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slicers/slicer2.xml" ContentType="application/vnd.ms-excel.slicer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11.xml" ContentType="application/vnd.openxmlformats-officedocument.drawing+xml"/>
  <Override PartName="/xl/ctrlProps/ctrlProp16.xml" ContentType="application/vnd.ms-excel.controlproperti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65" firstSheet="1" activeTab="7"/>
  </bookViews>
  <sheets>
    <sheet name="Лист1" sheetId="5" r:id="rId1"/>
    <sheet name="Лист3" sheetId="16" r:id="rId2"/>
    <sheet name="Лист4" sheetId="17" r:id="rId3"/>
    <sheet name="Лист6" sheetId="10" r:id="rId4"/>
    <sheet name="орбитальные запуски 57_64" sheetId="1" r:id="rId5"/>
    <sheet name="орбитальные запуски 2005-2012" sheetId="2" r:id="rId6"/>
    <sheet name="Лист5" sheetId="18" r:id="rId7"/>
    <sheet name="ИСЗ" sheetId="12" r:id="rId8"/>
    <sheet name="история_в_деталях" sheetId="3" r:id="rId9"/>
    <sheet name="расчет" sheetId="4" r:id="rId10"/>
    <sheet name="ист_в_дет" sheetId="14" r:id="rId11"/>
    <sheet name="расчеты" sheetId="15" r:id="rId12"/>
    <sheet name="Масса на борту" sheetId="13" r:id="rId13"/>
    <sheet name="Лист2" sheetId="11" r:id="rId14"/>
  </sheets>
  <definedNames>
    <definedName name="_xlnm._FilterDatabase" localSheetId="12" hidden="1">'Масса на борту'!$O$1:$P$48</definedName>
    <definedName name="_xlnm._FilterDatabase" localSheetId="4" hidden="1">'орбитальные запуски 57_64'!$A$1:$J$393</definedName>
    <definedName name="remark1" localSheetId="5">'орбитальные запуски 2005-2012'!$A$320</definedName>
    <definedName name="SortCr">расчеты!$A$3</definedName>
    <definedName name="SortCrit">расчет!$A$3</definedName>
    <definedName name="Срез_Страна">#N/A</definedName>
    <definedName name="Срез_Страна1">#N/A</definedName>
  </definedNames>
  <calcPr calcId="145621"/>
  <pivotCaches>
    <pivotCache cacheId="0" r:id="rId15"/>
    <pivotCache cacheId="1" r:id="rId16"/>
    <pivotCache cacheId="2" r:id="rId17"/>
    <pivotCache cacheId="3" r:id="rId18"/>
  </pivotCaches>
  <extLst>
    <ext xmlns:x14="http://schemas.microsoft.com/office/spreadsheetml/2009/9/main" uri="{BBE1A952-AA13-448e-AADC-164F8A28A991}">
      <x14:slicerCaches>
        <x14:slicerCache r:id="rId19"/>
        <x14:slicerCache r:id="rId2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B7" i="14" l="1"/>
  <c r="B8" i="14"/>
  <c r="B9" i="14"/>
  <c r="B10" i="14"/>
  <c r="B11" i="14"/>
  <c r="B12" i="14"/>
  <c r="B13" i="14"/>
  <c r="B14" i="14"/>
  <c r="B15" i="14"/>
  <c r="B6" i="14"/>
  <c r="C7" i="15" l="1"/>
  <c r="D7" i="15" s="1"/>
  <c r="C8" i="15"/>
  <c r="D8" i="15" s="1"/>
  <c r="C9" i="15"/>
  <c r="D9" i="15" s="1"/>
  <c r="C10" i="15"/>
  <c r="D10" i="15" s="1"/>
  <c r="C11" i="15"/>
  <c r="D11" i="15" s="1"/>
  <c r="C12" i="15"/>
  <c r="D12" i="15" s="1"/>
  <c r="C13" i="15"/>
  <c r="D13" i="15" s="1"/>
  <c r="C14" i="15"/>
  <c r="D14" i="15" s="1"/>
  <c r="C15" i="15"/>
  <c r="D15" i="15" s="1"/>
  <c r="C16" i="15"/>
  <c r="D16" i="15" s="1"/>
  <c r="C17" i="15"/>
  <c r="D17" i="15" s="1"/>
  <c r="C18" i="15"/>
  <c r="D18" i="15" s="1"/>
  <c r="C19" i="15"/>
  <c r="D19" i="15" s="1"/>
  <c r="C20" i="15"/>
  <c r="D20" i="15" s="1"/>
  <c r="C21" i="15"/>
  <c r="D21" i="15" s="1"/>
  <c r="C22" i="15"/>
  <c r="D22" i="15" s="1"/>
  <c r="C23" i="15"/>
  <c r="D23" i="15" s="1"/>
  <c r="C24" i="15"/>
  <c r="D24" i="15" s="1"/>
  <c r="C25" i="15"/>
  <c r="D25" i="15" s="1"/>
  <c r="C26" i="15"/>
  <c r="D26" i="15" s="1"/>
  <c r="C27" i="15"/>
  <c r="D27" i="15" s="1"/>
  <c r="C28" i="15"/>
  <c r="D28" i="15" s="1"/>
  <c r="C29" i="15"/>
  <c r="D29" i="15" s="1"/>
  <c r="C30" i="15"/>
  <c r="D30" i="15" s="1"/>
  <c r="C31" i="15"/>
  <c r="D31" i="15" s="1"/>
  <c r="C32" i="15"/>
  <c r="D32" i="15" s="1"/>
  <c r="C33" i="15"/>
  <c r="D33" i="15" s="1"/>
  <c r="C34" i="15"/>
  <c r="D34" i="15" s="1"/>
  <c r="C35" i="15"/>
  <c r="D35" i="15" s="1"/>
  <c r="C36" i="15"/>
  <c r="D36" i="15" s="1"/>
  <c r="C37" i="15"/>
  <c r="D37" i="15" s="1"/>
  <c r="C38" i="15"/>
  <c r="D38" i="15" s="1"/>
  <c r="C39" i="15"/>
  <c r="D39" i="15" s="1"/>
  <c r="C40" i="15"/>
  <c r="D40" i="15" s="1"/>
  <c r="C41" i="15"/>
  <c r="D41" i="15" s="1"/>
  <c r="C42" i="15"/>
  <c r="D42" i="15" s="1"/>
  <c r="C43" i="15"/>
  <c r="D43" i="15" s="1"/>
  <c r="C44" i="15"/>
  <c r="D44" i="15" s="1"/>
  <c r="C45" i="15"/>
  <c r="D45" i="15" s="1"/>
  <c r="C46" i="15"/>
  <c r="D46" i="15" s="1"/>
  <c r="C47" i="15"/>
  <c r="D47" i="15" s="1"/>
  <c r="C48" i="15"/>
  <c r="D48" i="15" s="1"/>
  <c r="C49" i="15"/>
  <c r="D49" i="15" s="1"/>
  <c r="C50" i="15"/>
  <c r="D50" i="15" s="1"/>
  <c r="C51" i="15"/>
  <c r="D51" i="15" s="1"/>
  <c r="C52" i="15"/>
  <c r="D52" i="15" s="1"/>
  <c r="C53" i="15"/>
  <c r="D53" i="15" s="1"/>
  <c r="C54" i="15"/>
  <c r="D54" i="15" s="1"/>
  <c r="C55" i="15"/>
  <c r="D55" i="15" s="1"/>
  <c r="C56" i="15"/>
  <c r="D56" i="15" s="1"/>
  <c r="C57" i="15"/>
  <c r="D57" i="15" s="1"/>
  <c r="C58" i="15"/>
  <c r="D58" i="15" s="1"/>
  <c r="C59" i="15"/>
  <c r="D59" i="15" s="1"/>
  <c r="C60" i="15"/>
  <c r="D60" i="15" s="1"/>
  <c r="C61" i="15"/>
  <c r="D61" i="15" s="1"/>
  <c r="C62" i="15"/>
  <c r="D62" i="15" s="1"/>
  <c r="C63" i="15"/>
  <c r="D63" i="15" s="1"/>
  <c r="C64" i="15"/>
  <c r="D64" i="15" s="1"/>
  <c r="C65" i="15"/>
  <c r="D65" i="15" s="1"/>
  <c r="C66" i="15"/>
  <c r="D66" i="15" s="1"/>
  <c r="C67" i="15"/>
  <c r="D67" i="15" s="1"/>
  <c r="C68" i="15"/>
  <c r="D68" i="15" s="1"/>
  <c r="C69" i="15"/>
  <c r="D69" i="15" s="1"/>
  <c r="C70" i="15"/>
  <c r="D70" i="15" s="1"/>
  <c r="C71" i="15"/>
  <c r="D71" i="15" s="1"/>
  <c r="C72" i="15"/>
  <c r="D72" i="15" s="1"/>
  <c r="C73" i="15"/>
  <c r="D73" i="15" s="1"/>
  <c r="C74" i="15"/>
  <c r="D74" i="15" s="1"/>
  <c r="C75" i="15"/>
  <c r="D75" i="15" s="1"/>
  <c r="C76" i="15"/>
  <c r="D76" i="15" s="1"/>
  <c r="C77" i="15"/>
  <c r="D77" i="15" s="1"/>
  <c r="C78" i="15"/>
  <c r="D78" i="15" s="1"/>
  <c r="C79" i="15"/>
  <c r="D79" i="15" s="1"/>
  <c r="C80" i="15"/>
  <c r="D80" i="15" s="1"/>
  <c r="C81" i="15"/>
  <c r="D81" i="15" s="1"/>
  <c r="C82" i="15"/>
  <c r="D82" i="15" s="1"/>
  <c r="C83" i="15"/>
  <c r="D83" i="15" s="1"/>
  <c r="C84" i="15"/>
  <c r="D84" i="15" s="1"/>
  <c r="C85" i="15"/>
  <c r="D85" i="15" s="1"/>
  <c r="C86" i="15"/>
  <c r="D86" i="15" s="1"/>
  <c r="C87" i="15"/>
  <c r="D87" i="15" s="1"/>
  <c r="C88" i="15"/>
  <c r="D88" i="15" s="1"/>
  <c r="C89" i="15"/>
  <c r="D89" i="15" s="1"/>
  <c r="C90" i="15"/>
  <c r="D90" i="15" s="1"/>
  <c r="C91" i="15"/>
  <c r="D91" i="15" s="1"/>
  <c r="C92" i="15"/>
  <c r="D92" i="15" s="1"/>
  <c r="C93" i="15"/>
  <c r="D93" i="15" s="1"/>
  <c r="C94" i="15"/>
  <c r="D94" i="15" s="1"/>
  <c r="C95" i="15"/>
  <c r="D95" i="15" s="1"/>
  <c r="C96" i="15"/>
  <c r="D96" i="15" s="1"/>
  <c r="C97" i="15"/>
  <c r="D97" i="15" s="1"/>
  <c r="C98" i="15"/>
  <c r="D98" i="15" s="1"/>
  <c r="C99" i="15"/>
  <c r="D99" i="15" s="1"/>
  <c r="C100" i="15"/>
  <c r="D100" i="15" s="1"/>
  <c r="C101" i="15"/>
  <c r="D101" i="15" s="1"/>
  <c r="C102" i="15"/>
  <c r="D102" i="15" s="1"/>
  <c r="C103" i="15"/>
  <c r="D103" i="15" s="1"/>
  <c r="C104" i="15"/>
  <c r="D104" i="15" s="1"/>
  <c r="C105" i="15"/>
  <c r="D105" i="15" s="1"/>
  <c r="C106" i="15"/>
  <c r="D106" i="15" s="1"/>
  <c r="C107" i="15"/>
  <c r="D107" i="15" s="1"/>
  <c r="C108" i="15"/>
  <c r="D108" i="15" s="1"/>
  <c r="C109" i="15"/>
  <c r="D109" i="15" s="1"/>
  <c r="C110" i="15"/>
  <c r="D110" i="15" s="1"/>
  <c r="C111" i="15"/>
  <c r="D111" i="15" s="1"/>
  <c r="C112" i="15"/>
  <c r="D112" i="15" s="1"/>
  <c r="C113" i="15"/>
  <c r="D113" i="15" s="1"/>
  <c r="C114" i="15"/>
  <c r="D114" i="15" s="1"/>
  <c r="C115" i="15"/>
  <c r="D115" i="15" s="1"/>
  <c r="C116" i="15"/>
  <c r="D116" i="15" s="1"/>
  <c r="C117" i="15"/>
  <c r="D117" i="15" s="1"/>
  <c r="C118" i="15"/>
  <c r="D118" i="15" s="1"/>
  <c r="C119" i="15"/>
  <c r="D119" i="15" s="1"/>
  <c r="C120" i="15"/>
  <c r="D120" i="15" s="1"/>
  <c r="C121" i="15"/>
  <c r="D121" i="15" s="1"/>
  <c r="C122" i="15"/>
  <c r="D122" i="15" s="1"/>
  <c r="C123" i="15"/>
  <c r="D123" i="15" s="1"/>
  <c r="C124" i="15"/>
  <c r="D124" i="15" s="1"/>
  <c r="C125" i="15"/>
  <c r="D125" i="15" s="1"/>
  <c r="C126" i="15"/>
  <c r="D126" i="15" s="1"/>
  <c r="C127" i="15"/>
  <c r="D127" i="15" s="1"/>
  <c r="C128" i="15"/>
  <c r="D128" i="15" s="1"/>
  <c r="C129" i="15"/>
  <c r="D129" i="15" s="1"/>
  <c r="C130" i="15"/>
  <c r="D130" i="15" s="1"/>
  <c r="C131" i="15"/>
  <c r="D131" i="15" s="1"/>
  <c r="C132" i="15"/>
  <c r="D132" i="15" s="1"/>
  <c r="C133" i="15"/>
  <c r="D133" i="15" s="1"/>
  <c r="C134" i="15"/>
  <c r="D134" i="15" s="1"/>
  <c r="C135" i="15"/>
  <c r="D135" i="15" s="1"/>
  <c r="C136" i="15"/>
  <c r="D136" i="15" s="1"/>
  <c r="C137" i="15"/>
  <c r="D137" i="15" s="1"/>
  <c r="C138" i="15"/>
  <c r="D138" i="15" s="1"/>
  <c r="C139" i="15"/>
  <c r="D139" i="15" s="1"/>
  <c r="C140" i="15"/>
  <c r="D140" i="15" s="1"/>
  <c r="C141" i="15"/>
  <c r="D141" i="15" s="1"/>
  <c r="C142" i="15"/>
  <c r="D142" i="15" s="1"/>
  <c r="C143" i="15"/>
  <c r="D143" i="15" s="1"/>
  <c r="C144" i="15"/>
  <c r="D144" i="15" s="1"/>
  <c r="C145" i="15"/>
  <c r="D145" i="15" s="1"/>
  <c r="C146" i="15"/>
  <c r="D146" i="15" s="1"/>
  <c r="C147" i="15"/>
  <c r="D147" i="15" s="1"/>
  <c r="C148" i="15"/>
  <c r="D148" i="15" s="1"/>
  <c r="C149" i="15"/>
  <c r="D149" i="15" s="1"/>
  <c r="C150" i="15"/>
  <c r="D150" i="15" s="1"/>
  <c r="C151" i="15"/>
  <c r="D151" i="15" s="1"/>
  <c r="C152" i="15"/>
  <c r="D152" i="15" s="1"/>
  <c r="C153" i="15"/>
  <c r="D153" i="15" s="1"/>
  <c r="C154" i="15"/>
  <c r="D154" i="15" s="1"/>
  <c r="C155" i="15"/>
  <c r="D155" i="15" s="1"/>
  <c r="C156" i="15"/>
  <c r="D156" i="15" s="1"/>
  <c r="C157" i="15"/>
  <c r="D157" i="15" s="1"/>
  <c r="C158" i="15"/>
  <c r="D158" i="15" s="1"/>
  <c r="C159" i="15"/>
  <c r="D159" i="15" s="1"/>
  <c r="C160" i="15"/>
  <c r="D160" i="15" s="1"/>
  <c r="C161" i="15"/>
  <c r="D161" i="15" s="1"/>
  <c r="C162" i="15"/>
  <c r="D162" i="15" s="1"/>
  <c r="C163" i="15"/>
  <c r="D163" i="15" s="1"/>
  <c r="C164" i="15"/>
  <c r="D164" i="15" s="1"/>
  <c r="C165" i="15"/>
  <c r="D165" i="15" s="1"/>
  <c r="C166" i="15"/>
  <c r="D166" i="15" s="1"/>
  <c r="C167" i="15"/>
  <c r="D167" i="15" s="1"/>
  <c r="C168" i="15"/>
  <c r="D168" i="15" s="1"/>
  <c r="C169" i="15"/>
  <c r="D169" i="15" s="1"/>
  <c r="C170" i="15"/>
  <c r="D170" i="15" s="1"/>
  <c r="C171" i="15"/>
  <c r="D171" i="15" s="1"/>
  <c r="C172" i="15"/>
  <c r="D172" i="15" s="1"/>
  <c r="C173" i="15"/>
  <c r="D173" i="15" s="1"/>
  <c r="C174" i="15"/>
  <c r="D174" i="15" s="1"/>
  <c r="C175" i="15"/>
  <c r="D175" i="15" s="1"/>
  <c r="C176" i="15"/>
  <c r="D176" i="15" s="1"/>
  <c r="C177" i="15"/>
  <c r="D177" i="15" s="1"/>
  <c r="C178" i="15"/>
  <c r="D178" i="15" s="1"/>
  <c r="C179" i="15"/>
  <c r="D179" i="15" s="1"/>
  <c r="C180" i="15"/>
  <c r="D180" i="15" s="1"/>
  <c r="C181" i="15"/>
  <c r="D181" i="15" s="1"/>
  <c r="C182" i="15"/>
  <c r="D182" i="15" s="1"/>
  <c r="C183" i="15"/>
  <c r="D183" i="15" s="1"/>
  <c r="C184" i="15"/>
  <c r="D184" i="15" s="1"/>
  <c r="C185" i="15"/>
  <c r="D185" i="15" s="1"/>
  <c r="C186" i="15"/>
  <c r="D186" i="15" s="1"/>
  <c r="C187" i="15"/>
  <c r="D187" i="15" s="1"/>
  <c r="C188" i="15"/>
  <c r="D188" i="15" s="1"/>
  <c r="C189" i="15"/>
  <c r="D189" i="15" s="1"/>
  <c r="C190" i="15"/>
  <c r="D190" i="15" s="1"/>
  <c r="C191" i="15"/>
  <c r="D191" i="15" s="1"/>
  <c r="C192" i="15"/>
  <c r="D192" i="15" s="1"/>
  <c r="C193" i="15"/>
  <c r="D193" i="15" s="1"/>
  <c r="C194" i="15"/>
  <c r="D194" i="15" s="1"/>
  <c r="C195" i="15"/>
  <c r="D195" i="15" s="1"/>
  <c r="C196" i="15"/>
  <c r="D196" i="15" s="1"/>
  <c r="C197" i="15"/>
  <c r="D197" i="15" s="1"/>
  <c r="C198" i="15"/>
  <c r="D198" i="15" s="1"/>
  <c r="C199" i="15"/>
  <c r="D199" i="15" s="1"/>
  <c r="C200" i="15"/>
  <c r="D200" i="15" s="1"/>
  <c r="C201" i="15"/>
  <c r="D201" i="15" s="1"/>
  <c r="C202" i="15"/>
  <c r="D202" i="15" s="1"/>
  <c r="C203" i="15"/>
  <c r="D203" i="15" s="1"/>
  <c r="C204" i="15"/>
  <c r="D204" i="15" s="1"/>
  <c r="C205" i="15"/>
  <c r="D205" i="15" s="1"/>
  <c r="C206" i="15"/>
  <c r="D206" i="15" s="1"/>
  <c r="C207" i="15"/>
  <c r="D207" i="15" s="1"/>
  <c r="C208" i="15"/>
  <c r="D208" i="15" s="1"/>
  <c r="C209" i="15"/>
  <c r="D209" i="15" s="1"/>
  <c r="C210" i="15"/>
  <c r="D210" i="15" s="1"/>
  <c r="C211" i="15"/>
  <c r="D211" i="15" s="1"/>
  <c r="C212" i="15"/>
  <c r="D212" i="15" s="1"/>
  <c r="C213" i="15"/>
  <c r="D213" i="15" s="1"/>
  <c r="C214" i="15"/>
  <c r="D214" i="15" s="1"/>
  <c r="C215" i="15"/>
  <c r="D215" i="15" s="1"/>
  <c r="C216" i="15"/>
  <c r="D216" i="15" s="1"/>
  <c r="C217" i="15"/>
  <c r="D217" i="15" s="1"/>
  <c r="C218" i="15"/>
  <c r="D218" i="15" s="1"/>
  <c r="C219" i="15"/>
  <c r="D219" i="15" s="1"/>
  <c r="C220" i="15"/>
  <c r="D220" i="15" s="1"/>
  <c r="C221" i="15"/>
  <c r="D221" i="15" s="1"/>
  <c r="C222" i="15"/>
  <c r="D222" i="15" s="1"/>
  <c r="C223" i="15"/>
  <c r="D223" i="15" s="1"/>
  <c r="C224" i="15"/>
  <c r="D224" i="15" s="1"/>
  <c r="C225" i="15"/>
  <c r="D225" i="15" s="1"/>
  <c r="C226" i="15"/>
  <c r="D226" i="15" s="1"/>
  <c r="C227" i="15"/>
  <c r="D227" i="15" s="1"/>
  <c r="C228" i="15"/>
  <c r="D228" i="15" s="1"/>
  <c r="C229" i="15"/>
  <c r="D229" i="15" s="1"/>
  <c r="C230" i="15"/>
  <c r="D230" i="15" s="1"/>
  <c r="C231" i="15"/>
  <c r="D231" i="15" s="1"/>
  <c r="C232" i="15"/>
  <c r="D232" i="15" s="1"/>
  <c r="C233" i="15"/>
  <c r="D233" i="15" s="1"/>
  <c r="C234" i="15"/>
  <c r="D234" i="15" s="1"/>
  <c r="C235" i="15"/>
  <c r="D235" i="15" s="1"/>
  <c r="C236" i="15"/>
  <c r="D236" i="15" s="1"/>
  <c r="C237" i="15"/>
  <c r="D237" i="15" s="1"/>
  <c r="C238" i="15"/>
  <c r="D238" i="15" s="1"/>
  <c r="C239" i="15"/>
  <c r="D239" i="15" s="1"/>
  <c r="C240" i="15"/>
  <c r="D240" i="15" s="1"/>
  <c r="C241" i="15"/>
  <c r="D241" i="15" s="1"/>
  <c r="C242" i="15"/>
  <c r="D242" i="15" s="1"/>
  <c r="C243" i="15"/>
  <c r="D243" i="15" s="1"/>
  <c r="C244" i="15"/>
  <c r="D244" i="15" s="1"/>
  <c r="C245" i="15"/>
  <c r="D245" i="15" s="1"/>
  <c r="C246" i="15"/>
  <c r="D246" i="15" s="1"/>
  <c r="C247" i="15"/>
  <c r="D247" i="15" s="1"/>
  <c r="C248" i="15"/>
  <c r="D248" i="15" s="1"/>
  <c r="C249" i="15"/>
  <c r="D249" i="15" s="1"/>
  <c r="C250" i="15"/>
  <c r="D250" i="15" s="1"/>
  <c r="C251" i="15"/>
  <c r="D251" i="15" s="1"/>
  <c r="C252" i="15"/>
  <c r="D252" i="15" s="1"/>
  <c r="C253" i="15"/>
  <c r="D253" i="15" s="1"/>
  <c r="C254" i="15"/>
  <c r="D254" i="15" s="1"/>
  <c r="C255" i="15"/>
  <c r="D255" i="15" s="1"/>
  <c r="C256" i="15"/>
  <c r="D256" i="15" s="1"/>
  <c r="C257" i="15"/>
  <c r="D257" i="15" s="1"/>
  <c r="C258" i="15"/>
  <c r="D258" i="15" s="1"/>
  <c r="C259" i="15"/>
  <c r="D259" i="15" s="1"/>
  <c r="C260" i="15"/>
  <c r="D260" i="15" s="1"/>
  <c r="C261" i="15"/>
  <c r="D261" i="15" s="1"/>
  <c r="C262" i="15"/>
  <c r="D262" i="15" s="1"/>
  <c r="C263" i="15"/>
  <c r="D263" i="15" s="1"/>
  <c r="C264" i="15"/>
  <c r="D264" i="15" s="1"/>
  <c r="C265" i="15"/>
  <c r="D265" i="15" s="1"/>
  <c r="C266" i="15"/>
  <c r="D266" i="15" s="1"/>
  <c r="C267" i="15"/>
  <c r="D267" i="15" s="1"/>
  <c r="C268" i="15"/>
  <c r="D268" i="15" s="1"/>
  <c r="C269" i="15"/>
  <c r="D269" i="15" s="1"/>
  <c r="C270" i="15"/>
  <c r="D270" i="15" s="1"/>
  <c r="C271" i="15"/>
  <c r="D271" i="15" s="1"/>
  <c r="C272" i="15"/>
  <c r="D272" i="15" s="1"/>
  <c r="C273" i="15"/>
  <c r="D273" i="15" s="1"/>
  <c r="C274" i="15"/>
  <c r="D274" i="15" s="1"/>
  <c r="C275" i="15"/>
  <c r="D275" i="15" s="1"/>
  <c r="C276" i="15"/>
  <c r="D276" i="15" s="1"/>
  <c r="C277" i="15"/>
  <c r="D277" i="15" s="1"/>
  <c r="C278" i="15"/>
  <c r="D278" i="15" s="1"/>
  <c r="C279" i="15"/>
  <c r="D279" i="15" s="1"/>
  <c r="C280" i="15"/>
  <c r="D280" i="15" s="1"/>
  <c r="C281" i="15"/>
  <c r="D281" i="15" s="1"/>
  <c r="C282" i="15"/>
  <c r="D282" i="15" s="1"/>
  <c r="C283" i="15"/>
  <c r="D283" i="15" s="1"/>
  <c r="C284" i="15"/>
  <c r="D284" i="15" s="1"/>
  <c r="C285" i="15"/>
  <c r="D285" i="15" s="1"/>
  <c r="C286" i="15"/>
  <c r="D286" i="15" s="1"/>
  <c r="C287" i="15"/>
  <c r="D287" i="15" s="1"/>
  <c r="C288" i="15"/>
  <c r="D288" i="15" s="1"/>
  <c r="C289" i="15"/>
  <c r="D289" i="15" s="1"/>
  <c r="C290" i="15"/>
  <c r="D290" i="15" s="1"/>
  <c r="C291" i="15"/>
  <c r="D291" i="15" s="1"/>
  <c r="C292" i="15"/>
  <c r="D292" i="15" s="1"/>
  <c r="C293" i="15"/>
  <c r="D293" i="15" s="1"/>
  <c r="C294" i="15"/>
  <c r="D294" i="15" s="1"/>
  <c r="C295" i="15"/>
  <c r="D295" i="15" s="1"/>
  <c r="C296" i="15"/>
  <c r="D296" i="15" s="1"/>
  <c r="C297" i="15"/>
  <c r="D297" i="15" s="1"/>
  <c r="C298" i="15"/>
  <c r="D298" i="15" s="1"/>
  <c r="C299" i="15"/>
  <c r="D299" i="15" s="1"/>
  <c r="C300" i="15"/>
  <c r="D300" i="15" s="1"/>
  <c r="C301" i="15"/>
  <c r="D301" i="15" s="1"/>
  <c r="C302" i="15"/>
  <c r="D302" i="15" s="1"/>
  <c r="C303" i="15"/>
  <c r="D303" i="15" s="1"/>
  <c r="C304" i="15"/>
  <c r="D304" i="15" s="1"/>
  <c r="C305" i="15"/>
  <c r="D305" i="15" s="1"/>
  <c r="C306" i="15"/>
  <c r="D306" i="15" s="1"/>
  <c r="C307" i="15"/>
  <c r="D307" i="15" s="1"/>
  <c r="C308" i="15"/>
  <c r="D308" i="15" s="1"/>
  <c r="C309" i="15"/>
  <c r="D309" i="15" s="1"/>
  <c r="C310" i="15"/>
  <c r="D310" i="15" s="1"/>
  <c r="C311" i="15"/>
  <c r="D311" i="15" s="1"/>
  <c r="C312" i="15"/>
  <c r="D312" i="15" s="1"/>
  <c r="C313" i="15"/>
  <c r="D313" i="15" s="1"/>
  <c r="C314" i="15"/>
  <c r="D314" i="15" s="1"/>
  <c r="C315" i="15"/>
  <c r="D315" i="15" s="1"/>
  <c r="C316" i="15"/>
  <c r="D316" i="15" s="1"/>
  <c r="C317" i="15"/>
  <c r="D317" i="15" s="1"/>
  <c r="C318" i="15"/>
  <c r="D318" i="15" s="1"/>
  <c r="C319" i="15"/>
  <c r="D319" i="15" s="1"/>
  <c r="C320" i="15"/>
  <c r="D320" i="15" s="1"/>
  <c r="C321" i="15"/>
  <c r="D321" i="15" s="1"/>
  <c r="C322" i="15"/>
  <c r="D322" i="15" s="1"/>
  <c r="C323" i="15"/>
  <c r="D323" i="15" s="1"/>
  <c r="C324" i="15"/>
  <c r="D324" i="15" s="1"/>
  <c r="C325" i="15"/>
  <c r="D325" i="15" s="1"/>
  <c r="C326" i="15"/>
  <c r="D326" i="15" s="1"/>
  <c r="C327" i="15"/>
  <c r="D327" i="15" s="1"/>
  <c r="C328" i="15"/>
  <c r="D328" i="15" s="1"/>
  <c r="C329" i="15"/>
  <c r="D329" i="15" s="1"/>
  <c r="C330" i="15"/>
  <c r="D330" i="15" s="1"/>
  <c r="C331" i="15"/>
  <c r="D331" i="15" s="1"/>
  <c r="C332" i="15"/>
  <c r="D332" i="15" s="1"/>
  <c r="C333" i="15"/>
  <c r="D333" i="15" s="1"/>
  <c r="C334" i="15"/>
  <c r="D334" i="15" s="1"/>
  <c r="C335" i="15"/>
  <c r="D335" i="15" s="1"/>
  <c r="C336" i="15"/>
  <c r="D336" i="15" s="1"/>
  <c r="C337" i="15"/>
  <c r="D337" i="15" s="1"/>
  <c r="C338" i="15"/>
  <c r="D338" i="15" s="1"/>
  <c r="C339" i="15"/>
  <c r="D339" i="15" s="1"/>
  <c r="C340" i="15"/>
  <c r="D340" i="15" s="1"/>
  <c r="C341" i="15"/>
  <c r="D341" i="15" s="1"/>
  <c r="C342" i="15"/>
  <c r="D342" i="15" s="1"/>
  <c r="C343" i="15"/>
  <c r="D343" i="15" s="1"/>
  <c r="C344" i="15"/>
  <c r="D344" i="15" s="1"/>
  <c r="C345" i="15"/>
  <c r="D345" i="15" s="1"/>
  <c r="C346" i="15"/>
  <c r="D346" i="15" s="1"/>
  <c r="C347" i="15"/>
  <c r="D347" i="15" s="1"/>
  <c r="C348" i="15"/>
  <c r="D348" i="15" s="1"/>
  <c r="C349" i="15"/>
  <c r="D349" i="15" s="1"/>
  <c r="C350" i="15"/>
  <c r="D350" i="15" s="1"/>
  <c r="C351" i="15"/>
  <c r="D351" i="15" s="1"/>
  <c r="C352" i="15"/>
  <c r="D352" i="15" s="1"/>
  <c r="C353" i="15"/>
  <c r="D353" i="15" s="1"/>
  <c r="C354" i="15"/>
  <c r="D354" i="15" s="1"/>
  <c r="C355" i="15"/>
  <c r="D355" i="15" s="1"/>
  <c r="C356" i="15"/>
  <c r="D356" i="15" s="1"/>
  <c r="C357" i="15"/>
  <c r="D357" i="15" s="1"/>
  <c r="C358" i="15"/>
  <c r="D358" i="15" s="1"/>
  <c r="C359" i="15"/>
  <c r="D359" i="15" s="1"/>
  <c r="C360" i="15"/>
  <c r="D360" i="15" s="1"/>
  <c r="C361" i="15"/>
  <c r="D361" i="15" s="1"/>
  <c r="C362" i="15"/>
  <c r="D362" i="15" s="1"/>
  <c r="C363" i="15"/>
  <c r="D363" i="15" s="1"/>
  <c r="C364" i="15"/>
  <c r="D364" i="15" s="1"/>
  <c r="C365" i="15"/>
  <c r="D365" i="15" s="1"/>
  <c r="C366" i="15"/>
  <c r="D366" i="15" s="1"/>
  <c r="C367" i="15"/>
  <c r="D367" i="15" s="1"/>
  <c r="C368" i="15"/>
  <c r="D368" i="15" s="1"/>
  <c r="C369" i="15"/>
  <c r="D369" i="15" s="1"/>
  <c r="C370" i="15"/>
  <c r="D370" i="15" s="1"/>
  <c r="C371" i="15"/>
  <c r="D371" i="15" s="1"/>
  <c r="C372" i="15"/>
  <c r="D372" i="15" s="1"/>
  <c r="C373" i="15"/>
  <c r="D373" i="15" s="1"/>
  <c r="C374" i="15"/>
  <c r="D374" i="15" s="1"/>
  <c r="C375" i="15"/>
  <c r="D375" i="15" s="1"/>
  <c r="C376" i="15"/>
  <c r="D376" i="15" s="1"/>
  <c r="C377" i="15"/>
  <c r="D377" i="15" s="1"/>
  <c r="C378" i="15"/>
  <c r="D378" i="15" s="1"/>
  <c r="C379" i="15"/>
  <c r="D379" i="15" s="1"/>
  <c r="C380" i="15"/>
  <c r="D380" i="15" s="1"/>
  <c r="C381" i="15"/>
  <c r="D381" i="15" s="1"/>
  <c r="C382" i="15"/>
  <c r="D382" i="15" s="1"/>
  <c r="C383" i="15"/>
  <c r="D383" i="15" s="1"/>
  <c r="C384" i="15"/>
  <c r="D384" i="15" s="1"/>
  <c r="C385" i="15"/>
  <c r="D385" i="15" s="1"/>
  <c r="C386" i="15"/>
  <c r="D386" i="15" s="1"/>
  <c r="C387" i="15"/>
  <c r="D387" i="15" s="1"/>
  <c r="C388" i="15"/>
  <c r="D388" i="15" s="1"/>
  <c r="C389" i="15"/>
  <c r="D389" i="15" s="1"/>
  <c r="C390" i="15"/>
  <c r="D390" i="15" s="1"/>
  <c r="C391" i="15"/>
  <c r="D391" i="15" s="1"/>
  <c r="C392" i="15"/>
  <c r="D392" i="15" s="1"/>
  <c r="C393" i="15"/>
  <c r="D393" i="15" s="1"/>
  <c r="C394" i="15"/>
  <c r="D394" i="15" s="1"/>
  <c r="C395" i="15"/>
  <c r="D395" i="15" s="1"/>
  <c r="C396" i="15"/>
  <c r="D396" i="15" s="1"/>
  <c r="C397" i="15"/>
  <c r="D397" i="15" s="1"/>
  <c r="C6" i="15"/>
  <c r="D6" i="15" s="1"/>
  <c r="A171" i="15"/>
  <c r="B171" i="15"/>
  <c r="A172" i="15"/>
  <c r="B172" i="15"/>
  <c r="A173" i="15"/>
  <c r="B173" i="15"/>
  <c r="A174" i="15"/>
  <c r="B174" i="15"/>
  <c r="A175" i="15"/>
  <c r="B175" i="15"/>
  <c r="A176" i="15"/>
  <c r="B176" i="15"/>
  <c r="A177" i="15"/>
  <c r="B177" i="15"/>
  <c r="A178" i="15"/>
  <c r="B178" i="15"/>
  <c r="A179" i="15"/>
  <c r="B179" i="15"/>
  <c r="A180" i="15"/>
  <c r="B180" i="15"/>
  <c r="A181" i="15"/>
  <c r="B181" i="15"/>
  <c r="A182" i="15"/>
  <c r="B182" i="15"/>
  <c r="A183" i="15"/>
  <c r="B183" i="15"/>
  <c r="A184" i="15"/>
  <c r="B184" i="15"/>
  <c r="A185" i="15"/>
  <c r="B185" i="15"/>
  <c r="A186" i="15"/>
  <c r="B186" i="15"/>
  <c r="A187" i="15"/>
  <c r="B187" i="15"/>
  <c r="A188" i="15"/>
  <c r="B188" i="15"/>
  <c r="A189" i="15"/>
  <c r="B189" i="15"/>
  <c r="A190" i="15"/>
  <c r="B190" i="15"/>
  <c r="A191" i="15"/>
  <c r="B191" i="15"/>
  <c r="A192" i="15"/>
  <c r="B192" i="15"/>
  <c r="A193" i="15"/>
  <c r="B193" i="15"/>
  <c r="A194" i="15"/>
  <c r="B194" i="15"/>
  <c r="A195" i="15"/>
  <c r="B195" i="15"/>
  <c r="A196" i="15"/>
  <c r="B196" i="15"/>
  <c r="A197" i="15"/>
  <c r="B197" i="15"/>
  <c r="A198" i="15"/>
  <c r="B198" i="15"/>
  <c r="A199" i="15"/>
  <c r="B199" i="15"/>
  <c r="A200" i="15"/>
  <c r="B200" i="15"/>
  <c r="A201" i="15"/>
  <c r="B201" i="15"/>
  <c r="A202" i="15"/>
  <c r="B202" i="15"/>
  <c r="A203" i="15"/>
  <c r="B203" i="15"/>
  <c r="A204" i="15"/>
  <c r="B204" i="15"/>
  <c r="A205" i="15"/>
  <c r="B205" i="15"/>
  <c r="A206" i="15"/>
  <c r="B206" i="15"/>
  <c r="A207" i="15"/>
  <c r="B207" i="15"/>
  <c r="A208" i="15"/>
  <c r="B208" i="15"/>
  <c r="A209" i="15"/>
  <c r="B209" i="15"/>
  <c r="A210" i="15"/>
  <c r="B210" i="15"/>
  <c r="A211" i="15"/>
  <c r="B211" i="15"/>
  <c r="A212" i="15"/>
  <c r="B212" i="15"/>
  <c r="A213" i="15"/>
  <c r="B213" i="15"/>
  <c r="A214" i="15"/>
  <c r="B214" i="15"/>
  <c r="A215" i="15"/>
  <c r="B215" i="15"/>
  <c r="A216" i="15"/>
  <c r="B216" i="15"/>
  <c r="A217" i="15"/>
  <c r="B217" i="15"/>
  <c r="A218" i="15"/>
  <c r="B218" i="15"/>
  <c r="A219" i="15"/>
  <c r="B219" i="15"/>
  <c r="A220" i="15"/>
  <c r="B220" i="15"/>
  <c r="A221" i="15"/>
  <c r="B221" i="15"/>
  <c r="A222" i="15"/>
  <c r="B222" i="15"/>
  <c r="A223" i="15"/>
  <c r="B223" i="15"/>
  <c r="A224" i="15"/>
  <c r="B224" i="15"/>
  <c r="A225" i="15"/>
  <c r="B225" i="15"/>
  <c r="A226" i="15"/>
  <c r="B226" i="15"/>
  <c r="A227" i="15"/>
  <c r="B227" i="15"/>
  <c r="A228" i="15"/>
  <c r="B228" i="15"/>
  <c r="A229" i="15"/>
  <c r="B229" i="15"/>
  <c r="A230" i="15"/>
  <c r="B230" i="15"/>
  <c r="A231" i="15"/>
  <c r="B231" i="15"/>
  <c r="A232" i="15"/>
  <c r="B232" i="15"/>
  <c r="A233" i="15"/>
  <c r="B233" i="15"/>
  <c r="A234" i="15"/>
  <c r="B234" i="15"/>
  <c r="A235" i="15"/>
  <c r="B235" i="15"/>
  <c r="A236" i="15"/>
  <c r="B236" i="15"/>
  <c r="A237" i="15"/>
  <c r="B237" i="15"/>
  <c r="A238" i="15"/>
  <c r="B238" i="15"/>
  <c r="A239" i="15"/>
  <c r="B239" i="15"/>
  <c r="A240" i="15"/>
  <c r="B240" i="15"/>
  <c r="A241" i="15"/>
  <c r="B241" i="15"/>
  <c r="A242" i="15"/>
  <c r="B242" i="15"/>
  <c r="A243" i="15"/>
  <c r="B243" i="15"/>
  <c r="A244" i="15"/>
  <c r="B244" i="15"/>
  <c r="A245" i="15"/>
  <c r="B245" i="15"/>
  <c r="A246" i="15"/>
  <c r="B246" i="15"/>
  <c r="A247" i="15"/>
  <c r="B247" i="15"/>
  <c r="A248" i="15"/>
  <c r="B248" i="15"/>
  <c r="A249" i="15"/>
  <c r="B249" i="15"/>
  <c r="A250" i="15"/>
  <c r="B250" i="15"/>
  <c r="A251" i="15"/>
  <c r="B251" i="15"/>
  <c r="A252" i="15"/>
  <c r="B252" i="15"/>
  <c r="A253" i="15"/>
  <c r="B253" i="15"/>
  <c r="A254" i="15"/>
  <c r="B254" i="15"/>
  <c r="A255" i="15"/>
  <c r="B255" i="15"/>
  <c r="A256" i="15"/>
  <c r="B256" i="15"/>
  <c r="A257" i="15"/>
  <c r="B257" i="15"/>
  <c r="A258" i="15"/>
  <c r="B258" i="15"/>
  <c r="A259" i="15"/>
  <c r="B259" i="15"/>
  <c r="A260" i="15"/>
  <c r="B260" i="15"/>
  <c r="A261" i="15"/>
  <c r="B261" i="15"/>
  <c r="A262" i="15"/>
  <c r="B262" i="15"/>
  <c r="A263" i="15"/>
  <c r="B263" i="15"/>
  <c r="A264" i="15"/>
  <c r="B264" i="15"/>
  <c r="A265" i="15"/>
  <c r="B265" i="15"/>
  <c r="A266" i="15"/>
  <c r="B266" i="15"/>
  <c r="A267" i="15"/>
  <c r="B267" i="15"/>
  <c r="A268" i="15"/>
  <c r="B268" i="15"/>
  <c r="A269" i="15"/>
  <c r="B269" i="15"/>
  <c r="A270" i="15"/>
  <c r="B270" i="15"/>
  <c r="A271" i="15"/>
  <c r="B271" i="15"/>
  <c r="A272" i="15"/>
  <c r="B272" i="15"/>
  <c r="A273" i="15"/>
  <c r="B273" i="15"/>
  <c r="A274" i="15"/>
  <c r="B274" i="15"/>
  <c r="A275" i="15"/>
  <c r="B275" i="15"/>
  <c r="A276" i="15"/>
  <c r="B276" i="15"/>
  <c r="A277" i="15"/>
  <c r="B277" i="15"/>
  <c r="A278" i="15"/>
  <c r="B278" i="15"/>
  <c r="A279" i="15"/>
  <c r="B279" i="15"/>
  <c r="A280" i="15"/>
  <c r="B280" i="15"/>
  <c r="A281" i="15"/>
  <c r="B281" i="15"/>
  <c r="A282" i="15"/>
  <c r="B282" i="15"/>
  <c r="A283" i="15"/>
  <c r="B283" i="15"/>
  <c r="A284" i="15"/>
  <c r="B284" i="15"/>
  <c r="A285" i="15"/>
  <c r="B285" i="15"/>
  <c r="A286" i="15"/>
  <c r="B286" i="15"/>
  <c r="A287" i="15"/>
  <c r="B287" i="15"/>
  <c r="A288" i="15"/>
  <c r="B288" i="15"/>
  <c r="A289" i="15"/>
  <c r="B289" i="15"/>
  <c r="A290" i="15"/>
  <c r="B290" i="15"/>
  <c r="A291" i="15"/>
  <c r="B291" i="15"/>
  <c r="A292" i="15"/>
  <c r="B292" i="15"/>
  <c r="A293" i="15"/>
  <c r="B293" i="15"/>
  <c r="A294" i="15"/>
  <c r="B294" i="15"/>
  <c r="A295" i="15"/>
  <c r="B295" i="15"/>
  <c r="A296" i="15"/>
  <c r="B296" i="15"/>
  <c r="A297" i="15"/>
  <c r="B297" i="15"/>
  <c r="A298" i="15"/>
  <c r="B298" i="15"/>
  <c r="A299" i="15"/>
  <c r="B299" i="15"/>
  <c r="A300" i="15"/>
  <c r="B300" i="15"/>
  <c r="A301" i="15"/>
  <c r="B301" i="15"/>
  <c r="A302" i="15"/>
  <c r="B302" i="15"/>
  <c r="A303" i="15"/>
  <c r="B303" i="15"/>
  <c r="A304" i="15"/>
  <c r="B304" i="15"/>
  <c r="A305" i="15"/>
  <c r="B305" i="15"/>
  <c r="A306" i="15"/>
  <c r="B306" i="15"/>
  <c r="A307" i="15"/>
  <c r="B307" i="15"/>
  <c r="A308" i="15"/>
  <c r="B308" i="15"/>
  <c r="A309" i="15"/>
  <c r="B309" i="15"/>
  <c r="A310" i="15"/>
  <c r="B310" i="15"/>
  <c r="A311" i="15"/>
  <c r="B311" i="15"/>
  <c r="A312" i="15"/>
  <c r="B312" i="15"/>
  <c r="A313" i="15"/>
  <c r="B313" i="15"/>
  <c r="A314" i="15"/>
  <c r="B314" i="15"/>
  <c r="A315" i="15"/>
  <c r="B315" i="15"/>
  <c r="A316" i="15"/>
  <c r="B316" i="15"/>
  <c r="A317" i="15"/>
  <c r="B317" i="15"/>
  <c r="A318" i="15"/>
  <c r="B318" i="15"/>
  <c r="A319" i="15"/>
  <c r="B319" i="15"/>
  <c r="A320" i="15"/>
  <c r="B320" i="15"/>
  <c r="A321" i="15"/>
  <c r="B321" i="15"/>
  <c r="A322" i="15"/>
  <c r="B322" i="15"/>
  <c r="A323" i="15"/>
  <c r="B323" i="15"/>
  <c r="A324" i="15"/>
  <c r="B324" i="15"/>
  <c r="A325" i="15"/>
  <c r="B325" i="15"/>
  <c r="A326" i="15"/>
  <c r="B326" i="15"/>
  <c r="A327" i="15"/>
  <c r="B327" i="15"/>
  <c r="A328" i="15"/>
  <c r="B328" i="15"/>
  <c r="A329" i="15"/>
  <c r="B329" i="15"/>
  <c r="A330" i="15"/>
  <c r="B330" i="15"/>
  <c r="A331" i="15"/>
  <c r="B331" i="15"/>
  <c r="A332" i="15"/>
  <c r="B332" i="15"/>
  <c r="A333" i="15"/>
  <c r="B333" i="15"/>
  <c r="A334" i="15"/>
  <c r="B334" i="15"/>
  <c r="A335" i="15"/>
  <c r="B335" i="15"/>
  <c r="A336" i="15"/>
  <c r="B336" i="15"/>
  <c r="A337" i="15"/>
  <c r="B337" i="15"/>
  <c r="A338" i="15"/>
  <c r="B338" i="15"/>
  <c r="A339" i="15"/>
  <c r="B339" i="15"/>
  <c r="A340" i="15"/>
  <c r="B340" i="15"/>
  <c r="A341" i="15"/>
  <c r="B341" i="15"/>
  <c r="A342" i="15"/>
  <c r="B342" i="15"/>
  <c r="A343" i="15"/>
  <c r="B343" i="15"/>
  <c r="A344" i="15"/>
  <c r="B344" i="15"/>
  <c r="A345" i="15"/>
  <c r="B345" i="15"/>
  <c r="A346" i="15"/>
  <c r="B346" i="15"/>
  <c r="A347" i="15"/>
  <c r="B347" i="15"/>
  <c r="A348" i="15"/>
  <c r="B348" i="15"/>
  <c r="A349" i="15"/>
  <c r="B349" i="15"/>
  <c r="A350" i="15"/>
  <c r="B350" i="15"/>
  <c r="A351" i="15"/>
  <c r="B351" i="15"/>
  <c r="A352" i="15"/>
  <c r="B352" i="15"/>
  <c r="A353" i="15"/>
  <c r="B353" i="15"/>
  <c r="A354" i="15"/>
  <c r="B354" i="15"/>
  <c r="A355" i="15"/>
  <c r="B355" i="15"/>
  <c r="A356" i="15"/>
  <c r="B356" i="15"/>
  <c r="A357" i="15"/>
  <c r="B357" i="15"/>
  <c r="A358" i="15"/>
  <c r="B358" i="15"/>
  <c r="A359" i="15"/>
  <c r="B359" i="15"/>
  <c r="A360" i="15"/>
  <c r="B360" i="15"/>
  <c r="A361" i="15"/>
  <c r="B361" i="15"/>
  <c r="A362" i="15"/>
  <c r="B362" i="15"/>
  <c r="A363" i="15"/>
  <c r="B363" i="15"/>
  <c r="A364" i="15"/>
  <c r="B364" i="15"/>
  <c r="A365" i="15"/>
  <c r="B365" i="15"/>
  <c r="A366" i="15"/>
  <c r="B366" i="15"/>
  <c r="A367" i="15"/>
  <c r="B367" i="15"/>
  <c r="A368" i="15"/>
  <c r="B368" i="15"/>
  <c r="A369" i="15"/>
  <c r="B369" i="15"/>
  <c r="A370" i="15"/>
  <c r="B370" i="15"/>
  <c r="A371" i="15"/>
  <c r="B371" i="15"/>
  <c r="A372" i="15"/>
  <c r="B372" i="15"/>
  <c r="A373" i="15"/>
  <c r="B373" i="15"/>
  <c r="A374" i="15"/>
  <c r="B374" i="15"/>
  <c r="A375" i="15"/>
  <c r="B375" i="15"/>
  <c r="A376" i="15"/>
  <c r="B376" i="15"/>
  <c r="A377" i="15"/>
  <c r="B377" i="15"/>
  <c r="A378" i="15"/>
  <c r="B378" i="15"/>
  <c r="A379" i="15"/>
  <c r="B379" i="15"/>
  <c r="A380" i="15"/>
  <c r="B380" i="15"/>
  <c r="A381" i="15"/>
  <c r="B381" i="15"/>
  <c r="A382" i="15"/>
  <c r="B382" i="15"/>
  <c r="A383" i="15"/>
  <c r="B383" i="15"/>
  <c r="A384" i="15"/>
  <c r="B384" i="15"/>
  <c r="A385" i="15"/>
  <c r="B385" i="15"/>
  <c r="A386" i="15"/>
  <c r="B386" i="15"/>
  <c r="A387" i="15"/>
  <c r="B387" i="15"/>
  <c r="A388" i="15"/>
  <c r="B388" i="15"/>
  <c r="A389" i="15"/>
  <c r="B389" i="15"/>
  <c r="A390" i="15"/>
  <c r="B390" i="15"/>
  <c r="A391" i="15"/>
  <c r="B391" i="15"/>
  <c r="A392" i="15"/>
  <c r="B392" i="15"/>
  <c r="A393" i="15"/>
  <c r="B393" i="15"/>
  <c r="A394" i="15"/>
  <c r="B394" i="15"/>
  <c r="A395" i="15"/>
  <c r="B395" i="15"/>
  <c r="A396" i="15"/>
  <c r="B396" i="15"/>
  <c r="A397" i="15"/>
  <c r="B397" i="15"/>
  <c r="A106" i="15"/>
  <c r="B106" i="15"/>
  <c r="A107" i="15"/>
  <c r="B107" i="15"/>
  <c r="A108" i="15"/>
  <c r="B108" i="15"/>
  <c r="A109" i="15"/>
  <c r="B109" i="15"/>
  <c r="A110" i="15"/>
  <c r="B110" i="15"/>
  <c r="A111" i="15"/>
  <c r="B111" i="15"/>
  <c r="A112" i="15"/>
  <c r="B112" i="15"/>
  <c r="A113" i="15"/>
  <c r="B113" i="15"/>
  <c r="A114" i="15"/>
  <c r="B114" i="15"/>
  <c r="A115" i="15"/>
  <c r="B115" i="15"/>
  <c r="A116" i="15"/>
  <c r="B116" i="15"/>
  <c r="A117" i="15"/>
  <c r="B117" i="15"/>
  <c r="A118" i="15"/>
  <c r="B118" i="15"/>
  <c r="A119" i="15"/>
  <c r="B119" i="15"/>
  <c r="A120" i="15"/>
  <c r="B120" i="15"/>
  <c r="A121" i="15"/>
  <c r="B121" i="15"/>
  <c r="A122" i="15"/>
  <c r="B122" i="15"/>
  <c r="A123" i="15"/>
  <c r="B123" i="15"/>
  <c r="A124" i="15"/>
  <c r="B124" i="15"/>
  <c r="A125" i="15"/>
  <c r="B125" i="15"/>
  <c r="A126" i="15"/>
  <c r="B126" i="15"/>
  <c r="A127" i="15"/>
  <c r="B127" i="15"/>
  <c r="A128" i="15"/>
  <c r="B128" i="15"/>
  <c r="A129" i="15"/>
  <c r="B129" i="15"/>
  <c r="A130" i="15"/>
  <c r="B130" i="15"/>
  <c r="A131" i="15"/>
  <c r="B131" i="15"/>
  <c r="A132" i="15"/>
  <c r="B132" i="15"/>
  <c r="A133" i="15"/>
  <c r="B133" i="15"/>
  <c r="A134" i="15"/>
  <c r="B134" i="15"/>
  <c r="A135" i="15"/>
  <c r="B135" i="15"/>
  <c r="A136" i="15"/>
  <c r="B136" i="15"/>
  <c r="A137" i="15"/>
  <c r="B137" i="15"/>
  <c r="A138" i="15"/>
  <c r="B138" i="15"/>
  <c r="A139" i="15"/>
  <c r="B139" i="15"/>
  <c r="A140" i="15"/>
  <c r="B140" i="15"/>
  <c r="A141" i="15"/>
  <c r="B141" i="15"/>
  <c r="A142" i="15"/>
  <c r="B142" i="15"/>
  <c r="A143" i="15"/>
  <c r="B143" i="15"/>
  <c r="A144" i="15"/>
  <c r="B144" i="15"/>
  <c r="A145" i="15"/>
  <c r="B145" i="15"/>
  <c r="A146" i="15"/>
  <c r="B146" i="15"/>
  <c r="A147" i="15"/>
  <c r="B147" i="15"/>
  <c r="A148" i="15"/>
  <c r="B148" i="15"/>
  <c r="A149" i="15"/>
  <c r="B149" i="15"/>
  <c r="A150" i="15"/>
  <c r="B150" i="15"/>
  <c r="A151" i="15"/>
  <c r="B151" i="15"/>
  <c r="A152" i="15"/>
  <c r="B152" i="15"/>
  <c r="A153" i="15"/>
  <c r="B153" i="15"/>
  <c r="A154" i="15"/>
  <c r="B154" i="15"/>
  <c r="A155" i="15"/>
  <c r="B155" i="15"/>
  <c r="A156" i="15"/>
  <c r="B156" i="15"/>
  <c r="A157" i="15"/>
  <c r="B157" i="15"/>
  <c r="A158" i="15"/>
  <c r="B158" i="15"/>
  <c r="A159" i="15"/>
  <c r="B159" i="15"/>
  <c r="A160" i="15"/>
  <c r="B160" i="15"/>
  <c r="A161" i="15"/>
  <c r="B161" i="15"/>
  <c r="A162" i="15"/>
  <c r="B162" i="15"/>
  <c r="A163" i="15"/>
  <c r="B163" i="15"/>
  <c r="A164" i="15"/>
  <c r="B164" i="15"/>
  <c r="A165" i="15"/>
  <c r="B165" i="15"/>
  <c r="A166" i="15"/>
  <c r="B166" i="15"/>
  <c r="A167" i="15"/>
  <c r="B167" i="15"/>
  <c r="A168" i="15"/>
  <c r="B168" i="15"/>
  <c r="A169" i="15"/>
  <c r="B169" i="15"/>
  <c r="A170" i="15"/>
  <c r="B170" i="15"/>
  <c r="A86" i="15"/>
  <c r="B86" i="15"/>
  <c r="A87" i="15"/>
  <c r="B87" i="15"/>
  <c r="A88" i="15"/>
  <c r="B88" i="15"/>
  <c r="A89" i="15"/>
  <c r="B89" i="15"/>
  <c r="A90" i="15"/>
  <c r="B90" i="15"/>
  <c r="A91" i="15"/>
  <c r="B91" i="15"/>
  <c r="A92" i="15"/>
  <c r="B92" i="15"/>
  <c r="A93" i="15"/>
  <c r="B93" i="15"/>
  <c r="A94" i="15"/>
  <c r="B94" i="15"/>
  <c r="A95" i="15"/>
  <c r="B95" i="15"/>
  <c r="A96" i="15"/>
  <c r="B96" i="15"/>
  <c r="A97" i="15"/>
  <c r="B97" i="15"/>
  <c r="A98" i="15"/>
  <c r="B98" i="15"/>
  <c r="A99" i="15"/>
  <c r="B99" i="15"/>
  <c r="A100" i="15"/>
  <c r="B100" i="15"/>
  <c r="A101" i="15"/>
  <c r="B101" i="15"/>
  <c r="A102" i="15"/>
  <c r="B102" i="15"/>
  <c r="A103" i="15"/>
  <c r="B103" i="15"/>
  <c r="A104" i="15"/>
  <c r="B104" i="15"/>
  <c r="A105" i="15"/>
  <c r="B105" i="15"/>
  <c r="A68" i="15"/>
  <c r="B68" i="15"/>
  <c r="A69" i="15"/>
  <c r="B69" i="15"/>
  <c r="A70" i="15"/>
  <c r="B70" i="15"/>
  <c r="A71" i="15"/>
  <c r="B71" i="15"/>
  <c r="A72" i="15"/>
  <c r="B72" i="15"/>
  <c r="A73" i="15"/>
  <c r="B73" i="15"/>
  <c r="A74" i="15"/>
  <c r="B74" i="15"/>
  <c r="A75" i="15"/>
  <c r="B75" i="15"/>
  <c r="A76" i="15"/>
  <c r="B76" i="15"/>
  <c r="A77" i="15"/>
  <c r="B77" i="15"/>
  <c r="A78" i="15"/>
  <c r="B78" i="15"/>
  <c r="A79" i="15"/>
  <c r="B79" i="15"/>
  <c r="A80" i="15"/>
  <c r="B80" i="15"/>
  <c r="A81" i="15"/>
  <c r="B81" i="15"/>
  <c r="A82" i="15"/>
  <c r="B82" i="15"/>
  <c r="A83" i="15"/>
  <c r="B83" i="15"/>
  <c r="A84" i="15"/>
  <c r="B84" i="15"/>
  <c r="A85" i="15"/>
  <c r="B85" i="15"/>
  <c r="A7" i="15"/>
  <c r="B7" i="15"/>
  <c r="A8" i="15"/>
  <c r="B8" i="15"/>
  <c r="A9" i="15"/>
  <c r="B9" i="15"/>
  <c r="A10" i="15"/>
  <c r="B10" i="15"/>
  <c r="A11" i="15"/>
  <c r="B11" i="15"/>
  <c r="A12" i="15"/>
  <c r="B12" i="15"/>
  <c r="A13" i="15"/>
  <c r="B13" i="15"/>
  <c r="A14" i="15"/>
  <c r="B14" i="15"/>
  <c r="A15" i="15"/>
  <c r="B15" i="15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A59" i="15"/>
  <c r="B59" i="15"/>
  <c r="A60" i="15"/>
  <c r="B60" i="15"/>
  <c r="A61" i="15"/>
  <c r="B61" i="15"/>
  <c r="A62" i="15"/>
  <c r="B62" i="15"/>
  <c r="A63" i="15"/>
  <c r="B63" i="15"/>
  <c r="A64" i="15"/>
  <c r="B64" i="15"/>
  <c r="A65" i="15"/>
  <c r="B65" i="15"/>
  <c r="A66" i="15"/>
  <c r="B66" i="15"/>
  <c r="A67" i="15"/>
  <c r="B67" i="15"/>
  <c r="B6" i="15"/>
  <c r="A6" i="15"/>
  <c r="E337" i="15" l="1"/>
  <c r="F337" i="15" s="1"/>
  <c r="E396" i="15"/>
  <c r="F396" i="15" s="1"/>
  <c r="E394" i="15"/>
  <c r="F394" i="15" s="1"/>
  <c r="E392" i="15"/>
  <c r="F392" i="15" s="1"/>
  <c r="E390" i="15"/>
  <c r="F390" i="15" s="1"/>
  <c r="E388" i="15"/>
  <c r="F388" i="15" s="1"/>
  <c r="E386" i="15"/>
  <c r="F386" i="15" s="1"/>
  <c r="E384" i="15"/>
  <c r="F384" i="15" s="1"/>
  <c r="E382" i="15"/>
  <c r="F382" i="15" s="1"/>
  <c r="E380" i="15"/>
  <c r="F380" i="15" s="1"/>
  <c r="E378" i="15"/>
  <c r="F378" i="15" s="1"/>
  <c r="E376" i="15"/>
  <c r="F376" i="15" s="1"/>
  <c r="E374" i="15"/>
  <c r="F374" i="15" s="1"/>
  <c r="E372" i="15"/>
  <c r="F372" i="15" s="1"/>
  <c r="E370" i="15"/>
  <c r="F370" i="15" s="1"/>
  <c r="E368" i="15"/>
  <c r="F368" i="15" s="1"/>
  <c r="E366" i="15"/>
  <c r="F366" i="15" s="1"/>
  <c r="E364" i="15"/>
  <c r="F364" i="15" s="1"/>
  <c r="E362" i="15"/>
  <c r="F362" i="15" s="1"/>
  <c r="E360" i="15"/>
  <c r="F360" i="15" s="1"/>
  <c r="E358" i="15"/>
  <c r="F358" i="15" s="1"/>
  <c r="E356" i="15"/>
  <c r="F356" i="15" s="1"/>
  <c r="E354" i="15"/>
  <c r="F354" i="15" s="1"/>
  <c r="E352" i="15"/>
  <c r="F352" i="15" s="1"/>
  <c r="E350" i="15"/>
  <c r="F350" i="15" s="1"/>
  <c r="E348" i="15"/>
  <c r="F348" i="15" s="1"/>
  <c r="E346" i="15"/>
  <c r="F346" i="15" s="1"/>
  <c r="E344" i="15"/>
  <c r="F344" i="15" s="1"/>
  <c r="E341" i="15"/>
  <c r="F341" i="15" s="1"/>
  <c r="E6" i="15"/>
  <c r="F6" i="15" s="1"/>
  <c r="H6" i="15" s="1"/>
  <c r="E7" i="15"/>
  <c r="F7" i="15" s="1"/>
  <c r="E9" i="15"/>
  <c r="F9" i="15" s="1"/>
  <c r="E11" i="15"/>
  <c r="F11" i="15" s="1"/>
  <c r="E13" i="15"/>
  <c r="F13" i="15" s="1"/>
  <c r="E15" i="15"/>
  <c r="F15" i="15" s="1"/>
  <c r="E17" i="15"/>
  <c r="F17" i="15" s="1"/>
  <c r="E19" i="15"/>
  <c r="F19" i="15" s="1"/>
  <c r="E21" i="15"/>
  <c r="F21" i="15" s="1"/>
  <c r="E23" i="15"/>
  <c r="F23" i="15" s="1"/>
  <c r="E25" i="15"/>
  <c r="F25" i="15" s="1"/>
  <c r="E27" i="15"/>
  <c r="F27" i="15" s="1"/>
  <c r="E29" i="15"/>
  <c r="F29" i="15" s="1"/>
  <c r="E31" i="15"/>
  <c r="F31" i="15" s="1"/>
  <c r="E33" i="15"/>
  <c r="F33" i="15" s="1"/>
  <c r="E35" i="15"/>
  <c r="F35" i="15" s="1"/>
  <c r="E37" i="15"/>
  <c r="F37" i="15" s="1"/>
  <c r="E39" i="15"/>
  <c r="F39" i="15" s="1"/>
  <c r="E41" i="15"/>
  <c r="F41" i="15" s="1"/>
  <c r="E43" i="15"/>
  <c r="F43" i="15" s="1"/>
  <c r="E45" i="15"/>
  <c r="F45" i="15" s="1"/>
  <c r="E47" i="15"/>
  <c r="F47" i="15" s="1"/>
  <c r="E49" i="15"/>
  <c r="F49" i="15" s="1"/>
  <c r="E51" i="15"/>
  <c r="F51" i="15" s="1"/>
  <c r="E53" i="15"/>
  <c r="F53" i="15" s="1"/>
  <c r="E55" i="15"/>
  <c r="F55" i="15" s="1"/>
  <c r="E57" i="15"/>
  <c r="F57" i="15" s="1"/>
  <c r="E59" i="15"/>
  <c r="F59" i="15" s="1"/>
  <c r="E61" i="15"/>
  <c r="F61" i="15" s="1"/>
  <c r="E63" i="15"/>
  <c r="F63" i="15" s="1"/>
  <c r="E65" i="15"/>
  <c r="F65" i="15" s="1"/>
  <c r="E67" i="15"/>
  <c r="F67" i="15" s="1"/>
  <c r="E69" i="15"/>
  <c r="F69" i="15" s="1"/>
  <c r="E71" i="15"/>
  <c r="F71" i="15" s="1"/>
  <c r="E73" i="15"/>
  <c r="F73" i="15" s="1"/>
  <c r="E75" i="15"/>
  <c r="F75" i="15" s="1"/>
  <c r="E77" i="15"/>
  <c r="F77" i="15" s="1"/>
  <c r="E79" i="15"/>
  <c r="F79" i="15" s="1"/>
  <c r="E81" i="15"/>
  <c r="F81" i="15" s="1"/>
  <c r="E83" i="15"/>
  <c r="F83" i="15" s="1"/>
  <c r="E85" i="15"/>
  <c r="F85" i="15" s="1"/>
  <c r="E87" i="15"/>
  <c r="F87" i="15" s="1"/>
  <c r="E89" i="15"/>
  <c r="F89" i="15" s="1"/>
  <c r="E91" i="15"/>
  <c r="F91" i="15" s="1"/>
  <c r="E93" i="15"/>
  <c r="F93" i="15" s="1"/>
  <c r="E95" i="15"/>
  <c r="F95" i="15" s="1"/>
  <c r="E97" i="15"/>
  <c r="F97" i="15" s="1"/>
  <c r="E99" i="15"/>
  <c r="F99" i="15" s="1"/>
  <c r="E101" i="15"/>
  <c r="F101" i="15" s="1"/>
  <c r="E103" i="15"/>
  <c r="F103" i="15" s="1"/>
  <c r="E105" i="15"/>
  <c r="F105" i="15" s="1"/>
  <c r="E107" i="15"/>
  <c r="F107" i="15" s="1"/>
  <c r="E109" i="15"/>
  <c r="F109" i="15" s="1"/>
  <c r="E111" i="15"/>
  <c r="F111" i="15" s="1"/>
  <c r="E113" i="15"/>
  <c r="F113" i="15" s="1"/>
  <c r="E115" i="15"/>
  <c r="F115" i="15" s="1"/>
  <c r="E117" i="15"/>
  <c r="F117" i="15" s="1"/>
  <c r="E119" i="15"/>
  <c r="F119" i="15" s="1"/>
  <c r="E121" i="15"/>
  <c r="F121" i="15" s="1"/>
  <c r="E123" i="15"/>
  <c r="F123" i="15" s="1"/>
  <c r="E125" i="15"/>
  <c r="F125" i="15" s="1"/>
  <c r="E127" i="15"/>
  <c r="F127" i="15" s="1"/>
  <c r="E129" i="15"/>
  <c r="F129" i="15" s="1"/>
  <c r="E131" i="15"/>
  <c r="F131" i="15" s="1"/>
  <c r="E133" i="15"/>
  <c r="F133" i="15" s="1"/>
  <c r="E135" i="15"/>
  <c r="F135" i="15" s="1"/>
  <c r="E137" i="15"/>
  <c r="F137" i="15" s="1"/>
  <c r="E139" i="15"/>
  <c r="F139" i="15" s="1"/>
  <c r="E141" i="15"/>
  <c r="F141" i="15" s="1"/>
  <c r="E143" i="15"/>
  <c r="F143" i="15" s="1"/>
  <c r="E145" i="15"/>
  <c r="F145" i="15" s="1"/>
  <c r="E147" i="15"/>
  <c r="F147" i="15" s="1"/>
  <c r="E149" i="15"/>
  <c r="F149" i="15" s="1"/>
  <c r="E151" i="15"/>
  <c r="F151" i="15" s="1"/>
  <c r="E153" i="15"/>
  <c r="F153" i="15" s="1"/>
  <c r="E155" i="15"/>
  <c r="F155" i="15" s="1"/>
  <c r="E157" i="15"/>
  <c r="F157" i="15" s="1"/>
  <c r="E159" i="15"/>
  <c r="F159" i="15" s="1"/>
  <c r="E161" i="15"/>
  <c r="F161" i="15" s="1"/>
  <c r="E163" i="15"/>
  <c r="F163" i="15" s="1"/>
  <c r="E165" i="15"/>
  <c r="F165" i="15" s="1"/>
  <c r="E167" i="15"/>
  <c r="F167" i="15" s="1"/>
  <c r="E169" i="15"/>
  <c r="F169" i="15" s="1"/>
  <c r="E171" i="15"/>
  <c r="F171" i="15" s="1"/>
  <c r="E173" i="15"/>
  <c r="F173" i="15" s="1"/>
  <c r="E175" i="15"/>
  <c r="F175" i="15" s="1"/>
  <c r="E8" i="15"/>
  <c r="F8" i="15" s="1"/>
  <c r="E10" i="15"/>
  <c r="F10" i="15" s="1"/>
  <c r="E12" i="15"/>
  <c r="F12" i="15" s="1"/>
  <c r="E14" i="15"/>
  <c r="F14" i="15" s="1"/>
  <c r="E16" i="15"/>
  <c r="F16" i="15" s="1"/>
  <c r="E18" i="15"/>
  <c r="F18" i="15" s="1"/>
  <c r="E20" i="15"/>
  <c r="F20" i="15" s="1"/>
  <c r="E22" i="15"/>
  <c r="F22" i="15" s="1"/>
  <c r="E24" i="15"/>
  <c r="F24" i="15" s="1"/>
  <c r="E26" i="15"/>
  <c r="F26" i="15" s="1"/>
  <c r="E28" i="15"/>
  <c r="F28" i="15" s="1"/>
  <c r="E30" i="15"/>
  <c r="F30" i="15" s="1"/>
  <c r="E32" i="15"/>
  <c r="F32" i="15" s="1"/>
  <c r="E34" i="15"/>
  <c r="F34" i="15" s="1"/>
  <c r="E36" i="15"/>
  <c r="F36" i="15" s="1"/>
  <c r="E38" i="15"/>
  <c r="F38" i="15" s="1"/>
  <c r="E40" i="15"/>
  <c r="F40" i="15" s="1"/>
  <c r="E42" i="15"/>
  <c r="F42" i="15" s="1"/>
  <c r="E44" i="15"/>
  <c r="F44" i="15" s="1"/>
  <c r="E46" i="15"/>
  <c r="F46" i="15" s="1"/>
  <c r="E48" i="15"/>
  <c r="F48" i="15" s="1"/>
  <c r="E50" i="15"/>
  <c r="F50" i="15" s="1"/>
  <c r="E52" i="15"/>
  <c r="F52" i="15" s="1"/>
  <c r="E54" i="15"/>
  <c r="F54" i="15" s="1"/>
  <c r="E56" i="15"/>
  <c r="F56" i="15" s="1"/>
  <c r="E58" i="15"/>
  <c r="F58" i="15" s="1"/>
  <c r="E60" i="15"/>
  <c r="F60" i="15" s="1"/>
  <c r="E62" i="15"/>
  <c r="F62" i="15" s="1"/>
  <c r="E64" i="15"/>
  <c r="F64" i="15" s="1"/>
  <c r="E66" i="15"/>
  <c r="F66" i="15" s="1"/>
  <c r="E68" i="15"/>
  <c r="F68" i="15" s="1"/>
  <c r="E70" i="15"/>
  <c r="F70" i="15" s="1"/>
  <c r="E72" i="15"/>
  <c r="F72" i="15" s="1"/>
  <c r="E74" i="15"/>
  <c r="F74" i="15" s="1"/>
  <c r="E76" i="15"/>
  <c r="F76" i="15" s="1"/>
  <c r="E78" i="15"/>
  <c r="F78" i="15" s="1"/>
  <c r="E80" i="15"/>
  <c r="F80" i="15" s="1"/>
  <c r="E82" i="15"/>
  <c r="F82" i="15" s="1"/>
  <c r="E84" i="15"/>
  <c r="F84" i="15" s="1"/>
  <c r="E86" i="15"/>
  <c r="F86" i="15" s="1"/>
  <c r="E88" i="15"/>
  <c r="F88" i="15" s="1"/>
  <c r="E90" i="15"/>
  <c r="F90" i="15" s="1"/>
  <c r="E92" i="15"/>
  <c r="F92" i="15" s="1"/>
  <c r="E94" i="15"/>
  <c r="F94" i="15" s="1"/>
  <c r="E96" i="15"/>
  <c r="F96" i="15" s="1"/>
  <c r="E98" i="15"/>
  <c r="F98" i="15" s="1"/>
  <c r="E100" i="15"/>
  <c r="F100" i="15" s="1"/>
  <c r="E102" i="15"/>
  <c r="F102" i="15" s="1"/>
  <c r="E104" i="15"/>
  <c r="F104" i="15" s="1"/>
  <c r="E106" i="15"/>
  <c r="F106" i="15" s="1"/>
  <c r="E108" i="15"/>
  <c r="F108" i="15" s="1"/>
  <c r="E110" i="15"/>
  <c r="F110" i="15" s="1"/>
  <c r="E112" i="15"/>
  <c r="F112" i="15" s="1"/>
  <c r="E114" i="15"/>
  <c r="F114" i="15" s="1"/>
  <c r="E116" i="15"/>
  <c r="F116" i="15" s="1"/>
  <c r="E118" i="15"/>
  <c r="F118" i="15" s="1"/>
  <c r="E120" i="15"/>
  <c r="F120" i="15" s="1"/>
  <c r="E122" i="15"/>
  <c r="F122" i="15" s="1"/>
  <c r="E124" i="15"/>
  <c r="F124" i="15" s="1"/>
  <c r="E126" i="15"/>
  <c r="F126" i="15" s="1"/>
  <c r="E128" i="15"/>
  <c r="F128" i="15" s="1"/>
  <c r="E130" i="15"/>
  <c r="F130" i="15" s="1"/>
  <c r="E132" i="15"/>
  <c r="F132" i="15" s="1"/>
  <c r="E134" i="15"/>
  <c r="F134" i="15" s="1"/>
  <c r="E136" i="15"/>
  <c r="F136" i="15" s="1"/>
  <c r="E138" i="15"/>
  <c r="F138" i="15" s="1"/>
  <c r="E140" i="15"/>
  <c r="F140" i="15" s="1"/>
  <c r="E142" i="15"/>
  <c r="F142" i="15" s="1"/>
  <c r="E144" i="15"/>
  <c r="F144" i="15" s="1"/>
  <c r="E146" i="15"/>
  <c r="F146" i="15" s="1"/>
  <c r="E148" i="15"/>
  <c r="F148" i="15" s="1"/>
  <c r="E150" i="15"/>
  <c r="F150" i="15" s="1"/>
  <c r="E152" i="15"/>
  <c r="F152" i="15" s="1"/>
  <c r="E154" i="15"/>
  <c r="F154" i="15" s="1"/>
  <c r="E156" i="15"/>
  <c r="F156" i="15" s="1"/>
  <c r="E158" i="15"/>
  <c r="F158" i="15" s="1"/>
  <c r="E160" i="15"/>
  <c r="F160" i="15" s="1"/>
  <c r="E162" i="15"/>
  <c r="F162" i="15" s="1"/>
  <c r="E164" i="15"/>
  <c r="F164" i="15" s="1"/>
  <c r="E166" i="15"/>
  <c r="F166" i="15" s="1"/>
  <c r="E168" i="15"/>
  <c r="F168" i="15" s="1"/>
  <c r="E170" i="15"/>
  <c r="F170" i="15" s="1"/>
  <c r="E174" i="15"/>
  <c r="F174" i="15" s="1"/>
  <c r="E177" i="15"/>
  <c r="F177" i="15" s="1"/>
  <c r="E179" i="15"/>
  <c r="F179" i="15" s="1"/>
  <c r="E181" i="15"/>
  <c r="F181" i="15" s="1"/>
  <c r="E183" i="15"/>
  <c r="F183" i="15" s="1"/>
  <c r="E185" i="15"/>
  <c r="F185" i="15" s="1"/>
  <c r="E187" i="15"/>
  <c r="F187" i="15" s="1"/>
  <c r="E189" i="15"/>
  <c r="F189" i="15" s="1"/>
  <c r="E191" i="15"/>
  <c r="F191" i="15" s="1"/>
  <c r="E193" i="15"/>
  <c r="F193" i="15" s="1"/>
  <c r="E195" i="15"/>
  <c r="F195" i="15" s="1"/>
  <c r="E197" i="15"/>
  <c r="F197" i="15" s="1"/>
  <c r="E199" i="15"/>
  <c r="F199" i="15" s="1"/>
  <c r="E201" i="15"/>
  <c r="F201" i="15" s="1"/>
  <c r="E203" i="15"/>
  <c r="F203" i="15" s="1"/>
  <c r="E205" i="15"/>
  <c r="F205" i="15" s="1"/>
  <c r="E207" i="15"/>
  <c r="F207" i="15" s="1"/>
  <c r="E209" i="15"/>
  <c r="F209" i="15" s="1"/>
  <c r="E211" i="15"/>
  <c r="F211" i="15" s="1"/>
  <c r="E213" i="15"/>
  <c r="F213" i="15" s="1"/>
  <c r="E215" i="15"/>
  <c r="F215" i="15" s="1"/>
  <c r="E217" i="15"/>
  <c r="F217" i="15" s="1"/>
  <c r="E219" i="15"/>
  <c r="F219" i="15" s="1"/>
  <c r="E221" i="15"/>
  <c r="F221" i="15" s="1"/>
  <c r="E223" i="15"/>
  <c r="F223" i="15" s="1"/>
  <c r="E225" i="15"/>
  <c r="F225" i="15" s="1"/>
  <c r="E227" i="15"/>
  <c r="F227" i="15" s="1"/>
  <c r="E229" i="15"/>
  <c r="F229" i="15" s="1"/>
  <c r="E231" i="15"/>
  <c r="F231" i="15" s="1"/>
  <c r="E233" i="15"/>
  <c r="F233" i="15" s="1"/>
  <c r="E235" i="15"/>
  <c r="F235" i="15" s="1"/>
  <c r="E237" i="15"/>
  <c r="F237" i="15" s="1"/>
  <c r="E239" i="15"/>
  <c r="F239" i="15" s="1"/>
  <c r="E241" i="15"/>
  <c r="F241" i="15" s="1"/>
  <c r="E243" i="15"/>
  <c r="F243" i="15" s="1"/>
  <c r="E245" i="15"/>
  <c r="F245" i="15" s="1"/>
  <c r="E247" i="15"/>
  <c r="F247" i="15" s="1"/>
  <c r="E249" i="15"/>
  <c r="F249" i="15" s="1"/>
  <c r="E251" i="15"/>
  <c r="F251" i="15" s="1"/>
  <c r="E253" i="15"/>
  <c r="F253" i="15" s="1"/>
  <c r="E255" i="15"/>
  <c r="F255" i="15" s="1"/>
  <c r="E257" i="15"/>
  <c r="F257" i="15" s="1"/>
  <c r="E259" i="15"/>
  <c r="F259" i="15" s="1"/>
  <c r="E261" i="15"/>
  <c r="F261" i="15" s="1"/>
  <c r="E263" i="15"/>
  <c r="F263" i="15" s="1"/>
  <c r="E265" i="15"/>
  <c r="F265" i="15" s="1"/>
  <c r="E267" i="15"/>
  <c r="F267" i="15" s="1"/>
  <c r="E269" i="15"/>
  <c r="F269" i="15" s="1"/>
  <c r="E271" i="15"/>
  <c r="F271" i="15" s="1"/>
  <c r="E273" i="15"/>
  <c r="F273" i="15" s="1"/>
  <c r="E275" i="15"/>
  <c r="F275" i="15" s="1"/>
  <c r="E277" i="15"/>
  <c r="F277" i="15" s="1"/>
  <c r="E279" i="15"/>
  <c r="F279" i="15" s="1"/>
  <c r="E281" i="15"/>
  <c r="F281" i="15" s="1"/>
  <c r="E283" i="15"/>
  <c r="F283" i="15" s="1"/>
  <c r="E285" i="15"/>
  <c r="F285" i="15" s="1"/>
  <c r="E287" i="15"/>
  <c r="F287" i="15" s="1"/>
  <c r="E289" i="15"/>
  <c r="F289" i="15" s="1"/>
  <c r="E291" i="15"/>
  <c r="F291" i="15" s="1"/>
  <c r="E293" i="15"/>
  <c r="F293" i="15" s="1"/>
  <c r="E295" i="15"/>
  <c r="F295" i="15" s="1"/>
  <c r="E297" i="15"/>
  <c r="F297" i="15" s="1"/>
  <c r="E299" i="15"/>
  <c r="F299" i="15" s="1"/>
  <c r="E301" i="15"/>
  <c r="F301" i="15" s="1"/>
  <c r="E303" i="15"/>
  <c r="F303" i="15" s="1"/>
  <c r="E305" i="15"/>
  <c r="F305" i="15" s="1"/>
  <c r="E307" i="15"/>
  <c r="F307" i="15" s="1"/>
  <c r="E309" i="15"/>
  <c r="F309" i="15" s="1"/>
  <c r="E311" i="15"/>
  <c r="F311" i="15" s="1"/>
  <c r="E313" i="15"/>
  <c r="F313" i="15" s="1"/>
  <c r="E315" i="15"/>
  <c r="F315" i="15" s="1"/>
  <c r="E317" i="15"/>
  <c r="F317" i="15" s="1"/>
  <c r="E319" i="15"/>
  <c r="F319" i="15" s="1"/>
  <c r="E321" i="15"/>
  <c r="F321" i="15" s="1"/>
  <c r="E323" i="15"/>
  <c r="F323" i="15" s="1"/>
  <c r="E325" i="15"/>
  <c r="F325" i="15" s="1"/>
  <c r="E327" i="15"/>
  <c r="F327" i="15" s="1"/>
  <c r="E329" i="15"/>
  <c r="F329" i="15" s="1"/>
  <c r="E331" i="15"/>
  <c r="F331" i="15" s="1"/>
  <c r="E333" i="15"/>
  <c r="F333" i="15" s="1"/>
  <c r="E172" i="15"/>
  <c r="F172" i="15" s="1"/>
  <c r="E176" i="15"/>
  <c r="F176" i="15" s="1"/>
  <c r="E178" i="15"/>
  <c r="F178" i="15" s="1"/>
  <c r="E180" i="15"/>
  <c r="F180" i="15" s="1"/>
  <c r="E182" i="15"/>
  <c r="F182" i="15" s="1"/>
  <c r="E184" i="15"/>
  <c r="F184" i="15" s="1"/>
  <c r="E186" i="15"/>
  <c r="F186" i="15" s="1"/>
  <c r="E188" i="15"/>
  <c r="F188" i="15" s="1"/>
  <c r="E190" i="15"/>
  <c r="F190" i="15" s="1"/>
  <c r="E192" i="15"/>
  <c r="F192" i="15" s="1"/>
  <c r="E194" i="15"/>
  <c r="F194" i="15" s="1"/>
  <c r="E196" i="15"/>
  <c r="F196" i="15" s="1"/>
  <c r="E198" i="15"/>
  <c r="F198" i="15" s="1"/>
  <c r="E200" i="15"/>
  <c r="F200" i="15" s="1"/>
  <c r="E202" i="15"/>
  <c r="F202" i="15" s="1"/>
  <c r="E204" i="15"/>
  <c r="F204" i="15" s="1"/>
  <c r="E206" i="15"/>
  <c r="F206" i="15" s="1"/>
  <c r="E208" i="15"/>
  <c r="F208" i="15" s="1"/>
  <c r="E210" i="15"/>
  <c r="F210" i="15" s="1"/>
  <c r="E212" i="15"/>
  <c r="F212" i="15" s="1"/>
  <c r="E214" i="15"/>
  <c r="F214" i="15" s="1"/>
  <c r="E216" i="15"/>
  <c r="F216" i="15" s="1"/>
  <c r="E218" i="15"/>
  <c r="F218" i="15" s="1"/>
  <c r="E220" i="15"/>
  <c r="F220" i="15" s="1"/>
  <c r="E222" i="15"/>
  <c r="F222" i="15" s="1"/>
  <c r="E224" i="15"/>
  <c r="F224" i="15" s="1"/>
  <c r="E226" i="15"/>
  <c r="F226" i="15" s="1"/>
  <c r="E228" i="15"/>
  <c r="F228" i="15" s="1"/>
  <c r="E230" i="15"/>
  <c r="F230" i="15" s="1"/>
  <c r="E232" i="15"/>
  <c r="F232" i="15" s="1"/>
  <c r="E234" i="15"/>
  <c r="F234" i="15" s="1"/>
  <c r="E236" i="15"/>
  <c r="F236" i="15" s="1"/>
  <c r="E238" i="15"/>
  <c r="F238" i="15" s="1"/>
  <c r="E240" i="15"/>
  <c r="F240" i="15" s="1"/>
  <c r="E242" i="15"/>
  <c r="F242" i="15" s="1"/>
  <c r="E244" i="15"/>
  <c r="F244" i="15" s="1"/>
  <c r="E246" i="15"/>
  <c r="F246" i="15" s="1"/>
  <c r="E248" i="15"/>
  <c r="F248" i="15" s="1"/>
  <c r="E250" i="15"/>
  <c r="F250" i="15" s="1"/>
  <c r="E252" i="15"/>
  <c r="F252" i="15" s="1"/>
  <c r="E254" i="15"/>
  <c r="F254" i="15" s="1"/>
  <c r="E256" i="15"/>
  <c r="F256" i="15" s="1"/>
  <c r="E258" i="15"/>
  <c r="F258" i="15" s="1"/>
  <c r="E260" i="15"/>
  <c r="F260" i="15" s="1"/>
  <c r="E262" i="15"/>
  <c r="F262" i="15" s="1"/>
  <c r="E264" i="15"/>
  <c r="F264" i="15" s="1"/>
  <c r="E266" i="15"/>
  <c r="F266" i="15" s="1"/>
  <c r="E268" i="15"/>
  <c r="F268" i="15" s="1"/>
  <c r="E270" i="15"/>
  <c r="F270" i="15" s="1"/>
  <c r="E272" i="15"/>
  <c r="F272" i="15" s="1"/>
  <c r="E274" i="15"/>
  <c r="F274" i="15" s="1"/>
  <c r="E276" i="15"/>
  <c r="F276" i="15" s="1"/>
  <c r="E278" i="15"/>
  <c r="F278" i="15" s="1"/>
  <c r="E280" i="15"/>
  <c r="F280" i="15" s="1"/>
  <c r="E282" i="15"/>
  <c r="F282" i="15" s="1"/>
  <c r="E284" i="15"/>
  <c r="F284" i="15" s="1"/>
  <c r="E286" i="15"/>
  <c r="F286" i="15" s="1"/>
  <c r="E288" i="15"/>
  <c r="F288" i="15" s="1"/>
  <c r="E290" i="15"/>
  <c r="F290" i="15" s="1"/>
  <c r="E292" i="15"/>
  <c r="F292" i="15" s="1"/>
  <c r="E294" i="15"/>
  <c r="F294" i="15" s="1"/>
  <c r="E296" i="15"/>
  <c r="F296" i="15" s="1"/>
  <c r="E298" i="15"/>
  <c r="F298" i="15" s="1"/>
  <c r="E300" i="15"/>
  <c r="F300" i="15" s="1"/>
  <c r="E302" i="15"/>
  <c r="F302" i="15" s="1"/>
  <c r="E304" i="15"/>
  <c r="F304" i="15" s="1"/>
  <c r="E306" i="15"/>
  <c r="F306" i="15" s="1"/>
  <c r="E308" i="15"/>
  <c r="F308" i="15" s="1"/>
  <c r="E310" i="15"/>
  <c r="F310" i="15" s="1"/>
  <c r="E312" i="15"/>
  <c r="F312" i="15" s="1"/>
  <c r="E314" i="15"/>
  <c r="F314" i="15" s="1"/>
  <c r="E316" i="15"/>
  <c r="F316" i="15" s="1"/>
  <c r="E318" i="15"/>
  <c r="F318" i="15" s="1"/>
  <c r="E320" i="15"/>
  <c r="F320" i="15" s="1"/>
  <c r="E322" i="15"/>
  <c r="F322" i="15" s="1"/>
  <c r="E324" i="15"/>
  <c r="F324" i="15" s="1"/>
  <c r="E326" i="15"/>
  <c r="F326" i="15" s="1"/>
  <c r="E328" i="15"/>
  <c r="F328" i="15" s="1"/>
  <c r="E330" i="15"/>
  <c r="F330" i="15" s="1"/>
  <c r="E332" i="15"/>
  <c r="F332" i="15" s="1"/>
  <c r="E334" i="15"/>
  <c r="F334" i="15" s="1"/>
  <c r="E336" i="15"/>
  <c r="F336" i="15" s="1"/>
  <c r="E338" i="15"/>
  <c r="F338" i="15" s="1"/>
  <c r="E340" i="15"/>
  <c r="F340" i="15" s="1"/>
  <c r="E342" i="15"/>
  <c r="F342" i="15" s="1"/>
  <c r="E397" i="15"/>
  <c r="F397" i="15" s="1"/>
  <c r="E395" i="15"/>
  <c r="F395" i="15" s="1"/>
  <c r="E393" i="15"/>
  <c r="F393" i="15" s="1"/>
  <c r="E391" i="15"/>
  <c r="F391" i="15" s="1"/>
  <c r="E389" i="15"/>
  <c r="F389" i="15" s="1"/>
  <c r="E387" i="15"/>
  <c r="F387" i="15" s="1"/>
  <c r="E385" i="15"/>
  <c r="F385" i="15" s="1"/>
  <c r="E383" i="15"/>
  <c r="F383" i="15" s="1"/>
  <c r="E381" i="15"/>
  <c r="F381" i="15" s="1"/>
  <c r="E379" i="15"/>
  <c r="F379" i="15" s="1"/>
  <c r="E377" i="15"/>
  <c r="F377" i="15" s="1"/>
  <c r="E375" i="15"/>
  <c r="F375" i="15" s="1"/>
  <c r="E373" i="15"/>
  <c r="F373" i="15" s="1"/>
  <c r="E371" i="15"/>
  <c r="F371" i="15" s="1"/>
  <c r="E369" i="15"/>
  <c r="F369" i="15" s="1"/>
  <c r="E367" i="15"/>
  <c r="F367" i="15" s="1"/>
  <c r="E365" i="15"/>
  <c r="F365" i="15" s="1"/>
  <c r="E363" i="15"/>
  <c r="F363" i="15" s="1"/>
  <c r="E361" i="15"/>
  <c r="F361" i="15" s="1"/>
  <c r="E359" i="15"/>
  <c r="F359" i="15" s="1"/>
  <c r="E357" i="15"/>
  <c r="F357" i="15" s="1"/>
  <c r="E355" i="15"/>
  <c r="F355" i="15" s="1"/>
  <c r="E353" i="15"/>
  <c r="F353" i="15" s="1"/>
  <c r="E351" i="15"/>
  <c r="F351" i="15" s="1"/>
  <c r="E349" i="15"/>
  <c r="F349" i="15" s="1"/>
  <c r="E347" i="15"/>
  <c r="F347" i="15" s="1"/>
  <c r="E345" i="15"/>
  <c r="F345" i="15" s="1"/>
  <c r="E343" i="15"/>
  <c r="F343" i="15" s="1"/>
  <c r="E339" i="15"/>
  <c r="F339" i="15" s="1"/>
  <c r="E335" i="15"/>
  <c r="F335" i="15" s="1"/>
  <c r="K19" i="3"/>
  <c r="H345" i="15" l="1"/>
  <c r="I345" i="15"/>
  <c r="K345" i="15"/>
  <c r="M345" i="15"/>
  <c r="J345" i="15"/>
  <c r="L345" i="15"/>
  <c r="H353" i="15"/>
  <c r="I353" i="15"/>
  <c r="K353" i="15"/>
  <c r="M353" i="15"/>
  <c r="J353" i="15"/>
  <c r="L353" i="15"/>
  <c r="H361" i="15"/>
  <c r="I361" i="15"/>
  <c r="K361" i="15"/>
  <c r="M361" i="15"/>
  <c r="J361" i="15"/>
  <c r="L361" i="15"/>
  <c r="H335" i="15"/>
  <c r="I335" i="15"/>
  <c r="K335" i="15"/>
  <c r="M335" i="15"/>
  <c r="L335" i="15"/>
  <c r="J335" i="15"/>
  <c r="H343" i="15"/>
  <c r="I343" i="15"/>
  <c r="K343" i="15"/>
  <c r="M343" i="15"/>
  <c r="L343" i="15"/>
  <c r="J343" i="15"/>
  <c r="H347" i="15"/>
  <c r="I347" i="15"/>
  <c r="K347" i="15"/>
  <c r="M347" i="15"/>
  <c r="L347" i="15"/>
  <c r="J347" i="15"/>
  <c r="H351" i="15"/>
  <c r="I351" i="15"/>
  <c r="K351" i="15"/>
  <c r="M351" i="15"/>
  <c r="J351" i="15"/>
  <c r="L351" i="15"/>
  <c r="H355" i="15"/>
  <c r="I355" i="15"/>
  <c r="K355" i="15"/>
  <c r="M355" i="15"/>
  <c r="J355" i="15"/>
  <c r="L355" i="15"/>
  <c r="H359" i="15"/>
  <c r="I359" i="15"/>
  <c r="K359" i="15"/>
  <c r="M359" i="15"/>
  <c r="J359" i="15"/>
  <c r="L359" i="15"/>
  <c r="H363" i="15"/>
  <c r="I363" i="15"/>
  <c r="K363" i="15"/>
  <c r="M363" i="15"/>
  <c r="J363" i="15"/>
  <c r="L363" i="15"/>
  <c r="H367" i="15"/>
  <c r="I367" i="15"/>
  <c r="K367" i="15"/>
  <c r="M367" i="15"/>
  <c r="J367" i="15"/>
  <c r="L367" i="15"/>
  <c r="H371" i="15"/>
  <c r="I371" i="15"/>
  <c r="K371" i="15"/>
  <c r="M371" i="15"/>
  <c r="J371" i="15"/>
  <c r="L371" i="15"/>
  <c r="H375" i="15"/>
  <c r="I375" i="15"/>
  <c r="K375" i="15"/>
  <c r="M375" i="15"/>
  <c r="J375" i="15"/>
  <c r="L375" i="15"/>
  <c r="H379" i="15"/>
  <c r="I379" i="15"/>
  <c r="K379" i="15"/>
  <c r="M379" i="15"/>
  <c r="J379" i="15"/>
  <c r="L379" i="15"/>
  <c r="H383" i="15"/>
  <c r="I383" i="15"/>
  <c r="K383" i="15"/>
  <c r="M383" i="15"/>
  <c r="J383" i="15"/>
  <c r="L383" i="15"/>
  <c r="H387" i="15"/>
  <c r="I387" i="15"/>
  <c r="K387" i="15"/>
  <c r="M387" i="15"/>
  <c r="J387" i="15"/>
  <c r="L387" i="15"/>
  <c r="H391" i="15"/>
  <c r="I391" i="15"/>
  <c r="K391" i="15"/>
  <c r="M391" i="15"/>
  <c r="J391" i="15"/>
  <c r="L391" i="15"/>
  <c r="H395" i="15"/>
  <c r="I395" i="15"/>
  <c r="K395" i="15"/>
  <c r="M395" i="15"/>
  <c r="J395" i="15"/>
  <c r="L395" i="15"/>
  <c r="H342" i="15"/>
  <c r="J342" i="15"/>
  <c r="L342" i="15"/>
  <c r="I342" i="15"/>
  <c r="M342" i="15"/>
  <c r="K342" i="15"/>
  <c r="H338" i="15"/>
  <c r="J338" i="15"/>
  <c r="L338" i="15"/>
  <c r="I338" i="15"/>
  <c r="M338" i="15"/>
  <c r="K338" i="15"/>
  <c r="H334" i="15"/>
  <c r="J334" i="15"/>
  <c r="L334" i="15"/>
  <c r="I334" i="15"/>
  <c r="M334" i="15"/>
  <c r="K334" i="15"/>
  <c r="H330" i="15"/>
  <c r="J330" i="15"/>
  <c r="L330" i="15"/>
  <c r="I330" i="15"/>
  <c r="K330" i="15"/>
  <c r="M330" i="15"/>
  <c r="H326" i="15"/>
  <c r="J326" i="15"/>
  <c r="L326" i="15"/>
  <c r="I326" i="15"/>
  <c r="K326" i="15"/>
  <c r="M326" i="15"/>
  <c r="H322" i="15"/>
  <c r="J322" i="15"/>
  <c r="L322" i="15"/>
  <c r="I322" i="15"/>
  <c r="K322" i="15"/>
  <c r="M322" i="15"/>
  <c r="H318" i="15"/>
  <c r="J318" i="15"/>
  <c r="L318" i="15"/>
  <c r="I318" i="15"/>
  <c r="K318" i="15"/>
  <c r="M318" i="15"/>
  <c r="H314" i="15"/>
  <c r="J314" i="15"/>
  <c r="L314" i="15"/>
  <c r="I314" i="15"/>
  <c r="K314" i="15"/>
  <c r="M314" i="15"/>
  <c r="H310" i="15"/>
  <c r="J310" i="15"/>
  <c r="L310" i="15"/>
  <c r="I310" i="15"/>
  <c r="K310" i="15"/>
  <c r="M310" i="15"/>
  <c r="H306" i="15"/>
  <c r="J306" i="15"/>
  <c r="L306" i="15"/>
  <c r="I306" i="15"/>
  <c r="K306" i="15"/>
  <c r="M306" i="15"/>
  <c r="H302" i="15"/>
  <c r="J302" i="15"/>
  <c r="L302" i="15"/>
  <c r="I302" i="15"/>
  <c r="K302" i="15"/>
  <c r="M302" i="15"/>
  <c r="H298" i="15"/>
  <c r="J298" i="15"/>
  <c r="L298" i="15"/>
  <c r="I298" i="15"/>
  <c r="K298" i="15"/>
  <c r="M298" i="15"/>
  <c r="H294" i="15"/>
  <c r="J294" i="15"/>
  <c r="L294" i="15"/>
  <c r="I294" i="15"/>
  <c r="K294" i="15"/>
  <c r="M294" i="15"/>
  <c r="H290" i="15"/>
  <c r="J290" i="15"/>
  <c r="L290" i="15"/>
  <c r="I290" i="15"/>
  <c r="K290" i="15"/>
  <c r="M290" i="15"/>
  <c r="H286" i="15"/>
  <c r="J286" i="15"/>
  <c r="L286" i="15"/>
  <c r="I286" i="15"/>
  <c r="K286" i="15"/>
  <c r="M286" i="15"/>
  <c r="H282" i="15"/>
  <c r="J282" i="15"/>
  <c r="L282" i="15"/>
  <c r="I282" i="15"/>
  <c r="K282" i="15"/>
  <c r="M282" i="15"/>
  <c r="H278" i="15"/>
  <c r="J278" i="15"/>
  <c r="L278" i="15"/>
  <c r="I278" i="15"/>
  <c r="K278" i="15"/>
  <c r="M278" i="15"/>
  <c r="H274" i="15"/>
  <c r="J274" i="15"/>
  <c r="L274" i="15"/>
  <c r="I274" i="15"/>
  <c r="K274" i="15"/>
  <c r="M274" i="15"/>
  <c r="H270" i="15"/>
  <c r="J270" i="15"/>
  <c r="L270" i="15"/>
  <c r="I270" i="15"/>
  <c r="K270" i="15"/>
  <c r="M270" i="15"/>
  <c r="H266" i="15"/>
  <c r="J266" i="15"/>
  <c r="L266" i="15"/>
  <c r="I266" i="15"/>
  <c r="K266" i="15"/>
  <c r="M266" i="15"/>
  <c r="H262" i="15"/>
  <c r="J262" i="15"/>
  <c r="L262" i="15"/>
  <c r="I262" i="15"/>
  <c r="K262" i="15"/>
  <c r="M262" i="15"/>
  <c r="H258" i="15"/>
  <c r="J258" i="15"/>
  <c r="L258" i="15"/>
  <c r="I258" i="15"/>
  <c r="K258" i="15"/>
  <c r="M258" i="15"/>
  <c r="H254" i="15"/>
  <c r="J254" i="15"/>
  <c r="L254" i="15"/>
  <c r="I254" i="15"/>
  <c r="K254" i="15"/>
  <c r="M254" i="15"/>
  <c r="H250" i="15"/>
  <c r="J250" i="15"/>
  <c r="L250" i="15"/>
  <c r="I250" i="15"/>
  <c r="K250" i="15"/>
  <c r="M250" i="15"/>
  <c r="H246" i="15"/>
  <c r="J246" i="15"/>
  <c r="L246" i="15"/>
  <c r="I246" i="15"/>
  <c r="K246" i="15"/>
  <c r="M246" i="15"/>
  <c r="H242" i="15"/>
  <c r="J242" i="15"/>
  <c r="L242" i="15"/>
  <c r="I242" i="15"/>
  <c r="K242" i="15"/>
  <c r="M242" i="15"/>
  <c r="H238" i="15"/>
  <c r="J238" i="15"/>
  <c r="L238" i="15"/>
  <c r="I238" i="15"/>
  <c r="K238" i="15"/>
  <c r="M238" i="15"/>
  <c r="H234" i="15"/>
  <c r="J234" i="15"/>
  <c r="L234" i="15"/>
  <c r="I234" i="15"/>
  <c r="K234" i="15"/>
  <c r="M234" i="15"/>
  <c r="H230" i="15"/>
  <c r="J230" i="15"/>
  <c r="L230" i="15"/>
  <c r="I230" i="15"/>
  <c r="K230" i="15"/>
  <c r="M230" i="15"/>
  <c r="H226" i="15"/>
  <c r="J226" i="15"/>
  <c r="L226" i="15"/>
  <c r="I226" i="15"/>
  <c r="K226" i="15"/>
  <c r="M226" i="15"/>
  <c r="H222" i="15"/>
  <c r="J222" i="15"/>
  <c r="L222" i="15"/>
  <c r="I222" i="15"/>
  <c r="K222" i="15"/>
  <c r="M222" i="15"/>
  <c r="H218" i="15"/>
  <c r="J218" i="15"/>
  <c r="L218" i="15"/>
  <c r="I218" i="15"/>
  <c r="K218" i="15"/>
  <c r="M218" i="15"/>
  <c r="H214" i="15"/>
  <c r="J214" i="15"/>
  <c r="L214" i="15"/>
  <c r="I214" i="15"/>
  <c r="M214" i="15"/>
  <c r="K214" i="15"/>
  <c r="H210" i="15"/>
  <c r="J210" i="15"/>
  <c r="L210" i="15"/>
  <c r="I210" i="15"/>
  <c r="K210" i="15"/>
  <c r="M210" i="15"/>
  <c r="H206" i="15"/>
  <c r="J206" i="15"/>
  <c r="L206" i="15"/>
  <c r="I206" i="15"/>
  <c r="K206" i="15"/>
  <c r="M206" i="15"/>
  <c r="H202" i="15"/>
  <c r="J202" i="15"/>
  <c r="L202" i="15"/>
  <c r="I202" i="15"/>
  <c r="K202" i="15"/>
  <c r="M202" i="15"/>
  <c r="H198" i="15"/>
  <c r="J198" i="15"/>
  <c r="L198" i="15"/>
  <c r="I198" i="15"/>
  <c r="K198" i="15"/>
  <c r="M198" i="15"/>
  <c r="H194" i="15"/>
  <c r="J194" i="15"/>
  <c r="L194" i="15"/>
  <c r="I194" i="15"/>
  <c r="K194" i="15"/>
  <c r="M194" i="15"/>
  <c r="H190" i="15"/>
  <c r="J190" i="15"/>
  <c r="L190" i="15"/>
  <c r="I190" i="15"/>
  <c r="K190" i="15"/>
  <c r="M190" i="15"/>
  <c r="H186" i="15"/>
  <c r="J186" i="15"/>
  <c r="L186" i="15"/>
  <c r="I186" i="15"/>
  <c r="K186" i="15"/>
  <c r="M186" i="15"/>
  <c r="H182" i="15"/>
  <c r="J182" i="15"/>
  <c r="L182" i="15"/>
  <c r="I182" i="15"/>
  <c r="K182" i="15"/>
  <c r="M182" i="15"/>
  <c r="H178" i="15"/>
  <c r="J178" i="15"/>
  <c r="L178" i="15"/>
  <c r="I178" i="15"/>
  <c r="K178" i="15"/>
  <c r="M178" i="15"/>
  <c r="H172" i="15"/>
  <c r="J172" i="15"/>
  <c r="L172" i="15"/>
  <c r="I172" i="15"/>
  <c r="K172" i="15"/>
  <c r="M172" i="15"/>
  <c r="H331" i="15"/>
  <c r="I331" i="15"/>
  <c r="K331" i="15"/>
  <c r="M331" i="15"/>
  <c r="L331" i="15"/>
  <c r="J331" i="15"/>
  <c r="H327" i="15"/>
  <c r="I327" i="15"/>
  <c r="K327" i="15"/>
  <c r="M327" i="15"/>
  <c r="J327" i="15"/>
  <c r="L327" i="15"/>
  <c r="H323" i="15"/>
  <c r="I323" i="15"/>
  <c r="K323" i="15"/>
  <c r="M323" i="15"/>
  <c r="J323" i="15"/>
  <c r="L323" i="15"/>
  <c r="H319" i="15"/>
  <c r="I319" i="15"/>
  <c r="K319" i="15"/>
  <c r="M319" i="15"/>
  <c r="J319" i="15"/>
  <c r="L319" i="15"/>
  <c r="H315" i="15"/>
  <c r="I315" i="15"/>
  <c r="K315" i="15"/>
  <c r="M315" i="15"/>
  <c r="J315" i="15"/>
  <c r="L315" i="15"/>
  <c r="H311" i="15"/>
  <c r="I311" i="15"/>
  <c r="K311" i="15"/>
  <c r="M311" i="15"/>
  <c r="J311" i="15"/>
  <c r="L311" i="15"/>
  <c r="H307" i="15"/>
  <c r="I307" i="15"/>
  <c r="K307" i="15"/>
  <c r="M307" i="15"/>
  <c r="J307" i="15"/>
  <c r="L307" i="15"/>
  <c r="H303" i="15"/>
  <c r="I303" i="15"/>
  <c r="K303" i="15"/>
  <c r="M303" i="15"/>
  <c r="J303" i="15"/>
  <c r="L303" i="15"/>
  <c r="H299" i="15"/>
  <c r="I299" i="15"/>
  <c r="K299" i="15"/>
  <c r="M299" i="15"/>
  <c r="J299" i="15"/>
  <c r="L299" i="15"/>
  <c r="H295" i="15"/>
  <c r="I295" i="15"/>
  <c r="K295" i="15"/>
  <c r="M295" i="15"/>
  <c r="J295" i="15"/>
  <c r="L295" i="15"/>
  <c r="H291" i="15"/>
  <c r="I291" i="15"/>
  <c r="K291" i="15"/>
  <c r="M291" i="15"/>
  <c r="J291" i="15"/>
  <c r="L291" i="15"/>
  <c r="H287" i="15"/>
  <c r="I287" i="15"/>
  <c r="K287" i="15"/>
  <c r="M287" i="15"/>
  <c r="J287" i="15"/>
  <c r="L287" i="15"/>
  <c r="H283" i="15"/>
  <c r="I283" i="15"/>
  <c r="K283" i="15"/>
  <c r="M283" i="15"/>
  <c r="J283" i="15"/>
  <c r="L283" i="15"/>
  <c r="H279" i="15"/>
  <c r="I279" i="15"/>
  <c r="K279" i="15"/>
  <c r="M279" i="15"/>
  <c r="J279" i="15"/>
  <c r="L279" i="15"/>
  <c r="H275" i="15"/>
  <c r="I275" i="15"/>
  <c r="K275" i="15"/>
  <c r="M275" i="15"/>
  <c r="J275" i="15"/>
  <c r="L275" i="15"/>
  <c r="H271" i="15"/>
  <c r="I271" i="15"/>
  <c r="K271" i="15"/>
  <c r="M271" i="15"/>
  <c r="J271" i="15"/>
  <c r="L271" i="15"/>
  <c r="H267" i="15"/>
  <c r="I267" i="15"/>
  <c r="K267" i="15"/>
  <c r="M267" i="15"/>
  <c r="J267" i="15"/>
  <c r="L267" i="15"/>
  <c r="H263" i="15"/>
  <c r="I263" i="15"/>
  <c r="K263" i="15"/>
  <c r="M263" i="15"/>
  <c r="J263" i="15"/>
  <c r="L263" i="15"/>
  <c r="H259" i="15"/>
  <c r="I259" i="15"/>
  <c r="K259" i="15"/>
  <c r="M259" i="15"/>
  <c r="J259" i="15"/>
  <c r="L259" i="15"/>
  <c r="H255" i="15"/>
  <c r="I255" i="15"/>
  <c r="K255" i="15"/>
  <c r="M255" i="15"/>
  <c r="J255" i="15"/>
  <c r="L255" i="15"/>
  <c r="H251" i="15"/>
  <c r="I251" i="15"/>
  <c r="K251" i="15"/>
  <c r="M251" i="15"/>
  <c r="J251" i="15"/>
  <c r="L251" i="15"/>
  <c r="H247" i="15"/>
  <c r="I247" i="15"/>
  <c r="K247" i="15"/>
  <c r="M247" i="15"/>
  <c r="J247" i="15"/>
  <c r="L247" i="15"/>
  <c r="H243" i="15"/>
  <c r="I243" i="15"/>
  <c r="K243" i="15"/>
  <c r="M243" i="15"/>
  <c r="J243" i="15"/>
  <c r="L243" i="15"/>
  <c r="H239" i="15"/>
  <c r="I239" i="15"/>
  <c r="K239" i="15"/>
  <c r="M239" i="15"/>
  <c r="J239" i="15"/>
  <c r="L239" i="15"/>
  <c r="H235" i="15"/>
  <c r="I235" i="15"/>
  <c r="K235" i="15"/>
  <c r="M235" i="15"/>
  <c r="J235" i="15"/>
  <c r="L235" i="15"/>
  <c r="H231" i="15"/>
  <c r="I231" i="15"/>
  <c r="K231" i="15"/>
  <c r="M231" i="15"/>
  <c r="J231" i="15"/>
  <c r="L231" i="15"/>
  <c r="H227" i="15"/>
  <c r="I227" i="15"/>
  <c r="K227" i="15"/>
  <c r="M227" i="15"/>
  <c r="J227" i="15"/>
  <c r="L227" i="15"/>
  <c r="H223" i="15"/>
  <c r="I223" i="15"/>
  <c r="K223" i="15"/>
  <c r="M223" i="15"/>
  <c r="J223" i="15"/>
  <c r="L223" i="15"/>
  <c r="H219" i="15"/>
  <c r="I219" i="15"/>
  <c r="K219" i="15"/>
  <c r="M219" i="15"/>
  <c r="J219" i="15"/>
  <c r="L219" i="15"/>
  <c r="H215" i="15"/>
  <c r="I215" i="15"/>
  <c r="K215" i="15"/>
  <c r="M215" i="15"/>
  <c r="J215" i="15"/>
  <c r="L215" i="15"/>
  <c r="H211" i="15"/>
  <c r="I211" i="15"/>
  <c r="K211" i="15"/>
  <c r="M211" i="15"/>
  <c r="J211" i="15"/>
  <c r="L211" i="15"/>
  <c r="H207" i="15"/>
  <c r="I207" i="15"/>
  <c r="K207" i="15"/>
  <c r="M207" i="15"/>
  <c r="J207" i="15"/>
  <c r="L207" i="15"/>
  <c r="H203" i="15"/>
  <c r="I203" i="15"/>
  <c r="K203" i="15"/>
  <c r="M203" i="15"/>
  <c r="J203" i="15"/>
  <c r="L203" i="15"/>
  <c r="H199" i="15"/>
  <c r="I199" i="15"/>
  <c r="K199" i="15"/>
  <c r="M199" i="15"/>
  <c r="J199" i="15"/>
  <c r="L199" i="15"/>
  <c r="H195" i="15"/>
  <c r="I195" i="15"/>
  <c r="K195" i="15"/>
  <c r="M195" i="15"/>
  <c r="J195" i="15"/>
  <c r="L195" i="15"/>
  <c r="H191" i="15"/>
  <c r="I191" i="15"/>
  <c r="K191" i="15"/>
  <c r="M191" i="15"/>
  <c r="J191" i="15"/>
  <c r="L191" i="15"/>
  <c r="H187" i="15"/>
  <c r="I187" i="15"/>
  <c r="K187" i="15"/>
  <c r="M187" i="15"/>
  <c r="J187" i="15"/>
  <c r="L187" i="15"/>
  <c r="H183" i="15"/>
  <c r="I183" i="15"/>
  <c r="K183" i="15"/>
  <c r="M183" i="15"/>
  <c r="J183" i="15"/>
  <c r="L183" i="15"/>
  <c r="H179" i="15"/>
  <c r="I179" i="15"/>
  <c r="K179" i="15"/>
  <c r="M179" i="15"/>
  <c r="J179" i="15"/>
  <c r="L179" i="15"/>
  <c r="H174" i="15"/>
  <c r="J174" i="15"/>
  <c r="L174" i="15"/>
  <c r="I174" i="15"/>
  <c r="K174" i="15"/>
  <c r="M174" i="15"/>
  <c r="H168" i="15"/>
  <c r="J168" i="15"/>
  <c r="L168" i="15"/>
  <c r="I168" i="15"/>
  <c r="K168" i="15"/>
  <c r="M168" i="15"/>
  <c r="H164" i="15"/>
  <c r="J164" i="15"/>
  <c r="L164" i="15"/>
  <c r="I164" i="15"/>
  <c r="K164" i="15"/>
  <c r="M164" i="15"/>
  <c r="H160" i="15"/>
  <c r="J160" i="15"/>
  <c r="L160" i="15"/>
  <c r="I160" i="15"/>
  <c r="K160" i="15"/>
  <c r="M160" i="15"/>
  <c r="H156" i="15"/>
  <c r="J156" i="15"/>
  <c r="L156" i="15"/>
  <c r="I156" i="15"/>
  <c r="K156" i="15"/>
  <c r="M156" i="15"/>
  <c r="H152" i="15"/>
  <c r="J152" i="15"/>
  <c r="L152" i="15"/>
  <c r="I152" i="15"/>
  <c r="K152" i="15"/>
  <c r="M152" i="15"/>
  <c r="H148" i="15"/>
  <c r="J148" i="15"/>
  <c r="L148" i="15"/>
  <c r="I148" i="15"/>
  <c r="K148" i="15"/>
  <c r="M148" i="15"/>
  <c r="H144" i="15"/>
  <c r="J144" i="15"/>
  <c r="I144" i="15"/>
  <c r="L144" i="15"/>
  <c r="K144" i="15"/>
  <c r="M144" i="15"/>
  <c r="H140" i="15"/>
  <c r="J140" i="15"/>
  <c r="L140" i="15"/>
  <c r="I140" i="15"/>
  <c r="K140" i="15"/>
  <c r="M140" i="15"/>
  <c r="H136" i="15"/>
  <c r="J136" i="15"/>
  <c r="L136" i="15"/>
  <c r="I136" i="15"/>
  <c r="K136" i="15"/>
  <c r="M136" i="15"/>
  <c r="H132" i="15"/>
  <c r="J132" i="15"/>
  <c r="L132" i="15"/>
  <c r="I132" i="15"/>
  <c r="K132" i="15"/>
  <c r="M132" i="15"/>
  <c r="H128" i="15"/>
  <c r="J128" i="15"/>
  <c r="L128" i="15"/>
  <c r="I128" i="15"/>
  <c r="K128" i="15"/>
  <c r="M128" i="15"/>
  <c r="H124" i="15"/>
  <c r="J124" i="15"/>
  <c r="L124" i="15"/>
  <c r="I124" i="15"/>
  <c r="K124" i="15"/>
  <c r="M124" i="15"/>
  <c r="H120" i="15"/>
  <c r="J120" i="15"/>
  <c r="L120" i="15"/>
  <c r="I120" i="15"/>
  <c r="K120" i="15"/>
  <c r="M120" i="15"/>
  <c r="H116" i="15"/>
  <c r="J116" i="15"/>
  <c r="L116" i="15"/>
  <c r="I116" i="15"/>
  <c r="K116" i="15"/>
  <c r="M116" i="15"/>
  <c r="H112" i="15"/>
  <c r="J112" i="15"/>
  <c r="L112" i="15"/>
  <c r="I112" i="15"/>
  <c r="K112" i="15"/>
  <c r="M112" i="15"/>
  <c r="H108" i="15"/>
  <c r="J108" i="15"/>
  <c r="L108" i="15"/>
  <c r="I108" i="15"/>
  <c r="K108" i="15"/>
  <c r="M108" i="15"/>
  <c r="H104" i="15"/>
  <c r="J104" i="15"/>
  <c r="L104" i="15"/>
  <c r="I104" i="15"/>
  <c r="K104" i="15"/>
  <c r="M104" i="15"/>
  <c r="H100" i="15"/>
  <c r="J100" i="15"/>
  <c r="L100" i="15"/>
  <c r="I100" i="15"/>
  <c r="K100" i="15"/>
  <c r="M100" i="15"/>
  <c r="H96" i="15"/>
  <c r="J96" i="15"/>
  <c r="F14" i="14" s="1"/>
  <c r="L96" i="15"/>
  <c r="H14" i="14" s="1"/>
  <c r="I96" i="15"/>
  <c r="D14" i="14" s="1"/>
  <c r="K96" i="15"/>
  <c r="G14" i="14" s="1"/>
  <c r="M96" i="15"/>
  <c r="I14" i="14" s="1"/>
  <c r="H92" i="15"/>
  <c r="J92" i="15"/>
  <c r="F10" i="14" s="1"/>
  <c r="L92" i="15"/>
  <c r="H10" i="14" s="1"/>
  <c r="I92" i="15"/>
  <c r="D10" i="14" s="1"/>
  <c r="K92" i="15"/>
  <c r="G10" i="14" s="1"/>
  <c r="M92" i="15"/>
  <c r="I10" i="14" s="1"/>
  <c r="H88" i="15"/>
  <c r="J88" i="15"/>
  <c r="L88" i="15"/>
  <c r="H6" i="14" s="1"/>
  <c r="I88" i="15"/>
  <c r="K88" i="15"/>
  <c r="G6" i="14" s="1"/>
  <c r="M88" i="15"/>
  <c r="I6" i="14" s="1"/>
  <c r="H84" i="15"/>
  <c r="J84" i="15"/>
  <c r="L84" i="15"/>
  <c r="I84" i="15"/>
  <c r="K84" i="15"/>
  <c r="M84" i="15"/>
  <c r="H80" i="15"/>
  <c r="J80" i="15"/>
  <c r="L80" i="15"/>
  <c r="I80" i="15"/>
  <c r="K80" i="15"/>
  <c r="M80" i="15"/>
  <c r="H76" i="15"/>
  <c r="I76" i="15"/>
  <c r="K76" i="15"/>
  <c r="M76" i="15"/>
  <c r="L76" i="15"/>
  <c r="J76" i="15"/>
  <c r="H72" i="15"/>
  <c r="I72" i="15"/>
  <c r="K72" i="15"/>
  <c r="M72" i="15"/>
  <c r="J72" i="15"/>
  <c r="L72" i="15"/>
  <c r="H68" i="15"/>
  <c r="I68" i="15"/>
  <c r="K68" i="15"/>
  <c r="M68" i="15"/>
  <c r="J68" i="15"/>
  <c r="L68" i="15"/>
  <c r="H64" i="15"/>
  <c r="I64" i="15"/>
  <c r="K64" i="15"/>
  <c r="M64" i="15"/>
  <c r="J64" i="15"/>
  <c r="L64" i="15"/>
  <c r="H60" i="15"/>
  <c r="I60" i="15"/>
  <c r="K60" i="15"/>
  <c r="M60" i="15"/>
  <c r="J60" i="15"/>
  <c r="L60" i="15"/>
  <c r="H56" i="15"/>
  <c r="I56" i="15"/>
  <c r="K56" i="15"/>
  <c r="M56" i="15"/>
  <c r="J56" i="15"/>
  <c r="L56" i="15"/>
  <c r="H52" i="15"/>
  <c r="I52" i="15"/>
  <c r="K52" i="15"/>
  <c r="M52" i="15"/>
  <c r="J52" i="15"/>
  <c r="L52" i="15"/>
  <c r="H48" i="15"/>
  <c r="I48" i="15"/>
  <c r="K48" i="15"/>
  <c r="M48" i="15"/>
  <c r="J48" i="15"/>
  <c r="L48" i="15"/>
  <c r="H44" i="15"/>
  <c r="I44" i="15"/>
  <c r="K44" i="15"/>
  <c r="M44" i="15"/>
  <c r="J44" i="15"/>
  <c r="L44" i="15"/>
  <c r="H40" i="15"/>
  <c r="I40" i="15"/>
  <c r="K40" i="15"/>
  <c r="M40" i="15"/>
  <c r="J40" i="15"/>
  <c r="L40" i="15"/>
  <c r="H36" i="15"/>
  <c r="I36" i="15"/>
  <c r="K36" i="15"/>
  <c r="M36" i="15"/>
  <c r="J36" i="15"/>
  <c r="L36" i="15"/>
  <c r="H32" i="15"/>
  <c r="I32" i="15"/>
  <c r="K32" i="15"/>
  <c r="M32" i="15"/>
  <c r="J32" i="15"/>
  <c r="L32" i="15"/>
  <c r="H28" i="15"/>
  <c r="I28" i="15"/>
  <c r="K28" i="15"/>
  <c r="M28" i="15"/>
  <c r="J28" i="15"/>
  <c r="L28" i="15"/>
  <c r="H24" i="15"/>
  <c r="I24" i="15"/>
  <c r="K24" i="15"/>
  <c r="M24" i="15"/>
  <c r="J24" i="15"/>
  <c r="L24" i="15"/>
  <c r="H20" i="15"/>
  <c r="I20" i="15"/>
  <c r="K20" i="15"/>
  <c r="M20" i="15"/>
  <c r="J20" i="15"/>
  <c r="L20" i="15"/>
  <c r="I16" i="15"/>
  <c r="K16" i="15"/>
  <c r="M16" i="15"/>
  <c r="J16" i="15"/>
  <c r="L16" i="15"/>
  <c r="I12" i="15"/>
  <c r="K12" i="15"/>
  <c r="M12" i="15"/>
  <c r="J12" i="15"/>
  <c r="L12" i="15"/>
  <c r="I8" i="15"/>
  <c r="K8" i="15"/>
  <c r="M8" i="15"/>
  <c r="J8" i="15"/>
  <c r="L8" i="15"/>
  <c r="H173" i="15"/>
  <c r="I173" i="15"/>
  <c r="K173" i="15"/>
  <c r="M173" i="15"/>
  <c r="J173" i="15"/>
  <c r="L173" i="15"/>
  <c r="H169" i="15"/>
  <c r="I169" i="15"/>
  <c r="K169" i="15"/>
  <c r="M169" i="15"/>
  <c r="J169" i="15"/>
  <c r="L169" i="15"/>
  <c r="H165" i="15"/>
  <c r="I165" i="15"/>
  <c r="K165" i="15"/>
  <c r="M165" i="15"/>
  <c r="J165" i="15"/>
  <c r="L165" i="15"/>
  <c r="H161" i="15"/>
  <c r="I161" i="15"/>
  <c r="K161" i="15"/>
  <c r="M161" i="15"/>
  <c r="J161" i="15"/>
  <c r="L161" i="15"/>
  <c r="H157" i="15"/>
  <c r="I157" i="15"/>
  <c r="K157" i="15"/>
  <c r="M157" i="15"/>
  <c r="J157" i="15"/>
  <c r="L157" i="15"/>
  <c r="H153" i="15"/>
  <c r="I153" i="15"/>
  <c r="K153" i="15"/>
  <c r="M153" i="15"/>
  <c r="J153" i="15"/>
  <c r="L153" i="15"/>
  <c r="H149" i="15"/>
  <c r="I149" i="15"/>
  <c r="K149" i="15"/>
  <c r="M149" i="15"/>
  <c r="J149" i="15"/>
  <c r="L149" i="15"/>
  <c r="H145" i="15"/>
  <c r="I145" i="15"/>
  <c r="K145" i="15"/>
  <c r="M145" i="15"/>
  <c r="J145" i="15"/>
  <c r="L145" i="15"/>
  <c r="H141" i="15"/>
  <c r="I141" i="15"/>
  <c r="K141" i="15"/>
  <c r="M141" i="15"/>
  <c r="J141" i="15"/>
  <c r="L141" i="15"/>
  <c r="H137" i="15"/>
  <c r="I137" i="15"/>
  <c r="K137" i="15"/>
  <c r="M137" i="15"/>
  <c r="J137" i="15"/>
  <c r="L137" i="15"/>
  <c r="H133" i="15"/>
  <c r="I133" i="15"/>
  <c r="K133" i="15"/>
  <c r="M133" i="15"/>
  <c r="J133" i="15"/>
  <c r="L133" i="15"/>
  <c r="H129" i="15"/>
  <c r="I129" i="15"/>
  <c r="K129" i="15"/>
  <c r="M129" i="15"/>
  <c r="J129" i="15"/>
  <c r="L129" i="15"/>
  <c r="H125" i="15"/>
  <c r="I125" i="15"/>
  <c r="K125" i="15"/>
  <c r="M125" i="15"/>
  <c r="J125" i="15"/>
  <c r="L125" i="15"/>
  <c r="H121" i="15"/>
  <c r="I121" i="15"/>
  <c r="K121" i="15"/>
  <c r="M121" i="15"/>
  <c r="J121" i="15"/>
  <c r="L121" i="15"/>
  <c r="H117" i="15"/>
  <c r="I117" i="15"/>
  <c r="K117" i="15"/>
  <c r="M117" i="15"/>
  <c r="J117" i="15"/>
  <c r="L117" i="15"/>
  <c r="H113" i="15"/>
  <c r="I113" i="15"/>
  <c r="K113" i="15"/>
  <c r="M113" i="15"/>
  <c r="J113" i="15"/>
  <c r="L113" i="15"/>
  <c r="H109" i="15"/>
  <c r="I109" i="15"/>
  <c r="K109" i="15"/>
  <c r="M109" i="15"/>
  <c r="J109" i="15"/>
  <c r="L109" i="15"/>
  <c r="H105" i="15"/>
  <c r="I105" i="15"/>
  <c r="K105" i="15"/>
  <c r="M105" i="15"/>
  <c r="J105" i="15"/>
  <c r="L105" i="15"/>
  <c r="H101" i="15"/>
  <c r="I101" i="15"/>
  <c r="K101" i="15"/>
  <c r="M101" i="15"/>
  <c r="J101" i="15"/>
  <c r="L101" i="15"/>
  <c r="H97" i="15"/>
  <c r="I97" i="15"/>
  <c r="D15" i="14" s="1"/>
  <c r="K97" i="15"/>
  <c r="G15" i="14" s="1"/>
  <c r="M97" i="15"/>
  <c r="I15" i="14" s="1"/>
  <c r="J97" i="15"/>
  <c r="F15" i="14" s="1"/>
  <c r="L97" i="15"/>
  <c r="H15" i="14" s="1"/>
  <c r="H93" i="15"/>
  <c r="I93" i="15"/>
  <c r="D11" i="14" s="1"/>
  <c r="K93" i="15"/>
  <c r="G11" i="14" s="1"/>
  <c r="M93" i="15"/>
  <c r="I11" i="14" s="1"/>
  <c r="J93" i="15"/>
  <c r="F11" i="14" s="1"/>
  <c r="L93" i="15"/>
  <c r="H11" i="14" s="1"/>
  <c r="H89" i="15"/>
  <c r="I89" i="15"/>
  <c r="D7" i="14" s="1"/>
  <c r="K89" i="15"/>
  <c r="G7" i="14" s="1"/>
  <c r="M89" i="15"/>
  <c r="I7" i="14" s="1"/>
  <c r="J89" i="15"/>
  <c r="F7" i="14" s="1"/>
  <c r="L89" i="15"/>
  <c r="H7" i="14" s="1"/>
  <c r="H85" i="15"/>
  <c r="I85" i="15"/>
  <c r="K85" i="15"/>
  <c r="M85" i="15"/>
  <c r="J85" i="15"/>
  <c r="L85" i="15"/>
  <c r="H81" i="15"/>
  <c r="I81" i="15"/>
  <c r="K81" i="15"/>
  <c r="M81" i="15"/>
  <c r="J81" i="15"/>
  <c r="L81" i="15"/>
  <c r="H77" i="15"/>
  <c r="J77" i="15"/>
  <c r="K77" i="15"/>
  <c r="M77" i="15"/>
  <c r="I77" i="15"/>
  <c r="L77" i="15"/>
  <c r="H73" i="15"/>
  <c r="J73" i="15"/>
  <c r="L73" i="15"/>
  <c r="I73" i="15"/>
  <c r="K73" i="15"/>
  <c r="M73" i="15"/>
  <c r="H69" i="15"/>
  <c r="J69" i="15"/>
  <c r="L69" i="15"/>
  <c r="I69" i="15"/>
  <c r="K69" i="15"/>
  <c r="M69" i="15"/>
  <c r="H65" i="15"/>
  <c r="J65" i="15"/>
  <c r="L65" i="15"/>
  <c r="I65" i="15"/>
  <c r="K65" i="15"/>
  <c r="M65" i="15"/>
  <c r="H61" i="15"/>
  <c r="J61" i="15"/>
  <c r="L61" i="15"/>
  <c r="I61" i="15"/>
  <c r="K61" i="15"/>
  <c r="M61" i="15"/>
  <c r="H57" i="15"/>
  <c r="J57" i="15"/>
  <c r="L57" i="15"/>
  <c r="I57" i="15"/>
  <c r="K57" i="15"/>
  <c r="M57" i="15"/>
  <c r="H53" i="15"/>
  <c r="J53" i="15"/>
  <c r="L53" i="15"/>
  <c r="I53" i="15"/>
  <c r="K53" i="15"/>
  <c r="M53" i="15"/>
  <c r="H49" i="15"/>
  <c r="J49" i="15"/>
  <c r="L49" i="15"/>
  <c r="I49" i="15"/>
  <c r="K49" i="15"/>
  <c r="M49" i="15"/>
  <c r="H45" i="15"/>
  <c r="J45" i="15"/>
  <c r="L45" i="15"/>
  <c r="I45" i="15"/>
  <c r="K45" i="15"/>
  <c r="M45" i="15"/>
  <c r="H41" i="15"/>
  <c r="J41" i="15"/>
  <c r="L41" i="15"/>
  <c r="I41" i="15"/>
  <c r="K41" i="15"/>
  <c r="M41" i="15"/>
  <c r="H37" i="15"/>
  <c r="J37" i="15"/>
  <c r="L37" i="15"/>
  <c r="I37" i="15"/>
  <c r="K37" i="15"/>
  <c r="M37" i="15"/>
  <c r="H33" i="15"/>
  <c r="J33" i="15"/>
  <c r="L33" i="15"/>
  <c r="I33" i="15"/>
  <c r="K33" i="15"/>
  <c r="M33" i="15"/>
  <c r="H29" i="15"/>
  <c r="J29" i="15"/>
  <c r="L29" i="15"/>
  <c r="I29" i="15"/>
  <c r="K29" i="15"/>
  <c r="M29" i="15"/>
  <c r="H25" i="15"/>
  <c r="J25" i="15"/>
  <c r="L25" i="15"/>
  <c r="I25" i="15"/>
  <c r="K25" i="15"/>
  <c r="M25" i="15"/>
  <c r="H21" i="15"/>
  <c r="J21" i="15"/>
  <c r="L21" i="15"/>
  <c r="I21" i="15"/>
  <c r="K21" i="15"/>
  <c r="M21" i="15"/>
  <c r="H17" i="15"/>
  <c r="J17" i="15"/>
  <c r="L17" i="15"/>
  <c r="I17" i="15"/>
  <c r="K17" i="15"/>
  <c r="M17" i="15"/>
  <c r="J13" i="15"/>
  <c r="L13" i="15"/>
  <c r="I13" i="15"/>
  <c r="K13" i="15"/>
  <c r="M13" i="15"/>
  <c r="J9" i="15"/>
  <c r="L9" i="15"/>
  <c r="I9" i="15"/>
  <c r="K9" i="15"/>
  <c r="M9" i="15"/>
  <c r="H344" i="15"/>
  <c r="J344" i="15"/>
  <c r="L344" i="15"/>
  <c r="K344" i="15"/>
  <c r="I344" i="15"/>
  <c r="M344" i="15"/>
  <c r="H348" i="15"/>
  <c r="J348" i="15"/>
  <c r="L348" i="15"/>
  <c r="K348" i="15"/>
  <c r="I348" i="15"/>
  <c r="M348" i="15"/>
  <c r="H352" i="15"/>
  <c r="J352" i="15"/>
  <c r="L352" i="15"/>
  <c r="I352" i="15"/>
  <c r="K352" i="15"/>
  <c r="M352" i="15"/>
  <c r="H356" i="15"/>
  <c r="J356" i="15"/>
  <c r="L356" i="15"/>
  <c r="I356" i="15"/>
  <c r="K356" i="15"/>
  <c r="M356" i="15"/>
  <c r="H360" i="15"/>
  <c r="J360" i="15"/>
  <c r="L360" i="15"/>
  <c r="I360" i="15"/>
  <c r="K360" i="15"/>
  <c r="M360" i="15"/>
  <c r="H364" i="15"/>
  <c r="J364" i="15"/>
  <c r="L364" i="15"/>
  <c r="I364" i="15"/>
  <c r="K364" i="15"/>
  <c r="M364" i="15"/>
  <c r="H368" i="15"/>
  <c r="J368" i="15"/>
  <c r="L368" i="15"/>
  <c r="I368" i="15"/>
  <c r="K368" i="15"/>
  <c r="M368" i="15"/>
  <c r="H372" i="15"/>
  <c r="J372" i="15"/>
  <c r="L372" i="15"/>
  <c r="I372" i="15"/>
  <c r="K372" i="15"/>
  <c r="M372" i="15"/>
  <c r="H376" i="15"/>
  <c r="J376" i="15"/>
  <c r="L376" i="15"/>
  <c r="I376" i="15"/>
  <c r="K376" i="15"/>
  <c r="M376" i="15"/>
  <c r="H380" i="15"/>
  <c r="J380" i="15"/>
  <c r="L380" i="15"/>
  <c r="I380" i="15"/>
  <c r="K380" i="15"/>
  <c r="M380" i="15"/>
  <c r="H384" i="15"/>
  <c r="J384" i="15"/>
  <c r="L384" i="15"/>
  <c r="I384" i="15"/>
  <c r="K384" i="15"/>
  <c r="M384" i="15"/>
  <c r="H388" i="15"/>
  <c r="J388" i="15"/>
  <c r="L388" i="15"/>
  <c r="I388" i="15"/>
  <c r="K388" i="15"/>
  <c r="M388" i="15"/>
  <c r="H392" i="15"/>
  <c r="J392" i="15"/>
  <c r="L392" i="15"/>
  <c r="I392" i="15"/>
  <c r="K392" i="15"/>
  <c r="M392" i="15"/>
  <c r="H396" i="15"/>
  <c r="J396" i="15"/>
  <c r="L396" i="15"/>
  <c r="I396" i="15"/>
  <c r="K396" i="15"/>
  <c r="M396" i="15"/>
  <c r="H339" i="15"/>
  <c r="I339" i="15"/>
  <c r="K339" i="15"/>
  <c r="M339" i="15"/>
  <c r="L339" i="15"/>
  <c r="J339" i="15"/>
  <c r="H349" i="15"/>
  <c r="I349" i="15"/>
  <c r="K349" i="15"/>
  <c r="J349" i="15"/>
  <c r="M349" i="15"/>
  <c r="L349" i="15"/>
  <c r="H357" i="15"/>
  <c r="I357" i="15"/>
  <c r="K357" i="15"/>
  <c r="M357" i="15"/>
  <c r="J357" i="15"/>
  <c r="L357" i="15"/>
  <c r="H365" i="15"/>
  <c r="I365" i="15"/>
  <c r="K365" i="15"/>
  <c r="M365" i="15"/>
  <c r="J365" i="15"/>
  <c r="L365" i="15"/>
  <c r="H369" i="15"/>
  <c r="I369" i="15"/>
  <c r="K369" i="15"/>
  <c r="M369" i="15"/>
  <c r="J369" i="15"/>
  <c r="L369" i="15"/>
  <c r="H373" i="15"/>
  <c r="I373" i="15"/>
  <c r="K373" i="15"/>
  <c r="M373" i="15"/>
  <c r="J373" i="15"/>
  <c r="L373" i="15"/>
  <c r="H377" i="15"/>
  <c r="I377" i="15"/>
  <c r="K377" i="15"/>
  <c r="M377" i="15"/>
  <c r="J377" i="15"/>
  <c r="L377" i="15"/>
  <c r="H381" i="15"/>
  <c r="I381" i="15"/>
  <c r="K381" i="15"/>
  <c r="M381" i="15"/>
  <c r="J381" i="15"/>
  <c r="L381" i="15"/>
  <c r="H385" i="15"/>
  <c r="I385" i="15"/>
  <c r="K385" i="15"/>
  <c r="M385" i="15"/>
  <c r="J385" i="15"/>
  <c r="L385" i="15"/>
  <c r="H389" i="15"/>
  <c r="I389" i="15"/>
  <c r="K389" i="15"/>
  <c r="M389" i="15"/>
  <c r="J389" i="15"/>
  <c r="L389" i="15"/>
  <c r="H393" i="15"/>
  <c r="I393" i="15"/>
  <c r="K393" i="15"/>
  <c r="M393" i="15"/>
  <c r="J393" i="15"/>
  <c r="L393" i="15"/>
  <c r="H397" i="15"/>
  <c r="K397" i="15"/>
  <c r="J397" i="15"/>
  <c r="L397" i="15"/>
  <c r="I397" i="15"/>
  <c r="M397" i="15"/>
  <c r="H340" i="15"/>
  <c r="J340" i="15"/>
  <c r="L340" i="15"/>
  <c r="K340" i="15"/>
  <c r="I340" i="15"/>
  <c r="M340" i="15"/>
  <c r="H336" i="15"/>
  <c r="J336" i="15"/>
  <c r="L336" i="15"/>
  <c r="K336" i="15"/>
  <c r="I336" i="15"/>
  <c r="M336" i="15"/>
  <c r="H332" i="15"/>
  <c r="J332" i="15"/>
  <c r="L332" i="15"/>
  <c r="K332" i="15"/>
  <c r="I332" i="15"/>
  <c r="M332" i="15"/>
  <c r="H328" i="15"/>
  <c r="J328" i="15"/>
  <c r="L328" i="15"/>
  <c r="I328" i="15"/>
  <c r="K328" i="15"/>
  <c r="M328" i="15"/>
  <c r="H324" i="15"/>
  <c r="J324" i="15"/>
  <c r="L324" i="15"/>
  <c r="I324" i="15"/>
  <c r="K324" i="15"/>
  <c r="M324" i="15"/>
  <c r="H320" i="15"/>
  <c r="J320" i="15"/>
  <c r="L320" i="15"/>
  <c r="I320" i="15"/>
  <c r="K320" i="15"/>
  <c r="M320" i="15"/>
  <c r="H316" i="15"/>
  <c r="J316" i="15"/>
  <c r="L316" i="15"/>
  <c r="I316" i="15"/>
  <c r="K316" i="15"/>
  <c r="M316" i="15"/>
  <c r="H312" i="15"/>
  <c r="J312" i="15"/>
  <c r="L312" i="15"/>
  <c r="I312" i="15"/>
  <c r="K312" i="15"/>
  <c r="M312" i="15"/>
  <c r="H308" i="15"/>
  <c r="J308" i="15"/>
  <c r="L308" i="15"/>
  <c r="I308" i="15"/>
  <c r="K308" i="15"/>
  <c r="M308" i="15"/>
  <c r="H304" i="15"/>
  <c r="J304" i="15"/>
  <c r="L304" i="15"/>
  <c r="I304" i="15"/>
  <c r="K304" i="15"/>
  <c r="M304" i="15"/>
  <c r="H300" i="15"/>
  <c r="J300" i="15"/>
  <c r="L300" i="15"/>
  <c r="I300" i="15"/>
  <c r="K300" i="15"/>
  <c r="M300" i="15"/>
  <c r="H296" i="15"/>
  <c r="J296" i="15"/>
  <c r="L296" i="15"/>
  <c r="I296" i="15"/>
  <c r="K296" i="15"/>
  <c r="M296" i="15"/>
  <c r="H292" i="15"/>
  <c r="J292" i="15"/>
  <c r="L292" i="15"/>
  <c r="I292" i="15"/>
  <c r="K292" i="15"/>
  <c r="M292" i="15"/>
  <c r="H288" i="15"/>
  <c r="J288" i="15"/>
  <c r="L288" i="15"/>
  <c r="I288" i="15"/>
  <c r="K288" i="15"/>
  <c r="M288" i="15"/>
  <c r="H284" i="15"/>
  <c r="J284" i="15"/>
  <c r="L284" i="15"/>
  <c r="I284" i="15"/>
  <c r="K284" i="15"/>
  <c r="M284" i="15"/>
  <c r="H280" i="15"/>
  <c r="J280" i="15"/>
  <c r="L280" i="15"/>
  <c r="I280" i="15"/>
  <c r="K280" i="15"/>
  <c r="M280" i="15"/>
  <c r="H276" i="15"/>
  <c r="J276" i="15"/>
  <c r="L276" i="15"/>
  <c r="I276" i="15"/>
  <c r="K276" i="15"/>
  <c r="M276" i="15"/>
  <c r="H272" i="15"/>
  <c r="J272" i="15"/>
  <c r="L272" i="15"/>
  <c r="I272" i="15"/>
  <c r="K272" i="15"/>
  <c r="M272" i="15"/>
  <c r="H268" i="15"/>
  <c r="J268" i="15"/>
  <c r="L268" i="15"/>
  <c r="I268" i="15"/>
  <c r="K268" i="15"/>
  <c r="M268" i="15"/>
  <c r="H264" i="15"/>
  <c r="J264" i="15"/>
  <c r="L264" i="15"/>
  <c r="I264" i="15"/>
  <c r="K264" i="15"/>
  <c r="M264" i="15"/>
  <c r="H260" i="15"/>
  <c r="J260" i="15"/>
  <c r="L260" i="15"/>
  <c r="I260" i="15"/>
  <c r="K260" i="15"/>
  <c r="M260" i="15"/>
  <c r="H256" i="15"/>
  <c r="J256" i="15"/>
  <c r="L256" i="15"/>
  <c r="I256" i="15"/>
  <c r="K256" i="15"/>
  <c r="M256" i="15"/>
  <c r="H252" i="15"/>
  <c r="J252" i="15"/>
  <c r="L252" i="15"/>
  <c r="I252" i="15"/>
  <c r="K252" i="15"/>
  <c r="M252" i="15"/>
  <c r="H248" i="15"/>
  <c r="J248" i="15"/>
  <c r="L248" i="15"/>
  <c r="I248" i="15"/>
  <c r="K248" i="15"/>
  <c r="M248" i="15"/>
  <c r="H244" i="15"/>
  <c r="J244" i="15"/>
  <c r="L244" i="15"/>
  <c r="I244" i="15"/>
  <c r="K244" i="15"/>
  <c r="M244" i="15"/>
  <c r="H240" i="15"/>
  <c r="J240" i="15"/>
  <c r="L240" i="15"/>
  <c r="I240" i="15"/>
  <c r="K240" i="15"/>
  <c r="M240" i="15"/>
  <c r="H236" i="15"/>
  <c r="J236" i="15"/>
  <c r="L236" i="15"/>
  <c r="I236" i="15"/>
  <c r="K236" i="15"/>
  <c r="M236" i="15"/>
  <c r="H232" i="15"/>
  <c r="J232" i="15"/>
  <c r="L232" i="15"/>
  <c r="I232" i="15"/>
  <c r="K232" i="15"/>
  <c r="M232" i="15"/>
  <c r="H228" i="15"/>
  <c r="J228" i="15"/>
  <c r="L228" i="15"/>
  <c r="I228" i="15"/>
  <c r="K228" i="15"/>
  <c r="M228" i="15"/>
  <c r="H224" i="15"/>
  <c r="J224" i="15"/>
  <c r="L224" i="15"/>
  <c r="I224" i="15"/>
  <c r="K224" i="15"/>
  <c r="M224" i="15"/>
  <c r="H220" i="15"/>
  <c r="J220" i="15"/>
  <c r="L220" i="15"/>
  <c r="I220" i="15"/>
  <c r="K220" i="15"/>
  <c r="M220" i="15"/>
  <c r="H216" i="15"/>
  <c r="J216" i="15"/>
  <c r="L216" i="15"/>
  <c r="I216" i="15"/>
  <c r="K216" i="15"/>
  <c r="M216" i="15"/>
  <c r="H212" i="15"/>
  <c r="J212" i="15"/>
  <c r="L212" i="15"/>
  <c r="K212" i="15"/>
  <c r="I212" i="15"/>
  <c r="M212" i="15"/>
  <c r="H208" i="15"/>
  <c r="J208" i="15"/>
  <c r="L208" i="15"/>
  <c r="I208" i="15"/>
  <c r="K208" i="15"/>
  <c r="M208" i="15"/>
  <c r="H204" i="15"/>
  <c r="J204" i="15"/>
  <c r="L204" i="15"/>
  <c r="I204" i="15"/>
  <c r="K204" i="15"/>
  <c r="M204" i="15"/>
  <c r="H200" i="15"/>
  <c r="J200" i="15"/>
  <c r="L200" i="15"/>
  <c r="I200" i="15"/>
  <c r="K200" i="15"/>
  <c r="M200" i="15"/>
  <c r="H196" i="15"/>
  <c r="J196" i="15"/>
  <c r="L196" i="15"/>
  <c r="I196" i="15"/>
  <c r="K196" i="15"/>
  <c r="M196" i="15"/>
  <c r="H192" i="15"/>
  <c r="J192" i="15"/>
  <c r="L192" i="15"/>
  <c r="I192" i="15"/>
  <c r="K192" i="15"/>
  <c r="M192" i="15"/>
  <c r="H188" i="15"/>
  <c r="J188" i="15"/>
  <c r="L188" i="15"/>
  <c r="I188" i="15"/>
  <c r="K188" i="15"/>
  <c r="M188" i="15"/>
  <c r="H184" i="15"/>
  <c r="J184" i="15"/>
  <c r="L184" i="15"/>
  <c r="I184" i="15"/>
  <c r="K184" i="15"/>
  <c r="M184" i="15"/>
  <c r="H180" i="15"/>
  <c r="J180" i="15"/>
  <c r="L180" i="15"/>
  <c r="I180" i="15"/>
  <c r="K180" i="15"/>
  <c r="M180" i="15"/>
  <c r="H176" i="15"/>
  <c r="J176" i="15"/>
  <c r="L176" i="15"/>
  <c r="I176" i="15"/>
  <c r="K176" i="15"/>
  <c r="M176" i="15"/>
  <c r="H333" i="15"/>
  <c r="I333" i="15"/>
  <c r="K333" i="15"/>
  <c r="M333" i="15"/>
  <c r="J333" i="15"/>
  <c r="L333" i="15"/>
  <c r="H329" i="15"/>
  <c r="I329" i="15"/>
  <c r="K329" i="15"/>
  <c r="M329" i="15"/>
  <c r="J329" i="15"/>
  <c r="L329" i="15"/>
  <c r="H325" i="15"/>
  <c r="I325" i="15"/>
  <c r="K325" i="15"/>
  <c r="M325" i="15"/>
  <c r="J325" i="15"/>
  <c r="L325" i="15"/>
  <c r="H321" i="15"/>
  <c r="I321" i="15"/>
  <c r="K321" i="15"/>
  <c r="M321" i="15"/>
  <c r="J321" i="15"/>
  <c r="L321" i="15"/>
  <c r="H317" i="15"/>
  <c r="I317" i="15"/>
  <c r="K317" i="15"/>
  <c r="M317" i="15"/>
  <c r="J317" i="15"/>
  <c r="L317" i="15"/>
  <c r="H313" i="15"/>
  <c r="I313" i="15"/>
  <c r="K313" i="15"/>
  <c r="M313" i="15"/>
  <c r="J313" i="15"/>
  <c r="L313" i="15"/>
  <c r="H309" i="15"/>
  <c r="I309" i="15"/>
  <c r="K309" i="15"/>
  <c r="M309" i="15"/>
  <c r="J309" i="15"/>
  <c r="L309" i="15"/>
  <c r="H305" i="15"/>
  <c r="I305" i="15"/>
  <c r="K305" i="15"/>
  <c r="M305" i="15"/>
  <c r="J305" i="15"/>
  <c r="L305" i="15"/>
  <c r="H301" i="15"/>
  <c r="I301" i="15"/>
  <c r="K301" i="15"/>
  <c r="M301" i="15"/>
  <c r="J301" i="15"/>
  <c r="L301" i="15"/>
  <c r="H297" i="15"/>
  <c r="I297" i="15"/>
  <c r="K297" i="15"/>
  <c r="M297" i="15"/>
  <c r="J297" i="15"/>
  <c r="L297" i="15"/>
  <c r="H293" i="15"/>
  <c r="I293" i="15"/>
  <c r="K293" i="15"/>
  <c r="M293" i="15"/>
  <c r="J293" i="15"/>
  <c r="L293" i="15"/>
  <c r="H289" i="15"/>
  <c r="I289" i="15"/>
  <c r="K289" i="15"/>
  <c r="M289" i="15"/>
  <c r="J289" i="15"/>
  <c r="L289" i="15"/>
  <c r="H285" i="15"/>
  <c r="I285" i="15"/>
  <c r="K285" i="15"/>
  <c r="M285" i="15"/>
  <c r="J285" i="15"/>
  <c r="L285" i="15"/>
  <c r="H281" i="15"/>
  <c r="I281" i="15"/>
  <c r="K281" i="15"/>
  <c r="M281" i="15"/>
  <c r="J281" i="15"/>
  <c r="L281" i="15"/>
  <c r="H277" i="15"/>
  <c r="I277" i="15"/>
  <c r="K277" i="15"/>
  <c r="M277" i="15"/>
  <c r="J277" i="15"/>
  <c r="L277" i="15"/>
  <c r="H273" i="15"/>
  <c r="I273" i="15"/>
  <c r="K273" i="15"/>
  <c r="M273" i="15"/>
  <c r="J273" i="15"/>
  <c r="L273" i="15"/>
  <c r="H269" i="15"/>
  <c r="I269" i="15"/>
  <c r="K269" i="15"/>
  <c r="M269" i="15"/>
  <c r="J269" i="15"/>
  <c r="L269" i="15"/>
  <c r="H265" i="15"/>
  <c r="I265" i="15"/>
  <c r="K265" i="15"/>
  <c r="M265" i="15"/>
  <c r="J265" i="15"/>
  <c r="L265" i="15"/>
  <c r="H261" i="15"/>
  <c r="I261" i="15"/>
  <c r="K261" i="15"/>
  <c r="M261" i="15"/>
  <c r="J261" i="15"/>
  <c r="L261" i="15"/>
  <c r="H257" i="15"/>
  <c r="I257" i="15"/>
  <c r="K257" i="15"/>
  <c r="M257" i="15"/>
  <c r="J257" i="15"/>
  <c r="L257" i="15"/>
  <c r="H253" i="15"/>
  <c r="I253" i="15"/>
  <c r="K253" i="15"/>
  <c r="M253" i="15"/>
  <c r="J253" i="15"/>
  <c r="L253" i="15"/>
  <c r="H249" i="15"/>
  <c r="I249" i="15"/>
  <c r="K249" i="15"/>
  <c r="M249" i="15"/>
  <c r="J249" i="15"/>
  <c r="L249" i="15"/>
  <c r="H245" i="15"/>
  <c r="I245" i="15"/>
  <c r="K245" i="15"/>
  <c r="M245" i="15"/>
  <c r="J245" i="15"/>
  <c r="L245" i="15"/>
  <c r="H241" i="15"/>
  <c r="I241" i="15"/>
  <c r="K241" i="15"/>
  <c r="M241" i="15"/>
  <c r="J241" i="15"/>
  <c r="L241" i="15"/>
  <c r="H237" i="15"/>
  <c r="I237" i="15"/>
  <c r="K237" i="15"/>
  <c r="M237" i="15"/>
  <c r="J237" i="15"/>
  <c r="L237" i="15"/>
  <c r="H233" i="15"/>
  <c r="I233" i="15"/>
  <c r="K233" i="15"/>
  <c r="M233" i="15"/>
  <c r="J233" i="15"/>
  <c r="L233" i="15"/>
  <c r="H229" i="15"/>
  <c r="I229" i="15"/>
  <c r="K229" i="15"/>
  <c r="M229" i="15"/>
  <c r="J229" i="15"/>
  <c r="L229" i="15"/>
  <c r="H225" i="15"/>
  <c r="I225" i="15"/>
  <c r="K225" i="15"/>
  <c r="M225" i="15"/>
  <c r="J225" i="15"/>
  <c r="L225" i="15"/>
  <c r="H221" i="15"/>
  <c r="I221" i="15"/>
  <c r="K221" i="15"/>
  <c r="M221" i="15"/>
  <c r="J221" i="15"/>
  <c r="L221" i="15"/>
  <c r="H217" i="15"/>
  <c r="I217" i="15"/>
  <c r="K217" i="15"/>
  <c r="M217" i="15"/>
  <c r="J217" i="15"/>
  <c r="L217" i="15"/>
  <c r="H213" i="15"/>
  <c r="I213" i="15"/>
  <c r="K213" i="15"/>
  <c r="M213" i="15"/>
  <c r="J213" i="15"/>
  <c r="L213" i="15"/>
  <c r="H209" i="15"/>
  <c r="I209" i="15"/>
  <c r="K209" i="15"/>
  <c r="M209" i="15"/>
  <c r="J209" i="15"/>
  <c r="L209" i="15"/>
  <c r="H205" i="15"/>
  <c r="I205" i="15"/>
  <c r="K205" i="15"/>
  <c r="M205" i="15"/>
  <c r="J205" i="15"/>
  <c r="L205" i="15"/>
  <c r="H201" i="15"/>
  <c r="I201" i="15"/>
  <c r="K201" i="15"/>
  <c r="M201" i="15"/>
  <c r="J201" i="15"/>
  <c r="L201" i="15"/>
  <c r="H197" i="15"/>
  <c r="I197" i="15"/>
  <c r="K197" i="15"/>
  <c r="M197" i="15"/>
  <c r="J197" i="15"/>
  <c r="L197" i="15"/>
  <c r="H193" i="15"/>
  <c r="I193" i="15"/>
  <c r="K193" i="15"/>
  <c r="M193" i="15"/>
  <c r="J193" i="15"/>
  <c r="L193" i="15"/>
  <c r="H189" i="15"/>
  <c r="I189" i="15"/>
  <c r="K189" i="15"/>
  <c r="M189" i="15"/>
  <c r="J189" i="15"/>
  <c r="L189" i="15"/>
  <c r="H185" i="15"/>
  <c r="I185" i="15"/>
  <c r="K185" i="15"/>
  <c r="M185" i="15"/>
  <c r="J185" i="15"/>
  <c r="L185" i="15"/>
  <c r="H181" i="15"/>
  <c r="I181" i="15"/>
  <c r="K181" i="15"/>
  <c r="M181" i="15"/>
  <c r="J181" i="15"/>
  <c r="L181" i="15"/>
  <c r="H177" i="15"/>
  <c r="I177" i="15"/>
  <c r="K177" i="15"/>
  <c r="M177" i="15"/>
  <c r="J177" i="15"/>
  <c r="L177" i="15"/>
  <c r="H170" i="15"/>
  <c r="J170" i="15"/>
  <c r="L170" i="15"/>
  <c r="I170" i="15"/>
  <c r="K170" i="15"/>
  <c r="M170" i="15"/>
  <c r="H166" i="15"/>
  <c r="J166" i="15"/>
  <c r="L166" i="15"/>
  <c r="I166" i="15"/>
  <c r="K166" i="15"/>
  <c r="M166" i="15"/>
  <c r="H162" i="15"/>
  <c r="J162" i="15"/>
  <c r="L162" i="15"/>
  <c r="I162" i="15"/>
  <c r="K162" i="15"/>
  <c r="M162" i="15"/>
  <c r="H158" i="15"/>
  <c r="J158" i="15"/>
  <c r="L158" i="15"/>
  <c r="I158" i="15"/>
  <c r="K158" i="15"/>
  <c r="M158" i="15"/>
  <c r="H154" i="15"/>
  <c r="J154" i="15"/>
  <c r="L154" i="15"/>
  <c r="I154" i="15"/>
  <c r="K154" i="15"/>
  <c r="M154" i="15"/>
  <c r="H150" i="15"/>
  <c r="J150" i="15"/>
  <c r="L150" i="15"/>
  <c r="I150" i="15"/>
  <c r="K150" i="15"/>
  <c r="M150" i="15"/>
  <c r="H146" i="15"/>
  <c r="J146" i="15"/>
  <c r="L146" i="15"/>
  <c r="I146" i="15"/>
  <c r="K146" i="15"/>
  <c r="M146" i="15"/>
  <c r="H142" i="15"/>
  <c r="J142" i="15"/>
  <c r="L142" i="15"/>
  <c r="I142" i="15"/>
  <c r="K142" i="15"/>
  <c r="M142" i="15"/>
  <c r="H138" i="15"/>
  <c r="J138" i="15"/>
  <c r="L138" i="15"/>
  <c r="I138" i="15"/>
  <c r="K138" i="15"/>
  <c r="M138" i="15"/>
  <c r="H134" i="15"/>
  <c r="J134" i="15"/>
  <c r="L134" i="15"/>
  <c r="I134" i="15"/>
  <c r="K134" i="15"/>
  <c r="M134" i="15"/>
  <c r="H130" i="15"/>
  <c r="J130" i="15"/>
  <c r="L130" i="15"/>
  <c r="I130" i="15"/>
  <c r="K130" i="15"/>
  <c r="M130" i="15"/>
  <c r="H126" i="15"/>
  <c r="J126" i="15"/>
  <c r="L126" i="15"/>
  <c r="I126" i="15"/>
  <c r="K126" i="15"/>
  <c r="M126" i="15"/>
  <c r="H122" i="15"/>
  <c r="J122" i="15"/>
  <c r="L122" i="15"/>
  <c r="I122" i="15"/>
  <c r="K122" i="15"/>
  <c r="M122" i="15"/>
  <c r="H118" i="15"/>
  <c r="J118" i="15"/>
  <c r="L118" i="15"/>
  <c r="I118" i="15"/>
  <c r="K118" i="15"/>
  <c r="M118" i="15"/>
  <c r="H114" i="15"/>
  <c r="J114" i="15"/>
  <c r="L114" i="15"/>
  <c r="I114" i="15"/>
  <c r="K114" i="15"/>
  <c r="M114" i="15"/>
  <c r="H110" i="15"/>
  <c r="J110" i="15"/>
  <c r="L110" i="15"/>
  <c r="I110" i="15"/>
  <c r="K110" i="15"/>
  <c r="M110" i="15"/>
  <c r="H106" i="15"/>
  <c r="J106" i="15"/>
  <c r="L106" i="15"/>
  <c r="I106" i="15"/>
  <c r="K106" i="15"/>
  <c r="M106" i="15"/>
  <c r="H102" i="15"/>
  <c r="J102" i="15"/>
  <c r="L102" i="15"/>
  <c r="I102" i="15"/>
  <c r="K102" i="15"/>
  <c r="M102" i="15"/>
  <c r="H98" i="15"/>
  <c r="J98" i="15"/>
  <c r="L98" i="15"/>
  <c r="I98" i="15"/>
  <c r="K98" i="15"/>
  <c r="M98" i="15"/>
  <c r="H94" i="15"/>
  <c r="J94" i="15"/>
  <c r="F12" i="14" s="1"/>
  <c r="L94" i="15"/>
  <c r="H12" i="14" s="1"/>
  <c r="I94" i="15"/>
  <c r="D12" i="14" s="1"/>
  <c r="K94" i="15"/>
  <c r="G12" i="14" s="1"/>
  <c r="M94" i="15"/>
  <c r="I12" i="14" s="1"/>
  <c r="H90" i="15"/>
  <c r="J90" i="15"/>
  <c r="F8" i="14" s="1"/>
  <c r="L90" i="15"/>
  <c r="H8" i="14" s="1"/>
  <c r="I90" i="15"/>
  <c r="D8" i="14" s="1"/>
  <c r="K90" i="15"/>
  <c r="G8" i="14" s="1"/>
  <c r="M90" i="15"/>
  <c r="I8" i="14" s="1"/>
  <c r="H86" i="15"/>
  <c r="J86" i="15"/>
  <c r="L86" i="15"/>
  <c r="I86" i="15"/>
  <c r="K86" i="15"/>
  <c r="M86" i="15"/>
  <c r="H82" i="15"/>
  <c r="J82" i="15"/>
  <c r="L82" i="15"/>
  <c r="I82" i="15"/>
  <c r="K82" i="15"/>
  <c r="M82" i="15"/>
  <c r="H78" i="15"/>
  <c r="J78" i="15"/>
  <c r="L78" i="15"/>
  <c r="I78" i="15"/>
  <c r="K78" i="15"/>
  <c r="M78" i="15"/>
  <c r="H74" i="15"/>
  <c r="I74" i="15"/>
  <c r="K74" i="15"/>
  <c r="M74" i="15"/>
  <c r="J74" i="15"/>
  <c r="L74" i="15"/>
  <c r="H70" i="15"/>
  <c r="I70" i="15"/>
  <c r="K70" i="15"/>
  <c r="M70" i="15"/>
  <c r="J70" i="15"/>
  <c r="L70" i="15"/>
  <c r="H66" i="15"/>
  <c r="I66" i="15"/>
  <c r="K66" i="15"/>
  <c r="M66" i="15"/>
  <c r="J66" i="15"/>
  <c r="L66" i="15"/>
  <c r="H62" i="15"/>
  <c r="I62" i="15"/>
  <c r="K62" i="15"/>
  <c r="M62" i="15"/>
  <c r="J62" i="15"/>
  <c r="L62" i="15"/>
  <c r="H58" i="15"/>
  <c r="I58" i="15"/>
  <c r="K58" i="15"/>
  <c r="M58" i="15"/>
  <c r="J58" i="15"/>
  <c r="L58" i="15"/>
  <c r="H54" i="15"/>
  <c r="I54" i="15"/>
  <c r="K54" i="15"/>
  <c r="M54" i="15"/>
  <c r="J54" i="15"/>
  <c r="L54" i="15"/>
  <c r="H50" i="15"/>
  <c r="I50" i="15"/>
  <c r="K50" i="15"/>
  <c r="M50" i="15"/>
  <c r="J50" i="15"/>
  <c r="L50" i="15"/>
  <c r="H46" i="15"/>
  <c r="I46" i="15"/>
  <c r="K46" i="15"/>
  <c r="M46" i="15"/>
  <c r="J46" i="15"/>
  <c r="L46" i="15"/>
  <c r="H42" i="15"/>
  <c r="I42" i="15"/>
  <c r="K42" i="15"/>
  <c r="M42" i="15"/>
  <c r="J42" i="15"/>
  <c r="L42" i="15"/>
  <c r="H38" i="15"/>
  <c r="I38" i="15"/>
  <c r="K38" i="15"/>
  <c r="M38" i="15"/>
  <c r="J38" i="15"/>
  <c r="L38" i="15"/>
  <c r="H34" i="15"/>
  <c r="I34" i="15"/>
  <c r="K34" i="15"/>
  <c r="M34" i="15"/>
  <c r="J34" i="15"/>
  <c r="L34" i="15"/>
  <c r="H30" i="15"/>
  <c r="I30" i="15"/>
  <c r="K30" i="15"/>
  <c r="M30" i="15"/>
  <c r="J30" i="15"/>
  <c r="L30" i="15"/>
  <c r="H26" i="15"/>
  <c r="I26" i="15"/>
  <c r="K26" i="15"/>
  <c r="M26" i="15"/>
  <c r="J26" i="15"/>
  <c r="L26" i="15"/>
  <c r="H22" i="15"/>
  <c r="I22" i="15"/>
  <c r="K22" i="15"/>
  <c r="M22" i="15"/>
  <c r="J22" i="15"/>
  <c r="L22" i="15"/>
  <c r="H18" i="15"/>
  <c r="I18" i="15"/>
  <c r="K18" i="15"/>
  <c r="M18" i="15"/>
  <c r="J18" i="15"/>
  <c r="L18" i="15"/>
  <c r="I14" i="15"/>
  <c r="K14" i="15"/>
  <c r="M14" i="15"/>
  <c r="J14" i="15"/>
  <c r="L14" i="15"/>
  <c r="I10" i="15"/>
  <c r="K10" i="15"/>
  <c r="M10" i="15"/>
  <c r="J10" i="15"/>
  <c r="L10" i="15"/>
  <c r="H175" i="15"/>
  <c r="I175" i="15"/>
  <c r="K175" i="15"/>
  <c r="M175" i="15"/>
  <c r="J175" i="15"/>
  <c r="L175" i="15"/>
  <c r="H171" i="15"/>
  <c r="I171" i="15"/>
  <c r="K171" i="15"/>
  <c r="M171" i="15"/>
  <c r="J171" i="15"/>
  <c r="L171" i="15"/>
  <c r="H167" i="15"/>
  <c r="I167" i="15"/>
  <c r="K167" i="15"/>
  <c r="M167" i="15"/>
  <c r="J167" i="15"/>
  <c r="L167" i="15"/>
  <c r="H163" i="15"/>
  <c r="I163" i="15"/>
  <c r="K163" i="15"/>
  <c r="M163" i="15"/>
  <c r="J163" i="15"/>
  <c r="L163" i="15"/>
  <c r="H159" i="15"/>
  <c r="I159" i="15"/>
  <c r="K159" i="15"/>
  <c r="M159" i="15"/>
  <c r="J159" i="15"/>
  <c r="L159" i="15"/>
  <c r="H155" i="15"/>
  <c r="I155" i="15"/>
  <c r="K155" i="15"/>
  <c r="M155" i="15"/>
  <c r="J155" i="15"/>
  <c r="L155" i="15"/>
  <c r="H151" i="15"/>
  <c r="I151" i="15"/>
  <c r="K151" i="15"/>
  <c r="M151" i="15"/>
  <c r="J151" i="15"/>
  <c r="L151" i="15"/>
  <c r="H147" i="15"/>
  <c r="I147" i="15"/>
  <c r="K147" i="15"/>
  <c r="M147" i="15"/>
  <c r="J147" i="15"/>
  <c r="L147" i="15"/>
  <c r="H143" i="15"/>
  <c r="I143" i="15"/>
  <c r="K143" i="15"/>
  <c r="M143" i="15"/>
  <c r="J143" i="15"/>
  <c r="L143" i="15"/>
  <c r="H139" i="15"/>
  <c r="I139" i="15"/>
  <c r="K139" i="15"/>
  <c r="M139" i="15"/>
  <c r="J139" i="15"/>
  <c r="L139" i="15"/>
  <c r="H135" i="15"/>
  <c r="I135" i="15"/>
  <c r="K135" i="15"/>
  <c r="M135" i="15"/>
  <c r="J135" i="15"/>
  <c r="L135" i="15"/>
  <c r="H131" i="15"/>
  <c r="I131" i="15"/>
  <c r="K131" i="15"/>
  <c r="M131" i="15"/>
  <c r="J131" i="15"/>
  <c r="L131" i="15"/>
  <c r="H127" i="15"/>
  <c r="I127" i="15"/>
  <c r="K127" i="15"/>
  <c r="M127" i="15"/>
  <c r="J127" i="15"/>
  <c r="L127" i="15"/>
  <c r="H123" i="15"/>
  <c r="I123" i="15"/>
  <c r="K123" i="15"/>
  <c r="M123" i="15"/>
  <c r="J123" i="15"/>
  <c r="L123" i="15"/>
  <c r="H119" i="15"/>
  <c r="I119" i="15"/>
  <c r="K119" i="15"/>
  <c r="M119" i="15"/>
  <c r="J119" i="15"/>
  <c r="L119" i="15"/>
  <c r="H115" i="15"/>
  <c r="I115" i="15"/>
  <c r="K115" i="15"/>
  <c r="M115" i="15"/>
  <c r="J115" i="15"/>
  <c r="L115" i="15"/>
  <c r="H111" i="15"/>
  <c r="I111" i="15"/>
  <c r="K111" i="15"/>
  <c r="M111" i="15"/>
  <c r="J111" i="15"/>
  <c r="L111" i="15"/>
  <c r="H107" i="15"/>
  <c r="I107" i="15"/>
  <c r="K107" i="15"/>
  <c r="M107" i="15"/>
  <c r="J107" i="15"/>
  <c r="L107" i="15"/>
  <c r="H103" i="15"/>
  <c r="I103" i="15"/>
  <c r="K103" i="15"/>
  <c r="M103" i="15"/>
  <c r="J103" i="15"/>
  <c r="L103" i="15"/>
  <c r="H99" i="15"/>
  <c r="I99" i="15"/>
  <c r="K99" i="15"/>
  <c r="M99" i="15"/>
  <c r="J99" i="15"/>
  <c r="L99" i="15"/>
  <c r="H95" i="15"/>
  <c r="C13" i="14" s="1"/>
  <c r="I95" i="15"/>
  <c r="D13" i="14" s="1"/>
  <c r="K95" i="15"/>
  <c r="G13" i="14" s="1"/>
  <c r="M95" i="15"/>
  <c r="I13" i="14" s="1"/>
  <c r="J95" i="15"/>
  <c r="F13" i="14" s="1"/>
  <c r="L95" i="15"/>
  <c r="H13" i="14" s="1"/>
  <c r="H91" i="15"/>
  <c r="C9" i="14" s="1"/>
  <c r="I91" i="15"/>
  <c r="D9" i="14" s="1"/>
  <c r="K91" i="15"/>
  <c r="G9" i="14" s="1"/>
  <c r="M91" i="15"/>
  <c r="I9" i="14" s="1"/>
  <c r="J91" i="15"/>
  <c r="F9" i="14" s="1"/>
  <c r="L91" i="15"/>
  <c r="H9" i="14" s="1"/>
  <c r="H87" i="15"/>
  <c r="I87" i="15"/>
  <c r="K87" i="15"/>
  <c r="M87" i="15"/>
  <c r="J87" i="15"/>
  <c r="L87" i="15"/>
  <c r="H83" i="15"/>
  <c r="I83" i="15"/>
  <c r="K83" i="15"/>
  <c r="M83" i="15"/>
  <c r="J83" i="15"/>
  <c r="L83" i="15"/>
  <c r="H79" i="15"/>
  <c r="I79" i="15"/>
  <c r="K79" i="15"/>
  <c r="M79" i="15"/>
  <c r="J79" i="15"/>
  <c r="L79" i="15"/>
  <c r="H75" i="15"/>
  <c r="J75" i="15"/>
  <c r="L75" i="15"/>
  <c r="I75" i="15"/>
  <c r="K75" i="15"/>
  <c r="M75" i="15"/>
  <c r="H71" i="15"/>
  <c r="J71" i="15"/>
  <c r="L71" i="15"/>
  <c r="I71" i="15"/>
  <c r="K71" i="15"/>
  <c r="M71" i="15"/>
  <c r="H67" i="15"/>
  <c r="J67" i="15"/>
  <c r="L67" i="15"/>
  <c r="I67" i="15"/>
  <c r="K67" i="15"/>
  <c r="M67" i="15"/>
  <c r="H63" i="15"/>
  <c r="J63" i="15"/>
  <c r="L63" i="15"/>
  <c r="I63" i="15"/>
  <c r="K63" i="15"/>
  <c r="M63" i="15"/>
  <c r="H59" i="15"/>
  <c r="J59" i="15"/>
  <c r="L59" i="15"/>
  <c r="I59" i="15"/>
  <c r="K59" i="15"/>
  <c r="M59" i="15"/>
  <c r="H55" i="15"/>
  <c r="J55" i="15"/>
  <c r="L55" i="15"/>
  <c r="I55" i="15"/>
  <c r="K55" i="15"/>
  <c r="M55" i="15"/>
  <c r="H51" i="15"/>
  <c r="J51" i="15"/>
  <c r="L51" i="15"/>
  <c r="I51" i="15"/>
  <c r="K51" i="15"/>
  <c r="M51" i="15"/>
  <c r="H47" i="15"/>
  <c r="J47" i="15"/>
  <c r="L47" i="15"/>
  <c r="I47" i="15"/>
  <c r="K47" i="15"/>
  <c r="M47" i="15"/>
  <c r="H43" i="15"/>
  <c r="J43" i="15"/>
  <c r="L43" i="15"/>
  <c r="I43" i="15"/>
  <c r="K43" i="15"/>
  <c r="M43" i="15"/>
  <c r="H39" i="15"/>
  <c r="J39" i="15"/>
  <c r="L39" i="15"/>
  <c r="I39" i="15"/>
  <c r="K39" i="15"/>
  <c r="M39" i="15"/>
  <c r="H35" i="15"/>
  <c r="J35" i="15"/>
  <c r="L35" i="15"/>
  <c r="I35" i="15"/>
  <c r="K35" i="15"/>
  <c r="M35" i="15"/>
  <c r="H31" i="15"/>
  <c r="J31" i="15"/>
  <c r="L31" i="15"/>
  <c r="I31" i="15"/>
  <c r="K31" i="15"/>
  <c r="M31" i="15"/>
  <c r="H27" i="15"/>
  <c r="J27" i="15"/>
  <c r="L27" i="15"/>
  <c r="I27" i="15"/>
  <c r="K27" i="15"/>
  <c r="M27" i="15"/>
  <c r="H23" i="15"/>
  <c r="J23" i="15"/>
  <c r="L23" i="15"/>
  <c r="I23" i="15"/>
  <c r="K23" i="15"/>
  <c r="M23" i="15"/>
  <c r="H19" i="15"/>
  <c r="J19" i="15"/>
  <c r="L19" i="15"/>
  <c r="I19" i="15"/>
  <c r="K19" i="15"/>
  <c r="M19" i="15"/>
  <c r="J15" i="15"/>
  <c r="L15" i="15"/>
  <c r="I15" i="15"/>
  <c r="K15" i="15"/>
  <c r="M15" i="15"/>
  <c r="J11" i="15"/>
  <c r="L11" i="15"/>
  <c r="I11" i="15"/>
  <c r="K11" i="15"/>
  <c r="M11" i="15"/>
  <c r="H341" i="15"/>
  <c r="I341" i="15"/>
  <c r="K341" i="15"/>
  <c r="M341" i="15"/>
  <c r="J341" i="15"/>
  <c r="L341" i="15"/>
  <c r="H346" i="15"/>
  <c r="J346" i="15"/>
  <c r="L346" i="15"/>
  <c r="I346" i="15"/>
  <c r="M346" i="15"/>
  <c r="K346" i="15"/>
  <c r="H350" i="15"/>
  <c r="J350" i="15"/>
  <c r="L350" i="15"/>
  <c r="I350" i="15"/>
  <c r="K350" i="15"/>
  <c r="M350" i="15"/>
  <c r="H354" i="15"/>
  <c r="J354" i="15"/>
  <c r="L354" i="15"/>
  <c r="I354" i="15"/>
  <c r="K354" i="15"/>
  <c r="M354" i="15"/>
  <c r="H358" i="15"/>
  <c r="J358" i="15"/>
  <c r="L358" i="15"/>
  <c r="I358" i="15"/>
  <c r="K358" i="15"/>
  <c r="M358" i="15"/>
  <c r="H362" i="15"/>
  <c r="J362" i="15"/>
  <c r="L362" i="15"/>
  <c r="I362" i="15"/>
  <c r="K362" i="15"/>
  <c r="M362" i="15"/>
  <c r="H366" i="15"/>
  <c r="J366" i="15"/>
  <c r="L366" i="15"/>
  <c r="I366" i="15"/>
  <c r="K366" i="15"/>
  <c r="M366" i="15"/>
  <c r="H370" i="15"/>
  <c r="J370" i="15"/>
  <c r="L370" i="15"/>
  <c r="I370" i="15"/>
  <c r="K370" i="15"/>
  <c r="M370" i="15"/>
  <c r="H374" i="15"/>
  <c r="J374" i="15"/>
  <c r="L374" i="15"/>
  <c r="I374" i="15"/>
  <c r="K374" i="15"/>
  <c r="M374" i="15"/>
  <c r="H378" i="15"/>
  <c r="J378" i="15"/>
  <c r="L378" i="15"/>
  <c r="I378" i="15"/>
  <c r="K378" i="15"/>
  <c r="M378" i="15"/>
  <c r="H382" i="15"/>
  <c r="J382" i="15"/>
  <c r="L382" i="15"/>
  <c r="I382" i="15"/>
  <c r="K382" i="15"/>
  <c r="M382" i="15"/>
  <c r="H386" i="15"/>
  <c r="J386" i="15"/>
  <c r="L386" i="15"/>
  <c r="I386" i="15"/>
  <c r="K386" i="15"/>
  <c r="M386" i="15"/>
  <c r="H390" i="15"/>
  <c r="J390" i="15"/>
  <c r="L390" i="15"/>
  <c r="I390" i="15"/>
  <c r="K390" i="15"/>
  <c r="M390" i="15"/>
  <c r="H394" i="15"/>
  <c r="J394" i="15"/>
  <c r="L394" i="15"/>
  <c r="I394" i="15"/>
  <c r="K394" i="15"/>
  <c r="M394" i="15"/>
  <c r="H337" i="15"/>
  <c r="I337" i="15"/>
  <c r="K337" i="15"/>
  <c r="M337" i="15"/>
  <c r="J337" i="15"/>
  <c r="L337" i="15"/>
  <c r="H16" i="15"/>
  <c r="H12" i="15"/>
  <c r="H8" i="15"/>
  <c r="H13" i="15"/>
  <c r="H9" i="15"/>
  <c r="H14" i="15"/>
  <c r="H10" i="15"/>
  <c r="H15" i="15"/>
  <c r="H11" i="15"/>
  <c r="M7" i="15"/>
  <c r="I7" i="15"/>
  <c r="K7" i="15"/>
  <c r="L7" i="15"/>
  <c r="J7" i="15"/>
  <c r="H7" i="15"/>
  <c r="J6" i="15"/>
  <c r="L6" i="15"/>
  <c r="M6" i="15"/>
  <c r="K6" i="15"/>
  <c r="I6" i="15"/>
  <c r="H2" i="1"/>
  <c r="E6" i="14" l="1"/>
  <c r="F6" i="14"/>
  <c r="C8" i="14"/>
  <c r="C12" i="14"/>
  <c r="C7" i="14"/>
  <c r="C11" i="14"/>
  <c r="C15" i="14"/>
  <c r="D6" i="14"/>
  <c r="C6" i="14"/>
  <c r="C10" i="14"/>
  <c r="C14" i="14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C397" i="4" l="1"/>
  <c r="B397" i="4"/>
  <c r="A397" i="4"/>
  <c r="C396" i="4"/>
  <c r="B396" i="4"/>
  <c r="A396" i="4"/>
  <c r="C395" i="4"/>
  <c r="B395" i="4"/>
  <c r="A395" i="4"/>
  <c r="C394" i="4"/>
  <c r="B394" i="4"/>
  <c r="A394" i="4"/>
  <c r="C393" i="4"/>
  <c r="B393" i="4"/>
  <c r="A393" i="4"/>
  <c r="C392" i="4"/>
  <c r="B392" i="4"/>
  <c r="A392" i="4"/>
  <c r="C391" i="4"/>
  <c r="B391" i="4"/>
  <c r="A391" i="4"/>
  <c r="C390" i="4"/>
  <c r="B390" i="4"/>
  <c r="A390" i="4"/>
  <c r="C389" i="4"/>
  <c r="B389" i="4"/>
  <c r="A389" i="4"/>
  <c r="C388" i="4"/>
  <c r="B388" i="4"/>
  <c r="A388" i="4"/>
  <c r="C387" i="4"/>
  <c r="B387" i="4"/>
  <c r="A387" i="4"/>
  <c r="C386" i="4"/>
  <c r="B386" i="4"/>
  <c r="A386" i="4"/>
  <c r="C385" i="4"/>
  <c r="B385" i="4"/>
  <c r="A385" i="4"/>
  <c r="C384" i="4"/>
  <c r="B384" i="4"/>
  <c r="A384" i="4"/>
  <c r="C383" i="4"/>
  <c r="B383" i="4"/>
  <c r="A383" i="4"/>
  <c r="C382" i="4"/>
  <c r="B382" i="4"/>
  <c r="A382" i="4"/>
  <c r="C381" i="4"/>
  <c r="B381" i="4"/>
  <c r="A381" i="4"/>
  <c r="C380" i="4"/>
  <c r="B380" i="4"/>
  <c r="A380" i="4"/>
  <c r="C379" i="4"/>
  <c r="B379" i="4"/>
  <c r="A379" i="4"/>
  <c r="C378" i="4"/>
  <c r="B378" i="4"/>
  <c r="A378" i="4"/>
  <c r="C377" i="4"/>
  <c r="B377" i="4"/>
  <c r="A377" i="4"/>
  <c r="C376" i="4"/>
  <c r="B376" i="4"/>
  <c r="A376" i="4"/>
  <c r="C375" i="4"/>
  <c r="B375" i="4"/>
  <c r="A375" i="4"/>
  <c r="C374" i="4"/>
  <c r="B374" i="4"/>
  <c r="A374" i="4"/>
  <c r="C373" i="4"/>
  <c r="B373" i="4"/>
  <c r="A373" i="4"/>
  <c r="C372" i="4"/>
  <c r="B372" i="4"/>
  <c r="A372" i="4"/>
  <c r="C371" i="4"/>
  <c r="B371" i="4"/>
  <c r="A371" i="4"/>
  <c r="C370" i="4"/>
  <c r="B370" i="4"/>
  <c r="A370" i="4"/>
  <c r="C369" i="4"/>
  <c r="B369" i="4"/>
  <c r="A369" i="4"/>
  <c r="C368" i="4"/>
  <c r="B368" i="4"/>
  <c r="A368" i="4"/>
  <c r="C367" i="4"/>
  <c r="B367" i="4"/>
  <c r="A367" i="4"/>
  <c r="C366" i="4"/>
  <c r="B366" i="4"/>
  <c r="A366" i="4"/>
  <c r="C365" i="4"/>
  <c r="B365" i="4"/>
  <c r="A365" i="4"/>
  <c r="C364" i="4"/>
  <c r="B364" i="4"/>
  <c r="A364" i="4"/>
  <c r="C363" i="4"/>
  <c r="B363" i="4"/>
  <c r="A363" i="4"/>
  <c r="C362" i="4"/>
  <c r="B362" i="4"/>
  <c r="A362" i="4"/>
  <c r="C361" i="4"/>
  <c r="B361" i="4"/>
  <c r="A361" i="4"/>
  <c r="C360" i="4"/>
  <c r="B360" i="4"/>
  <c r="A360" i="4"/>
  <c r="C359" i="4"/>
  <c r="B359" i="4"/>
  <c r="A359" i="4"/>
  <c r="C358" i="4"/>
  <c r="B358" i="4"/>
  <c r="A358" i="4"/>
  <c r="C357" i="4"/>
  <c r="B357" i="4"/>
  <c r="A357" i="4"/>
  <c r="C356" i="4"/>
  <c r="B356" i="4"/>
  <c r="A356" i="4"/>
  <c r="C355" i="4"/>
  <c r="B355" i="4"/>
  <c r="A355" i="4"/>
  <c r="C354" i="4"/>
  <c r="B354" i="4"/>
  <c r="A354" i="4"/>
  <c r="C353" i="4"/>
  <c r="B353" i="4"/>
  <c r="A353" i="4"/>
  <c r="C352" i="4"/>
  <c r="B352" i="4"/>
  <c r="A352" i="4"/>
  <c r="C351" i="4"/>
  <c r="B351" i="4"/>
  <c r="A351" i="4"/>
  <c r="C350" i="4"/>
  <c r="B350" i="4"/>
  <c r="A350" i="4"/>
  <c r="C349" i="4"/>
  <c r="B349" i="4"/>
  <c r="A349" i="4"/>
  <c r="C348" i="4"/>
  <c r="B348" i="4"/>
  <c r="A348" i="4"/>
  <c r="C347" i="4"/>
  <c r="B347" i="4"/>
  <c r="A347" i="4"/>
  <c r="C346" i="4"/>
  <c r="B346" i="4"/>
  <c r="A346" i="4"/>
  <c r="C345" i="4"/>
  <c r="B345" i="4"/>
  <c r="A345" i="4"/>
  <c r="C344" i="4"/>
  <c r="B344" i="4"/>
  <c r="A344" i="4"/>
  <c r="C343" i="4"/>
  <c r="B343" i="4"/>
  <c r="A343" i="4"/>
  <c r="C342" i="4"/>
  <c r="B342" i="4"/>
  <c r="A342" i="4"/>
  <c r="C341" i="4"/>
  <c r="B341" i="4"/>
  <c r="A341" i="4"/>
  <c r="C340" i="4"/>
  <c r="B340" i="4"/>
  <c r="A340" i="4"/>
  <c r="C339" i="4"/>
  <c r="B339" i="4"/>
  <c r="A339" i="4"/>
  <c r="C338" i="4"/>
  <c r="B338" i="4"/>
  <c r="A338" i="4"/>
  <c r="C337" i="4"/>
  <c r="B337" i="4"/>
  <c r="A337" i="4"/>
  <c r="C336" i="4"/>
  <c r="B336" i="4"/>
  <c r="A336" i="4"/>
  <c r="C335" i="4"/>
  <c r="B335" i="4"/>
  <c r="A335" i="4"/>
  <c r="C334" i="4"/>
  <c r="B334" i="4"/>
  <c r="A334" i="4"/>
  <c r="C333" i="4"/>
  <c r="B333" i="4"/>
  <c r="A333" i="4"/>
  <c r="C332" i="4"/>
  <c r="B332" i="4"/>
  <c r="A332" i="4"/>
  <c r="C331" i="4"/>
  <c r="B331" i="4"/>
  <c r="A331" i="4"/>
  <c r="C330" i="4"/>
  <c r="B330" i="4"/>
  <c r="A330" i="4"/>
  <c r="C329" i="4"/>
  <c r="B329" i="4"/>
  <c r="A329" i="4"/>
  <c r="C328" i="4"/>
  <c r="B328" i="4"/>
  <c r="A328" i="4"/>
  <c r="C327" i="4"/>
  <c r="B327" i="4"/>
  <c r="A327" i="4"/>
  <c r="C326" i="4"/>
  <c r="B326" i="4"/>
  <c r="A326" i="4"/>
  <c r="C325" i="4"/>
  <c r="B325" i="4"/>
  <c r="A325" i="4"/>
  <c r="C324" i="4"/>
  <c r="B324" i="4"/>
  <c r="A324" i="4"/>
  <c r="C323" i="4"/>
  <c r="B323" i="4"/>
  <c r="A323" i="4"/>
  <c r="C322" i="4"/>
  <c r="B322" i="4"/>
  <c r="A322" i="4"/>
  <c r="C321" i="4"/>
  <c r="B321" i="4"/>
  <c r="A321" i="4"/>
  <c r="C320" i="4"/>
  <c r="B320" i="4"/>
  <c r="A320" i="4"/>
  <c r="C319" i="4"/>
  <c r="B319" i="4"/>
  <c r="A319" i="4"/>
  <c r="C318" i="4"/>
  <c r="B318" i="4"/>
  <c r="A318" i="4"/>
  <c r="C317" i="4"/>
  <c r="B317" i="4"/>
  <c r="A317" i="4"/>
  <c r="C316" i="4"/>
  <c r="B316" i="4"/>
  <c r="A316" i="4"/>
  <c r="C315" i="4"/>
  <c r="B315" i="4"/>
  <c r="A315" i="4"/>
  <c r="C314" i="4"/>
  <c r="B314" i="4"/>
  <c r="A314" i="4"/>
  <c r="C313" i="4"/>
  <c r="B313" i="4"/>
  <c r="A313" i="4"/>
  <c r="C312" i="4"/>
  <c r="B312" i="4"/>
  <c r="A312" i="4"/>
  <c r="C311" i="4"/>
  <c r="B311" i="4"/>
  <c r="A311" i="4"/>
  <c r="C310" i="4"/>
  <c r="B310" i="4"/>
  <c r="A310" i="4"/>
  <c r="C309" i="4"/>
  <c r="B309" i="4"/>
  <c r="A309" i="4"/>
  <c r="C308" i="4"/>
  <c r="B308" i="4"/>
  <c r="A308" i="4"/>
  <c r="C307" i="4"/>
  <c r="B307" i="4"/>
  <c r="A307" i="4"/>
  <c r="C306" i="4"/>
  <c r="B306" i="4"/>
  <c r="A306" i="4"/>
  <c r="C305" i="4"/>
  <c r="B305" i="4"/>
  <c r="A305" i="4"/>
  <c r="C304" i="4"/>
  <c r="B304" i="4"/>
  <c r="A304" i="4"/>
  <c r="C303" i="4"/>
  <c r="B303" i="4"/>
  <c r="A303" i="4"/>
  <c r="C302" i="4"/>
  <c r="B302" i="4"/>
  <c r="A302" i="4"/>
  <c r="C301" i="4"/>
  <c r="B301" i="4"/>
  <c r="A301" i="4"/>
  <c r="C300" i="4"/>
  <c r="B300" i="4"/>
  <c r="A300" i="4"/>
  <c r="C299" i="4"/>
  <c r="B299" i="4"/>
  <c r="A299" i="4"/>
  <c r="C298" i="4"/>
  <c r="B298" i="4"/>
  <c r="A298" i="4"/>
  <c r="C297" i="4"/>
  <c r="B297" i="4"/>
  <c r="A297" i="4"/>
  <c r="C296" i="4"/>
  <c r="B296" i="4"/>
  <c r="A296" i="4"/>
  <c r="C295" i="4"/>
  <c r="B295" i="4"/>
  <c r="A295" i="4"/>
  <c r="C294" i="4"/>
  <c r="B294" i="4"/>
  <c r="A294" i="4"/>
  <c r="C293" i="4"/>
  <c r="B293" i="4"/>
  <c r="A293" i="4"/>
  <c r="C292" i="4"/>
  <c r="B292" i="4"/>
  <c r="A292" i="4"/>
  <c r="C291" i="4"/>
  <c r="B291" i="4"/>
  <c r="A291" i="4"/>
  <c r="C290" i="4"/>
  <c r="B290" i="4"/>
  <c r="A290" i="4"/>
  <c r="C289" i="4"/>
  <c r="B289" i="4"/>
  <c r="A289" i="4"/>
  <c r="C288" i="4"/>
  <c r="B288" i="4"/>
  <c r="A288" i="4"/>
  <c r="C287" i="4"/>
  <c r="B287" i="4"/>
  <c r="A287" i="4"/>
  <c r="C286" i="4"/>
  <c r="B286" i="4"/>
  <c r="A286" i="4"/>
  <c r="C285" i="4"/>
  <c r="B285" i="4"/>
  <c r="A285" i="4"/>
  <c r="C284" i="4"/>
  <c r="B284" i="4"/>
  <c r="A284" i="4"/>
  <c r="C283" i="4"/>
  <c r="B283" i="4"/>
  <c r="A283" i="4"/>
  <c r="C282" i="4"/>
  <c r="B282" i="4"/>
  <c r="A282" i="4"/>
  <c r="C281" i="4"/>
  <c r="B281" i="4"/>
  <c r="A281" i="4"/>
  <c r="C280" i="4"/>
  <c r="B280" i="4"/>
  <c r="A280" i="4"/>
  <c r="C279" i="4"/>
  <c r="B279" i="4"/>
  <c r="A279" i="4"/>
  <c r="C278" i="4"/>
  <c r="B278" i="4"/>
  <c r="A278" i="4"/>
  <c r="C277" i="4"/>
  <c r="B277" i="4"/>
  <c r="A277" i="4"/>
  <c r="C276" i="4"/>
  <c r="B276" i="4"/>
  <c r="A276" i="4"/>
  <c r="C275" i="4"/>
  <c r="B275" i="4"/>
  <c r="A275" i="4"/>
  <c r="C274" i="4"/>
  <c r="B274" i="4"/>
  <c r="A274" i="4"/>
  <c r="C273" i="4"/>
  <c r="B273" i="4"/>
  <c r="A273" i="4"/>
  <c r="C272" i="4"/>
  <c r="B272" i="4"/>
  <c r="A272" i="4"/>
  <c r="C271" i="4"/>
  <c r="B271" i="4"/>
  <c r="A271" i="4"/>
  <c r="C270" i="4"/>
  <c r="B270" i="4"/>
  <c r="A270" i="4"/>
  <c r="C269" i="4"/>
  <c r="B269" i="4"/>
  <c r="A269" i="4"/>
  <c r="C268" i="4"/>
  <c r="B268" i="4"/>
  <c r="A268" i="4"/>
  <c r="C267" i="4"/>
  <c r="B267" i="4"/>
  <c r="A267" i="4"/>
  <c r="C266" i="4"/>
  <c r="B266" i="4"/>
  <c r="A266" i="4"/>
  <c r="C265" i="4"/>
  <c r="B265" i="4"/>
  <c r="A265" i="4"/>
  <c r="C264" i="4"/>
  <c r="B264" i="4"/>
  <c r="A264" i="4"/>
  <c r="C263" i="4"/>
  <c r="B263" i="4"/>
  <c r="A263" i="4"/>
  <c r="C262" i="4"/>
  <c r="B262" i="4"/>
  <c r="A262" i="4"/>
  <c r="C261" i="4"/>
  <c r="B261" i="4"/>
  <c r="A261" i="4"/>
  <c r="C260" i="4"/>
  <c r="B260" i="4"/>
  <c r="A260" i="4"/>
  <c r="C259" i="4"/>
  <c r="B259" i="4"/>
  <c r="A259" i="4"/>
  <c r="C258" i="4"/>
  <c r="B258" i="4"/>
  <c r="A258" i="4"/>
  <c r="C257" i="4"/>
  <c r="B257" i="4"/>
  <c r="A257" i="4"/>
  <c r="C256" i="4"/>
  <c r="B256" i="4"/>
  <c r="A256" i="4"/>
  <c r="C255" i="4"/>
  <c r="B255" i="4"/>
  <c r="A255" i="4"/>
  <c r="C254" i="4"/>
  <c r="B254" i="4"/>
  <c r="A254" i="4"/>
  <c r="C253" i="4"/>
  <c r="B253" i="4"/>
  <c r="A253" i="4"/>
  <c r="C252" i="4"/>
  <c r="B252" i="4"/>
  <c r="A252" i="4"/>
  <c r="C251" i="4"/>
  <c r="B251" i="4"/>
  <c r="A251" i="4"/>
  <c r="C250" i="4"/>
  <c r="B250" i="4"/>
  <c r="A250" i="4"/>
  <c r="C249" i="4"/>
  <c r="B249" i="4"/>
  <c r="A249" i="4"/>
  <c r="C248" i="4"/>
  <c r="B248" i="4"/>
  <c r="A248" i="4"/>
  <c r="C247" i="4"/>
  <c r="B247" i="4"/>
  <c r="A247" i="4"/>
  <c r="C246" i="4"/>
  <c r="B246" i="4"/>
  <c r="A246" i="4"/>
  <c r="C245" i="4"/>
  <c r="B245" i="4"/>
  <c r="A245" i="4"/>
  <c r="C244" i="4"/>
  <c r="B244" i="4"/>
  <c r="A244" i="4"/>
  <c r="C243" i="4"/>
  <c r="B243" i="4"/>
  <c r="A243" i="4"/>
  <c r="C242" i="4"/>
  <c r="B242" i="4"/>
  <c r="A242" i="4"/>
  <c r="C241" i="4"/>
  <c r="B241" i="4"/>
  <c r="A241" i="4"/>
  <c r="C240" i="4"/>
  <c r="B240" i="4"/>
  <c r="A240" i="4"/>
  <c r="C239" i="4"/>
  <c r="B239" i="4"/>
  <c r="A239" i="4"/>
  <c r="C238" i="4"/>
  <c r="B238" i="4"/>
  <c r="A238" i="4"/>
  <c r="C237" i="4"/>
  <c r="B237" i="4"/>
  <c r="A237" i="4"/>
  <c r="C236" i="4"/>
  <c r="B236" i="4"/>
  <c r="A236" i="4"/>
  <c r="C235" i="4"/>
  <c r="B235" i="4"/>
  <c r="A235" i="4"/>
  <c r="C234" i="4"/>
  <c r="B234" i="4"/>
  <c r="A234" i="4"/>
  <c r="C233" i="4"/>
  <c r="B233" i="4"/>
  <c r="A233" i="4"/>
  <c r="C232" i="4"/>
  <c r="B232" i="4"/>
  <c r="A232" i="4"/>
  <c r="C231" i="4"/>
  <c r="B231" i="4"/>
  <c r="A231" i="4"/>
  <c r="C230" i="4"/>
  <c r="B230" i="4"/>
  <c r="A230" i="4"/>
  <c r="C229" i="4"/>
  <c r="B229" i="4"/>
  <c r="A229" i="4"/>
  <c r="C228" i="4"/>
  <c r="B228" i="4"/>
  <c r="A228" i="4"/>
  <c r="C227" i="4"/>
  <c r="B227" i="4"/>
  <c r="A227" i="4"/>
  <c r="C226" i="4"/>
  <c r="B226" i="4"/>
  <c r="A226" i="4"/>
  <c r="C225" i="4"/>
  <c r="B225" i="4"/>
  <c r="A225" i="4"/>
  <c r="C224" i="4"/>
  <c r="B224" i="4"/>
  <c r="A224" i="4"/>
  <c r="C223" i="4"/>
  <c r="B223" i="4"/>
  <c r="A223" i="4"/>
  <c r="C222" i="4"/>
  <c r="B222" i="4"/>
  <c r="A222" i="4"/>
  <c r="C221" i="4"/>
  <c r="B221" i="4"/>
  <c r="A221" i="4"/>
  <c r="C220" i="4"/>
  <c r="B220" i="4"/>
  <c r="A220" i="4"/>
  <c r="C219" i="4"/>
  <c r="B219" i="4"/>
  <c r="A219" i="4"/>
  <c r="C218" i="4"/>
  <c r="B218" i="4"/>
  <c r="A218" i="4"/>
  <c r="C217" i="4"/>
  <c r="B217" i="4"/>
  <c r="A217" i="4"/>
  <c r="C216" i="4"/>
  <c r="B216" i="4"/>
  <c r="A216" i="4"/>
  <c r="C215" i="4"/>
  <c r="B215" i="4"/>
  <c r="A215" i="4"/>
  <c r="C214" i="4"/>
  <c r="B214" i="4"/>
  <c r="A214" i="4"/>
  <c r="C213" i="4"/>
  <c r="B213" i="4"/>
  <c r="A213" i="4"/>
  <c r="C212" i="4"/>
  <c r="B212" i="4"/>
  <c r="A212" i="4"/>
  <c r="C211" i="4"/>
  <c r="B211" i="4"/>
  <c r="A211" i="4"/>
  <c r="C210" i="4"/>
  <c r="B210" i="4"/>
  <c r="A210" i="4"/>
  <c r="C209" i="4"/>
  <c r="B209" i="4"/>
  <c r="A209" i="4"/>
  <c r="C208" i="4"/>
  <c r="B208" i="4"/>
  <c r="A208" i="4"/>
  <c r="C207" i="4"/>
  <c r="B207" i="4"/>
  <c r="A207" i="4"/>
  <c r="C206" i="4"/>
  <c r="B206" i="4"/>
  <c r="A206" i="4"/>
  <c r="C205" i="4"/>
  <c r="B205" i="4"/>
  <c r="A205" i="4"/>
  <c r="C204" i="4"/>
  <c r="B204" i="4"/>
  <c r="A204" i="4"/>
  <c r="C203" i="4"/>
  <c r="B203" i="4"/>
  <c r="A203" i="4"/>
  <c r="C202" i="4"/>
  <c r="B202" i="4"/>
  <c r="A202" i="4"/>
  <c r="C201" i="4"/>
  <c r="B201" i="4"/>
  <c r="A201" i="4"/>
  <c r="C200" i="4"/>
  <c r="B200" i="4"/>
  <c r="A200" i="4"/>
  <c r="C199" i="4"/>
  <c r="B199" i="4"/>
  <c r="A199" i="4"/>
  <c r="C198" i="4"/>
  <c r="B198" i="4"/>
  <c r="A198" i="4"/>
  <c r="C197" i="4"/>
  <c r="B197" i="4"/>
  <c r="A197" i="4"/>
  <c r="C196" i="4"/>
  <c r="B196" i="4"/>
  <c r="A196" i="4"/>
  <c r="C195" i="4"/>
  <c r="B195" i="4"/>
  <c r="A195" i="4"/>
  <c r="C194" i="4"/>
  <c r="B194" i="4"/>
  <c r="A194" i="4"/>
  <c r="C193" i="4"/>
  <c r="B193" i="4"/>
  <c r="A193" i="4"/>
  <c r="C192" i="4"/>
  <c r="B192" i="4"/>
  <c r="A192" i="4"/>
  <c r="C191" i="4"/>
  <c r="B191" i="4"/>
  <c r="A191" i="4"/>
  <c r="C190" i="4"/>
  <c r="B190" i="4"/>
  <c r="A190" i="4"/>
  <c r="C189" i="4"/>
  <c r="B189" i="4"/>
  <c r="A189" i="4"/>
  <c r="C188" i="4"/>
  <c r="B188" i="4"/>
  <c r="A188" i="4"/>
  <c r="C187" i="4"/>
  <c r="B187" i="4"/>
  <c r="A187" i="4"/>
  <c r="C186" i="4"/>
  <c r="B186" i="4"/>
  <c r="A186" i="4"/>
  <c r="C185" i="4"/>
  <c r="B185" i="4"/>
  <c r="A185" i="4"/>
  <c r="C184" i="4"/>
  <c r="B184" i="4"/>
  <c r="A184" i="4"/>
  <c r="C183" i="4"/>
  <c r="B183" i="4"/>
  <c r="A183" i="4"/>
  <c r="C182" i="4"/>
  <c r="B182" i="4"/>
  <c r="A182" i="4"/>
  <c r="C181" i="4"/>
  <c r="B181" i="4"/>
  <c r="A181" i="4"/>
  <c r="C180" i="4"/>
  <c r="B180" i="4"/>
  <c r="A180" i="4"/>
  <c r="C179" i="4"/>
  <c r="B179" i="4"/>
  <c r="A179" i="4"/>
  <c r="C178" i="4"/>
  <c r="B178" i="4"/>
  <c r="A178" i="4"/>
  <c r="C177" i="4"/>
  <c r="B177" i="4"/>
  <c r="A177" i="4"/>
  <c r="C176" i="4"/>
  <c r="B176" i="4"/>
  <c r="A176" i="4"/>
  <c r="C175" i="4"/>
  <c r="B175" i="4"/>
  <c r="A175" i="4"/>
  <c r="C174" i="4"/>
  <c r="B174" i="4"/>
  <c r="A174" i="4"/>
  <c r="C173" i="4"/>
  <c r="B173" i="4"/>
  <c r="A173" i="4"/>
  <c r="C172" i="4"/>
  <c r="B172" i="4"/>
  <c r="A172" i="4"/>
  <c r="C171" i="4"/>
  <c r="B171" i="4"/>
  <c r="A171" i="4"/>
  <c r="C170" i="4"/>
  <c r="B170" i="4"/>
  <c r="A170" i="4"/>
  <c r="C169" i="4"/>
  <c r="B169" i="4"/>
  <c r="A169" i="4"/>
  <c r="C168" i="4"/>
  <c r="B168" i="4"/>
  <c r="A168" i="4"/>
  <c r="C167" i="4"/>
  <c r="B167" i="4"/>
  <c r="A167" i="4"/>
  <c r="C166" i="4"/>
  <c r="B166" i="4"/>
  <c r="A166" i="4"/>
  <c r="C165" i="4"/>
  <c r="B165" i="4"/>
  <c r="A165" i="4"/>
  <c r="C164" i="4"/>
  <c r="B164" i="4"/>
  <c r="A164" i="4"/>
  <c r="C163" i="4"/>
  <c r="B163" i="4"/>
  <c r="A163" i="4"/>
  <c r="C162" i="4"/>
  <c r="B162" i="4"/>
  <c r="A162" i="4"/>
  <c r="C161" i="4"/>
  <c r="B161" i="4"/>
  <c r="A161" i="4"/>
  <c r="C160" i="4"/>
  <c r="B160" i="4"/>
  <c r="A160" i="4"/>
  <c r="C159" i="4"/>
  <c r="B159" i="4"/>
  <c r="A159" i="4"/>
  <c r="C158" i="4"/>
  <c r="B158" i="4"/>
  <c r="A158" i="4"/>
  <c r="C157" i="4"/>
  <c r="B157" i="4"/>
  <c r="A157" i="4"/>
  <c r="C156" i="4"/>
  <c r="B156" i="4"/>
  <c r="A156" i="4"/>
  <c r="C155" i="4"/>
  <c r="B155" i="4"/>
  <c r="A155" i="4"/>
  <c r="C154" i="4"/>
  <c r="B154" i="4"/>
  <c r="A154" i="4"/>
  <c r="C153" i="4"/>
  <c r="B153" i="4"/>
  <c r="A153" i="4"/>
  <c r="C152" i="4"/>
  <c r="B152" i="4"/>
  <c r="A152" i="4"/>
  <c r="C151" i="4"/>
  <c r="B151" i="4"/>
  <c r="A151" i="4"/>
  <c r="C150" i="4"/>
  <c r="B150" i="4"/>
  <c r="A150" i="4"/>
  <c r="C149" i="4"/>
  <c r="B149" i="4"/>
  <c r="A149" i="4"/>
  <c r="C148" i="4"/>
  <c r="B148" i="4"/>
  <c r="A148" i="4"/>
  <c r="C147" i="4"/>
  <c r="B147" i="4"/>
  <c r="A147" i="4"/>
  <c r="C146" i="4"/>
  <c r="B146" i="4"/>
  <c r="A146" i="4"/>
  <c r="C145" i="4"/>
  <c r="B145" i="4"/>
  <c r="A145" i="4"/>
  <c r="C144" i="4"/>
  <c r="B144" i="4"/>
  <c r="A144" i="4"/>
  <c r="C143" i="4"/>
  <c r="B143" i="4"/>
  <c r="A143" i="4"/>
  <c r="C142" i="4"/>
  <c r="B142" i="4"/>
  <c r="A142" i="4"/>
  <c r="C141" i="4"/>
  <c r="B141" i="4"/>
  <c r="A141" i="4"/>
  <c r="C140" i="4"/>
  <c r="B140" i="4"/>
  <c r="A140" i="4"/>
  <c r="C139" i="4"/>
  <c r="B139" i="4"/>
  <c r="A139" i="4"/>
  <c r="C138" i="4"/>
  <c r="B138" i="4"/>
  <c r="A138" i="4"/>
  <c r="C137" i="4"/>
  <c r="B137" i="4"/>
  <c r="A137" i="4"/>
  <c r="C136" i="4"/>
  <c r="B136" i="4"/>
  <c r="A136" i="4"/>
  <c r="C135" i="4"/>
  <c r="B135" i="4"/>
  <c r="A135" i="4"/>
  <c r="C134" i="4"/>
  <c r="B134" i="4"/>
  <c r="A134" i="4"/>
  <c r="C133" i="4"/>
  <c r="B133" i="4"/>
  <c r="A133" i="4"/>
  <c r="C132" i="4"/>
  <c r="B132" i="4"/>
  <c r="A132" i="4"/>
  <c r="C131" i="4"/>
  <c r="B131" i="4"/>
  <c r="A131" i="4"/>
  <c r="C130" i="4"/>
  <c r="B130" i="4"/>
  <c r="A130" i="4"/>
  <c r="C129" i="4"/>
  <c r="B129" i="4"/>
  <c r="A129" i="4"/>
  <c r="C128" i="4"/>
  <c r="B128" i="4"/>
  <c r="A128" i="4"/>
  <c r="C127" i="4"/>
  <c r="B127" i="4"/>
  <c r="A127" i="4"/>
  <c r="C126" i="4"/>
  <c r="B126" i="4"/>
  <c r="A126" i="4"/>
  <c r="C125" i="4"/>
  <c r="B125" i="4"/>
  <c r="A125" i="4"/>
  <c r="C124" i="4"/>
  <c r="B124" i="4"/>
  <c r="A124" i="4"/>
  <c r="C123" i="4"/>
  <c r="B123" i="4"/>
  <c r="A123" i="4"/>
  <c r="C122" i="4"/>
  <c r="B122" i="4"/>
  <c r="A122" i="4"/>
  <c r="C121" i="4"/>
  <c r="B121" i="4"/>
  <c r="A121" i="4"/>
  <c r="C120" i="4"/>
  <c r="B120" i="4"/>
  <c r="A120" i="4"/>
  <c r="C119" i="4"/>
  <c r="B119" i="4"/>
  <c r="A119" i="4"/>
  <c r="C118" i="4"/>
  <c r="B118" i="4"/>
  <c r="A118" i="4"/>
  <c r="C117" i="4"/>
  <c r="B117" i="4"/>
  <c r="A117" i="4"/>
  <c r="C116" i="4"/>
  <c r="B116" i="4"/>
  <c r="A116" i="4"/>
  <c r="C115" i="4"/>
  <c r="B115" i="4"/>
  <c r="A115" i="4"/>
  <c r="C114" i="4"/>
  <c r="B114" i="4"/>
  <c r="A114" i="4"/>
  <c r="C113" i="4"/>
  <c r="B113" i="4"/>
  <c r="A113" i="4"/>
  <c r="C112" i="4"/>
  <c r="B112" i="4"/>
  <c r="A112" i="4"/>
  <c r="C111" i="4"/>
  <c r="B111" i="4"/>
  <c r="A111" i="4"/>
  <c r="C110" i="4"/>
  <c r="B110" i="4"/>
  <c r="A110" i="4"/>
  <c r="C109" i="4"/>
  <c r="B109" i="4"/>
  <c r="A109" i="4"/>
  <c r="C108" i="4"/>
  <c r="B108" i="4"/>
  <c r="A108" i="4"/>
  <c r="C107" i="4"/>
  <c r="B107" i="4"/>
  <c r="A107" i="4"/>
  <c r="C106" i="4"/>
  <c r="B106" i="4"/>
  <c r="A106" i="4"/>
  <c r="C105" i="4"/>
  <c r="B105" i="4"/>
  <c r="A105" i="4"/>
  <c r="C104" i="4"/>
  <c r="B104" i="4"/>
  <c r="A104" i="4"/>
  <c r="C103" i="4"/>
  <c r="B103" i="4"/>
  <c r="A103" i="4"/>
  <c r="C102" i="4"/>
  <c r="B102" i="4"/>
  <c r="A102" i="4"/>
  <c r="C101" i="4"/>
  <c r="B101" i="4"/>
  <c r="A101" i="4"/>
  <c r="C100" i="4"/>
  <c r="B100" i="4"/>
  <c r="A100" i="4"/>
  <c r="C99" i="4"/>
  <c r="B99" i="4"/>
  <c r="A99" i="4"/>
  <c r="C98" i="4"/>
  <c r="B98" i="4"/>
  <c r="A98" i="4"/>
  <c r="C97" i="4"/>
  <c r="B97" i="4"/>
  <c r="A97" i="4"/>
  <c r="C96" i="4"/>
  <c r="B96" i="4"/>
  <c r="A96" i="4"/>
  <c r="C95" i="4"/>
  <c r="B95" i="4"/>
  <c r="A95" i="4"/>
  <c r="C94" i="4"/>
  <c r="B94" i="4"/>
  <c r="A94" i="4"/>
  <c r="C93" i="4"/>
  <c r="B93" i="4"/>
  <c r="A93" i="4"/>
  <c r="C92" i="4"/>
  <c r="B92" i="4"/>
  <c r="A92" i="4"/>
  <c r="C91" i="4"/>
  <c r="B91" i="4"/>
  <c r="A91" i="4"/>
  <c r="C90" i="4"/>
  <c r="B90" i="4"/>
  <c r="A90" i="4"/>
  <c r="C89" i="4"/>
  <c r="B89" i="4"/>
  <c r="A89" i="4"/>
  <c r="C88" i="4"/>
  <c r="B88" i="4"/>
  <c r="A88" i="4"/>
  <c r="C87" i="4"/>
  <c r="B87" i="4"/>
  <c r="A87" i="4"/>
  <c r="C86" i="4"/>
  <c r="B86" i="4"/>
  <c r="A86" i="4"/>
  <c r="C85" i="4"/>
  <c r="B85" i="4"/>
  <c r="A85" i="4"/>
  <c r="C84" i="4"/>
  <c r="B84" i="4"/>
  <c r="A84" i="4"/>
  <c r="C83" i="4"/>
  <c r="B83" i="4"/>
  <c r="A83" i="4"/>
  <c r="C82" i="4"/>
  <c r="B82" i="4"/>
  <c r="A82" i="4"/>
  <c r="C81" i="4"/>
  <c r="B81" i="4"/>
  <c r="A81" i="4"/>
  <c r="C80" i="4"/>
  <c r="B80" i="4"/>
  <c r="A80" i="4"/>
  <c r="C79" i="4"/>
  <c r="B79" i="4"/>
  <c r="A79" i="4"/>
  <c r="C78" i="4"/>
  <c r="B78" i="4"/>
  <c r="A78" i="4"/>
  <c r="C77" i="4"/>
  <c r="B77" i="4"/>
  <c r="A77" i="4"/>
  <c r="C76" i="4"/>
  <c r="B76" i="4"/>
  <c r="A76" i="4"/>
  <c r="C75" i="4"/>
  <c r="B75" i="4"/>
  <c r="A75" i="4"/>
  <c r="C74" i="4"/>
  <c r="B74" i="4"/>
  <c r="A74" i="4"/>
  <c r="C73" i="4"/>
  <c r="B73" i="4"/>
  <c r="A73" i="4"/>
  <c r="C72" i="4"/>
  <c r="B72" i="4"/>
  <c r="A72" i="4"/>
  <c r="C71" i="4"/>
  <c r="B71" i="4"/>
  <c r="A71" i="4"/>
  <c r="C70" i="4"/>
  <c r="B70" i="4"/>
  <c r="A70" i="4"/>
  <c r="C69" i="4"/>
  <c r="B69" i="4"/>
  <c r="A69" i="4"/>
  <c r="C68" i="4"/>
  <c r="B68" i="4"/>
  <c r="A68" i="4"/>
  <c r="C67" i="4"/>
  <c r="B67" i="4"/>
  <c r="A67" i="4"/>
  <c r="C66" i="4"/>
  <c r="B66" i="4"/>
  <c r="A66" i="4"/>
  <c r="C65" i="4"/>
  <c r="B65" i="4"/>
  <c r="A65" i="4"/>
  <c r="C64" i="4"/>
  <c r="B64" i="4"/>
  <c r="A64" i="4"/>
  <c r="C63" i="4"/>
  <c r="B63" i="4"/>
  <c r="A63" i="4"/>
  <c r="C62" i="4"/>
  <c r="B62" i="4"/>
  <c r="A62" i="4"/>
  <c r="C61" i="4"/>
  <c r="B61" i="4"/>
  <c r="A61" i="4"/>
  <c r="C60" i="4"/>
  <c r="B60" i="4"/>
  <c r="A60" i="4"/>
  <c r="C59" i="4"/>
  <c r="B59" i="4"/>
  <c r="A59" i="4"/>
  <c r="C58" i="4"/>
  <c r="B58" i="4"/>
  <c r="A58" i="4"/>
  <c r="C57" i="4"/>
  <c r="B57" i="4"/>
  <c r="A57" i="4"/>
  <c r="C56" i="4"/>
  <c r="B56" i="4"/>
  <c r="A56" i="4"/>
  <c r="C55" i="4"/>
  <c r="B55" i="4"/>
  <c r="A55" i="4"/>
  <c r="C54" i="4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B15" i="3" s="1"/>
  <c r="C14" i="4"/>
  <c r="B14" i="4"/>
  <c r="A14" i="4"/>
  <c r="B14" i="3" s="1"/>
  <c r="C13" i="4"/>
  <c r="B13" i="4"/>
  <c r="A13" i="4"/>
  <c r="B13" i="3" s="1"/>
  <c r="C12" i="4"/>
  <c r="B12" i="4"/>
  <c r="A12" i="4"/>
  <c r="B12" i="3" s="1"/>
  <c r="C11" i="4"/>
  <c r="B11" i="4"/>
  <c r="A11" i="4"/>
  <c r="B11" i="3" s="1"/>
  <c r="C10" i="4"/>
  <c r="B10" i="4"/>
  <c r="A10" i="4"/>
  <c r="B10" i="3" s="1"/>
  <c r="C9" i="4"/>
  <c r="B9" i="4"/>
  <c r="A9" i="4"/>
  <c r="B9" i="3" s="1"/>
  <c r="C8" i="4"/>
  <c r="B8" i="4"/>
  <c r="A8" i="4"/>
  <c r="B8" i="3" s="1"/>
  <c r="C7" i="4"/>
  <c r="B7" i="4"/>
  <c r="A7" i="4"/>
  <c r="B7" i="3" s="1"/>
  <c r="C6" i="4"/>
  <c r="D6" i="4" s="1"/>
  <c r="B6" i="4"/>
  <c r="A6" i="4"/>
  <c r="B6" i="3" s="1"/>
  <c r="E6" i="3"/>
  <c r="D8" i="4" l="1"/>
  <c r="D10" i="4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D40" i="4"/>
  <c r="D42" i="4"/>
  <c r="D44" i="4"/>
  <c r="D46" i="4"/>
  <c r="D48" i="4"/>
  <c r="D50" i="4"/>
  <c r="D52" i="4"/>
  <c r="D54" i="4"/>
  <c r="D56" i="4"/>
  <c r="D58" i="4"/>
  <c r="D60" i="4"/>
  <c r="D62" i="4"/>
  <c r="D64" i="4"/>
  <c r="D66" i="4"/>
  <c r="D68" i="4"/>
  <c r="D7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D39" i="4"/>
  <c r="D41" i="4"/>
  <c r="D43" i="4"/>
  <c r="D45" i="4"/>
  <c r="D47" i="4"/>
  <c r="D70" i="4"/>
  <c r="D72" i="4"/>
  <c r="D74" i="4"/>
  <c r="D76" i="4"/>
  <c r="D78" i="4"/>
  <c r="D80" i="4"/>
  <c r="D82" i="4"/>
  <c r="D84" i="4"/>
  <c r="D86" i="4"/>
  <c r="D88" i="4"/>
  <c r="D90" i="4"/>
  <c r="D92" i="4"/>
  <c r="D94" i="4"/>
  <c r="D96" i="4"/>
  <c r="D98" i="4"/>
  <c r="D100" i="4"/>
  <c r="D102" i="4"/>
  <c r="D104" i="4"/>
  <c r="D106" i="4"/>
  <c r="D108" i="4"/>
  <c r="D110" i="4"/>
  <c r="D112" i="4"/>
  <c r="D114" i="4"/>
  <c r="D116" i="4"/>
  <c r="D118" i="4"/>
  <c r="D120" i="4"/>
  <c r="D122" i="4"/>
  <c r="D124" i="4"/>
  <c r="D126" i="4"/>
  <c r="D128" i="4"/>
  <c r="D130" i="4"/>
  <c r="D132" i="4"/>
  <c r="D134" i="4"/>
  <c r="D136" i="4"/>
  <c r="D138" i="4"/>
  <c r="D140" i="4"/>
  <c r="D142" i="4"/>
  <c r="D144" i="4"/>
  <c r="D146" i="4"/>
  <c r="D148" i="4"/>
  <c r="D150" i="4"/>
  <c r="D152" i="4"/>
  <c r="D154" i="4"/>
  <c r="D156" i="4"/>
  <c r="D158" i="4"/>
  <c r="D160" i="4"/>
  <c r="D162" i="4"/>
  <c r="D164" i="4"/>
  <c r="D166" i="4"/>
  <c r="D168" i="4"/>
  <c r="D170" i="4"/>
  <c r="D172" i="4"/>
  <c r="D174" i="4"/>
  <c r="D176" i="4"/>
  <c r="D178" i="4"/>
  <c r="D180" i="4"/>
  <c r="D182" i="4"/>
  <c r="D184" i="4"/>
  <c r="D186" i="4"/>
  <c r="D188" i="4"/>
  <c r="D190" i="4"/>
  <c r="D192" i="4"/>
  <c r="D194" i="4"/>
  <c r="D196" i="4"/>
  <c r="D198" i="4"/>
  <c r="D200" i="4"/>
  <c r="D202" i="4"/>
  <c r="D204" i="4"/>
  <c r="D206" i="4"/>
  <c r="D208" i="4"/>
  <c r="D210" i="4"/>
  <c r="D212" i="4"/>
  <c r="D214" i="4"/>
  <c r="D216" i="4"/>
  <c r="D218" i="4"/>
  <c r="D220" i="4"/>
  <c r="D222" i="4"/>
  <c r="D224" i="4"/>
  <c r="D226" i="4"/>
  <c r="D228" i="4"/>
  <c r="D230" i="4"/>
  <c r="D232" i="4"/>
  <c r="D234" i="4"/>
  <c r="D236" i="4"/>
  <c r="D238" i="4"/>
  <c r="D49" i="4"/>
  <c r="D51" i="4"/>
  <c r="D53" i="4"/>
  <c r="D55" i="4"/>
  <c r="D57" i="4"/>
  <c r="D59" i="4"/>
  <c r="D61" i="4"/>
  <c r="D63" i="4"/>
  <c r="D65" i="4"/>
  <c r="D67" i="4"/>
  <c r="D69" i="4"/>
  <c r="D71" i="4"/>
  <c r="D73" i="4"/>
  <c r="D75" i="4"/>
  <c r="D77" i="4"/>
  <c r="D79" i="4"/>
  <c r="D81" i="4"/>
  <c r="D83" i="4"/>
  <c r="D85" i="4"/>
  <c r="D87" i="4"/>
  <c r="D89" i="4"/>
  <c r="D91" i="4"/>
  <c r="D93" i="4"/>
  <c r="D95" i="4"/>
  <c r="D97" i="4"/>
  <c r="D99" i="4"/>
  <c r="D101" i="4"/>
  <c r="D103" i="4"/>
  <c r="D105" i="4"/>
  <c r="D107" i="4"/>
  <c r="D109" i="4"/>
  <c r="D111" i="4"/>
  <c r="D113" i="4"/>
  <c r="D115" i="4"/>
  <c r="D117" i="4"/>
  <c r="D119" i="4"/>
  <c r="D121" i="4"/>
  <c r="D123" i="4"/>
  <c r="D125" i="4"/>
  <c r="D127" i="4"/>
  <c r="D129" i="4"/>
  <c r="D131" i="4"/>
  <c r="D133" i="4"/>
  <c r="D135" i="4"/>
  <c r="D137" i="4"/>
  <c r="D139" i="4"/>
  <c r="D141" i="4"/>
  <c r="D143" i="4"/>
  <c r="D145" i="4"/>
  <c r="D147" i="4"/>
  <c r="D149" i="4"/>
  <c r="D151" i="4"/>
  <c r="D153" i="4"/>
  <c r="D155" i="4"/>
  <c r="D157" i="4"/>
  <c r="D159" i="4"/>
  <c r="D161" i="4"/>
  <c r="D163" i="4"/>
  <c r="D165" i="4"/>
  <c r="D167" i="4"/>
  <c r="D169" i="4"/>
  <c r="D171" i="4"/>
  <c r="D173" i="4"/>
  <c r="D175" i="4"/>
  <c r="D177" i="4"/>
  <c r="D179" i="4"/>
  <c r="D181" i="4"/>
  <c r="D183" i="4"/>
  <c r="D185" i="4"/>
  <c r="D187" i="4"/>
  <c r="D189" i="4"/>
  <c r="D191" i="4"/>
  <c r="D193" i="4"/>
  <c r="D195" i="4"/>
  <c r="D197" i="4"/>
  <c r="D199" i="4"/>
  <c r="D201" i="4"/>
  <c r="D203" i="4"/>
  <c r="D205" i="4"/>
  <c r="D207" i="4"/>
  <c r="D209" i="4"/>
  <c r="D211" i="4"/>
  <c r="D213" i="4"/>
  <c r="D215" i="4"/>
  <c r="D217" i="4"/>
  <c r="D219" i="4"/>
  <c r="D221" i="4"/>
  <c r="D223" i="4"/>
  <c r="D225" i="4"/>
  <c r="D227" i="4"/>
  <c r="D240" i="4"/>
  <c r="D242" i="4"/>
  <c r="D244" i="4"/>
  <c r="D246" i="4"/>
  <c r="D248" i="4"/>
  <c r="D250" i="4"/>
  <c r="D252" i="4"/>
  <c r="D254" i="4"/>
  <c r="D256" i="4"/>
  <c r="D258" i="4"/>
  <c r="D260" i="4"/>
  <c r="D262" i="4"/>
  <c r="D264" i="4"/>
  <c r="D266" i="4"/>
  <c r="D268" i="4"/>
  <c r="D270" i="4"/>
  <c r="D272" i="4"/>
  <c r="D274" i="4"/>
  <c r="D276" i="4"/>
  <c r="D278" i="4"/>
  <c r="D280" i="4"/>
  <c r="D282" i="4"/>
  <c r="D284" i="4"/>
  <c r="D286" i="4"/>
  <c r="D288" i="4"/>
  <c r="D290" i="4"/>
  <c r="D292" i="4"/>
  <c r="D294" i="4"/>
  <c r="D296" i="4"/>
  <c r="D298" i="4"/>
  <c r="D300" i="4"/>
  <c r="D302" i="4"/>
  <c r="D304" i="4"/>
  <c r="D306" i="4"/>
  <c r="D308" i="4"/>
  <c r="D310" i="4"/>
  <c r="D312" i="4"/>
  <c r="D314" i="4"/>
  <c r="D316" i="4"/>
  <c r="D318" i="4"/>
  <c r="D320" i="4"/>
  <c r="D322" i="4"/>
  <c r="D324" i="4"/>
  <c r="D326" i="4"/>
  <c r="D328" i="4"/>
  <c r="D330" i="4"/>
  <c r="D332" i="4"/>
  <c r="D334" i="4"/>
  <c r="D336" i="4"/>
  <c r="D338" i="4"/>
  <c r="D340" i="4"/>
  <c r="D342" i="4"/>
  <c r="D344" i="4"/>
  <c r="D346" i="4"/>
  <c r="D348" i="4"/>
  <c r="D350" i="4"/>
  <c r="D352" i="4"/>
  <c r="D354" i="4"/>
  <c r="D356" i="4"/>
  <c r="D358" i="4"/>
  <c r="D360" i="4"/>
  <c r="D362" i="4"/>
  <c r="D364" i="4"/>
  <c r="D366" i="4"/>
  <c r="D368" i="4"/>
  <c r="D370" i="4"/>
  <c r="D372" i="4"/>
  <c r="D374" i="4"/>
  <c r="D376" i="4"/>
  <c r="D378" i="4"/>
  <c r="D380" i="4"/>
  <c r="D382" i="4"/>
  <c r="D384" i="4"/>
  <c r="D386" i="4"/>
  <c r="D388" i="4"/>
  <c r="D390" i="4"/>
  <c r="D392" i="4"/>
  <c r="D394" i="4"/>
  <c r="D396" i="4"/>
  <c r="D229" i="4"/>
  <c r="D231" i="4"/>
  <c r="D233" i="4"/>
  <c r="D235" i="4"/>
  <c r="D237" i="4"/>
  <c r="D239" i="4"/>
  <c r="D241" i="4"/>
  <c r="D243" i="4"/>
  <c r="D245" i="4"/>
  <c r="D247" i="4"/>
  <c r="D249" i="4"/>
  <c r="D251" i="4"/>
  <c r="D253" i="4"/>
  <c r="D255" i="4"/>
  <c r="D257" i="4"/>
  <c r="D259" i="4"/>
  <c r="D261" i="4"/>
  <c r="D263" i="4"/>
  <c r="D265" i="4"/>
  <c r="D267" i="4"/>
  <c r="D269" i="4"/>
  <c r="D271" i="4"/>
  <c r="D273" i="4"/>
  <c r="D275" i="4"/>
  <c r="D277" i="4"/>
  <c r="D279" i="4"/>
  <c r="D281" i="4"/>
  <c r="D283" i="4"/>
  <c r="D285" i="4"/>
  <c r="D287" i="4"/>
  <c r="D289" i="4"/>
  <c r="D291" i="4"/>
  <c r="D293" i="4"/>
  <c r="D295" i="4"/>
  <c r="D297" i="4"/>
  <c r="D299" i="4"/>
  <c r="D301" i="4"/>
  <c r="D303" i="4"/>
  <c r="D305" i="4"/>
  <c r="D307" i="4"/>
  <c r="D309" i="4"/>
  <c r="D311" i="4"/>
  <c r="D313" i="4"/>
  <c r="D315" i="4"/>
  <c r="D317" i="4"/>
  <c r="D319" i="4"/>
  <c r="D321" i="4"/>
  <c r="D323" i="4"/>
  <c r="D325" i="4"/>
  <c r="D327" i="4"/>
  <c r="D329" i="4"/>
  <c r="D331" i="4"/>
  <c r="D333" i="4"/>
  <c r="D335" i="4"/>
  <c r="D337" i="4"/>
  <c r="D339" i="4"/>
  <c r="D341" i="4"/>
  <c r="D343" i="4"/>
  <c r="D345" i="4"/>
  <c r="D347" i="4"/>
  <c r="D349" i="4"/>
  <c r="D351" i="4"/>
  <c r="D353" i="4"/>
  <c r="D355" i="4"/>
  <c r="D357" i="4"/>
  <c r="D359" i="4"/>
  <c r="D361" i="4"/>
  <c r="D363" i="4"/>
  <c r="D365" i="4"/>
  <c r="D367" i="4"/>
  <c r="D369" i="4"/>
  <c r="D371" i="4"/>
  <c r="D373" i="4"/>
  <c r="D375" i="4"/>
  <c r="D377" i="4"/>
  <c r="D379" i="4"/>
  <c r="D381" i="4"/>
  <c r="D383" i="4"/>
  <c r="D385" i="4"/>
  <c r="D387" i="4"/>
  <c r="D389" i="4"/>
  <c r="D391" i="4"/>
  <c r="D393" i="4"/>
  <c r="D395" i="4"/>
  <c r="D397" i="4"/>
  <c r="E99" i="4" l="1"/>
  <c r="F99" i="4" s="1"/>
  <c r="E163" i="4"/>
  <c r="F163" i="4" s="1"/>
  <c r="E35" i="4"/>
  <c r="F35" i="4" s="1"/>
  <c r="E263" i="4"/>
  <c r="F263" i="4" s="1"/>
  <c r="E67" i="4"/>
  <c r="F67" i="4" s="1"/>
  <c r="E131" i="4"/>
  <c r="F131" i="4" s="1"/>
  <c r="E179" i="4"/>
  <c r="F179" i="4" s="1"/>
  <c r="E19" i="4"/>
  <c r="F19" i="4" s="1"/>
  <c r="E51" i="4"/>
  <c r="F51" i="4" s="1"/>
  <c r="E83" i="4"/>
  <c r="F83" i="4" s="1"/>
  <c r="E115" i="4"/>
  <c r="F115" i="4" s="1"/>
  <c r="E147" i="4"/>
  <c r="F147" i="4" s="1"/>
  <c r="E211" i="4"/>
  <c r="F211" i="4" s="1"/>
  <c r="E327" i="4"/>
  <c r="F327" i="4" s="1"/>
  <c r="E232" i="4"/>
  <c r="F232" i="4" s="1"/>
  <c r="E295" i="4"/>
  <c r="F295" i="4" s="1"/>
  <c r="E359" i="4"/>
  <c r="F359" i="4" s="1"/>
  <c r="E195" i="4"/>
  <c r="F195" i="4" s="1"/>
  <c r="E375" i="4"/>
  <c r="F375" i="4" s="1"/>
  <c r="E11" i="4"/>
  <c r="F11" i="4" s="1"/>
  <c r="E27" i="4"/>
  <c r="F27" i="4" s="1"/>
  <c r="E43" i="4"/>
  <c r="F43" i="4" s="1"/>
  <c r="E59" i="4"/>
  <c r="F59" i="4" s="1"/>
  <c r="E75" i="4"/>
  <c r="F75" i="4" s="1"/>
  <c r="E91" i="4"/>
  <c r="F91" i="4" s="1"/>
  <c r="E107" i="4"/>
  <c r="F107" i="4" s="1"/>
  <c r="E123" i="4"/>
  <c r="F123" i="4" s="1"/>
  <c r="E139" i="4"/>
  <c r="F139" i="4" s="1"/>
  <c r="H139" i="4" s="1"/>
  <c r="E155" i="4"/>
  <c r="F155" i="4" s="1"/>
  <c r="E171" i="4"/>
  <c r="F171" i="4" s="1"/>
  <c r="E187" i="4"/>
  <c r="F187" i="4" s="1"/>
  <c r="E203" i="4"/>
  <c r="F203" i="4" s="1"/>
  <c r="E219" i="4"/>
  <c r="F219" i="4" s="1"/>
  <c r="E247" i="4"/>
  <c r="F247" i="4" s="1"/>
  <c r="E279" i="4"/>
  <c r="F279" i="4" s="1"/>
  <c r="E311" i="4"/>
  <c r="F311" i="4" s="1"/>
  <c r="E343" i="4"/>
  <c r="F343" i="4" s="1"/>
  <c r="E383" i="4"/>
  <c r="F383" i="4" s="1"/>
  <c r="E6" i="4"/>
  <c r="F6" i="4" s="1"/>
  <c r="E15" i="4"/>
  <c r="F15" i="4" s="1"/>
  <c r="E23" i="4"/>
  <c r="F23" i="4" s="1"/>
  <c r="E31" i="4"/>
  <c r="F31" i="4" s="1"/>
  <c r="E39" i="4"/>
  <c r="F39" i="4" s="1"/>
  <c r="E47" i="4"/>
  <c r="F47" i="4" s="1"/>
  <c r="I47" i="4" s="1"/>
  <c r="E55" i="4"/>
  <c r="F55" i="4" s="1"/>
  <c r="E63" i="4"/>
  <c r="F63" i="4" s="1"/>
  <c r="I63" i="4" s="1"/>
  <c r="E71" i="4"/>
  <c r="F71" i="4" s="1"/>
  <c r="E79" i="4"/>
  <c r="F79" i="4" s="1"/>
  <c r="L79" i="4" s="1"/>
  <c r="E87" i="4"/>
  <c r="F87" i="4" s="1"/>
  <c r="E95" i="4"/>
  <c r="F95" i="4" s="1"/>
  <c r="H95" i="4" s="1"/>
  <c r="E103" i="4"/>
  <c r="F103" i="4" s="1"/>
  <c r="E111" i="4"/>
  <c r="F111" i="4" s="1"/>
  <c r="I111" i="4" s="1"/>
  <c r="E119" i="4"/>
  <c r="F119" i="4" s="1"/>
  <c r="E127" i="4"/>
  <c r="F127" i="4" s="1"/>
  <c r="L127" i="4" s="1"/>
  <c r="E135" i="4"/>
  <c r="F135" i="4" s="1"/>
  <c r="E143" i="4"/>
  <c r="F143" i="4" s="1"/>
  <c r="H143" i="4" s="1"/>
  <c r="E151" i="4"/>
  <c r="F151" i="4" s="1"/>
  <c r="H151" i="4" s="1"/>
  <c r="E159" i="4"/>
  <c r="F159" i="4" s="1"/>
  <c r="H159" i="4" s="1"/>
  <c r="E167" i="4"/>
  <c r="F167" i="4" s="1"/>
  <c r="E175" i="4"/>
  <c r="F175" i="4" s="1"/>
  <c r="I175" i="4" s="1"/>
  <c r="E183" i="4"/>
  <c r="F183" i="4" s="1"/>
  <c r="K183" i="4" s="1"/>
  <c r="E191" i="4"/>
  <c r="F191" i="4" s="1"/>
  <c r="I191" i="4" s="1"/>
  <c r="E199" i="4"/>
  <c r="F199" i="4" s="1"/>
  <c r="E207" i="4"/>
  <c r="F207" i="4" s="1"/>
  <c r="H207" i="4" s="1"/>
  <c r="E215" i="4"/>
  <c r="F215" i="4" s="1"/>
  <c r="J215" i="4" s="1"/>
  <c r="E224" i="4"/>
  <c r="F224" i="4" s="1"/>
  <c r="I224" i="4" s="1"/>
  <c r="E239" i="4"/>
  <c r="F239" i="4" s="1"/>
  <c r="E255" i="4"/>
  <c r="F255" i="4" s="1"/>
  <c r="J255" i="4" s="1"/>
  <c r="E271" i="4"/>
  <c r="F271" i="4" s="1"/>
  <c r="L271" i="4" s="1"/>
  <c r="E287" i="4"/>
  <c r="F287" i="4" s="1"/>
  <c r="J287" i="4" s="1"/>
  <c r="E303" i="4"/>
  <c r="F303" i="4" s="1"/>
  <c r="J303" i="4" s="1"/>
  <c r="E319" i="4"/>
  <c r="F319" i="4" s="1"/>
  <c r="J319" i="4" s="1"/>
  <c r="E335" i="4"/>
  <c r="F335" i="4" s="1"/>
  <c r="J335" i="4" s="1"/>
  <c r="E351" i="4"/>
  <c r="F351" i="4" s="1"/>
  <c r="I351" i="4" s="1"/>
  <c r="E367" i="4"/>
  <c r="F367" i="4" s="1"/>
  <c r="H367" i="4" s="1"/>
  <c r="E387" i="4"/>
  <c r="F387" i="4" s="1"/>
  <c r="I387" i="4" s="1"/>
  <c r="E9" i="4"/>
  <c r="F9" i="4" s="1"/>
  <c r="K9" i="4" s="1"/>
  <c r="E13" i="4"/>
  <c r="F13" i="4" s="1"/>
  <c r="L13" i="4" s="1"/>
  <c r="E17" i="4"/>
  <c r="F17" i="4" s="1"/>
  <c r="M17" i="4" s="1"/>
  <c r="E21" i="4"/>
  <c r="F21" i="4" s="1"/>
  <c r="I21" i="4" s="1"/>
  <c r="E25" i="4"/>
  <c r="F25" i="4" s="1"/>
  <c r="E29" i="4"/>
  <c r="F29" i="4" s="1"/>
  <c r="M29" i="4" s="1"/>
  <c r="E33" i="4"/>
  <c r="F33" i="4" s="1"/>
  <c r="M33" i="4" s="1"/>
  <c r="E37" i="4"/>
  <c r="F37" i="4" s="1"/>
  <c r="E41" i="4"/>
  <c r="F41" i="4" s="1"/>
  <c r="E45" i="4"/>
  <c r="F45" i="4" s="1"/>
  <c r="E49" i="4"/>
  <c r="F49" i="4" s="1"/>
  <c r="I49" i="4" s="1"/>
  <c r="E53" i="4"/>
  <c r="F53" i="4" s="1"/>
  <c r="E57" i="4"/>
  <c r="F57" i="4" s="1"/>
  <c r="E61" i="4"/>
  <c r="F61" i="4" s="1"/>
  <c r="J61" i="4" s="1"/>
  <c r="E65" i="4"/>
  <c r="F65" i="4" s="1"/>
  <c r="H65" i="4" s="1"/>
  <c r="E69" i="4"/>
  <c r="F69" i="4" s="1"/>
  <c r="M69" i="4" s="1"/>
  <c r="E73" i="4"/>
  <c r="F73" i="4" s="1"/>
  <c r="E77" i="4"/>
  <c r="F77" i="4" s="1"/>
  <c r="E81" i="4"/>
  <c r="F81" i="4" s="1"/>
  <c r="E85" i="4"/>
  <c r="F85" i="4" s="1"/>
  <c r="J85" i="4" s="1"/>
  <c r="E89" i="4"/>
  <c r="F89" i="4" s="1"/>
  <c r="L89" i="4" s="1"/>
  <c r="E93" i="4"/>
  <c r="F93" i="4" s="1"/>
  <c r="K93" i="4" s="1"/>
  <c r="E97" i="4"/>
  <c r="F97" i="4" s="1"/>
  <c r="E101" i="4"/>
  <c r="F101" i="4" s="1"/>
  <c r="E105" i="4"/>
  <c r="F105" i="4" s="1"/>
  <c r="H105" i="4" s="1"/>
  <c r="E109" i="4"/>
  <c r="F109" i="4" s="1"/>
  <c r="E113" i="4"/>
  <c r="F113" i="4" s="1"/>
  <c r="L113" i="4" s="1"/>
  <c r="E117" i="4"/>
  <c r="F117" i="4" s="1"/>
  <c r="H117" i="4" s="1"/>
  <c r="E121" i="4"/>
  <c r="F121" i="4" s="1"/>
  <c r="K121" i="4" s="1"/>
  <c r="E125" i="4"/>
  <c r="F125" i="4" s="1"/>
  <c r="L125" i="4" s="1"/>
  <c r="E129" i="4"/>
  <c r="F129" i="4" s="1"/>
  <c r="E133" i="4"/>
  <c r="F133" i="4" s="1"/>
  <c r="L133" i="4" s="1"/>
  <c r="E137" i="4"/>
  <c r="F137" i="4" s="1"/>
  <c r="H137" i="4" s="1"/>
  <c r="E141" i="4"/>
  <c r="F141" i="4" s="1"/>
  <c r="K141" i="4" s="1"/>
  <c r="E145" i="4"/>
  <c r="F145" i="4" s="1"/>
  <c r="K145" i="4" s="1"/>
  <c r="E149" i="4"/>
  <c r="F149" i="4" s="1"/>
  <c r="M149" i="4" s="1"/>
  <c r="E153" i="4"/>
  <c r="F153" i="4" s="1"/>
  <c r="E157" i="4"/>
  <c r="F157" i="4" s="1"/>
  <c r="K157" i="4" s="1"/>
  <c r="E161" i="4"/>
  <c r="F161" i="4" s="1"/>
  <c r="E165" i="4"/>
  <c r="F165" i="4" s="1"/>
  <c r="H165" i="4" s="1"/>
  <c r="E169" i="4"/>
  <c r="F169" i="4" s="1"/>
  <c r="H169" i="4" s="1"/>
  <c r="E173" i="4"/>
  <c r="F173" i="4" s="1"/>
  <c r="L173" i="4" s="1"/>
  <c r="E177" i="4"/>
  <c r="F177" i="4" s="1"/>
  <c r="K177" i="4" s="1"/>
  <c r="E181" i="4"/>
  <c r="F181" i="4" s="1"/>
  <c r="H181" i="4" s="1"/>
  <c r="E185" i="4"/>
  <c r="F185" i="4" s="1"/>
  <c r="J185" i="4" s="1"/>
  <c r="E189" i="4"/>
  <c r="F189" i="4" s="1"/>
  <c r="L189" i="4" s="1"/>
  <c r="E193" i="4"/>
  <c r="F193" i="4" s="1"/>
  <c r="E197" i="4"/>
  <c r="F197" i="4" s="1"/>
  <c r="M197" i="4" s="1"/>
  <c r="E201" i="4"/>
  <c r="F201" i="4" s="1"/>
  <c r="E205" i="4"/>
  <c r="F205" i="4" s="1"/>
  <c r="L205" i="4" s="1"/>
  <c r="E209" i="4"/>
  <c r="F209" i="4" s="1"/>
  <c r="E213" i="4"/>
  <c r="F213" i="4" s="1"/>
  <c r="I213" i="4" s="1"/>
  <c r="E217" i="4"/>
  <c r="F217" i="4" s="1"/>
  <c r="K217" i="4" s="1"/>
  <c r="E221" i="4"/>
  <c r="F221" i="4" s="1"/>
  <c r="L221" i="4" s="1"/>
  <c r="E228" i="4"/>
  <c r="F228" i="4" s="1"/>
  <c r="K228" i="4" s="1"/>
  <c r="E7" i="4"/>
  <c r="F7" i="4" s="1"/>
  <c r="H7" i="4" s="1"/>
  <c r="E243" i="4"/>
  <c r="F243" i="4" s="1"/>
  <c r="E251" i="4"/>
  <c r="F251" i="4" s="1"/>
  <c r="J251" i="4" s="1"/>
  <c r="E259" i="4"/>
  <c r="F259" i="4" s="1"/>
  <c r="I259" i="4" s="1"/>
  <c r="E267" i="4"/>
  <c r="F267" i="4" s="1"/>
  <c r="H267" i="4" s="1"/>
  <c r="E275" i="4"/>
  <c r="F275" i="4" s="1"/>
  <c r="E283" i="4"/>
  <c r="F283" i="4" s="1"/>
  <c r="H283" i="4" s="1"/>
  <c r="E291" i="4"/>
  <c r="F291" i="4" s="1"/>
  <c r="M291" i="4" s="1"/>
  <c r="E299" i="4"/>
  <c r="F299" i="4" s="1"/>
  <c r="J299" i="4" s="1"/>
  <c r="E307" i="4"/>
  <c r="F307" i="4" s="1"/>
  <c r="J307" i="4" s="1"/>
  <c r="E315" i="4"/>
  <c r="F315" i="4" s="1"/>
  <c r="J315" i="4" s="1"/>
  <c r="E323" i="4"/>
  <c r="F323" i="4" s="1"/>
  <c r="H323" i="4" s="1"/>
  <c r="E331" i="4"/>
  <c r="F331" i="4" s="1"/>
  <c r="H331" i="4" s="1"/>
  <c r="E339" i="4"/>
  <c r="F339" i="4" s="1"/>
  <c r="J339" i="4" s="1"/>
  <c r="E347" i="4"/>
  <c r="F347" i="4" s="1"/>
  <c r="H347" i="4" s="1"/>
  <c r="E355" i="4"/>
  <c r="F355" i="4" s="1"/>
  <c r="I355" i="4" s="1"/>
  <c r="E363" i="4"/>
  <c r="F363" i="4" s="1"/>
  <c r="I363" i="4" s="1"/>
  <c r="E371" i="4"/>
  <c r="F371" i="4" s="1"/>
  <c r="H371" i="4" s="1"/>
  <c r="E379" i="4"/>
  <c r="F379" i="4" s="1"/>
  <c r="H379" i="4" s="1"/>
  <c r="E390" i="4"/>
  <c r="F390" i="4" s="1"/>
  <c r="I390" i="4" s="1"/>
  <c r="E388" i="4"/>
  <c r="F388" i="4" s="1"/>
  <c r="H388" i="4" s="1"/>
  <c r="E386" i="4"/>
  <c r="F386" i="4" s="1"/>
  <c r="J386" i="4" s="1"/>
  <c r="E384" i="4"/>
  <c r="F384" i="4" s="1"/>
  <c r="H384" i="4" s="1"/>
  <c r="E382" i="4"/>
  <c r="F382" i="4" s="1"/>
  <c r="E380" i="4"/>
  <c r="F380" i="4" s="1"/>
  <c r="J380" i="4" s="1"/>
  <c r="E378" i="4"/>
  <c r="F378" i="4" s="1"/>
  <c r="M378" i="4" s="1"/>
  <c r="E376" i="4"/>
  <c r="F376" i="4" s="1"/>
  <c r="J376" i="4" s="1"/>
  <c r="E374" i="4"/>
  <c r="F374" i="4" s="1"/>
  <c r="I374" i="4" s="1"/>
  <c r="E372" i="4"/>
  <c r="F372" i="4" s="1"/>
  <c r="H372" i="4" s="1"/>
  <c r="E370" i="4"/>
  <c r="F370" i="4" s="1"/>
  <c r="J370" i="4" s="1"/>
  <c r="E368" i="4"/>
  <c r="F368" i="4" s="1"/>
  <c r="I368" i="4" s="1"/>
  <c r="E366" i="4"/>
  <c r="F366" i="4" s="1"/>
  <c r="I366" i="4" s="1"/>
  <c r="E364" i="4"/>
  <c r="F364" i="4" s="1"/>
  <c r="L364" i="4" s="1"/>
  <c r="E362" i="4"/>
  <c r="F362" i="4" s="1"/>
  <c r="M362" i="4" s="1"/>
  <c r="E360" i="4"/>
  <c r="F360" i="4" s="1"/>
  <c r="K360" i="4" s="1"/>
  <c r="E358" i="4"/>
  <c r="F358" i="4" s="1"/>
  <c r="I358" i="4" s="1"/>
  <c r="E356" i="4"/>
  <c r="F356" i="4" s="1"/>
  <c r="J356" i="4" s="1"/>
  <c r="E354" i="4"/>
  <c r="F354" i="4" s="1"/>
  <c r="J354" i="4" s="1"/>
  <c r="E352" i="4"/>
  <c r="F352" i="4" s="1"/>
  <c r="I352" i="4" s="1"/>
  <c r="E350" i="4"/>
  <c r="F350" i="4" s="1"/>
  <c r="E348" i="4"/>
  <c r="F348" i="4" s="1"/>
  <c r="L348" i="4" s="1"/>
  <c r="E346" i="4"/>
  <c r="F346" i="4" s="1"/>
  <c r="M346" i="4" s="1"/>
  <c r="E344" i="4"/>
  <c r="F344" i="4" s="1"/>
  <c r="K344" i="4" s="1"/>
  <c r="E342" i="4"/>
  <c r="F342" i="4" s="1"/>
  <c r="I342" i="4" s="1"/>
  <c r="E340" i="4"/>
  <c r="F340" i="4" s="1"/>
  <c r="I340" i="4" s="1"/>
  <c r="E338" i="4"/>
  <c r="F338" i="4" s="1"/>
  <c r="I338" i="4" s="1"/>
  <c r="E336" i="4"/>
  <c r="F336" i="4" s="1"/>
  <c r="M336" i="4" s="1"/>
  <c r="E334" i="4"/>
  <c r="F334" i="4" s="1"/>
  <c r="M334" i="4" s="1"/>
  <c r="E332" i="4"/>
  <c r="F332" i="4" s="1"/>
  <c r="K332" i="4" s="1"/>
  <c r="E330" i="4"/>
  <c r="F330" i="4" s="1"/>
  <c r="L330" i="4" s="1"/>
  <c r="E328" i="4"/>
  <c r="F328" i="4" s="1"/>
  <c r="L328" i="4" s="1"/>
  <c r="E326" i="4"/>
  <c r="F326" i="4" s="1"/>
  <c r="M326" i="4" s="1"/>
  <c r="E324" i="4"/>
  <c r="F324" i="4" s="1"/>
  <c r="I324" i="4" s="1"/>
  <c r="E322" i="4"/>
  <c r="F322" i="4" s="1"/>
  <c r="L322" i="4" s="1"/>
  <c r="E320" i="4"/>
  <c r="F320" i="4" s="1"/>
  <c r="M320" i="4" s="1"/>
  <c r="E318" i="4"/>
  <c r="F318" i="4" s="1"/>
  <c r="M318" i="4" s="1"/>
  <c r="E316" i="4"/>
  <c r="F316" i="4" s="1"/>
  <c r="K316" i="4" s="1"/>
  <c r="E314" i="4"/>
  <c r="F314" i="4" s="1"/>
  <c r="I314" i="4" s="1"/>
  <c r="E312" i="4"/>
  <c r="F312" i="4" s="1"/>
  <c r="L312" i="4" s="1"/>
  <c r="E310" i="4"/>
  <c r="F310" i="4" s="1"/>
  <c r="M310" i="4" s="1"/>
  <c r="E308" i="4"/>
  <c r="F308" i="4" s="1"/>
  <c r="I308" i="4" s="1"/>
  <c r="E306" i="4"/>
  <c r="F306" i="4" s="1"/>
  <c r="L306" i="4" s="1"/>
  <c r="E304" i="4"/>
  <c r="F304" i="4" s="1"/>
  <c r="M304" i="4" s="1"/>
  <c r="E302" i="4"/>
  <c r="F302" i="4" s="1"/>
  <c r="M302" i="4" s="1"/>
  <c r="E300" i="4"/>
  <c r="F300" i="4" s="1"/>
  <c r="K300" i="4" s="1"/>
  <c r="E298" i="4"/>
  <c r="F298" i="4" s="1"/>
  <c r="I298" i="4" s="1"/>
  <c r="E296" i="4"/>
  <c r="F296" i="4" s="1"/>
  <c r="J296" i="4" s="1"/>
  <c r="E294" i="4"/>
  <c r="F294" i="4" s="1"/>
  <c r="M294" i="4" s="1"/>
  <c r="E292" i="4"/>
  <c r="F292" i="4" s="1"/>
  <c r="I292" i="4" s="1"/>
  <c r="E290" i="4"/>
  <c r="F290" i="4" s="1"/>
  <c r="L290" i="4" s="1"/>
  <c r="E288" i="4"/>
  <c r="F288" i="4" s="1"/>
  <c r="M288" i="4" s="1"/>
  <c r="E286" i="4"/>
  <c r="F286" i="4" s="1"/>
  <c r="M286" i="4" s="1"/>
  <c r="E284" i="4"/>
  <c r="F284" i="4" s="1"/>
  <c r="K284" i="4" s="1"/>
  <c r="E282" i="4"/>
  <c r="F282" i="4" s="1"/>
  <c r="E280" i="4"/>
  <c r="F280" i="4" s="1"/>
  <c r="J280" i="4" s="1"/>
  <c r="E278" i="4"/>
  <c r="F278" i="4" s="1"/>
  <c r="M278" i="4" s="1"/>
  <c r="E276" i="4"/>
  <c r="F276" i="4" s="1"/>
  <c r="I276" i="4" s="1"/>
  <c r="E274" i="4"/>
  <c r="F274" i="4" s="1"/>
  <c r="L274" i="4" s="1"/>
  <c r="E272" i="4"/>
  <c r="F272" i="4" s="1"/>
  <c r="M272" i="4" s="1"/>
  <c r="E270" i="4"/>
  <c r="F270" i="4" s="1"/>
  <c r="M270" i="4" s="1"/>
  <c r="E268" i="4"/>
  <c r="F268" i="4" s="1"/>
  <c r="K268" i="4" s="1"/>
  <c r="E266" i="4"/>
  <c r="F266" i="4" s="1"/>
  <c r="I266" i="4" s="1"/>
  <c r="E264" i="4"/>
  <c r="F264" i="4" s="1"/>
  <c r="J264" i="4" s="1"/>
  <c r="E262" i="4"/>
  <c r="F262" i="4" s="1"/>
  <c r="M262" i="4" s="1"/>
  <c r="E260" i="4"/>
  <c r="F260" i="4" s="1"/>
  <c r="I260" i="4" s="1"/>
  <c r="E258" i="4"/>
  <c r="F258" i="4" s="1"/>
  <c r="L258" i="4" s="1"/>
  <c r="E256" i="4"/>
  <c r="F256" i="4" s="1"/>
  <c r="M256" i="4" s="1"/>
  <c r="E254" i="4"/>
  <c r="F254" i="4" s="1"/>
  <c r="E252" i="4"/>
  <c r="F252" i="4" s="1"/>
  <c r="I252" i="4" s="1"/>
  <c r="E250" i="4"/>
  <c r="F250" i="4" s="1"/>
  <c r="J250" i="4" s="1"/>
  <c r="E248" i="4"/>
  <c r="F248" i="4" s="1"/>
  <c r="J248" i="4" s="1"/>
  <c r="E246" i="4"/>
  <c r="F246" i="4" s="1"/>
  <c r="K246" i="4" s="1"/>
  <c r="E244" i="4"/>
  <c r="F244" i="4" s="1"/>
  <c r="L244" i="4" s="1"/>
  <c r="E242" i="4"/>
  <c r="F242" i="4" s="1"/>
  <c r="H242" i="4" s="1"/>
  <c r="E240" i="4"/>
  <c r="F240" i="4" s="1"/>
  <c r="H240" i="4" s="1"/>
  <c r="E238" i="4"/>
  <c r="F238" i="4" s="1"/>
  <c r="E236" i="4"/>
  <c r="F236" i="4" s="1"/>
  <c r="K236" i="4" s="1"/>
  <c r="E235" i="4"/>
  <c r="F235" i="4" s="1"/>
  <c r="K235" i="4" s="1"/>
  <c r="E233" i="4"/>
  <c r="F233" i="4" s="1"/>
  <c r="I233" i="4" s="1"/>
  <c r="E231" i="4"/>
  <c r="F231" i="4" s="1"/>
  <c r="L231" i="4" s="1"/>
  <c r="E229" i="4"/>
  <c r="F229" i="4" s="1"/>
  <c r="M229" i="4" s="1"/>
  <c r="E227" i="4"/>
  <c r="F227" i="4" s="1"/>
  <c r="H227" i="4" s="1"/>
  <c r="E225" i="4"/>
  <c r="F225" i="4" s="1"/>
  <c r="H225" i="4" s="1"/>
  <c r="E223" i="4"/>
  <c r="F223" i="4" s="1"/>
  <c r="E8" i="4"/>
  <c r="F8" i="4" s="1"/>
  <c r="J8" i="4" s="1"/>
  <c r="E10" i="4"/>
  <c r="F10" i="4" s="1"/>
  <c r="H10" i="4" s="1"/>
  <c r="E12" i="4"/>
  <c r="F12" i="4" s="1"/>
  <c r="H12" i="4" s="1"/>
  <c r="E14" i="4"/>
  <c r="F14" i="4" s="1"/>
  <c r="L14" i="4" s="1"/>
  <c r="E16" i="4"/>
  <c r="F16" i="4" s="1"/>
  <c r="H16" i="4" s="1"/>
  <c r="E18" i="4"/>
  <c r="F18" i="4" s="1"/>
  <c r="K18" i="4" s="1"/>
  <c r="E20" i="4"/>
  <c r="F20" i="4" s="1"/>
  <c r="J20" i="4" s="1"/>
  <c r="E22" i="4"/>
  <c r="F22" i="4" s="1"/>
  <c r="L22" i="4" s="1"/>
  <c r="E24" i="4"/>
  <c r="F24" i="4" s="1"/>
  <c r="H24" i="4" s="1"/>
  <c r="E26" i="4"/>
  <c r="F26" i="4" s="1"/>
  <c r="H26" i="4" s="1"/>
  <c r="E28" i="4"/>
  <c r="F28" i="4" s="1"/>
  <c r="J28" i="4" s="1"/>
  <c r="E30" i="4"/>
  <c r="F30" i="4" s="1"/>
  <c r="L30" i="4" s="1"/>
  <c r="E32" i="4"/>
  <c r="F32" i="4" s="1"/>
  <c r="J32" i="4" s="1"/>
  <c r="E34" i="4"/>
  <c r="F34" i="4" s="1"/>
  <c r="K34" i="4" s="1"/>
  <c r="E36" i="4"/>
  <c r="F36" i="4" s="1"/>
  <c r="H36" i="4" s="1"/>
  <c r="E38" i="4"/>
  <c r="F38" i="4" s="1"/>
  <c r="L38" i="4" s="1"/>
  <c r="E40" i="4"/>
  <c r="F40" i="4" s="1"/>
  <c r="H40" i="4" s="1"/>
  <c r="E42" i="4"/>
  <c r="F42" i="4" s="1"/>
  <c r="H42" i="4" s="1"/>
  <c r="E44" i="4"/>
  <c r="F44" i="4" s="1"/>
  <c r="I44" i="4" s="1"/>
  <c r="E46" i="4"/>
  <c r="F46" i="4" s="1"/>
  <c r="K46" i="4" s="1"/>
  <c r="E48" i="4"/>
  <c r="F48" i="4" s="1"/>
  <c r="I48" i="4" s="1"/>
  <c r="E50" i="4"/>
  <c r="F50" i="4" s="1"/>
  <c r="I50" i="4" s="1"/>
  <c r="E52" i="4"/>
  <c r="F52" i="4" s="1"/>
  <c r="H52" i="4" s="1"/>
  <c r="E54" i="4"/>
  <c r="F54" i="4" s="1"/>
  <c r="I54" i="4" s="1"/>
  <c r="E56" i="4"/>
  <c r="F56" i="4" s="1"/>
  <c r="H56" i="4" s="1"/>
  <c r="E58" i="4"/>
  <c r="F58" i="4" s="1"/>
  <c r="I58" i="4" s="1"/>
  <c r="E60" i="4"/>
  <c r="F60" i="4" s="1"/>
  <c r="I60" i="4" s="1"/>
  <c r="E62" i="4"/>
  <c r="F62" i="4" s="1"/>
  <c r="I62" i="4" s="1"/>
  <c r="E64" i="4"/>
  <c r="F64" i="4" s="1"/>
  <c r="H64" i="4" s="1"/>
  <c r="E66" i="4"/>
  <c r="F66" i="4" s="1"/>
  <c r="I66" i="4" s="1"/>
  <c r="E68" i="4"/>
  <c r="F68" i="4" s="1"/>
  <c r="I68" i="4" s="1"/>
  <c r="E70" i="4"/>
  <c r="F70" i="4" s="1"/>
  <c r="I70" i="4" s="1"/>
  <c r="E72" i="4"/>
  <c r="F72" i="4" s="1"/>
  <c r="I72" i="4" s="1"/>
  <c r="E74" i="4"/>
  <c r="F74" i="4" s="1"/>
  <c r="I74" i="4" s="1"/>
  <c r="E76" i="4"/>
  <c r="F76" i="4" s="1"/>
  <c r="H76" i="4" s="1"/>
  <c r="E78" i="4"/>
  <c r="F78" i="4" s="1"/>
  <c r="I78" i="4" s="1"/>
  <c r="E80" i="4"/>
  <c r="F80" i="4" s="1"/>
  <c r="I80" i="4" s="1"/>
  <c r="E82" i="4"/>
  <c r="F82" i="4" s="1"/>
  <c r="I82" i="4" s="1"/>
  <c r="E84" i="4"/>
  <c r="F84" i="4" s="1"/>
  <c r="H84" i="4" s="1"/>
  <c r="E86" i="4"/>
  <c r="F86" i="4" s="1"/>
  <c r="I86" i="4" s="1"/>
  <c r="E88" i="4"/>
  <c r="F88" i="4" s="1"/>
  <c r="H88" i="4" s="1"/>
  <c r="E90" i="4"/>
  <c r="F90" i="4" s="1"/>
  <c r="I90" i="4" s="1"/>
  <c r="E92" i="4"/>
  <c r="F92" i="4" s="1"/>
  <c r="I92" i="4" s="1"/>
  <c r="E94" i="4"/>
  <c r="F94" i="4" s="1"/>
  <c r="I94" i="4" s="1"/>
  <c r="E96" i="4"/>
  <c r="F96" i="4" s="1"/>
  <c r="H96" i="4" s="1"/>
  <c r="E98" i="4"/>
  <c r="F98" i="4" s="1"/>
  <c r="I98" i="4" s="1"/>
  <c r="E100" i="4"/>
  <c r="F100" i="4" s="1"/>
  <c r="I100" i="4" s="1"/>
  <c r="E102" i="4"/>
  <c r="F102" i="4" s="1"/>
  <c r="I102" i="4" s="1"/>
  <c r="E104" i="4"/>
  <c r="F104" i="4" s="1"/>
  <c r="I104" i="4" s="1"/>
  <c r="E106" i="4"/>
  <c r="F106" i="4" s="1"/>
  <c r="I106" i="4" s="1"/>
  <c r="E108" i="4"/>
  <c r="F108" i="4" s="1"/>
  <c r="H108" i="4" s="1"/>
  <c r="E110" i="4"/>
  <c r="F110" i="4" s="1"/>
  <c r="I110" i="4" s="1"/>
  <c r="E112" i="4"/>
  <c r="F112" i="4" s="1"/>
  <c r="I112" i="4" s="1"/>
  <c r="E114" i="4"/>
  <c r="F114" i="4" s="1"/>
  <c r="I114" i="4" s="1"/>
  <c r="E116" i="4"/>
  <c r="F116" i="4" s="1"/>
  <c r="H116" i="4" s="1"/>
  <c r="E118" i="4"/>
  <c r="F118" i="4" s="1"/>
  <c r="I118" i="4" s="1"/>
  <c r="E120" i="4"/>
  <c r="F120" i="4" s="1"/>
  <c r="H120" i="4" s="1"/>
  <c r="E122" i="4"/>
  <c r="F122" i="4" s="1"/>
  <c r="I122" i="4" s="1"/>
  <c r="E124" i="4"/>
  <c r="F124" i="4" s="1"/>
  <c r="I124" i="4" s="1"/>
  <c r="E126" i="4"/>
  <c r="F126" i="4" s="1"/>
  <c r="I126" i="4" s="1"/>
  <c r="E128" i="4"/>
  <c r="F128" i="4" s="1"/>
  <c r="H128" i="4" s="1"/>
  <c r="E130" i="4"/>
  <c r="F130" i="4" s="1"/>
  <c r="I130" i="4" s="1"/>
  <c r="E132" i="4"/>
  <c r="F132" i="4" s="1"/>
  <c r="I132" i="4" s="1"/>
  <c r="E134" i="4"/>
  <c r="F134" i="4" s="1"/>
  <c r="I134" i="4" s="1"/>
  <c r="E136" i="4"/>
  <c r="F136" i="4" s="1"/>
  <c r="I136" i="4" s="1"/>
  <c r="E138" i="4"/>
  <c r="F138" i="4" s="1"/>
  <c r="I138" i="4" s="1"/>
  <c r="E140" i="4"/>
  <c r="F140" i="4" s="1"/>
  <c r="H140" i="4" s="1"/>
  <c r="E142" i="4"/>
  <c r="F142" i="4" s="1"/>
  <c r="J142" i="4" s="1"/>
  <c r="E144" i="4"/>
  <c r="F144" i="4" s="1"/>
  <c r="J144" i="4" s="1"/>
  <c r="E146" i="4"/>
  <c r="F146" i="4" s="1"/>
  <c r="J146" i="4" s="1"/>
  <c r="E148" i="4"/>
  <c r="F148" i="4" s="1"/>
  <c r="H148" i="4" s="1"/>
  <c r="E150" i="4"/>
  <c r="F150" i="4" s="1"/>
  <c r="J150" i="4" s="1"/>
  <c r="E152" i="4"/>
  <c r="F152" i="4" s="1"/>
  <c r="H152" i="4" s="1"/>
  <c r="E154" i="4"/>
  <c r="F154" i="4" s="1"/>
  <c r="J154" i="4" s="1"/>
  <c r="E156" i="4"/>
  <c r="F156" i="4" s="1"/>
  <c r="J156" i="4" s="1"/>
  <c r="E158" i="4"/>
  <c r="F158" i="4" s="1"/>
  <c r="I158" i="4" s="1"/>
  <c r="E160" i="4"/>
  <c r="F160" i="4" s="1"/>
  <c r="H160" i="4" s="1"/>
  <c r="E162" i="4"/>
  <c r="F162" i="4" s="1"/>
  <c r="I162" i="4" s="1"/>
  <c r="E164" i="4"/>
  <c r="F164" i="4" s="1"/>
  <c r="H164" i="4" s="1"/>
  <c r="E166" i="4"/>
  <c r="F166" i="4" s="1"/>
  <c r="J166" i="4" s="1"/>
  <c r="E168" i="4"/>
  <c r="F168" i="4" s="1"/>
  <c r="H168" i="4" s="1"/>
  <c r="E170" i="4"/>
  <c r="F170" i="4" s="1"/>
  <c r="I170" i="4" s="1"/>
  <c r="E172" i="4"/>
  <c r="F172" i="4" s="1"/>
  <c r="H172" i="4" s="1"/>
  <c r="E174" i="4"/>
  <c r="F174" i="4" s="1"/>
  <c r="J174" i="4" s="1"/>
  <c r="E176" i="4"/>
  <c r="F176" i="4" s="1"/>
  <c r="H176" i="4" s="1"/>
  <c r="E178" i="4"/>
  <c r="F178" i="4" s="1"/>
  <c r="I178" i="4" s="1"/>
  <c r="E180" i="4"/>
  <c r="F180" i="4" s="1"/>
  <c r="J180" i="4" s="1"/>
  <c r="E182" i="4"/>
  <c r="F182" i="4" s="1"/>
  <c r="J182" i="4" s="1"/>
  <c r="E184" i="4"/>
  <c r="F184" i="4" s="1"/>
  <c r="J184" i="4" s="1"/>
  <c r="E186" i="4"/>
  <c r="F186" i="4" s="1"/>
  <c r="I186" i="4" s="1"/>
  <c r="E188" i="4"/>
  <c r="F188" i="4" s="1"/>
  <c r="J188" i="4" s="1"/>
  <c r="E190" i="4"/>
  <c r="F190" i="4" s="1"/>
  <c r="I190" i="4" s="1"/>
  <c r="E192" i="4"/>
  <c r="F192" i="4" s="1"/>
  <c r="J192" i="4" s="1"/>
  <c r="E194" i="4"/>
  <c r="F194" i="4" s="1"/>
  <c r="I194" i="4" s="1"/>
  <c r="E196" i="4"/>
  <c r="F196" i="4" s="1"/>
  <c r="J196" i="4" s="1"/>
  <c r="E198" i="4"/>
  <c r="F198" i="4" s="1"/>
  <c r="I198" i="4" s="1"/>
  <c r="E200" i="4"/>
  <c r="F200" i="4" s="1"/>
  <c r="J200" i="4" s="1"/>
  <c r="E202" i="4"/>
  <c r="F202" i="4" s="1"/>
  <c r="K202" i="4" s="1"/>
  <c r="E204" i="4"/>
  <c r="F204" i="4" s="1"/>
  <c r="H204" i="4" s="1"/>
  <c r="E206" i="4"/>
  <c r="F206" i="4" s="1"/>
  <c r="I206" i="4" s="1"/>
  <c r="E208" i="4"/>
  <c r="F208" i="4" s="1"/>
  <c r="H208" i="4" s="1"/>
  <c r="E210" i="4"/>
  <c r="F210" i="4" s="1"/>
  <c r="L210" i="4" s="1"/>
  <c r="E212" i="4"/>
  <c r="F212" i="4" s="1"/>
  <c r="H212" i="4" s="1"/>
  <c r="E214" i="4"/>
  <c r="F214" i="4" s="1"/>
  <c r="I214" i="4" s="1"/>
  <c r="E216" i="4"/>
  <c r="F216" i="4" s="1"/>
  <c r="H216" i="4" s="1"/>
  <c r="E218" i="4"/>
  <c r="F218" i="4" s="1"/>
  <c r="I218" i="4" s="1"/>
  <c r="E220" i="4"/>
  <c r="F220" i="4" s="1"/>
  <c r="H220" i="4" s="1"/>
  <c r="E222" i="4"/>
  <c r="F222" i="4" s="1"/>
  <c r="I222" i="4" s="1"/>
  <c r="E226" i="4"/>
  <c r="F226" i="4" s="1"/>
  <c r="H226" i="4" s="1"/>
  <c r="E230" i="4"/>
  <c r="F230" i="4" s="1"/>
  <c r="L230" i="4" s="1"/>
  <c r="E234" i="4"/>
  <c r="F234" i="4" s="1"/>
  <c r="I234" i="4" s="1"/>
  <c r="E237" i="4"/>
  <c r="F237" i="4" s="1"/>
  <c r="J237" i="4" s="1"/>
  <c r="E241" i="4"/>
  <c r="F241" i="4" s="1"/>
  <c r="H241" i="4" s="1"/>
  <c r="E245" i="4"/>
  <c r="F245" i="4" s="1"/>
  <c r="M245" i="4" s="1"/>
  <c r="E249" i="4"/>
  <c r="F249" i="4" s="1"/>
  <c r="J249" i="4" s="1"/>
  <c r="E253" i="4"/>
  <c r="F253" i="4" s="1"/>
  <c r="I253" i="4" s="1"/>
  <c r="E257" i="4"/>
  <c r="F257" i="4" s="1"/>
  <c r="H257" i="4" s="1"/>
  <c r="E261" i="4"/>
  <c r="F261" i="4" s="1"/>
  <c r="I261" i="4" s="1"/>
  <c r="E265" i="4"/>
  <c r="F265" i="4" s="1"/>
  <c r="J265" i="4" s="1"/>
  <c r="E269" i="4"/>
  <c r="F269" i="4" s="1"/>
  <c r="J269" i="4" s="1"/>
  <c r="E273" i="4"/>
  <c r="F273" i="4" s="1"/>
  <c r="J273" i="4" s="1"/>
  <c r="E277" i="4"/>
  <c r="F277" i="4" s="1"/>
  <c r="J277" i="4" s="1"/>
  <c r="E281" i="4"/>
  <c r="F281" i="4" s="1"/>
  <c r="J281" i="4" s="1"/>
  <c r="E285" i="4"/>
  <c r="F285" i="4" s="1"/>
  <c r="J285" i="4" s="1"/>
  <c r="E289" i="4"/>
  <c r="F289" i="4" s="1"/>
  <c r="H289" i="4" s="1"/>
  <c r="E293" i="4"/>
  <c r="F293" i="4" s="1"/>
  <c r="M293" i="4" s="1"/>
  <c r="E297" i="4"/>
  <c r="F297" i="4" s="1"/>
  <c r="H297" i="4" s="1"/>
  <c r="E301" i="4"/>
  <c r="F301" i="4" s="1"/>
  <c r="H301" i="4" s="1"/>
  <c r="E305" i="4"/>
  <c r="F305" i="4" s="1"/>
  <c r="H305" i="4" s="1"/>
  <c r="E309" i="4"/>
  <c r="F309" i="4" s="1"/>
  <c r="J309" i="4" s="1"/>
  <c r="E313" i="4"/>
  <c r="F313" i="4" s="1"/>
  <c r="J313" i="4" s="1"/>
  <c r="E317" i="4"/>
  <c r="F317" i="4" s="1"/>
  <c r="J317" i="4" s="1"/>
  <c r="E321" i="4"/>
  <c r="F321" i="4" s="1"/>
  <c r="H321" i="4" s="1"/>
  <c r="E325" i="4"/>
  <c r="F325" i="4" s="1"/>
  <c r="J325" i="4" s="1"/>
  <c r="E329" i="4"/>
  <c r="F329" i="4" s="1"/>
  <c r="J329" i="4" s="1"/>
  <c r="E333" i="4"/>
  <c r="F333" i="4" s="1"/>
  <c r="J333" i="4" s="1"/>
  <c r="E337" i="4"/>
  <c r="F337" i="4" s="1"/>
  <c r="H337" i="4" s="1"/>
  <c r="E341" i="4"/>
  <c r="F341" i="4" s="1"/>
  <c r="I341" i="4" s="1"/>
  <c r="E345" i="4"/>
  <c r="F345" i="4" s="1"/>
  <c r="I345" i="4" s="1"/>
  <c r="E349" i="4"/>
  <c r="F349" i="4" s="1"/>
  <c r="I349" i="4" s="1"/>
  <c r="E353" i="4"/>
  <c r="F353" i="4" s="1"/>
  <c r="H353" i="4" s="1"/>
  <c r="E357" i="4"/>
  <c r="F357" i="4" s="1"/>
  <c r="H357" i="4" s="1"/>
  <c r="E361" i="4"/>
  <c r="F361" i="4" s="1"/>
  <c r="H361" i="4" s="1"/>
  <c r="E365" i="4"/>
  <c r="F365" i="4" s="1"/>
  <c r="I365" i="4" s="1"/>
  <c r="E369" i="4"/>
  <c r="F369" i="4" s="1"/>
  <c r="H369" i="4" s="1"/>
  <c r="E373" i="4"/>
  <c r="F373" i="4" s="1"/>
  <c r="H373" i="4" s="1"/>
  <c r="E377" i="4"/>
  <c r="F377" i="4" s="1"/>
  <c r="H377" i="4" s="1"/>
  <c r="E381" i="4"/>
  <c r="F381" i="4" s="1"/>
  <c r="I381" i="4" s="1"/>
  <c r="E385" i="4"/>
  <c r="F385" i="4" s="1"/>
  <c r="H385" i="4" s="1"/>
  <c r="E389" i="4"/>
  <c r="F389" i="4" s="1"/>
  <c r="H389" i="4" s="1"/>
  <c r="E391" i="4"/>
  <c r="F391" i="4" s="1"/>
  <c r="H391" i="4" s="1"/>
  <c r="E392" i="4"/>
  <c r="F392" i="4" s="1"/>
  <c r="E394" i="4"/>
  <c r="F394" i="4" s="1"/>
  <c r="H394" i="4" s="1"/>
  <c r="E396" i="4"/>
  <c r="F396" i="4" s="1"/>
  <c r="M396" i="4" s="1"/>
  <c r="E393" i="4"/>
  <c r="F393" i="4" s="1"/>
  <c r="H393" i="4" s="1"/>
  <c r="E397" i="4"/>
  <c r="F397" i="4" s="1"/>
  <c r="I397" i="4" s="1"/>
  <c r="E395" i="4"/>
  <c r="F395" i="4" s="1"/>
  <c r="H395" i="4" s="1"/>
  <c r="H9" i="4"/>
  <c r="J9" i="4"/>
  <c r="I11" i="4"/>
  <c r="M11" i="4"/>
  <c r="L11" i="4"/>
  <c r="I13" i="4"/>
  <c r="I15" i="4"/>
  <c r="M15" i="4"/>
  <c r="L15" i="4"/>
  <c r="I17" i="4"/>
  <c r="L17" i="4"/>
  <c r="H19" i="4"/>
  <c r="I19" i="4"/>
  <c r="K19" i="4"/>
  <c r="M19" i="4"/>
  <c r="J19" i="4"/>
  <c r="L19" i="4"/>
  <c r="L21" i="4"/>
  <c r="H23" i="4"/>
  <c r="I23" i="4"/>
  <c r="K23" i="4"/>
  <c r="M23" i="4"/>
  <c r="J23" i="4"/>
  <c r="L23" i="4"/>
  <c r="H25" i="4"/>
  <c r="J25" i="4"/>
  <c r="H27" i="4"/>
  <c r="I27" i="4"/>
  <c r="K27" i="4"/>
  <c r="M27" i="4"/>
  <c r="J27" i="4"/>
  <c r="L27" i="4"/>
  <c r="I31" i="4"/>
  <c r="M31" i="4"/>
  <c r="L31" i="4"/>
  <c r="I33" i="4"/>
  <c r="L33" i="4"/>
  <c r="H35" i="4"/>
  <c r="I35" i="4"/>
  <c r="K35" i="4"/>
  <c r="M35" i="4"/>
  <c r="J35" i="4"/>
  <c r="L35" i="4"/>
  <c r="H39" i="4"/>
  <c r="I39" i="4"/>
  <c r="K39" i="4"/>
  <c r="M39" i="4"/>
  <c r="J39" i="4"/>
  <c r="L39" i="4"/>
  <c r="I41" i="4"/>
  <c r="J43" i="4"/>
  <c r="I43" i="4"/>
  <c r="M43" i="4"/>
  <c r="J47" i="4"/>
  <c r="M47" i="4"/>
  <c r="J49" i="4"/>
  <c r="M49" i="4"/>
  <c r="H51" i="4"/>
  <c r="J51" i="4"/>
  <c r="L51" i="4"/>
  <c r="I51" i="4"/>
  <c r="K51" i="4"/>
  <c r="M51" i="4"/>
  <c r="H55" i="4"/>
  <c r="J55" i="4"/>
  <c r="L55" i="4"/>
  <c r="I55" i="4"/>
  <c r="K55" i="4"/>
  <c r="M55" i="4"/>
  <c r="I57" i="4"/>
  <c r="H59" i="4"/>
  <c r="J59" i="4"/>
  <c r="L59" i="4"/>
  <c r="I59" i="4"/>
  <c r="K59" i="4"/>
  <c r="M59" i="4"/>
  <c r="J63" i="4"/>
  <c r="M63" i="4"/>
  <c r="L65" i="4"/>
  <c r="H67" i="4"/>
  <c r="J67" i="4"/>
  <c r="L67" i="4"/>
  <c r="I67" i="4"/>
  <c r="K67" i="4"/>
  <c r="M67" i="4"/>
  <c r="H71" i="4"/>
  <c r="J71" i="4"/>
  <c r="L71" i="4"/>
  <c r="I71" i="4"/>
  <c r="K71" i="4"/>
  <c r="M71" i="4"/>
  <c r="H73" i="4"/>
  <c r="H75" i="4"/>
  <c r="L75" i="4"/>
  <c r="K75" i="4"/>
  <c r="H79" i="4"/>
  <c r="K79" i="4"/>
  <c r="L81" i="4"/>
  <c r="H83" i="4"/>
  <c r="J83" i="4"/>
  <c r="L83" i="4"/>
  <c r="I83" i="4"/>
  <c r="K83" i="4"/>
  <c r="M83" i="4"/>
  <c r="H87" i="4"/>
  <c r="J87" i="4"/>
  <c r="L87" i="4"/>
  <c r="I87" i="4"/>
  <c r="K87" i="4"/>
  <c r="M87" i="4"/>
  <c r="K89" i="4"/>
  <c r="H91" i="4"/>
  <c r="J91" i="4"/>
  <c r="L91" i="4"/>
  <c r="I91" i="4"/>
  <c r="K91" i="4"/>
  <c r="M91" i="4"/>
  <c r="L95" i="4"/>
  <c r="L97" i="4"/>
  <c r="H99" i="4"/>
  <c r="J99" i="4"/>
  <c r="L99" i="4"/>
  <c r="I99" i="4"/>
  <c r="K99" i="4"/>
  <c r="M99" i="4"/>
  <c r="H103" i="4"/>
  <c r="J103" i="4"/>
  <c r="L103" i="4"/>
  <c r="I103" i="4"/>
  <c r="K103" i="4"/>
  <c r="M103" i="4"/>
  <c r="J107" i="4"/>
  <c r="I107" i="4"/>
  <c r="M107" i="4"/>
  <c r="J111" i="4"/>
  <c r="M111" i="4"/>
  <c r="H115" i="4"/>
  <c r="J115" i="4"/>
  <c r="L115" i="4"/>
  <c r="I115" i="4"/>
  <c r="K115" i="4"/>
  <c r="M115" i="4"/>
  <c r="H119" i="4"/>
  <c r="L119" i="4"/>
  <c r="K119" i="4"/>
  <c r="H123" i="4"/>
  <c r="J123" i="4"/>
  <c r="L123" i="4"/>
  <c r="I123" i="4"/>
  <c r="K123" i="4"/>
  <c r="M123" i="4"/>
  <c r="H127" i="4"/>
  <c r="K127" i="4"/>
  <c r="H131" i="4"/>
  <c r="J131" i="4"/>
  <c r="L131" i="4"/>
  <c r="I131" i="4"/>
  <c r="K131" i="4"/>
  <c r="M131" i="4"/>
  <c r="J135" i="4"/>
  <c r="I135" i="4"/>
  <c r="M135" i="4"/>
  <c r="J139" i="4"/>
  <c r="L139" i="4"/>
  <c r="K139" i="4"/>
  <c r="I139" i="4"/>
  <c r="M139" i="4"/>
  <c r="I143" i="4"/>
  <c r="M143" i="4"/>
  <c r="L143" i="4"/>
  <c r="H147" i="4"/>
  <c r="I147" i="4"/>
  <c r="K147" i="4"/>
  <c r="M147" i="4"/>
  <c r="J147" i="4"/>
  <c r="L147" i="4"/>
  <c r="K151" i="4"/>
  <c r="J153" i="4"/>
  <c r="H155" i="4"/>
  <c r="I155" i="4"/>
  <c r="K155" i="4"/>
  <c r="M155" i="4"/>
  <c r="J155" i="4"/>
  <c r="L155" i="4"/>
  <c r="M159" i="4"/>
  <c r="H163" i="4"/>
  <c r="I163" i="4"/>
  <c r="K163" i="4"/>
  <c r="M163" i="4"/>
  <c r="J163" i="4"/>
  <c r="L163" i="4"/>
  <c r="H167" i="4"/>
  <c r="J167" i="4"/>
  <c r="H171" i="4"/>
  <c r="I171" i="4"/>
  <c r="K171" i="4"/>
  <c r="M171" i="4"/>
  <c r="J171" i="4"/>
  <c r="L171" i="4"/>
  <c r="H175" i="4"/>
  <c r="H179" i="4"/>
  <c r="I179" i="4"/>
  <c r="K179" i="4"/>
  <c r="M179" i="4"/>
  <c r="J179" i="4"/>
  <c r="L179" i="4"/>
  <c r="H183" i="4"/>
  <c r="J183" i="4"/>
  <c r="H187" i="4"/>
  <c r="I187" i="4"/>
  <c r="K187" i="4"/>
  <c r="M187" i="4"/>
  <c r="J187" i="4"/>
  <c r="L187" i="4"/>
  <c r="K191" i="4"/>
  <c r="H195" i="4"/>
  <c r="I195" i="4"/>
  <c r="K195" i="4"/>
  <c r="M195" i="4"/>
  <c r="J195" i="4"/>
  <c r="L195" i="4"/>
  <c r="K199" i="4"/>
  <c r="H201" i="4"/>
  <c r="H203" i="4"/>
  <c r="J203" i="4"/>
  <c r="L203" i="4"/>
  <c r="K203" i="4"/>
  <c r="I203" i="4"/>
  <c r="M203" i="4"/>
  <c r="L209" i="4"/>
  <c r="H211" i="4"/>
  <c r="J211" i="4"/>
  <c r="L211" i="4"/>
  <c r="I211" i="4"/>
  <c r="K211" i="4"/>
  <c r="M211" i="4"/>
  <c r="I215" i="4"/>
  <c r="H219" i="4"/>
  <c r="J219" i="4"/>
  <c r="L219" i="4"/>
  <c r="I219" i="4"/>
  <c r="K219" i="4"/>
  <c r="M219" i="4"/>
  <c r="L314" i="4"/>
  <c r="L338" i="4"/>
  <c r="I350" i="4"/>
  <c r="J362" i="4"/>
  <c r="M370" i="4"/>
  <c r="I382" i="4"/>
  <c r="K224" i="4"/>
  <c r="H232" i="4"/>
  <c r="I232" i="4"/>
  <c r="K232" i="4"/>
  <c r="M232" i="4"/>
  <c r="J232" i="4"/>
  <c r="L232" i="4"/>
  <c r="H239" i="4"/>
  <c r="K239" i="4"/>
  <c r="M243" i="4"/>
  <c r="H247" i="4"/>
  <c r="J247" i="4"/>
  <c r="L247" i="4"/>
  <c r="I247" i="4"/>
  <c r="K247" i="4"/>
  <c r="M247" i="4"/>
  <c r="H255" i="4"/>
  <c r="H263" i="4"/>
  <c r="J263" i="4"/>
  <c r="L263" i="4"/>
  <c r="I263" i="4"/>
  <c r="K263" i="4"/>
  <c r="M263" i="4"/>
  <c r="H271" i="4"/>
  <c r="K271" i="4"/>
  <c r="K275" i="4"/>
  <c r="H279" i="4"/>
  <c r="J279" i="4"/>
  <c r="L279" i="4"/>
  <c r="I279" i="4"/>
  <c r="K279" i="4"/>
  <c r="M279" i="4"/>
  <c r="J291" i="4"/>
  <c r="H295" i="4"/>
  <c r="J295" i="4"/>
  <c r="L295" i="4"/>
  <c r="I295" i="4"/>
  <c r="K295" i="4"/>
  <c r="M295" i="4"/>
  <c r="H303" i="4"/>
  <c r="L303" i="4"/>
  <c r="K303" i="4"/>
  <c r="H307" i="4"/>
  <c r="K307" i="4"/>
  <c r="H311" i="4"/>
  <c r="J311" i="4"/>
  <c r="L311" i="4"/>
  <c r="I311" i="4"/>
  <c r="M311" i="4"/>
  <c r="K311" i="4"/>
  <c r="H319" i="4"/>
  <c r="I323" i="4"/>
  <c r="H327" i="4"/>
  <c r="J327" i="4"/>
  <c r="L327" i="4"/>
  <c r="I327" i="4"/>
  <c r="M327" i="4"/>
  <c r="K327" i="4"/>
  <c r="H335" i="4"/>
  <c r="L335" i="4"/>
  <c r="M335" i="4"/>
  <c r="H339" i="4"/>
  <c r="M339" i="4"/>
  <c r="H343" i="4"/>
  <c r="I343" i="4"/>
  <c r="K343" i="4"/>
  <c r="M343" i="4"/>
  <c r="J343" i="4"/>
  <c r="L343" i="4"/>
  <c r="K351" i="4"/>
  <c r="H355" i="4"/>
  <c r="J355" i="4"/>
  <c r="H359" i="4"/>
  <c r="I359" i="4"/>
  <c r="K359" i="4"/>
  <c r="M359" i="4"/>
  <c r="J359" i="4"/>
  <c r="L359" i="4"/>
  <c r="I367" i="4"/>
  <c r="M367" i="4"/>
  <c r="L367" i="4"/>
  <c r="M371" i="4"/>
  <c r="H375" i="4"/>
  <c r="I375" i="4"/>
  <c r="K375" i="4"/>
  <c r="M375" i="4"/>
  <c r="J375" i="4"/>
  <c r="L375" i="4"/>
  <c r="H383" i="4"/>
  <c r="I383" i="4"/>
  <c r="K383" i="4"/>
  <c r="M383" i="4"/>
  <c r="J383" i="4"/>
  <c r="L383" i="4"/>
  <c r="J387" i="4"/>
  <c r="M6" i="4"/>
  <c r="J6" i="4"/>
  <c r="K6" i="4"/>
  <c r="L6" i="4"/>
  <c r="I6" i="4"/>
  <c r="H6" i="4"/>
  <c r="I330" i="4" l="1"/>
  <c r="I274" i="4"/>
  <c r="H387" i="4"/>
  <c r="M319" i="4"/>
  <c r="L287" i="4"/>
  <c r="K255" i="4"/>
  <c r="I207" i="4"/>
  <c r="J175" i="4"/>
  <c r="L159" i="4"/>
  <c r="I159" i="4"/>
  <c r="J143" i="4"/>
  <c r="K143" i="4"/>
  <c r="K95" i="4"/>
  <c r="I282" i="4"/>
  <c r="L282" i="4"/>
  <c r="J275" i="4"/>
  <c r="L275" i="4"/>
  <c r="H243" i="4"/>
  <c r="I243" i="4"/>
  <c r="J81" i="4"/>
  <c r="H81" i="4"/>
  <c r="K81" i="4"/>
  <c r="J73" i="4"/>
  <c r="L73" i="4"/>
  <c r="H57" i="4"/>
  <c r="L57" i="4"/>
  <c r="K57" i="4"/>
  <c r="H41" i="4"/>
  <c r="L41" i="4"/>
  <c r="K41" i="4"/>
  <c r="I25" i="4"/>
  <c r="M25" i="4"/>
  <c r="L25" i="4"/>
  <c r="J239" i="4"/>
  <c r="I239" i="4"/>
  <c r="M239" i="4"/>
  <c r="I199" i="4"/>
  <c r="M199" i="4"/>
  <c r="L199" i="4"/>
  <c r="I167" i="4"/>
  <c r="M167" i="4"/>
  <c r="L167" i="4"/>
  <c r="L371" i="4"/>
  <c r="I371" i="4"/>
  <c r="J367" i="4"/>
  <c r="K367" i="4"/>
  <c r="K355" i="4"/>
  <c r="L339" i="4"/>
  <c r="K335" i="4"/>
  <c r="I335" i="4"/>
  <c r="K323" i="4"/>
  <c r="J323" i="4"/>
  <c r="L307" i="4"/>
  <c r="M303" i="4"/>
  <c r="I303" i="4"/>
  <c r="H275" i="4"/>
  <c r="J243" i="4"/>
  <c r="L239" i="4"/>
  <c r="M386" i="4"/>
  <c r="J378" i="4"/>
  <c r="M354" i="4"/>
  <c r="J346" i="4"/>
  <c r="I322" i="4"/>
  <c r="I306" i="4"/>
  <c r="M215" i="4"/>
  <c r="J199" i="4"/>
  <c r="H199" i="4"/>
  <c r="K167" i="4"/>
  <c r="J151" i="4"/>
  <c r="H121" i="4"/>
  <c r="K105" i="4"/>
  <c r="H89" i="4"/>
  <c r="I73" i="4"/>
  <c r="K65" i="4"/>
  <c r="M57" i="4"/>
  <c r="J57" i="4"/>
  <c r="M41" i="4"/>
  <c r="J41" i="4"/>
  <c r="K25" i="4"/>
  <c r="H291" i="4"/>
  <c r="I291" i="4"/>
  <c r="H259" i="4"/>
  <c r="J259" i="4"/>
  <c r="M259" i="4"/>
  <c r="I228" i="4"/>
  <c r="H228" i="4"/>
  <c r="J228" i="4"/>
  <c r="J65" i="4"/>
  <c r="I65" i="4"/>
  <c r="M65" i="4"/>
  <c r="H49" i="4"/>
  <c r="L49" i="4"/>
  <c r="K49" i="4"/>
  <c r="H33" i="4"/>
  <c r="K33" i="4"/>
  <c r="J33" i="4"/>
  <c r="H17" i="4"/>
  <c r="K17" i="4"/>
  <c r="J17" i="4"/>
  <c r="I9" i="4"/>
  <c r="M9" i="4"/>
  <c r="L9" i="4"/>
  <c r="J271" i="4"/>
  <c r="I271" i="4"/>
  <c r="M271" i="4"/>
  <c r="H215" i="4"/>
  <c r="L215" i="4"/>
  <c r="K215" i="4"/>
  <c r="I183" i="4"/>
  <c r="M183" i="4"/>
  <c r="L183" i="4"/>
  <c r="I151" i="4"/>
  <c r="M151" i="4"/>
  <c r="L151" i="4"/>
  <c r="H135" i="4"/>
  <c r="L135" i="4"/>
  <c r="K135" i="4"/>
  <c r="J119" i="4"/>
  <c r="I119" i="4"/>
  <c r="M119" i="4"/>
  <c r="H248" i="4"/>
  <c r="I189" i="4"/>
  <c r="J181" i="4"/>
  <c r="K387" i="4"/>
  <c r="J351" i="4"/>
  <c r="H351" i="4"/>
  <c r="L319" i="4"/>
  <c r="K287" i="4"/>
  <c r="H287" i="4"/>
  <c r="L255" i="4"/>
  <c r="J224" i="4"/>
  <c r="H224" i="4"/>
  <c r="M207" i="4"/>
  <c r="J207" i="4"/>
  <c r="J191" i="4"/>
  <c r="H191" i="4"/>
  <c r="K175" i="4"/>
  <c r="I379" i="4"/>
  <c r="J363" i="4"/>
  <c r="H315" i="4"/>
  <c r="K299" i="4"/>
  <c r="L251" i="4"/>
  <c r="M7" i="4"/>
  <c r="I173" i="4"/>
  <c r="J165" i="4"/>
  <c r="L292" i="4"/>
  <c r="I347" i="4"/>
  <c r="K331" i="4"/>
  <c r="I283" i="4"/>
  <c r="I267" i="4"/>
  <c r="H32" i="4"/>
  <c r="M384" i="4"/>
  <c r="H380" i="4"/>
  <c r="L260" i="4"/>
  <c r="H296" i="4"/>
  <c r="H264" i="4"/>
  <c r="L252" i="4"/>
  <c r="L52" i="4"/>
  <c r="H122" i="4"/>
  <c r="J42" i="4"/>
  <c r="L298" i="4"/>
  <c r="I290" i="4"/>
  <c r="L266" i="4"/>
  <c r="H258" i="4"/>
  <c r="L387" i="4"/>
  <c r="M387" i="4"/>
  <c r="L379" i="4"/>
  <c r="H363" i="4"/>
  <c r="L351" i="4"/>
  <c r="M351" i="4"/>
  <c r="L347" i="4"/>
  <c r="J331" i="4"/>
  <c r="K319" i="4"/>
  <c r="I319" i="4"/>
  <c r="M315" i="4"/>
  <c r="H299" i="4"/>
  <c r="M287" i="4"/>
  <c r="I287" i="4"/>
  <c r="M283" i="4"/>
  <c r="J283" i="4"/>
  <c r="M267" i="4"/>
  <c r="J267" i="4"/>
  <c r="M255" i="4"/>
  <c r="I255" i="4"/>
  <c r="K251" i="4"/>
  <c r="H251" i="4"/>
  <c r="L7" i="4"/>
  <c r="I7" i="4"/>
  <c r="L224" i="4"/>
  <c r="M224" i="4"/>
  <c r="I16" i="4"/>
  <c r="I388" i="4"/>
  <c r="J384" i="4"/>
  <c r="K380" i="4"/>
  <c r="L376" i="4"/>
  <c r="I372" i="4"/>
  <c r="H360" i="4"/>
  <c r="M356" i="4"/>
  <c r="H344" i="4"/>
  <c r="M340" i="4"/>
  <c r="K207" i="4"/>
  <c r="L207" i="4"/>
  <c r="L191" i="4"/>
  <c r="M191" i="4"/>
  <c r="L175" i="4"/>
  <c r="M175" i="4"/>
  <c r="J159" i="4"/>
  <c r="K159" i="4"/>
  <c r="H80" i="4"/>
  <c r="H44" i="4"/>
  <c r="K40" i="4"/>
  <c r="J132" i="4"/>
  <c r="J104" i="4"/>
  <c r="K68" i="4"/>
  <c r="L88" i="4"/>
  <c r="H156" i="4"/>
  <c r="K126" i="4"/>
  <c r="M164" i="4"/>
  <c r="L144" i="4"/>
  <c r="M116" i="4"/>
  <c r="I96" i="4"/>
  <c r="M84" i="4"/>
  <c r="J72" i="4"/>
  <c r="K60" i="4"/>
  <c r="K48" i="4"/>
  <c r="I36" i="4"/>
  <c r="I24" i="4"/>
  <c r="J12" i="4"/>
  <c r="J240" i="4"/>
  <c r="J229" i="4"/>
  <c r="M379" i="4"/>
  <c r="K363" i="4"/>
  <c r="M347" i="4"/>
  <c r="I331" i="4"/>
  <c r="L315" i="4"/>
  <c r="L299" i="4"/>
  <c r="I160" i="4"/>
  <c r="M148" i="4"/>
  <c r="I140" i="4"/>
  <c r="L128" i="4"/>
  <c r="H124" i="4"/>
  <c r="L120" i="4"/>
  <c r="H112" i="4"/>
  <c r="K100" i="4"/>
  <c r="K92" i="4"/>
  <c r="I88" i="4"/>
  <c r="J80" i="4"/>
  <c r="M76" i="4"/>
  <c r="H72" i="4"/>
  <c r="M64" i="4"/>
  <c r="M56" i="4"/>
  <c r="I52" i="4"/>
  <c r="J44" i="4"/>
  <c r="J40" i="4"/>
  <c r="K32" i="4"/>
  <c r="L28" i="4"/>
  <c r="L20" i="4"/>
  <c r="M12" i="4"/>
  <c r="L8" i="4"/>
  <c r="M388" i="4"/>
  <c r="J388" i="4"/>
  <c r="I384" i="4"/>
  <c r="L380" i="4"/>
  <c r="K376" i="4"/>
  <c r="H376" i="4"/>
  <c r="M372" i="4"/>
  <c r="J372" i="4"/>
  <c r="H328" i="4"/>
  <c r="J324" i="4"/>
  <c r="H312" i="4"/>
  <c r="L308" i="4"/>
  <c r="H280" i="4"/>
  <c r="L276" i="4"/>
  <c r="I244" i="4"/>
  <c r="K225" i="4"/>
  <c r="L200" i="4"/>
  <c r="I176" i="4"/>
  <c r="I226" i="4"/>
  <c r="L184" i="4"/>
  <c r="J172" i="4"/>
  <c r="J66" i="4"/>
  <c r="K62" i="4"/>
  <c r="H58" i="4"/>
  <c r="K26" i="4"/>
  <c r="H18" i="4"/>
  <c r="M212" i="4"/>
  <c r="K188" i="4"/>
  <c r="H180" i="4"/>
  <c r="M172" i="4"/>
  <c r="I168" i="4"/>
  <c r="J164" i="4"/>
  <c r="K156" i="4"/>
  <c r="I152" i="4"/>
  <c r="J148" i="4"/>
  <c r="L140" i="4"/>
  <c r="K136" i="4"/>
  <c r="H132" i="4"/>
  <c r="I128" i="4"/>
  <c r="J124" i="4"/>
  <c r="I120" i="4"/>
  <c r="J112" i="4"/>
  <c r="M108" i="4"/>
  <c r="H104" i="4"/>
  <c r="L96" i="4"/>
  <c r="J92" i="4"/>
  <c r="H92" i="4"/>
  <c r="M88" i="4"/>
  <c r="L84" i="4"/>
  <c r="I84" i="4"/>
  <c r="K80" i="4"/>
  <c r="L76" i="4"/>
  <c r="I76" i="4"/>
  <c r="K72" i="4"/>
  <c r="J68" i="4"/>
  <c r="H68" i="4"/>
  <c r="L64" i="4"/>
  <c r="I64" i="4"/>
  <c r="J60" i="4"/>
  <c r="H60" i="4"/>
  <c r="L56" i="4"/>
  <c r="I56" i="4"/>
  <c r="M52" i="4"/>
  <c r="J48" i="4"/>
  <c r="H48" i="4"/>
  <c r="K44" i="4"/>
  <c r="I40" i="4"/>
  <c r="K36" i="4"/>
  <c r="J36" i="4"/>
  <c r="L32" i="4"/>
  <c r="K28" i="4"/>
  <c r="H28" i="4"/>
  <c r="M24" i="4"/>
  <c r="J24" i="4"/>
  <c r="K20" i="4"/>
  <c r="H20" i="4"/>
  <c r="M16" i="4"/>
  <c r="J16" i="4"/>
  <c r="I12" i="4"/>
  <c r="K8" i="4"/>
  <c r="H8" i="4"/>
  <c r="J130" i="4"/>
  <c r="L216" i="4"/>
  <c r="I208" i="4"/>
  <c r="L192" i="4"/>
  <c r="H188" i="4"/>
  <c r="K180" i="4"/>
  <c r="M176" i="4"/>
  <c r="J176" i="4"/>
  <c r="I172" i="4"/>
  <c r="M168" i="4"/>
  <c r="J168" i="4"/>
  <c r="I164" i="4"/>
  <c r="M160" i="4"/>
  <c r="J160" i="4"/>
  <c r="L156" i="4"/>
  <c r="M152" i="4"/>
  <c r="J152" i="4"/>
  <c r="I148" i="4"/>
  <c r="K144" i="4"/>
  <c r="H144" i="4"/>
  <c r="M140" i="4"/>
  <c r="J136" i="4"/>
  <c r="H136" i="4"/>
  <c r="K132" i="4"/>
  <c r="M128" i="4"/>
  <c r="K124" i="4"/>
  <c r="M120" i="4"/>
  <c r="L116" i="4"/>
  <c r="I116" i="4"/>
  <c r="K112" i="4"/>
  <c r="L108" i="4"/>
  <c r="I108" i="4"/>
  <c r="K104" i="4"/>
  <c r="J100" i="4"/>
  <c r="H100" i="4"/>
  <c r="M96" i="4"/>
  <c r="H196" i="4"/>
  <c r="H265" i="4"/>
  <c r="M257" i="4"/>
  <c r="H234" i="4"/>
  <c r="L226" i="4"/>
  <c r="M220" i="4"/>
  <c r="I216" i="4"/>
  <c r="L208" i="4"/>
  <c r="M204" i="4"/>
  <c r="K196" i="4"/>
  <c r="H317" i="4"/>
  <c r="K309" i="4"/>
  <c r="J202" i="4"/>
  <c r="M178" i="4"/>
  <c r="M158" i="4"/>
  <c r="H154" i="4"/>
  <c r="J98" i="4"/>
  <c r="K94" i="4"/>
  <c r="H90" i="4"/>
  <c r="K78" i="4"/>
  <c r="H74" i="4"/>
  <c r="J50" i="4"/>
  <c r="H34" i="4"/>
  <c r="K10" i="4"/>
  <c r="K146" i="4"/>
  <c r="L142" i="4"/>
  <c r="H138" i="4"/>
  <c r="J114" i="4"/>
  <c r="K110" i="4"/>
  <c r="H106" i="4"/>
  <c r="J82" i="4"/>
  <c r="I241" i="4"/>
  <c r="J234" i="4"/>
  <c r="M226" i="4"/>
  <c r="L220" i="4"/>
  <c r="I220" i="4"/>
  <c r="M216" i="4"/>
  <c r="L212" i="4"/>
  <c r="I212" i="4"/>
  <c r="M208" i="4"/>
  <c r="L204" i="4"/>
  <c r="I204" i="4"/>
  <c r="K200" i="4"/>
  <c r="H200" i="4"/>
  <c r="L196" i="4"/>
  <c r="K192" i="4"/>
  <c r="H192" i="4"/>
  <c r="L188" i="4"/>
  <c r="K184" i="4"/>
  <c r="H184" i="4"/>
  <c r="L180" i="4"/>
  <c r="J305" i="4"/>
  <c r="K281" i="4"/>
  <c r="K273" i="4"/>
  <c r="K265" i="4"/>
  <c r="J257" i="4"/>
  <c r="L249" i="4"/>
  <c r="H229" i="4"/>
  <c r="L229" i="4"/>
  <c r="K229" i="4"/>
  <c r="I236" i="4"/>
  <c r="M236" i="4"/>
  <c r="L236" i="4"/>
  <c r="H244" i="4"/>
  <c r="K244" i="4"/>
  <c r="J244" i="4"/>
  <c r="H252" i="4"/>
  <c r="K252" i="4"/>
  <c r="J252" i="4"/>
  <c r="H260" i="4"/>
  <c r="K260" i="4"/>
  <c r="J260" i="4"/>
  <c r="I268" i="4"/>
  <c r="M268" i="4"/>
  <c r="L268" i="4"/>
  <c r="H276" i="4"/>
  <c r="K276" i="4"/>
  <c r="J276" i="4"/>
  <c r="H288" i="4"/>
  <c r="K288" i="4"/>
  <c r="J288" i="4"/>
  <c r="I296" i="4"/>
  <c r="M296" i="4"/>
  <c r="L296" i="4"/>
  <c r="H304" i="4"/>
  <c r="K304" i="4"/>
  <c r="J304" i="4"/>
  <c r="I312" i="4"/>
  <c r="M312" i="4"/>
  <c r="J312" i="4"/>
  <c r="H320" i="4"/>
  <c r="K320" i="4"/>
  <c r="L320" i="4"/>
  <c r="H336" i="4"/>
  <c r="K336" i="4"/>
  <c r="L336" i="4"/>
  <c r="J344" i="4"/>
  <c r="I344" i="4"/>
  <c r="M344" i="4"/>
  <c r="H352" i="4"/>
  <c r="L352" i="4"/>
  <c r="K352" i="4"/>
  <c r="J360" i="4"/>
  <c r="I360" i="4"/>
  <c r="M360" i="4"/>
  <c r="H368" i="4"/>
  <c r="L368" i="4"/>
  <c r="K368" i="4"/>
  <c r="J221" i="4"/>
  <c r="I221" i="4"/>
  <c r="M221" i="4"/>
  <c r="J205" i="4"/>
  <c r="I205" i="4"/>
  <c r="K205" i="4"/>
  <c r="H189" i="4"/>
  <c r="K189" i="4"/>
  <c r="J189" i="4"/>
  <c r="H173" i="4"/>
  <c r="K173" i="4"/>
  <c r="J173" i="4"/>
  <c r="I157" i="4"/>
  <c r="M157" i="4"/>
  <c r="L157" i="4"/>
  <c r="I141" i="4"/>
  <c r="M141" i="4"/>
  <c r="L141" i="4"/>
  <c r="J125" i="4"/>
  <c r="I125" i="4"/>
  <c r="M125" i="4"/>
  <c r="H125" i="4"/>
  <c r="K125" i="4"/>
  <c r="H109" i="4"/>
  <c r="L109" i="4"/>
  <c r="K109" i="4"/>
  <c r="J109" i="4"/>
  <c r="M109" i="4"/>
  <c r="J93" i="4"/>
  <c r="I93" i="4"/>
  <c r="M93" i="4"/>
  <c r="L93" i="4"/>
  <c r="J77" i="4"/>
  <c r="I77" i="4"/>
  <c r="M77" i="4"/>
  <c r="H77" i="4"/>
  <c r="K77" i="4"/>
  <c r="H61" i="4"/>
  <c r="L61" i="4"/>
  <c r="K61" i="4"/>
  <c r="I61" i="4"/>
  <c r="H45" i="4"/>
  <c r="L45" i="4"/>
  <c r="K45" i="4"/>
  <c r="J45" i="4"/>
  <c r="M45" i="4"/>
  <c r="H37" i="4"/>
  <c r="K37" i="4"/>
  <c r="L37" i="4"/>
  <c r="I37" i="4"/>
  <c r="J37" i="4"/>
  <c r="H29" i="4"/>
  <c r="K29" i="4"/>
  <c r="J29" i="4"/>
  <c r="I29" i="4"/>
  <c r="L29" i="4"/>
  <c r="H21" i="4"/>
  <c r="K21" i="4"/>
  <c r="J21" i="4"/>
  <c r="M21" i="4"/>
  <c r="H13" i="4"/>
  <c r="K13" i="4"/>
  <c r="J13" i="4"/>
  <c r="M13" i="4"/>
  <c r="J225" i="4"/>
  <c r="I225" i="4"/>
  <c r="M225" i="4"/>
  <c r="H233" i="4"/>
  <c r="L233" i="4"/>
  <c r="K233" i="4"/>
  <c r="I240" i="4"/>
  <c r="M240" i="4"/>
  <c r="L240" i="4"/>
  <c r="I248" i="4"/>
  <c r="M248" i="4"/>
  <c r="L248" i="4"/>
  <c r="H256" i="4"/>
  <c r="K256" i="4"/>
  <c r="J256" i="4"/>
  <c r="I264" i="4"/>
  <c r="M264" i="4"/>
  <c r="L264" i="4"/>
  <c r="H272" i="4"/>
  <c r="K272" i="4"/>
  <c r="J272" i="4"/>
  <c r="I280" i="4"/>
  <c r="M280" i="4"/>
  <c r="L280" i="4"/>
  <c r="I284" i="4"/>
  <c r="M284" i="4"/>
  <c r="L284" i="4"/>
  <c r="H292" i="4"/>
  <c r="K292" i="4"/>
  <c r="J292" i="4"/>
  <c r="I300" i="4"/>
  <c r="M300" i="4"/>
  <c r="L300" i="4"/>
  <c r="H308" i="4"/>
  <c r="K308" i="4"/>
  <c r="J308" i="4"/>
  <c r="I316" i="4"/>
  <c r="M316" i="4"/>
  <c r="J316" i="4"/>
  <c r="H324" i="4"/>
  <c r="K324" i="4"/>
  <c r="L324" i="4"/>
  <c r="I328" i="4"/>
  <c r="M328" i="4"/>
  <c r="J328" i="4"/>
  <c r="I332" i="4"/>
  <c r="M332" i="4"/>
  <c r="J332" i="4"/>
  <c r="H340" i="4"/>
  <c r="K340" i="4"/>
  <c r="J340" i="4"/>
  <c r="J348" i="4"/>
  <c r="I348" i="4"/>
  <c r="M348" i="4"/>
  <c r="H356" i="4"/>
  <c r="L356" i="4"/>
  <c r="K356" i="4"/>
  <c r="J364" i="4"/>
  <c r="I364" i="4"/>
  <c r="M364" i="4"/>
  <c r="H213" i="4"/>
  <c r="L213" i="4"/>
  <c r="K213" i="4"/>
  <c r="H197" i="4"/>
  <c r="K197" i="4"/>
  <c r="J197" i="4"/>
  <c r="I181" i="4"/>
  <c r="M181" i="4"/>
  <c r="L181" i="4"/>
  <c r="I165" i="4"/>
  <c r="M165" i="4"/>
  <c r="L165" i="4"/>
  <c r="H149" i="4"/>
  <c r="K149" i="4"/>
  <c r="J149" i="4"/>
  <c r="J133" i="4"/>
  <c r="I133" i="4"/>
  <c r="M133" i="4"/>
  <c r="H133" i="4"/>
  <c r="K133" i="4"/>
  <c r="J117" i="4"/>
  <c r="I117" i="4"/>
  <c r="M117" i="4"/>
  <c r="L117" i="4"/>
  <c r="H101" i="4"/>
  <c r="L101" i="4"/>
  <c r="K101" i="4"/>
  <c r="J101" i="4"/>
  <c r="M101" i="4"/>
  <c r="H85" i="4"/>
  <c r="L85" i="4"/>
  <c r="K85" i="4"/>
  <c r="I85" i="4"/>
  <c r="H69" i="4"/>
  <c r="L69" i="4"/>
  <c r="K69" i="4"/>
  <c r="I69" i="4"/>
  <c r="H53" i="4"/>
  <c r="L53" i="4"/>
  <c r="K53" i="4"/>
  <c r="J53" i="4"/>
  <c r="M53" i="4"/>
  <c r="J379" i="4"/>
  <c r="K379" i="4"/>
  <c r="L363" i="4"/>
  <c r="M363" i="4"/>
  <c r="J347" i="4"/>
  <c r="K347" i="4"/>
  <c r="J337" i="4"/>
  <c r="M331" i="4"/>
  <c r="L331" i="4"/>
  <c r="J321" i="4"/>
  <c r="K315" i="4"/>
  <c r="I315" i="4"/>
  <c r="L313" i="4"/>
  <c r="M299" i="4"/>
  <c r="I299" i="4"/>
  <c r="J297" i="4"/>
  <c r="M289" i="4"/>
  <c r="K283" i="4"/>
  <c r="L283" i="4"/>
  <c r="H273" i="4"/>
  <c r="K267" i="4"/>
  <c r="L267" i="4"/>
  <c r="L265" i="4"/>
  <c r="I257" i="4"/>
  <c r="M251" i="4"/>
  <c r="I251" i="4"/>
  <c r="K249" i="4"/>
  <c r="H249" i="4"/>
  <c r="M241" i="4"/>
  <c r="J241" i="4"/>
  <c r="J7" i="4"/>
  <c r="K7" i="4"/>
  <c r="K234" i="4"/>
  <c r="J226" i="4"/>
  <c r="K226" i="4"/>
  <c r="J220" i="4"/>
  <c r="K220" i="4"/>
  <c r="J216" i="4"/>
  <c r="K216" i="4"/>
  <c r="J212" i="4"/>
  <c r="K212" i="4"/>
  <c r="J208" i="4"/>
  <c r="K208" i="4"/>
  <c r="J204" i="4"/>
  <c r="K204" i="4"/>
  <c r="M200" i="4"/>
  <c r="I200" i="4"/>
  <c r="M196" i="4"/>
  <c r="I196" i="4"/>
  <c r="M192" i="4"/>
  <c r="I192" i="4"/>
  <c r="M188" i="4"/>
  <c r="I188" i="4"/>
  <c r="M184" i="4"/>
  <c r="I184" i="4"/>
  <c r="M180" i="4"/>
  <c r="I180" i="4"/>
  <c r="K176" i="4"/>
  <c r="L176" i="4"/>
  <c r="K172" i="4"/>
  <c r="L172" i="4"/>
  <c r="K168" i="4"/>
  <c r="L168" i="4"/>
  <c r="K164" i="4"/>
  <c r="L164" i="4"/>
  <c r="K160" i="4"/>
  <c r="L160" i="4"/>
  <c r="M156" i="4"/>
  <c r="I156" i="4"/>
  <c r="K152" i="4"/>
  <c r="L152" i="4"/>
  <c r="K148" i="4"/>
  <c r="L148" i="4"/>
  <c r="M144" i="4"/>
  <c r="I144" i="4"/>
  <c r="J140" i="4"/>
  <c r="K140" i="4"/>
  <c r="L136" i="4"/>
  <c r="M136" i="4"/>
  <c r="L132" i="4"/>
  <c r="M132" i="4"/>
  <c r="J128" i="4"/>
  <c r="K128" i="4"/>
  <c r="L124" i="4"/>
  <c r="M124" i="4"/>
  <c r="J120" i="4"/>
  <c r="K120" i="4"/>
  <c r="J116" i="4"/>
  <c r="K116" i="4"/>
  <c r="L112" i="4"/>
  <c r="M112" i="4"/>
  <c r="J108" i="4"/>
  <c r="K108" i="4"/>
  <c r="L104" i="4"/>
  <c r="M104" i="4"/>
  <c r="L100" i="4"/>
  <c r="M100" i="4"/>
  <c r="J96" i="4"/>
  <c r="K96" i="4"/>
  <c r="L92" i="4"/>
  <c r="M92" i="4"/>
  <c r="J88" i="4"/>
  <c r="K88" i="4"/>
  <c r="J84" i="4"/>
  <c r="K84" i="4"/>
  <c r="L80" i="4"/>
  <c r="M80" i="4"/>
  <c r="J76" i="4"/>
  <c r="K76" i="4"/>
  <c r="L72" i="4"/>
  <c r="M72" i="4"/>
  <c r="L68" i="4"/>
  <c r="M68" i="4"/>
  <c r="J64" i="4"/>
  <c r="K64" i="4"/>
  <c r="L60" i="4"/>
  <c r="M60" i="4"/>
  <c r="J56" i="4"/>
  <c r="K56" i="4"/>
  <c r="J52" i="4"/>
  <c r="K52" i="4"/>
  <c r="L48" i="4"/>
  <c r="M48" i="4"/>
  <c r="L44" i="4"/>
  <c r="M44" i="4"/>
  <c r="M40" i="4"/>
  <c r="L40" i="4"/>
  <c r="M36" i="4"/>
  <c r="L36" i="4"/>
  <c r="M32" i="4"/>
  <c r="I32" i="4"/>
  <c r="M28" i="4"/>
  <c r="I28" i="4"/>
  <c r="K24" i="4"/>
  <c r="L24" i="4"/>
  <c r="M20" i="4"/>
  <c r="I20" i="4"/>
  <c r="K16" i="4"/>
  <c r="L16" i="4"/>
  <c r="K12" i="4"/>
  <c r="L12" i="4"/>
  <c r="M8" i="4"/>
  <c r="I8" i="4"/>
  <c r="K388" i="4"/>
  <c r="L388" i="4"/>
  <c r="K384" i="4"/>
  <c r="L384" i="4"/>
  <c r="M380" i="4"/>
  <c r="I380" i="4"/>
  <c r="M376" i="4"/>
  <c r="I376" i="4"/>
  <c r="K372" i="4"/>
  <c r="L372" i="4"/>
  <c r="M368" i="4"/>
  <c r="J368" i="4"/>
  <c r="K364" i="4"/>
  <c r="H364" i="4"/>
  <c r="L360" i="4"/>
  <c r="I356" i="4"/>
  <c r="M352" i="4"/>
  <c r="J352" i="4"/>
  <c r="K348" i="4"/>
  <c r="H348" i="4"/>
  <c r="L344" i="4"/>
  <c r="L340" i="4"/>
  <c r="J336" i="4"/>
  <c r="I336" i="4"/>
  <c r="L332" i="4"/>
  <c r="H332" i="4"/>
  <c r="K328" i="4"/>
  <c r="M324" i="4"/>
  <c r="J320" i="4"/>
  <c r="I320" i="4"/>
  <c r="L316" i="4"/>
  <c r="H316" i="4"/>
  <c r="K312" i="4"/>
  <c r="M308" i="4"/>
  <c r="L304" i="4"/>
  <c r="I304" i="4"/>
  <c r="J300" i="4"/>
  <c r="H300" i="4"/>
  <c r="K296" i="4"/>
  <c r="M292" i="4"/>
  <c r="L288" i="4"/>
  <c r="I288" i="4"/>
  <c r="J284" i="4"/>
  <c r="H284" i="4"/>
  <c r="K280" i="4"/>
  <c r="M276" i="4"/>
  <c r="L272" i="4"/>
  <c r="I272" i="4"/>
  <c r="J268" i="4"/>
  <c r="H268" i="4"/>
  <c r="K264" i="4"/>
  <c r="M260" i="4"/>
  <c r="L256" i="4"/>
  <c r="I256" i="4"/>
  <c r="M252" i="4"/>
  <c r="K248" i="4"/>
  <c r="M244" i="4"/>
  <c r="K240" i="4"/>
  <c r="J236" i="4"/>
  <c r="H236" i="4"/>
  <c r="M233" i="4"/>
  <c r="J233" i="4"/>
  <c r="I229" i="4"/>
  <c r="L225" i="4"/>
  <c r="K221" i="4"/>
  <c r="H221" i="4"/>
  <c r="M213" i="4"/>
  <c r="J213" i="4"/>
  <c r="M205" i="4"/>
  <c r="H205" i="4"/>
  <c r="L197" i="4"/>
  <c r="I197" i="4"/>
  <c r="M189" i="4"/>
  <c r="K181" i="4"/>
  <c r="M173" i="4"/>
  <c r="K165" i="4"/>
  <c r="J157" i="4"/>
  <c r="H157" i="4"/>
  <c r="L149" i="4"/>
  <c r="I149" i="4"/>
  <c r="J141" i="4"/>
  <c r="H141" i="4"/>
  <c r="K117" i="4"/>
  <c r="I109" i="4"/>
  <c r="I101" i="4"/>
  <c r="H93" i="4"/>
  <c r="M85" i="4"/>
  <c r="L77" i="4"/>
  <c r="J69" i="4"/>
  <c r="M61" i="4"/>
  <c r="I53" i="4"/>
  <c r="I45" i="4"/>
  <c r="M37" i="4"/>
  <c r="J127" i="4"/>
  <c r="I127" i="4"/>
  <c r="M127" i="4"/>
  <c r="H111" i="4"/>
  <c r="L111" i="4"/>
  <c r="K111" i="4"/>
  <c r="J95" i="4"/>
  <c r="I95" i="4"/>
  <c r="M95" i="4"/>
  <c r="J79" i="4"/>
  <c r="I79" i="4"/>
  <c r="M79" i="4"/>
  <c r="H63" i="4"/>
  <c r="L63" i="4"/>
  <c r="K63" i="4"/>
  <c r="H47" i="4"/>
  <c r="L47" i="4"/>
  <c r="K47" i="4"/>
  <c r="H31" i="4"/>
  <c r="K31" i="4"/>
  <c r="J31" i="4"/>
  <c r="H15" i="4"/>
  <c r="K15" i="4"/>
  <c r="J15" i="4"/>
  <c r="H107" i="4"/>
  <c r="L107" i="4"/>
  <c r="K107" i="4"/>
  <c r="J75" i="4"/>
  <c r="I75" i="4"/>
  <c r="M75" i="4"/>
  <c r="H43" i="4"/>
  <c r="L43" i="4"/>
  <c r="K43" i="4"/>
  <c r="H11" i="4"/>
  <c r="K11" i="4"/>
  <c r="J11" i="4"/>
  <c r="M305" i="4"/>
  <c r="M297" i="4"/>
  <c r="J289" i="4"/>
  <c r="H281" i="4"/>
  <c r="J170" i="4"/>
  <c r="K154" i="4"/>
  <c r="L150" i="4"/>
  <c r="H146" i="4"/>
  <c r="L138" i="4"/>
  <c r="K134" i="4"/>
  <c r="H130" i="4"/>
  <c r="J122" i="4"/>
  <c r="K118" i="4"/>
  <c r="H114" i="4"/>
  <c r="J106" i="4"/>
  <c r="K102" i="4"/>
  <c r="H98" i="4"/>
  <c r="J90" i="4"/>
  <c r="K86" i="4"/>
  <c r="H82" i="4"/>
  <c r="J74" i="4"/>
  <c r="K70" i="4"/>
  <c r="H66" i="4"/>
  <c r="J58" i="4"/>
  <c r="K54" i="4"/>
  <c r="H50" i="4"/>
  <c r="I230" i="4"/>
  <c r="M214" i="4"/>
  <c r="J341" i="4"/>
  <c r="I285" i="4"/>
  <c r="M206" i="4"/>
  <c r="M194" i="4"/>
  <c r="J186" i="4"/>
  <c r="I174" i="4"/>
  <c r="M162" i="4"/>
  <c r="J158" i="4"/>
  <c r="L154" i="4"/>
  <c r="K150" i="4"/>
  <c r="H150" i="4"/>
  <c r="L146" i="4"/>
  <c r="K142" i="4"/>
  <c r="H142" i="4"/>
  <c r="K138" i="4"/>
  <c r="J134" i="4"/>
  <c r="H134" i="4"/>
  <c r="K130" i="4"/>
  <c r="J126" i="4"/>
  <c r="H126" i="4"/>
  <c r="K122" i="4"/>
  <c r="J118" i="4"/>
  <c r="H118" i="4"/>
  <c r="K114" i="4"/>
  <c r="J110" i="4"/>
  <c r="H110" i="4"/>
  <c r="K106" i="4"/>
  <c r="J102" i="4"/>
  <c r="H102" i="4"/>
  <c r="K98" i="4"/>
  <c r="J94" i="4"/>
  <c r="H94" i="4"/>
  <c r="K90" i="4"/>
  <c r="J86" i="4"/>
  <c r="H86" i="4"/>
  <c r="K82" i="4"/>
  <c r="J78" i="4"/>
  <c r="H78" i="4"/>
  <c r="K74" i="4"/>
  <c r="J70" i="4"/>
  <c r="H70" i="4"/>
  <c r="K66" i="4"/>
  <c r="J62" i="4"/>
  <c r="H62" i="4"/>
  <c r="K58" i="4"/>
  <c r="J54" i="4"/>
  <c r="H54" i="4"/>
  <c r="K50" i="4"/>
  <c r="H365" i="4"/>
  <c r="M337" i="4"/>
  <c r="L329" i="4"/>
  <c r="M321" i="4"/>
  <c r="L392" i="4"/>
  <c r="H392" i="4"/>
  <c r="I42" i="4"/>
  <c r="M42" i="4"/>
  <c r="L42" i="4"/>
  <c r="J34" i="4"/>
  <c r="I34" i="4"/>
  <c r="M34" i="4"/>
  <c r="J26" i="4"/>
  <c r="I26" i="4"/>
  <c r="M26" i="4"/>
  <c r="J18" i="4"/>
  <c r="I18" i="4"/>
  <c r="M18" i="4"/>
  <c r="J10" i="4"/>
  <c r="I10" i="4"/>
  <c r="M10" i="4"/>
  <c r="J227" i="4"/>
  <c r="I227" i="4"/>
  <c r="M227" i="4"/>
  <c r="L227" i="4"/>
  <c r="J235" i="4"/>
  <c r="I235" i="4"/>
  <c r="M235" i="4"/>
  <c r="L235" i="4"/>
  <c r="I242" i="4"/>
  <c r="M242" i="4"/>
  <c r="L242" i="4"/>
  <c r="K242" i="4"/>
  <c r="I250" i="4"/>
  <c r="M250" i="4"/>
  <c r="L250" i="4"/>
  <c r="K250" i="4"/>
  <c r="I258" i="4"/>
  <c r="K258" i="4"/>
  <c r="J258" i="4"/>
  <c r="H266" i="4"/>
  <c r="K266" i="4"/>
  <c r="J266" i="4"/>
  <c r="H274" i="4"/>
  <c r="K274" i="4"/>
  <c r="J274" i="4"/>
  <c r="H282" i="4"/>
  <c r="K282" i="4"/>
  <c r="J282" i="4"/>
  <c r="H290" i="4"/>
  <c r="K290" i="4"/>
  <c r="J290" i="4"/>
  <c r="H298" i="4"/>
  <c r="K298" i="4"/>
  <c r="J298" i="4"/>
  <c r="H302" i="4"/>
  <c r="K302" i="4"/>
  <c r="J302" i="4"/>
  <c r="H314" i="4"/>
  <c r="K314" i="4"/>
  <c r="J314" i="4"/>
  <c r="H322" i="4"/>
  <c r="K322" i="4"/>
  <c r="J322" i="4"/>
  <c r="H330" i="4"/>
  <c r="K330" i="4"/>
  <c r="J330" i="4"/>
  <c r="H338" i="4"/>
  <c r="K338" i="4"/>
  <c r="J338" i="4"/>
  <c r="H346" i="4"/>
  <c r="L346" i="4"/>
  <c r="K346" i="4"/>
  <c r="H354" i="4"/>
  <c r="L354" i="4"/>
  <c r="K354" i="4"/>
  <c r="H362" i="4"/>
  <c r="L362" i="4"/>
  <c r="K362" i="4"/>
  <c r="H370" i="4"/>
  <c r="L370" i="4"/>
  <c r="K370" i="4"/>
  <c r="H378" i="4"/>
  <c r="L378" i="4"/>
  <c r="K378" i="4"/>
  <c r="H386" i="4"/>
  <c r="L386" i="4"/>
  <c r="K386" i="4"/>
  <c r="J217" i="4"/>
  <c r="I217" i="4"/>
  <c r="M217" i="4"/>
  <c r="L217" i="4"/>
  <c r="J209" i="4"/>
  <c r="I209" i="4"/>
  <c r="M209" i="4"/>
  <c r="H209" i="4"/>
  <c r="K209" i="4"/>
  <c r="I193" i="4"/>
  <c r="M193" i="4"/>
  <c r="L193" i="4"/>
  <c r="H193" i="4"/>
  <c r="J193" i="4"/>
  <c r="I185" i="4"/>
  <c r="M185" i="4"/>
  <c r="L185" i="4"/>
  <c r="K185" i="4"/>
  <c r="I177" i="4"/>
  <c r="M177" i="4"/>
  <c r="L177" i="4"/>
  <c r="H177" i="4"/>
  <c r="J177" i="4"/>
  <c r="I169" i="4"/>
  <c r="M169" i="4"/>
  <c r="L169" i="4"/>
  <c r="K169" i="4"/>
  <c r="I161" i="4"/>
  <c r="M161" i="4"/>
  <c r="L161" i="4"/>
  <c r="H161" i="4"/>
  <c r="J161" i="4"/>
  <c r="I153" i="4"/>
  <c r="M153" i="4"/>
  <c r="L153" i="4"/>
  <c r="K153" i="4"/>
  <c r="I145" i="4"/>
  <c r="M145" i="4"/>
  <c r="L145" i="4"/>
  <c r="H145" i="4"/>
  <c r="J145" i="4"/>
  <c r="J137" i="4"/>
  <c r="I137" i="4"/>
  <c r="K137" i="4"/>
  <c r="L137" i="4"/>
  <c r="J129" i="4"/>
  <c r="I129" i="4"/>
  <c r="M129" i="4"/>
  <c r="H129" i="4"/>
  <c r="K129" i="4"/>
  <c r="J121" i="4"/>
  <c r="I121" i="4"/>
  <c r="M121" i="4"/>
  <c r="L121" i="4"/>
  <c r="I46" i="4"/>
  <c r="M46" i="4"/>
  <c r="L46" i="4"/>
  <c r="J38" i="4"/>
  <c r="K38" i="4"/>
  <c r="M38" i="4"/>
  <c r="J30" i="4"/>
  <c r="I30" i="4"/>
  <c r="M30" i="4"/>
  <c r="J22" i="4"/>
  <c r="I22" i="4"/>
  <c r="M22" i="4"/>
  <c r="J14" i="4"/>
  <c r="I14" i="4"/>
  <c r="M14" i="4"/>
  <c r="J223" i="4"/>
  <c r="I223" i="4"/>
  <c r="M223" i="4"/>
  <c r="H223" i="4"/>
  <c r="K223" i="4"/>
  <c r="J231" i="4"/>
  <c r="I231" i="4"/>
  <c r="M231" i="4"/>
  <c r="H231" i="4"/>
  <c r="K231" i="4"/>
  <c r="I238" i="4"/>
  <c r="M238" i="4"/>
  <c r="L238" i="4"/>
  <c r="H238" i="4"/>
  <c r="J238" i="4"/>
  <c r="I246" i="4"/>
  <c r="M246" i="4"/>
  <c r="L246" i="4"/>
  <c r="H246" i="4"/>
  <c r="J246" i="4"/>
  <c r="I254" i="4"/>
  <c r="M254" i="4"/>
  <c r="L254" i="4"/>
  <c r="H254" i="4"/>
  <c r="J254" i="4"/>
  <c r="H262" i="4"/>
  <c r="K262" i="4"/>
  <c r="J262" i="4"/>
  <c r="H270" i="4"/>
  <c r="K270" i="4"/>
  <c r="J270" i="4"/>
  <c r="H278" i="4"/>
  <c r="K278" i="4"/>
  <c r="J278" i="4"/>
  <c r="H286" i="4"/>
  <c r="K286" i="4"/>
  <c r="J286" i="4"/>
  <c r="H294" i="4"/>
  <c r="K294" i="4"/>
  <c r="J294" i="4"/>
  <c r="H306" i="4"/>
  <c r="K306" i="4"/>
  <c r="J306" i="4"/>
  <c r="H310" i="4"/>
  <c r="K310" i="4"/>
  <c r="J310" i="4"/>
  <c r="H318" i="4"/>
  <c r="K318" i="4"/>
  <c r="J318" i="4"/>
  <c r="H326" i="4"/>
  <c r="K326" i="4"/>
  <c r="J326" i="4"/>
  <c r="H334" i="4"/>
  <c r="K334" i="4"/>
  <c r="J334" i="4"/>
  <c r="H342" i="4"/>
  <c r="L342" i="4"/>
  <c r="K342" i="4"/>
  <c r="H350" i="4"/>
  <c r="L350" i="4"/>
  <c r="K350" i="4"/>
  <c r="H358" i="4"/>
  <c r="L358" i="4"/>
  <c r="K358" i="4"/>
  <c r="H366" i="4"/>
  <c r="L366" i="4"/>
  <c r="K366" i="4"/>
  <c r="H374" i="4"/>
  <c r="L374" i="4"/>
  <c r="K374" i="4"/>
  <c r="H382" i="4"/>
  <c r="L382" i="4"/>
  <c r="K382" i="4"/>
  <c r="H390" i="4"/>
  <c r="L390" i="4"/>
  <c r="K390" i="4"/>
  <c r="I201" i="4"/>
  <c r="M201" i="4"/>
  <c r="L201" i="4"/>
  <c r="K201" i="4"/>
  <c r="L373" i="4"/>
  <c r="J371" i="4"/>
  <c r="K371" i="4"/>
  <c r="L355" i="4"/>
  <c r="M355" i="4"/>
  <c r="H349" i="4"/>
  <c r="K339" i="4"/>
  <c r="I339" i="4"/>
  <c r="I333" i="4"/>
  <c r="H325" i="4"/>
  <c r="M323" i="4"/>
  <c r="L323" i="4"/>
  <c r="M307" i="4"/>
  <c r="I307" i="4"/>
  <c r="K301" i="4"/>
  <c r="K291" i="4"/>
  <c r="L291" i="4"/>
  <c r="M275" i="4"/>
  <c r="I275" i="4"/>
  <c r="K259" i="4"/>
  <c r="L259" i="4"/>
  <c r="K243" i="4"/>
  <c r="L243" i="4"/>
  <c r="L228" i="4"/>
  <c r="M228" i="4"/>
  <c r="L218" i="4"/>
  <c r="I210" i="4"/>
  <c r="L202" i="4"/>
  <c r="J194" i="4"/>
  <c r="M186" i="4"/>
  <c r="I182" i="4"/>
  <c r="J178" i="4"/>
  <c r="M170" i="4"/>
  <c r="I166" i="4"/>
  <c r="J162" i="4"/>
  <c r="M154" i="4"/>
  <c r="I154" i="4"/>
  <c r="M150" i="4"/>
  <c r="I150" i="4"/>
  <c r="M146" i="4"/>
  <c r="I146" i="4"/>
  <c r="M142" i="4"/>
  <c r="I142" i="4"/>
  <c r="J138" i="4"/>
  <c r="M138" i="4"/>
  <c r="L134" i="4"/>
  <c r="M134" i="4"/>
  <c r="L130" i="4"/>
  <c r="M130" i="4"/>
  <c r="L126" i="4"/>
  <c r="M126" i="4"/>
  <c r="L122" i="4"/>
  <c r="M122" i="4"/>
  <c r="L118" i="4"/>
  <c r="M118" i="4"/>
  <c r="L114" i="4"/>
  <c r="M114" i="4"/>
  <c r="L110" i="4"/>
  <c r="M110" i="4"/>
  <c r="L106" i="4"/>
  <c r="M106" i="4"/>
  <c r="L102" i="4"/>
  <c r="M102" i="4"/>
  <c r="L98" i="4"/>
  <c r="M98" i="4"/>
  <c r="L94" i="4"/>
  <c r="M94" i="4"/>
  <c r="L90" i="4"/>
  <c r="M90" i="4"/>
  <c r="L86" i="4"/>
  <c r="M86" i="4"/>
  <c r="L82" i="4"/>
  <c r="M82" i="4"/>
  <c r="L78" i="4"/>
  <c r="M78" i="4"/>
  <c r="L74" i="4"/>
  <c r="M74" i="4"/>
  <c r="L70" i="4"/>
  <c r="M70" i="4"/>
  <c r="L66" i="4"/>
  <c r="M66" i="4"/>
  <c r="L62" i="4"/>
  <c r="M62" i="4"/>
  <c r="L58" i="4"/>
  <c r="M58" i="4"/>
  <c r="L54" i="4"/>
  <c r="M54" i="4"/>
  <c r="L50" i="4"/>
  <c r="M50" i="4"/>
  <c r="J46" i="4"/>
  <c r="H46" i="4"/>
  <c r="K42" i="4"/>
  <c r="I38" i="4"/>
  <c r="H38" i="4"/>
  <c r="L34" i="4"/>
  <c r="K30" i="4"/>
  <c r="H30" i="4"/>
  <c r="L26" i="4"/>
  <c r="K22" i="4"/>
  <c r="H22" i="4"/>
  <c r="L18" i="4"/>
  <c r="K14" i="4"/>
  <c r="H14" i="4"/>
  <c r="L10" i="4"/>
  <c r="M390" i="4"/>
  <c r="J390" i="4"/>
  <c r="I386" i="4"/>
  <c r="M382" i="4"/>
  <c r="J382" i="4"/>
  <c r="I378" i="4"/>
  <c r="M374" i="4"/>
  <c r="J374" i="4"/>
  <c r="I370" i="4"/>
  <c r="M366" i="4"/>
  <c r="J366" i="4"/>
  <c r="I362" i="4"/>
  <c r="M358" i="4"/>
  <c r="J358" i="4"/>
  <c r="I354" i="4"/>
  <c r="M350" i="4"/>
  <c r="J350" i="4"/>
  <c r="I346" i="4"/>
  <c r="M342" i="4"/>
  <c r="J342" i="4"/>
  <c r="M338" i="4"/>
  <c r="L334" i="4"/>
  <c r="I334" i="4"/>
  <c r="M330" i="4"/>
  <c r="L326" i="4"/>
  <c r="I326" i="4"/>
  <c r="M322" i="4"/>
  <c r="L318" i="4"/>
  <c r="I318" i="4"/>
  <c r="M314" i="4"/>
  <c r="L310" i="4"/>
  <c r="I310" i="4"/>
  <c r="M306" i="4"/>
  <c r="L302" i="4"/>
  <c r="I302" i="4"/>
  <c r="M298" i="4"/>
  <c r="L294" i="4"/>
  <c r="I294" i="4"/>
  <c r="M290" i="4"/>
  <c r="L286" i="4"/>
  <c r="I286" i="4"/>
  <c r="M282" i="4"/>
  <c r="L278" i="4"/>
  <c r="I278" i="4"/>
  <c r="M274" i="4"/>
  <c r="L270" i="4"/>
  <c r="I270" i="4"/>
  <c r="M266" i="4"/>
  <c r="L262" i="4"/>
  <c r="I262" i="4"/>
  <c r="M258" i="4"/>
  <c r="K254" i="4"/>
  <c r="H250" i="4"/>
  <c r="J242" i="4"/>
  <c r="K238" i="4"/>
  <c r="H235" i="4"/>
  <c r="K227" i="4"/>
  <c r="L223" i="4"/>
  <c r="H217" i="4"/>
  <c r="J201" i="4"/>
  <c r="K193" i="4"/>
  <c r="H185" i="4"/>
  <c r="J169" i="4"/>
  <c r="K161" i="4"/>
  <c r="H153" i="4"/>
  <c r="M137" i="4"/>
  <c r="L129" i="4"/>
  <c r="J113" i="4"/>
  <c r="I113" i="4"/>
  <c r="M113" i="4"/>
  <c r="J105" i="4"/>
  <c r="I105" i="4"/>
  <c r="M105" i="4"/>
  <c r="J97" i="4"/>
  <c r="I97" i="4"/>
  <c r="M97" i="4"/>
  <c r="J89" i="4"/>
  <c r="I89" i="4"/>
  <c r="M89" i="4"/>
  <c r="K113" i="4"/>
  <c r="H113" i="4"/>
  <c r="L105" i="4"/>
  <c r="K97" i="4"/>
  <c r="H97" i="4"/>
  <c r="M81" i="4"/>
  <c r="I81" i="4"/>
  <c r="M73" i="4"/>
  <c r="K73" i="4"/>
  <c r="I393" i="4"/>
  <c r="M369" i="4"/>
  <c r="M353" i="4"/>
  <c r="K345" i="4"/>
  <c r="I389" i="4"/>
  <c r="I357" i="4"/>
  <c r="J349" i="4"/>
  <c r="H341" i="4"/>
  <c r="H333" i="4"/>
  <c r="I325" i="4"/>
  <c r="I317" i="4"/>
  <c r="H309" i="4"/>
  <c r="J293" i="4"/>
  <c r="M277" i="4"/>
  <c r="M261" i="4"/>
  <c r="J245" i="4"/>
  <c r="I237" i="4"/>
  <c r="M222" i="4"/>
  <c r="L389" i="4"/>
  <c r="K381" i="4"/>
  <c r="I373" i="4"/>
  <c r="J365" i="4"/>
  <c r="L357" i="4"/>
  <c r="J396" i="4"/>
  <c r="M397" i="4"/>
  <c r="M395" i="4"/>
  <c r="M361" i="4"/>
  <c r="J345" i="4"/>
  <c r="H345" i="4"/>
  <c r="K337" i="4"/>
  <c r="I329" i="4"/>
  <c r="H329" i="4"/>
  <c r="K321" i="4"/>
  <c r="I313" i="4"/>
  <c r="H313" i="4"/>
  <c r="I305" i="4"/>
  <c r="I297" i="4"/>
  <c r="I289" i="4"/>
  <c r="L281" i="4"/>
  <c r="L273" i="4"/>
  <c r="M265" i="4"/>
  <c r="I265" i="4"/>
  <c r="K257" i="4"/>
  <c r="L257" i="4"/>
  <c r="M249" i="4"/>
  <c r="I249" i="4"/>
  <c r="K241" i="4"/>
  <c r="L241" i="4"/>
  <c r="L234" i="4"/>
  <c r="M234" i="4"/>
  <c r="L397" i="4"/>
  <c r="H397" i="4"/>
  <c r="M389" i="4"/>
  <c r="J381" i="4"/>
  <c r="H381" i="4"/>
  <c r="M373" i="4"/>
  <c r="K365" i="4"/>
  <c r="M357" i="4"/>
  <c r="K349" i="4"/>
  <c r="K341" i="4"/>
  <c r="L333" i="4"/>
  <c r="L325" i="4"/>
  <c r="L317" i="4"/>
  <c r="L309" i="4"/>
  <c r="L301" i="4"/>
  <c r="I269" i="4"/>
  <c r="J261" i="4"/>
  <c r="K392" i="4"/>
  <c r="L393" i="4"/>
  <c r="M391" i="4"/>
  <c r="M385" i="4"/>
  <c r="M377" i="4"/>
  <c r="I394" i="4"/>
  <c r="L395" i="4"/>
  <c r="I395" i="4"/>
  <c r="M393" i="4"/>
  <c r="L391" i="4"/>
  <c r="I391" i="4"/>
  <c r="L385" i="4"/>
  <c r="I385" i="4"/>
  <c r="L377" i="4"/>
  <c r="I377" i="4"/>
  <c r="L369" i="4"/>
  <c r="I369" i="4"/>
  <c r="L361" i="4"/>
  <c r="I361" i="4"/>
  <c r="L353" i="4"/>
  <c r="I353" i="4"/>
  <c r="L345" i="4"/>
  <c r="M345" i="4"/>
  <c r="I337" i="4"/>
  <c r="L337" i="4"/>
  <c r="M329" i="4"/>
  <c r="K329" i="4"/>
  <c r="I321" i="4"/>
  <c r="L321" i="4"/>
  <c r="M313" i="4"/>
  <c r="K313" i="4"/>
  <c r="K305" i="4"/>
  <c r="L305" i="4"/>
  <c r="K297" i="4"/>
  <c r="L297" i="4"/>
  <c r="K289" i="4"/>
  <c r="L289" i="4"/>
  <c r="M281" i="4"/>
  <c r="I281" i="4"/>
  <c r="M273" i="4"/>
  <c r="I273" i="4"/>
  <c r="M394" i="4"/>
  <c r="J394" i="4"/>
  <c r="H396" i="4"/>
  <c r="L396" i="4"/>
  <c r="K396" i="4"/>
  <c r="H293" i="4"/>
  <c r="L293" i="4"/>
  <c r="K293" i="4"/>
  <c r="H277" i="4"/>
  <c r="L277" i="4"/>
  <c r="K277" i="4"/>
  <c r="H253" i="4"/>
  <c r="L253" i="4"/>
  <c r="K253" i="4"/>
  <c r="H245" i="4"/>
  <c r="L245" i="4"/>
  <c r="K245" i="4"/>
  <c r="H230" i="4"/>
  <c r="K230" i="4"/>
  <c r="J230" i="4"/>
  <c r="H218" i="4"/>
  <c r="K218" i="4"/>
  <c r="J218" i="4"/>
  <c r="H210" i="4"/>
  <c r="K210" i="4"/>
  <c r="J210" i="4"/>
  <c r="H198" i="4"/>
  <c r="L198" i="4"/>
  <c r="K198" i="4"/>
  <c r="H190" i="4"/>
  <c r="L190" i="4"/>
  <c r="K190" i="4"/>
  <c r="K397" i="4"/>
  <c r="J397" i="4"/>
  <c r="J389" i="4"/>
  <c r="K389" i="4"/>
  <c r="L381" i="4"/>
  <c r="M381" i="4"/>
  <c r="J373" i="4"/>
  <c r="K373" i="4"/>
  <c r="L365" i="4"/>
  <c r="M365" i="4"/>
  <c r="J357" i="4"/>
  <c r="K357" i="4"/>
  <c r="L349" i="4"/>
  <c r="M349" i="4"/>
  <c r="L341" i="4"/>
  <c r="M341" i="4"/>
  <c r="M333" i="4"/>
  <c r="K333" i="4"/>
  <c r="M325" i="4"/>
  <c r="K325" i="4"/>
  <c r="M317" i="4"/>
  <c r="K317" i="4"/>
  <c r="M309" i="4"/>
  <c r="I309" i="4"/>
  <c r="M301" i="4"/>
  <c r="I301" i="4"/>
  <c r="J301" i="4"/>
  <c r="I293" i="4"/>
  <c r="M285" i="4"/>
  <c r="I277" i="4"/>
  <c r="M269" i="4"/>
  <c r="M253" i="4"/>
  <c r="J253" i="4"/>
  <c r="I245" i="4"/>
  <c r="M237" i="4"/>
  <c r="M230" i="4"/>
  <c r="L222" i="4"/>
  <c r="M218" i="4"/>
  <c r="L214" i="4"/>
  <c r="M210" i="4"/>
  <c r="L206" i="4"/>
  <c r="M198" i="4"/>
  <c r="J198" i="4"/>
  <c r="M190" i="4"/>
  <c r="J190" i="4"/>
  <c r="M182" i="4"/>
  <c r="M174" i="4"/>
  <c r="M166" i="4"/>
  <c r="I396" i="4"/>
  <c r="J392" i="4"/>
  <c r="I392" i="4"/>
  <c r="M392" i="4"/>
  <c r="H285" i="4"/>
  <c r="L285" i="4"/>
  <c r="K285" i="4"/>
  <c r="H269" i="4"/>
  <c r="L269" i="4"/>
  <c r="K269" i="4"/>
  <c r="H261" i="4"/>
  <c r="L261" i="4"/>
  <c r="K261" i="4"/>
  <c r="H237" i="4"/>
  <c r="L237" i="4"/>
  <c r="K237" i="4"/>
  <c r="H222" i="4"/>
  <c r="K222" i="4"/>
  <c r="J222" i="4"/>
  <c r="H214" i="4"/>
  <c r="K214" i="4"/>
  <c r="J214" i="4"/>
  <c r="H206" i="4"/>
  <c r="K206" i="4"/>
  <c r="J206" i="4"/>
  <c r="H202" i="4"/>
  <c r="I202" i="4"/>
  <c r="M202" i="4"/>
  <c r="H194" i="4"/>
  <c r="L194" i="4"/>
  <c r="K194" i="4"/>
  <c r="H186" i="4"/>
  <c r="L186" i="4"/>
  <c r="K186" i="4"/>
  <c r="H182" i="4"/>
  <c r="L182" i="4"/>
  <c r="K182" i="4"/>
  <c r="H178" i="4"/>
  <c r="L178" i="4"/>
  <c r="K178" i="4"/>
  <c r="H174" i="4"/>
  <c r="L174" i="4"/>
  <c r="K174" i="4"/>
  <c r="H170" i="4"/>
  <c r="L170" i="4"/>
  <c r="K170" i="4"/>
  <c r="H166" i="4"/>
  <c r="L166" i="4"/>
  <c r="K166" i="4"/>
  <c r="H162" i="4"/>
  <c r="L162" i="4"/>
  <c r="K162" i="4"/>
  <c r="H158" i="4"/>
  <c r="L158" i="4"/>
  <c r="K158" i="4"/>
  <c r="J395" i="4"/>
  <c r="K395" i="4"/>
  <c r="J393" i="4"/>
  <c r="K393" i="4"/>
  <c r="J391" i="4"/>
  <c r="K391" i="4"/>
  <c r="J385" i="4"/>
  <c r="K385" i="4"/>
  <c r="J377" i="4"/>
  <c r="K377" i="4"/>
  <c r="J369" i="4"/>
  <c r="K369" i="4"/>
  <c r="J361" i="4"/>
  <c r="K361" i="4"/>
  <c r="J353" i="4"/>
  <c r="K353" i="4"/>
  <c r="K394" i="4"/>
  <c r="L394" i="4"/>
  <c r="F6" i="3" l="1"/>
  <c r="D11" i="3"/>
  <c r="G7" i="3"/>
  <c r="I11" i="3"/>
  <c r="C6" i="3"/>
  <c r="H7" i="3"/>
  <c r="H9" i="3"/>
  <c r="G8" i="3"/>
  <c r="H6" i="3"/>
  <c r="D6" i="3"/>
  <c r="I7" i="3"/>
  <c r="I15" i="3"/>
  <c r="H13" i="3"/>
  <c r="D9" i="3"/>
  <c r="D14" i="3"/>
  <c r="C12" i="3"/>
  <c r="C10" i="3"/>
  <c r="F9" i="3"/>
  <c r="H15" i="3"/>
  <c r="H10" i="3"/>
  <c r="G14" i="3"/>
  <c r="I14" i="3"/>
  <c r="D15" i="3"/>
  <c r="D8" i="3"/>
  <c r="H12" i="3"/>
  <c r="I9" i="3"/>
  <c r="C15" i="3"/>
  <c r="C9" i="3"/>
  <c r="I10" i="3"/>
  <c r="C8" i="3"/>
  <c r="H8" i="3"/>
  <c r="I12" i="3"/>
  <c r="H14" i="3"/>
  <c r="F11" i="3"/>
  <c r="F8" i="3"/>
  <c r="I8" i="3"/>
  <c r="G12" i="3"/>
  <c r="G9" i="3"/>
  <c r="I6" i="3"/>
  <c r="D12" i="3"/>
  <c r="D13" i="3"/>
  <c r="F14" i="3"/>
  <c r="F10" i="3"/>
  <c r="G13" i="3"/>
  <c r="G10" i="3"/>
  <c r="F12" i="3"/>
  <c r="C14" i="3"/>
  <c r="I13" i="3"/>
  <c r="G6" i="3"/>
  <c r="H11" i="3"/>
  <c r="C7" i="3"/>
  <c r="D7" i="3"/>
  <c r="G15" i="3"/>
  <c r="D10" i="3"/>
  <c r="G11" i="3"/>
  <c r="F7" i="3"/>
  <c r="C11" i="3"/>
  <c r="F15" i="3"/>
  <c r="F13" i="3"/>
  <c r="C13" i="3"/>
  <c r="F2" i="13" l="1"/>
  <c r="D4" i="13" s="1"/>
  <c r="D6" i="13" s="1"/>
</calcChain>
</file>

<file path=xl/sharedStrings.xml><?xml version="1.0" encoding="utf-8"?>
<sst xmlns="http://schemas.openxmlformats.org/spreadsheetml/2006/main" count="5106" uniqueCount="2805">
  <si>
    <t>ID</t>
  </si>
  <si>
    <t>Дата</t>
  </si>
  <si>
    <t>Замечание</t>
  </si>
  <si>
    <t>1957 α (001)</t>
  </si>
  <si>
    <t>Sputnik 1 (ПС-1 # 1)</t>
  </si>
  <si>
    <t>Спутник (1)</t>
  </si>
  <si>
    <t>1957 β (002)</t>
  </si>
  <si>
    <t>Спутник 2 (PS-2 # 1)</t>
  </si>
  <si>
    <t>1957-F01</t>
  </si>
  <si>
    <t>Авангард</t>
  </si>
  <si>
    <t>Провал</t>
  </si>
  <si>
    <t>Страна</t>
  </si>
  <si>
    <t>СССР</t>
  </si>
  <si>
    <t>США</t>
  </si>
  <si>
    <t>Ракета-носитель</t>
  </si>
  <si>
    <t>1958 α (001)</t>
  </si>
  <si>
    <t>Explorer 1</t>
  </si>
  <si>
    <t>Juno-1</t>
  </si>
  <si>
    <t>1958-F01</t>
  </si>
  <si>
    <t>1958-F02</t>
  </si>
  <si>
    <t>Explorer 2</t>
  </si>
  <si>
    <t>1958 β (002)</t>
  </si>
  <si>
    <t>Γ 1958 (003)</t>
  </si>
  <si>
    <t>Explorer 3</t>
  </si>
  <si>
    <t>1958-F03</t>
  </si>
  <si>
    <t>Спутник (3) (Д-1 № 1)</t>
  </si>
  <si>
    <t>Спутник (2)</t>
  </si>
  <si>
    <t>1958-F04</t>
  </si>
  <si>
    <t>1958 δ (004)</t>
  </si>
  <si>
    <t>Спутник 3 (D-1, № 2)</t>
  </si>
  <si>
    <t>1958-F05</t>
  </si>
  <si>
    <t>1958-F06</t>
  </si>
  <si>
    <t>1958-F07</t>
  </si>
  <si>
    <t>Пилот 1</t>
  </si>
  <si>
    <t>Pilot (NOTS-EV-1)</t>
  </si>
  <si>
    <t>Провал?</t>
  </si>
  <si>
    <t>1958-F08</t>
  </si>
  <si>
    <t>Explorer 4</t>
  </si>
  <si>
    <t>1958-F09</t>
  </si>
  <si>
    <t>Pilot 2</t>
  </si>
  <si>
    <t>1958-F10</t>
  </si>
  <si>
    <t>Pioneer (1)</t>
  </si>
  <si>
    <t>Thor-DM18 Able-1</t>
  </si>
  <si>
    <t>1958-F11</t>
  </si>
  <si>
    <t>Pilot 3</t>
  </si>
  <si>
    <t>1958-F12</t>
  </si>
  <si>
    <t>Explorer 5</t>
  </si>
  <si>
    <t>1958-F13</t>
  </si>
  <si>
    <t>Пилот 4</t>
  </si>
  <si>
    <t>1958-F14</t>
  </si>
  <si>
    <t>Pilot 5</t>
  </si>
  <si>
    <t>1958-F15</t>
  </si>
  <si>
    <t>Pilot 6</t>
  </si>
  <si>
    <t>Восток-L</t>
  </si>
  <si>
    <t>1958-F17</t>
  </si>
  <si>
    <t>1958 ε (005)</t>
  </si>
  <si>
    <t>Пионер-1</t>
  </si>
  <si>
    <t>Частичный отказ</t>
  </si>
  <si>
    <t>1958-F18</t>
  </si>
  <si>
    <t>Luna (1b) (Ye-1, № 2)</t>
  </si>
  <si>
    <t>1958-F19</t>
  </si>
  <si>
    <t>Beacon 1</t>
  </si>
  <si>
    <t>Juno-1 (5 Санкт-)</t>
  </si>
  <si>
    <t>1958-F20</t>
  </si>
  <si>
    <t>Pioneer 2</t>
  </si>
  <si>
    <t>1958-F21</t>
  </si>
  <si>
    <t>Luna (1c) (Ye-1 № 3)</t>
  </si>
  <si>
    <t>1958 ζ (006)</t>
  </si>
  <si>
    <t>Pioneer 3</t>
  </si>
  <si>
    <t>Юнона-2</t>
  </si>
  <si>
    <t>1958 η (007)</t>
  </si>
  <si>
    <t>SCORE</t>
  </si>
  <si>
    <t>Atlas-B (модель)</t>
  </si>
  <si>
    <t>1959 α (001)</t>
  </si>
  <si>
    <t>Luna 1 (Ye-1, № 4, Мечта, AMS)</t>
  </si>
  <si>
    <t>1959-E01</t>
  </si>
  <si>
    <t>Discoverer (1) (Corona (1))</t>
  </si>
  <si>
    <t>Thor-DM18 Agena-</t>
  </si>
  <si>
    <t>Отказ перед запуском</t>
  </si>
  <si>
    <t>1959 β (002)</t>
  </si>
  <si>
    <t>Γ 1959 (003) *</t>
  </si>
  <si>
    <t>Discoverer 1 (Corona 1)</t>
  </si>
  <si>
    <t>1959 δ (004)</t>
  </si>
  <si>
    <t>Pioneer 4</t>
  </si>
  <si>
    <t>1959 ε (005)</t>
  </si>
  <si>
    <t>Discoverer 2 (Corona 2)</t>
  </si>
  <si>
    <t>1959-F01</t>
  </si>
  <si>
    <t>1959-F02</t>
  </si>
  <si>
    <t>Discoverer 3 (Corona 3)</t>
  </si>
  <si>
    <t>1959-F03</t>
  </si>
  <si>
    <t>Luna (2) (Ye-1A # 1)</t>
  </si>
  <si>
    <t>1959-F04</t>
  </si>
  <si>
    <t>1959-F05</t>
  </si>
  <si>
    <t>KH-1 1 (Corona 4, Discoverer 4)</t>
  </si>
  <si>
    <t>1959-F06</t>
  </si>
  <si>
    <t>Проводник (6) (S 1)</t>
  </si>
  <si>
    <t>1959 ζ (006)</t>
  </si>
  <si>
    <t>Explorer 6 (S 2)</t>
  </si>
  <si>
    <t>Thor-DM18 Able-3</t>
  </si>
  <si>
    <t>1959 η (007)</t>
  </si>
  <si>
    <t>KH-1, 2 (Corona 5, Discoverer 5)</t>
  </si>
  <si>
    <t>1959-F07</t>
  </si>
  <si>
    <t>Beacon 2</t>
  </si>
  <si>
    <t>Юнона-2 (3 Сент)</t>
  </si>
  <si>
    <t>1959 θ (008)</t>
  </si>
  <si>
    <t>KH-1, 3 (Corona 6, Discoverer 6)</t>
  </si>
  <si>
    <t>1959 ι (009)</t>
  </si>
  <si>
    <t>Luna 2 (Ye-1A # 2)</t>
  </si>
  <si>
    <t>1959-F08</t>
  </si>
  <si>
    <t>Транзитные 1A</t>
  </si>
  <si>
    <t>Thor-DM18 Able-2 (мод.)</t>
  </si>
  <si>
    <t>1959 κ (010)</t>
  </si>
  <si>
    <t>1959-E02</t>
  </si>
  <si>
    <t>[ Pioneer (P 1) ]</t>
  </si>
  <si>
    <t>Atlas-C Способный</t>
  </si>
  <si>
    <t>1959 λ (011)</t>
  </si>
  <si>
    <t>Luna 3 (Е-2А № 1)</t>
  </si>
  <si>
    <t>Μ 1959 (012)</t>
  </si>
  <si>
    <t>Explorer 7 (S 1а)</t>
  </si>
  <si>
    <t>1959 ν (013)</t>
  </si>
  <si>
    <t>KH-1 4 (Corona 7, Discoverer 7)</t>
  </si>
  <si>
    <t>1959 ξ (014)</t>
  </si>
  <si>
    <t>KH-1, 5 (Corona 8, Discoverer 8)</t>
  </si>
  <si>
    <t>1959-F09</t>
  </si>
  <si>
    <t>Pioneer (P 3)</t>
  </si>
  <si>
    <t>Atlas-D Able</t>
  </si>
  <si>
    <t>1960-F01</t>
  </si>
  <si>
    <t>KH-1, 6 (Corona 9, Discoverer 9)</t>
  </si>
  <si>
    <t>1960-F02</t>
  </si>
  <si>
    <t>KH-1, 7 (Corona 10, Discoverer 10)</t>
  </si>
  <si>
    <t>1960-F03</t>
  </si>
  <si>
    <t>MIDAS 1</t>
  </si>
  <si>
    <t>Atlas-LV3 Agena-</t>
  </si>
  <si>
    <t>1960 α (001)</t>
  </si>
  <si>
    <t>Pioneer 5 (P 2)</t>
  </si>
  <si>
    <t>Thor-DM18 Able-4</t>
  </si>
  <si>
    <t>1960-F04</t>
  </si>
  <si>
    <t>Проводник (8) (S 46)</t>
  </si>
  <si>
    <t>1960 β (002)</t>
  </si>
  <si>
    <t>Tiros 1 (1)</t>
  </si>
  <si>
    <t>Γ 1960 (003)</t>
  </si>
  <si>
    <t>Thor-DM21 Able-Star</t>
  </si>
  <si>
    <t>1960 δ (004)</t>
  </si>
  <si>
    <t>KH-1, 8 (Corona 11, Discoverer 11)</t>
  </si>
  <si>
    <t>1960-F05</t>
  </si>
  <si>
    <t>Luna (4а) (Е-3 # 1)</t>
  </si>
  <si>
    <t>1960-F06</t>
  </si>
  <si>
    <t>Luna (4б) (Е-3 # 2)</t>
  </si>
  <si>
    <t>1960-F07</t>
  </si>
  <si>
    <t>Эхо 1</t>
  </si>
  <si>
    <t>Дельта</t>
  </si>
  <si>
    <t>1960 ε (005)</t>
  </si>
  <si>
    <t>Корабль-спутник 1 (Спутник 4, Восток-1KP № 1)</t>
  </si>
  <si>
    <t>1960 ζ (006)</t>
  </si>
  <si>
    <t>MIDAS 2</t>
  </si>
  <si>
    <t>1960 η (007)</t>
  </si>
  <si>
    <t>1960-F08</t>
  </si>
  <si>
    <t>Discoverer 12 (Corona 12)</t>
  </si>
  <si>
    <t>1960-F09</t>
  </si>
  <si>
    <t>Корабль-спутник (2) (Спутник (5), Восток-1К № 1)</t>
  </si>
  <si>
    <t>Восток-K</t>
  </si>
  <si>
    <t>1960 θ (008)</t>
  </si>
  <si>
    <t>Discoverer 13 (Corona 13)</t>
  </si>
  <si>
    <t>1960 ι (009)</t>
  </si>
  <si>
    <t>Echo 1А</t>
  </si>
  <si>
    <t>1960-F10</t>
  </si>
  <si>
    <t>Курьер 1A</t>
  </si>
  <si>
    <t>1960 κ (010)</t>
  </si>
  <si>
    <t>KH-1, 9 (Corona 14, Discoverer 14)</t>
  </si>
  <si>
    <t>1960 λ (011)</t>
  </si>
  <si>
    <t>Корабль-спутник 2 (Sputnik 5, Восток-1К № 2)</t>
  </si>
  <si>
    <t>Μ 1960 (012)</t>
  </si>
  <si>
    <t>KH-1 10 (Corona 15, Discoverer 15)</t>
  </si>
  <si>
    <t>1960-F11</t>
  </si>
  <si>
    <t>Pioneer (P 30)</t>
  </si>
  <si>
    <t>1960 ν (013)</t>
  </si>
  <si>
    <t>Курьер 1B</t>
  </si>
  <si>
    <t>1960-F12</t>
  </si>
  <si>
    <t>Марс (1а) (1M # 1)</t>
  </si>
  <si>
    <t>Молния</t>
  </si>
  <si>
    <t>1960-F13</t>
  </si>
  <si>
    <t>Самос-E1 1 (Самос 1)</t>
  </si>
  <si>
    <t>1960-F14</t>
  </si>
  <si>
    <t>Марс (1b) (1M # 2)</t>
  </si>
  <si>
    <t>1960-F15</t>
  </si>
  <si>
    <t>KH-2 1 (Corona 16, Discoverer 16)</t>
  </si>
  <si>
    <t>Thor-DM21 Agena-B</t>
  </si>
  <si>
    <t>1960 ξ (014)</t>
  </si>
  <si>
    <t>Explorer 8 (S 30)</t>
  </si>
  <si>
    <t>1960 ο (015)</t>
  </si>
  <si>
    <t>KH-2 2 (Corona 17, Discoverer 17)</t>
  </si>
  <si>
    <t>1960 π (016)</t>
  </si>
  <si>
    <t>Tiros 2 (2)</t>
  </si>
  <si>
    <t>1960-F16</t>
  </si>
  <si>
    <t>1960 ρ (017)</t>
  </si>
  <si>
    <t>Корабль-спутник 3 (Спутник 6, Восток-1К № 3)</t>
  </si>
  <si>
    <t>1960-F17</t>
  </si>
  <si>
    <t>Проводник (9) (S 56)</t>
  </si>
  <si>
    <t>Разведчик-X1</t>
  </si>
  <si>
    <t>1960 σ (018)</t>
  </si>
  <si>
    <t>KH-2, 3 (Corona 18, Discoverer 18)</t>
  </si>
  <si>
    <t>1960-F18</t>
  </si>
  <si>
    <t>Pioneer (P 31)</t>
  </si>
  <si>
    <t>1960 τ (019)</t>
  </si>
  <si>
    <t>RM 1 (Corona 19, Discoverer 19)</t>
  </si>
  <si>
    <t>1960-F19</t>
  </si>
  <si>
    <t>Корабль-спутник (4) (Sputnik (9), Восток-1К № 4)</t>
  </si>
  <si>
    <t>Груз</t>
  </si>
  <si>
    <t>Транзитные 1B  Solrad-пустышка</t>
  </si>
  <si>
    <t>Транзитные 2А    Показать 1 (Solrad 1)</t>
  </si>
  <si>
    <t>Транзитные 3A   Grab (2) (Solrad 2)</t>
  </si>
  <si>
    <t>Γ 1961 (003)</t>
  </si>
  <si>
    <t>Венера 1 (Спутник 8, 1 ВА № 2)</t>
  </si>
  <si>
    <t>1961 δ (004)</t>
  </si>
  <si>
    <t>Explorer 9 (S-56а)</t>
  </si>
  <si>
    <t>1961 ε (005)</t>
  </si>
  <si>
    <t>KH-5 1 (аргон 1, Corona 20, Discoverer 20)</t>
  </si>
  <si>
    <t>1961 ζ (006)</t>
  </si>
  <si>
    <t>RM 2 (Corona 21, Discoverer 21)</t>
  </si>
  <si>
    <t>1961 η (007)</t>
  </si>
  <si>
    <t>1961-F01</t>
  </si>
  <si>
    <t>Проводник (10) (S 45)</t>
  </si>
  <si>
    <t>1961 θ (008)</t>
  </si>
  <si>
    <t>Корабль-Спутник 4 (Спутник 9, Восток-3KA № 1)</t>
  </si>
  <si>
    <t>1961 ι (009)</t>
  </si>
  <si>
    <t>Проводник 10 (P 14)</t>
  </si>
  <si>
    <t>1961 κ (010)</t>
  </si>
  <si>
    <t>Корабль-спутник 5 (Sputnik 10, Восток-3KA № 2)</t>
  </si>
  <si>
    <t>1961-F02</t>
  </si>
  <si>
    <t>KH-2, 4 (Corona 22, Discoverer 22)</t>
  </si>
  <si>
    <t>1961 λ (011)</t>
  </si>
  <si>
    <t>KH-5 2 (Аргон 2, Corona 23, Discoverer 23)</t>
  </si>
  <si>
    <t>Μ 1961 (012)</t>
  </si>
  <si>
    <t>Восток 1 (Восток-3KA № 3)</t>
  </si>
  <si>
    <t>1961-F03</t>
  </si>
  <si>
    <t>Mercury MA-3 (Mercury 8)</t>
  </si>
  <si>
    <t>Atlas-D Mercury</t>
  </si>
  <si>
    <t>1961 ν (013)</t>
  </si>
  <si>
    <t>Проводник 11 (S 15)</t>
  </si>
  <si>
    <t>1961-F04</t>
  </si>
  <si>
    <t>Проводник (12) (S 45а)</t>
  </si>
  <si>
    <t>1961-F05</t>
  </si>
  <si>
    <t>KH-5 3 (Аргон 3, Corona 24, Discoverer 24)</t>
  </si>
  <si>
    <t>1961 ξ (014)</t>
  </si>
  <si>
    <t>KH-2, 5 (Corona 25, Discoverer 25)</t>
  </si>
  <si>
    <t>1961 ο (015)</t>
  </si>
  <si>
    <t>Транзитные 4A </t>
  </si>
  <si>
    <t>1961-F06</t>
  </si>
  <si>
    <t>Проводник (13) (S 55)</t>
  </si>
  <si>
    <t>1961 π (016)</t>
  </si>
  <si>
    <t>KH-2, 6 (Corona 26, Discoverer 26)</t>
  </si>
  <si>
    <t>1961 ρ (017)</t>
  </si>
  <si>
    <t>Tiros 3 (3)</t>
  </si>
  <si>
    <t>1961 σ (018)</t>
  </si>
  <si>
    <t>MIDAS 3</t>
  </si>
  <si>
    <t>Atlas-LV3 Agena-B</t>
  </si>
  <si>
    <t>1961-F07</t>
  </si>
  <si>
    <t>KH-5, 4 (Аргон 4, Corona 27, Discoverer 27)</t>
  </si>
  <si>
    <t>1961-F08</t>
  </si>
  <si>
    <t>KH-2, 7 (Corona 28, Discoverer 28)</t>
  </si>
  <si>
    <t>1961 τ (019)</t>
  </si>
  <si>
    <t>Восток 2 (Восток-3KA № 4)</t>
  </si>
  <si>
    <t>1961 υ (020)</t>
  </si>
  <si>
    <t>Проводник 12 (EPE)</t>
  </si>
  <si>
    <t>1961 φ (021)</t>
  </si>
  <si>
    <t>Ranger 1 (P 32)</t>
  </si>
  <si>
    <t>1961 χ (022)</t>
  </si>
  <si>
    <t>Проводник 13 (S 55а)</t>
  </si>
  <si>
    <t>1961 ψ (023)</t>
  </si>
  <si>
    <t>KH-3, 1 (Corona 29, Discoverer 29)</t>
  </si>
  <si>
    <t>1961-F09</t>
  </si>
  <si>
    <t>Самос-E2 1 (Самос 3)</t>
  </si>
  <si>
    <t>1961 ω (024)</t>
  </si>
  <si>
    <t>KH-3, 2 (Corona 30, Discoverer 30)</t>
  </si>
  <si>
    <t>1961 αα (025)</t>
  </si>
  <si>
    <t>Mercury MA-4 (Mercury 8А)</t>
  </si>
  <si>
    <t>1961 αβ (026)</t>
  </si>
  <si>
    <t>KH-3 3 (Corona 31, Discoverer 31)</t>
  </si>
  <si>
    <t>1961 αγ (027)</t>
  </si>
  <si>
    <t>KH-3, 4 (Corona 32, Discoverer 32)</t>
  </si>
  <si>
    <t>1961 αδ (028)</t>
  </si>
  <si>
    <t>MIDAS 4 </t>
  </si>
  <si>
    <t>1961-F10</t>
  </si>
  <si>
    <t>KH-2 8 (Corona 33, Discoverer 33)</t>
  </si>
  <si>
    <t>1961-F11</t>
  </si>
  <si>
    <t>Космос (1а) (DS-1 # 1)</t>
  </si>
  <si>
    <t>Космос</t>
  </si>
  <si>
    <t>1961-F12</t>
  </si>
  <si>
    <t>Mercury Scout 1 (MNTV 1, MS 1)</t>
  </si>
  <si>
    <t>Голубой Лазутчик-2</t>
  </si>
  <si>
    <t>1961 αε (029)</t>
  </si>
  <si>
    <t>KH-2, 9 (Corona 34, Discoverer 34)</t>
  </si>
  <si>
    <t>1961 αζ (030)</t>
  </si>
  <si>
    <t>KH-2 10 (Corona 35, Discoverer 35)</t>
  </si>
  <si>
    <t>1961 αη (031)</t>
  </si>
  <si>
    <t>Транзитные 4B </t>
  </si>
  <si>
    <t>1961 αθ (032)</t>
  </si>
  <si>
    <t>Ranger 2 (P 33)</t>
  </si>
  <si>
    <t>1961-F13</t>
  </si>
  <si>
    <t>Самос-E5 1 (Самос 4)</t>
  </si>
  <si>
    <t>1961 αι (033)</t>
  </si>
  <si>
    <t>Mercury MA-5 (Меркурий 9)</t>
  </si>
  <si>
    <t>1961-F14</t>
  </si>
  <si>
    <t>Космос (1b) (Зенит-2 № 1)</t>
  </si>
  <si>
    <t>1961 ακ (034)</t>
  </si>
  <si>
    <t>KH-3, 5 (Corona 36, Discoverer 36) </t>
  </si>
  <si>
    <t>1961 αλ (035)</t>
  </si>
  <si>
    <t>Космос (1c) (DS-1 # 2)</t>
  </si>
  <si>
    <t>1961 αμ (036)</t>
  </si>
  <si>
    <t>Самос-E5 2 (Самос 5)</t>
  </si>
  <si>
    <t>Транзитные 3B   Lofti 1</t>
  </si>
  <si>
    <t>1962-F01</t>
  </si>
  <si>
    <t>KH-3 6 (Corona 37, Discoverer 37)</t>
  </si>
  <si>
    <t>Failure</t>
  </si>
  <si>
    <t>1962-F02</t>
  </si>
  <si>
    <t>LOFTI 2A</t>
  </si>
  <si>
    <t>1962 α (001)</t>
  </si>
  <si>
    <t>Ranger 3 (P 34)</t>
  </si>
  <si>
    <t>1962 β (002)</t>
  </si>
  <si>
    <t>Tiros 4 (A 9)</t>
  </si>
  <si>
    <t>Delta</t>
  </si>
  <si>
    <t>1962 γ (003)</t>
  </si>
  <si>
    <t>Mercury MA-6 (Mercury 13)</t>
  </si>
  <si>
    <t>1962 δ (004)</t>
  </si>
  <si>
    <t>Samos-F2 1</t>
  </si>
  <si>
    <t>1962 ε (005)</t>
  </si>
  <si>
    <t>KH-4 1 (Corona 38, Discoverer 38)</t>
  </si>
  <si>
    <t>1962 ζ (006)</t>
  </si>
  <si>
    <t>OSO 1 (S 16)</t>
  </si>
  <si>
    <t>1962 η (007)</t>
  </si>
  <si>
    <t>Samos-E5 3 (Samos 6)</t>
  </si>
  <si>
    <t>1962 θ (008)</t>
  </si>
  <si>
    <t>Kosmos 1 (Sputnik 11, DS-2 #1)</t>
  </si>
  <si>
    <t>Kosmos</t>
  </si>
  <si>
    <t>1962 ι (009)</t>
  </si>
  <si>
    <t>Kosmos 2 (Sputnik 12, 1MS #1)</t>
  </si>
  <si>
    <t>1962 κ (010)</t>
  </si>
  <si>
    <t>1962 λ (011)</t>
  </si>
  <si>
    <t>KH-4 2 (Corona 39, Discoverer 39)</t>
  </si>
  <si>
    <t>1962 μ (012)</t>
  </si>
  <si>
    <t>Ranger 4 (P 35)</t>
  </si>
  <si>
    <t>1962 ν (013)</t>
  </si>
  <si>
    <t>Kosmos 3 (Sputnik 13, 2MS #1)</t>
  </si>
  <si>
    <t>1962 ξ (014)</t>
  </si>
  <si>
    <t>Kosmos 4 (Sputnik 14, Zenit-2 #2)</t>
  </si>
  <si>
    <t>Vostok-K</t>
  </si>
  <si>
    <t>1962-F03</t>
  </si>
  <si>
    <t>Grab (3b) (Solrad 4B)</t>
  </si>
  <si>
    <t>Scout-X2</t>
  </si>
  <si>
    <t>1962 ο (015)</t>
  </si>
  <si>
    <t>Ariel 1 (UK 1)</t>
  </si>
  <si>
    <t>1962 π (016)</t>
  </si>
  <si>
    <t>Samos-E6 1 (Samos 7)</t>
  </si>
  <si>
    <t>1962 ρ (017)</t>
  </si>
  <si>
    <t>KH-4 3 (Corona 40)</t>
  </si>
  <si>
    <t>1962-F04</t>
  </si>
  <si>
    <t>Anna 1A</t>
  </si>
  <si>
    <t>1962 σ (018)</t>
  </si>
  <si>
    <t>KH-5 5 (Argon 5, Corona 41, FTV 1126)</t>
  </si>
  <si>
    <t>1962-F05</t>
  </si>
  <si>
    <t>DSAP-1 F1 (P-35 1)</t>
  </si>
  <si>
    <t>Scout-X2M</t>
  </si>
  <si>
    <t>1962 τ (019)</t>
  </si>
  <si>
    <t>Mercury MA-7 (Mercury 18)</t>
  </si>
  <si>
    <t>1962 υ (020)</t>
  </si>
  <si>
    <t>Kosmos 5 (Sputnik 15, 2MS #2)</t>
  </si>
  <si>
    <t>1962 φ (021)</t>
  </si>
  <si>
    <t>KH-4 4 (Corona 42)</t>
  </si>
  <si>
    <t>1962-F06</t>
  </si>
  <si>
    <t>Kosmos (6) (Zenit-2 #3)</t>
  </si>
  <si>
    <t>Vostok-2</t>
  </si>
  <si>
    <t>1962 χ (022)</t>
  </si>
  <si>
    <t>KH-4 5 (Corona 43)</t>
  </si>
  <si>
    <t>1962 ψ (023)</t>
  </si>
  <si>
    <t>Samos-E6 2 (Samos 8)</t>
  </si>
  <si>
    <t>1962 ω (024)</t>
  </si>
  <si>
    <t>Samos-F2 2</t>
  </si>
  <si>
    <t>1962 αα (025)</t>
  </si>
  <si>
    <t>Tiros 5 (A 50)</t>
  </si>
  <si>
    <t>1962 αβ (026)</t>
  </si>
  <si>
    <t>KH-4 6 (Corona 44)</t>
  </si>
  <si>
    <t>1962 αγ (027)</t>
  </si>
  <si>
    <t>KH-4 7 (Corona 45)</t>
  </si>
  <si>
    <t>Thor-DM21 Agena-D</t>
  </si>
  <si>
    <t>1962 αδ (028)</t>
  </si>
  <si>
    <t>Kosmos 6 (Sputnik 16, DS-P1 #1)</t>
  </si>
  <si>
    <t>1962 αε (029)</t>
  </si>
  <si>
    <t>Telstar 1</t>
  </si>
  <si>
    <t>1962 αζ (030)</t>
  </si>
  <si>
    <t>Samos-E6 3 (Samos 9)</t>
  </si>
  <si>
    <t>1962 αη (031)</t>
  </si>
  <si>
    <t>KH-4 8 (Corona 46)</t>
  </si>
  <si>
    <t>1962-F07</t>
  </si>
  <si>
    <t>Mariner 1 (P 37)</t>
  </si>
  <si>
    <t>1962 αθ (032)</t>
  </si>
  <si>
    <t>KH-4 9 (Corona 47)</t>
  </si>
  <si>
    <t>1962 αι (033)</t>
  </si>
  <si>
    <t>Kosmos 7 (Sputnik 17, Zenit-2 #4)</t>
  </si>
  <si>
    <t>1962 ακ (034)</t>
  </si>
  <si>
    <t>KH-4 10 (Corona 48)</t>
  </si>
  <si>
    <t>1962 αλ (035)</t>
  </si>
  <si>
    <t>Samos-E6 4 (Samos 10)</t>
  </si>
  <si>
    <t>1962 αμ (036)</t>
  </si>
  <si>
    <t>Vostok 3 (Vostok-3KA #5)</t>
  </si>
  <si>
    <t>1962 αν (037)</t>
  </si>
  <si>
    <t>Vostok 4 (Vostok-3KA #6)</t>
  </si>
  <si>
    <t>1962 αξ (038)</t>
  </si>
  <si>
    <t>Kosmos 8 (Sputnik 18, DS-K-8 #1)</t>
  </si>
  <si>
    <t>1962 αο (039)</t>
  </si>
  <si>
    <t>DSAP-1 F2 (P-35 2, FTV 3502)</t>
  </si>
  <si>
    <t>1962 απ (040)</t>
  </si>
  <si>
    <t>Venera (2a) (2MV-1 #1, Sputnik 19)</t>
  </si>
  <si>
    <t>Molniya</t>
  </si>
  <si>
    <t>Partial Failure</t>
  </si>
  <si>
    <t>1962 αρ (041)</t>
  </si>
  <si>
    <t>Mariner 2 (P 38)</t>
  </si>
  <si>
    <t>1962 ασ (042)</t>
  </si>
  <si>
    <t>KH-4 11 (Corona 49)</t>
  </si>
  <si>
    <t>1962 ατ (043)</t>
  </si>
  <si>
    <t>Venera (2b) (2MV-1 #2, Sputnik 20)</t>
  </si>
  <si>
    <t>1962 αυ (044)</t>
  </si>
  <si>
    <t>KH-5 6 (Argon 6, Corona 50, FTV 1132)</t>
  </si>
  <si>
    <t>1962 αφ (045)</t>
  </si>
  <si>
    <t>Venera (2c) (2MV-2 #1, Sputnik 21)</t>
  </si>
  <si>
    <t>1962 αχ (046)</t>
  </si>
  <si>
    <t>KH-4 12 (Corona 51)</t>
  </si>
  <si>
    <t>1962 αψ (047)</t>
  </si>
  <si>
    <t>Tiros 6 (A 51)</t>
  </si>
  <si>
    <t>1962 αω (048)</t>
  </si>
  <si>
    <t>Kosmos 9 (Zenit-2 #5)</t>
  </si>
  <si>
    <t>1962 βα (049)</t>
  </si>
  <si>
    <t>1962 ββ (050)</t>
  </si>
  <si>
    <t>KH-4 13 (Corona 52)</t>
  </si>
  <si>
    <t>1962 βγ (051)</t>
  </si>
  <si>
    <t>Explorer 14 (EPE B)</t>
  </si>
  <si>
    <t>Delta-A</t>
  </si>
  <si>
    <t>1962 βδ (052)</t>
  </si>
  <si>
    <t>Mercury MA-8 (Mercury 16)</t>
  </si>
  <si>
    <t>1962 βε (053)</t>
  </si>
  <si>
    <t>KH-5 7 (Argon 7, Corona 53, FTV 1134)</t>
  </si>
  <si>
    <t>1962 βζ (054)</t>
  </si>
  <si>
    <t>Kosmos 10 (Zenit-2 #6)</t>
  </si>
  <si>
    <t>1962 βη (055)</t>
  </si>
  <si>
    <t>Ranger 5 (P 36)</t>
  </si>
  <si>
    <t>1962 βθ (056)</t>
  </si>
  <si>
    <t>Kosmos 11 (DS-A1 #1)</t>
  </si>
  <si>
    <t>1962 βι (057)</t>
  </si>
  <si>
    <t>Mars (1c) (2MV-4 #1, Sputnik 22)</t>
  </si>
  <si>
    <t>1962-F08</t>
  </si>
  <si>
    <t>Kosmos (12) (1MS #2)</t>
  </si>
  <si>
    <t>1962 βκ (058)</t>
  </si>
  <si>
    <t>Star-Rad 1 (Corona 54)</t>
  </si>
  <si>
    <t>1962 βλ (059)</t>
  </si>
  <si>
    <t>Explorer 15 (EPE C)</t>
  </si>
  <si>
    <t>1962 βμ (060)</t>
  </si>
  <si>
    <t>Anna 1B</t>
  </si>
  <si>
    <t>1962 βν (061)</t>
  </si>
  <si>
    <t>Mars 1 (2MV-4 #2, Sputnik 23)</t>
  </si>
  <si>
    <t>1962 βξ (062)</t>
  </si>
  <si>
    <t>Mars (2a) (2MV-3 #1, Sputnik 24)</t>
  </si>
  <si>
    <t>1962 βο (063)</t>
  </si>
  <si>
    <t>KH-4 14 (Corona 55)</t>
  </si>
  <si>
    <t>1962 βπ (064)</t>
  </si>
  <si>
    <t>Samos-E6 5 (Samos 11)</t>
  </si>
  <si>
    <t>1962 βρ (065)</t>
  </si>
  <si>
    <t>KH-4 15 (Corona 56)</t>
  </si>
  <si>
    <t>1962 βσ (066)</t>
  </si>
  <si>
    <t>KH-4 16 (Corona 57)</t>
  </si>
  <si>
    <t>1962 βτ (067)</t>
  </si>
  <si>
    <t>Partial failure</t>
  </si>
  <si>
    <t>1962 βυ (068)</t>
  </si>
  <si>
    <t>Relay 1</t>
  </si>
  <si>
    <t>Delta-B</t>
  </si>
  <si>
    <t>1962 βφ (069)</t>
  </si>
  <si>
    <t>KH-4 17 (Corona 58)</t>
  </si>
  <si>
    <t>1962 βχ (070)</t>
  </si>
  <si>
    <t>Explorer 16 (S 55b)</t>
  </si>
  <si>
    <t>Scout-X3</t>
  </si>
  <si>
    <t>1962-F09</t>
  </si>
  <si>
    <t>1962 βψ (071)</t>
  </si>
  <si>
    <t>Transit-5A 1</t>
  </si>
  <si>
    <t>1962 βω (072)</t>
  </si>
  <si>
    <t>Kosmos 12 (Zenit-2 #7)</t>
  </si>
  <si>
    <t>Poppy 1A (NRL-PL 120) Calsphere 1 Poppy 1B (NRL-PL 121)</t>
  </si>
  <si>
    <t>MIDAS 6  TRS 3 (ERS 3)</t>
  </si>
  <si>
    <t>1963-001</t>
  </si>
  <si>
    <t>Luna (4c) (Sputnik 25, Ye-6 #1)</t>
  </si>
  <si>
    <t>Molniya-L</t>
  </si>
  <si>
    <t>1963-002</t>
  </si>
  <si>
    <t>KH-4 18 (Corona 59, OPS 0048)</t>
  </si>
  <si>
    <t>1963-003</t>
  </si>
  <si>
    <t>Samos-F2 3 (OPS 0180)</t>
  </si>
  <si>
    <t>1963-F01</t>
  </si>
  <si>
    <t>Luna (4d) (Ye-6 #2)</t>
  </si>
  <si>
    <t>1963-004</t>
  </si>
  <si>
    <t>Syncom 1</t>
  </si>
  <si>
    <t>1963-005</t>
  </si>
  <si>
    <t>DSAP-1 F3 (P-35 3, OPS 0240, FTV 0240)</t>
  </si>
  <si>
    <t>Scout-X3M</t>
  </si>
  <si>
    <t>1963-F02</t>
  </si>
  <si>
    <t>KH-4 19 (Corona 60, OPS 0583)</t>
  </si>
  <si>
    <t>Thor-SLV2A Agena-D</t>
  </si>
  <si>
    <t>1963-F03</t>
  </si>
  <si>
    <t>KH-6 1 (Lanyard 1, Corona 61, OPS 0627)</t>
  </si>
  <si>
    <t>1963-006</t>
  </si>
  <si>
    <t>Kosmos 13 (Zenit-2 #8)</t>
  </si>
  <si>
    <t>1963-007</t>
  </si>
  <si>
    <t>KH-4 20 (Corona 62, OPS 0720)</t>
  </si>
  <si>
    <t>1963-008</t>
  </si>
  <si>
    <t>Luna 4 (Ye-6 #3)</t>
  </si>
  <si>
    <t>1963-009</t>
  </si>
  <si>
    <t>Explorer 17 (AE A)</t>
  </si>
  <si>
    <t>1963-F04</t>
  </si>
  <si>
    <t>Transit-5A 2</t>
  </si>
  <si>
    <t>1963-F05</t>
  </si>
  <si>
    <t>Kosmos (14) (DS-P1 #2)</t>
  </si>
  <si>
    <t>1963-010</t>
  </si>
  <si>
    <t>Kosmos 14 (Omega #1)</t>
  </si>
  <si>
    <t>1963-011</t>
  </si>
  <si>
    <t>Kosmos 15 (Zenit-2 #9)</t>
  </si>
  <si>
    <t>1963-F06</t>
  </si>
  <si>
    <t>DSAP-1 F4 (P-35 4, OPS 1298)</t>
  </si>
  <si>
    <t>1963-F07</t>
  </si>
  <si>
    <t>KH-5 8 (Argon 8, Corona 63, OPS 1008)</t>
  </si>
  <si>
    <t>1963-012</t>
  </si>
  <si>
    <t>Kosmos 16 (Zenit-2 #10)</t>
  </si>
  <si>
    <t>1963-013</t>
  </si>
  <si>
    <t>Telstar 2</t>
  </si>
  <si>
    <t>1963-014</t>
  </si>
  <si>
    <t>MIDAS 7</t>
  </si>
  <si>
    <t>1963-015</t>
  </si>
  <si>
    <t>Mercury MA-9 (Mercury 20)</t>
  </si>
  <si>
    <t>1963-016</t>
  </si>
  <si>
    <t>KH-6 2 (Lanyard 2, Corona 64, OPS 0924, FTV 1110)</t>
  </si>
  <si>
    <t>1963-017</t>
  </si>
  <si>
    <t>Kosmos 17 (DS-A1 #2)</t>
  </si>
  <si>
    <t>1963-018</t>
  </si>
  <si>
    <t>Kosmos 18 (Zenit-2 #11)</t>
  </si>
  <si>
    <t>1963-F08</t>
  </si>
  <si>
    <t>Kosmos (19a) (DS-MT #(1))</t>
  </si>
  <si>
    <t>1963-F09</t>
  </si>
  <si>
    <t>MIDAS 8</t>
  </si>
  <si>
    <t>1963-019</t>
  </si>
  <si>
    <t>KH-4 21 (Corona 65, OPS 0954)</t>
  </si>
  <si>
    <t>1963-020</t>
  </si>
  <si>
    <t>Vostok 5 (Vostok-3KA #7)</t>
  </si>
  <si>
    <t>1963-021</t>
  </si>
  <si>
    <t>Poppy 2A (NRL-PL 110, Solrad 6)</t>
  </si>
  <si>
    <t>1963-022</t>
  </si>
  <si>
    <t>Transit-5A 3</t>
  </si>
  <si>
    <t>1963-023</t>
  </si>
  <si>
    <t>Vostok 6 (Vostok-3KA #8)</t>
  </si>
  <si>
    <t>1963-024</t>
  </si>
  <si>
    <t>Tiros 7 (A 52)</t>
  </si>
  <si>
    <t>1963-025</t>
  </si>
  <si>
    <t>KH-4 22 (Corona 66, OPS 0999)</t>
  </si>
  <si>
    <t>1963-026</t>
  </si>
  <si>
    <t>GRS (CRL 1)</t>
  </si>
  <si>
    <t>Scout-X4</t>
  </si>
  <si>
    <t>1963-027</t>
  </si>
  <si>
    <t>Samos-F2 4 (OPS 1440)</t>
  </si>
  <si>
    <t>Thor-SLV2A Agena-B</t>
  </si>
  <si>
    <t>1963-F10</t>
  </si>
  <si>
    <t>Kosmos (19b) (Zenit-2 #12)</t>
  </si>
  <si>
    <t>1963-028</t>
  </si>
  <si>
    <t>KH-7 1 (Gambit-1 1, OPS 1467)</t>
  </si>
  <si>
    <t>Atlas-LV3 Agena-D</t>
  </si>
  <si>
    <t>1963-029</t>
  </si>
  <si>
    <t>KH-4 23 (Corona 67, OPS 1266)</t>
  </si>
  <si>
    <t>1963-030</t>
  </si>
  <si>
    <t>MIDAS 9</t>
  </si>
  <si>
    <t>1963-031</t>
  </si>
  <si>
    <t>Syncom 2</t>
  </si>
  <si>
    <t>1963-032</t>
  </si>
  <si>
    <t>KH-6 3 (Lanyard 3, Corona 68, OPS 1370)</t>
  </si>
  <si>
    <t>1963-033</t>
  </si>
  <si>
    <t>Kosmos 19 (DS-P1 #3)</t>
  </si>
  <si>
    <t>1963-F11</t>
  </si>
  <si>
    <t>Kosmos (20) (DS-A1 #(x))</t>
  </si>
  <si>
    <t>1963-034</t>
  </si>
  <si>
    <t>KH-4A 1 (Corona 69, OPS 1419)</t>
  </si>
  <si>
    <t>1963-035</t>
  </si>
  <si>
    <t>KH-5 9 (Argon 9, Corona 70, OPS 1561)</t>
  </si>
  <si>
    <t>1963-036</t>
  </si>
  <si>
    <t>KH-7 2 (Gambit-1 2, OPS 1947)</t>
  </si>
  <si>
    <t>1963-037</t>
  </si>
  <si>
    <t>KH-4A 2 (Corona 71, OPS 1353)</t>
  </si>
  <si>
    <t>1963-F12</t>
  </si>
  <si>
    <t>DSAP-1 F5 (P-35 5, OPS 1610)</t>
  </si>
  <si>
    <t>Scout-X2B</t>
  </si>
  <si>
    <t>1963-038</t>
  </si>
  <si>
    <t>Transit 5BN-1</t>
  </si>
  <si>
    <t>Thor-DSV2A Able-Star</t>
  </si>
  <si>
    <t>1963-039</t>
  </si>
  <si>
    <t>Vela 1</t>
  </si>
  <si>
    <t>1963-040</t>
  </si>
  <si>
    <t>Kosmos 20 (Zenit-2 #13)</t>
  </si>
  <si>
    <t>1963-F13</t>
  </si>
  <si>
    <t>Kosmos (21) (DS-A1 #(x))</t>
  </si>
  <si>
    <t>1963-041</t>
  </si>
  <si>
    <t>KH-7 3 (Gambit-1 3, OPS 2196)</t>
  </si>
  <si>
    <t>1963-042</t>
  </si>
  <si>
    <t>KH-5 10 (Argon 10, Corona 72, OPS 2437)</t>
  </si>
  <si>
    <t>1963-043</t>
  </si>
  <si>
    <t>Polyot 1 (I1 1)</t>
  </si>
  <si>
    <t>11A59 I1</t>
  </si>
  <si>
    <t>1963-F14</t>
  </si>
  <si>
    <t>KH-4 24 (Corona 73, OPS 2268)</t>
  </si>
  <si>
    <t>1963-044</t>
  </si>
  <si>
    <t>Kosmos 21 (3MV-1A #1)</t>
  </si>
  <si>
    <t>1963-045</t>
  </si>
  <si>
    <t>Kosmos 22 (Zenit-4 #1)</t>
  </si>
  <si>
    <t>Voskhod</t>
  </si>
  <si>
    <t>1963-046</t>
  </si>
  <si>
    <t>Explorer 18 (IMP A)</t>
  </si>
  <si>
    <t>1963-047</t>
  </si>
  <si>
    <t>Centaur AC-2</t>
  </si>
  <si>
    <t>Atlas-LV3C Centaur-B</t>
  </si>
  <si>
    <t>1963-048</t>
  </si>
  <si>
    <t>KH-4 25 (Corona 74, OPS 2260)</t>
  </si>
  <si>
    <t>1963-F15</t>
  </si>
  <si>
    <t>Kosmos (23) (Zenit-2 #14)</t>
  </si>
  <si>
    <t>1963-049</t>
  </si>
  <si>
    <t>Transit 5BN-2</t>
  </si>
  <si>
    <t>1963-050</t>
  </si>
  <si>
    <t>Kosmos 23 (Omega #2)</t>
  </si>
  <si>
    <t>1963-051</t>
  </si>
  <si>
    <t>KH-7 4 (Gambit-1 4, OPS 2372)</t>
  </si>
  <si>
    <t>1963-052</t>
  </si>
  <si>
    <t>Kosmos 24 (Zenit-2 #15)</t>
  </si>
  <si>
    <t>1963-053</t>
  </si>
  <si>
    <t>Explorer 19 (AD A)</t>
  </si>
  <si>
    <t>1963-054</t>
  </si>
  <si>
    <t>Tiros 8 (A 53)</t>
  </si>
  <si>
    <t>1963-055</t>
  </si>
  <si>
    <t>KH-4 26 (Corona 75, OPS 1388)</t>
  </si>
  <si>
    <t>1964-001</t>
  </si>
  <si>
    <t>1964-002</t>
  </si>
  <si>
    <t>DSAP-1 F6 (P-35 6, OPS 3367A)</t>
  </si>
  <si>
    <t>1964-003</t>
  </si>
  <si>
    <t>Relay 2</t>
  </si>
  <si>
    <t>1964-004</t>
  </si>
  <si>
    <t>Echo 2</t>
  </si>
  <si>
    <t>1964-005</t>
  </si>
  <si>
    <t>Saturn-SA 5</t>
  </si>
  <si>
    <t>Saturn-1 (Block-2)</t>
  </si>
  <si>
    <t>1964-006</t>
  </si>
  <si>
    <t>1964-007</t>
  </si>
  <si>
    <t>Ranger 6 (P 53)</t>
  </si>
  <si>
    <t>1964-008</t>
  </si>
  <si>
    <t>KH-4A 3 (Corona 76, OPS 3444)</t>
  </si>
  <si>
    <t>1964-F01</t>
  </si>
  <si>
    <t>Zond (1a) (3MV-1A #2)</t>
  </si>
  <si>
    <t>Molniya-M</t>
  </si>
  <si>
    <t>1964-009</t>
  </si>
  <si>
    <t>KH-7 5 (Gambit-1 5, OPS 2423)</t>
  </si>
  <si>
    <t>1964-010</t>
  </si>
  <si>
    <t>Kosmos 25 (DS-P1 #4)</t>
  </si>
  <si>
    <t>1964-011</t>
  </si>
  <si>
    <t>Samos-F3 1 (OPS 3722)</t>
  </si>
  <si>
    <t>1964-012</t>
  </si>
  <si>
    <t>KH-7 6 (Gambit-1 6, OPS 3435)</t>
  </si>
  <si>
    <t>1964-013</t>
  </si>
  <si>
    <t>Kosmos 26 (DS-MG #1)</t>
  </si>
  <si>
    <t>1964-F02</t>
  </si>
  <si>
    <t>Explorer (20) (BE A)</t>
  </si>
  <si>
    <t>1964-F03</t>
  </si>
  <si>
    <t>Luna (5a) (Ye-6 #4)</t>
  </si>
  <si>
    <t>1964-F04</t>
  </si>
  <si>
    <t>KH-4A 4 (Corona 77, OPS 3467)</t>
  </si>
  <si>
    <t>1964-014</t>
  </si>
  <si>
    <t>Kosmos 27 (Venera (2d), 3MV-1 #1)</t>
  </si>
  <si>
    <t>1964-015</t>
  </si>
  <si>
    <t>Ariel 2 (UK 2)</t>
  </si>
  <si>
    <t>1964-016</t>
  </si>
  <si>
    <t>Zond 1 (3MV-1 #2)</t>
  </si>
  <si>
    <t>1964-017</t>
  </si>
  <si>
    <t>Kosmos 28 (Zenit-2 #16)</t>
  </si>
  <si>
    <t>1964-018</t>
  </si>
  <si>
    <t>Gemini 1 (GT 1)</t>
  </si>
  <si>
    <t>Titan-2-GLV</t>
  </si>
  <si>
    <t>1964-019</t>
  </si>
  <si>
    <t>Polyot 2 (I1P 1)</t>
  </si>
  <si>
    <t>11A59 I1P</t>
  </si>
  <si>
    <t>1964-F05</t>
  </si>
  <si>
    <t>Luna (5b) (Ye-6 #5)</t>
  </si>
  <si>
    <t>1964-F06</t>
  </si>
  <si>
    <t>Transit 5BN-3</t>
  </si>
  <si>
    <t>1964-020</t>
  </si>
  <si>
    <t>KH-7 7 (Gambit-1 7, OPS 3743)</t>
  </si>
  <si>
    <t>1964-021</t>
  </si>
  <si>
    <t>Kosmos 29 (Zenit-2 #17)</t>
  </si>
  <si>
    <t>1964-022</t>
  </si>
  <si>
    <t>KH-4A 5 (Corona 78, OPS 2921)</t>
  </si>
  <si>
    <t>1964-023</t>
  </si>
  <si>
    <t>Kosmos 30 (Zenit-4 #2)</t>
  </si>
  <si>
    <t>1964-024</t>
  </si>
  <si>
    <t>KH-7 8 (Gambit-1 8, OPS 3592)</t>
  </si>
  <si>
    <t>1964-025</t>
  </si>
  <si>
    <r>
      <t>Saturn-SA 6</t>
    </r>
    <r>
      <rPr>
        <sz val="9"/>
        <color rgb="FF000000"/>
        <rFont val="Arial"/>
        <family val="2"/>
        <charset val="204"/>
      </rPr>
      <t> &amp; </t>
    </r>
    <r>
      <rPr>
        <sz val="9"/>
        <color rgb="FF003987"/>
        <rFont val="Arial"/>
        <family val="2"/>
        <charset val="204"/>
      </rPr>
      <t>Apollo 101 (BP 13)</t>
    </r>
  </si>
  <si>
    <t>1964-026</t>
  </si>
  <si>
    <t>Transit-5C 1 (OPS 4412)</t>
  </si>
  <si>
    <t>1964-F07</t>
  </si>
  <si>
    <t>Molniya-1 (1a)</t>
  </si>
  <si>
    <t>1964-027</t>
  </si>
  <si>
    <t>KH-4A 6 (Corona 79, OPS 3483)</t>
  </si>
  <si>
    <t>1964-028</t>
  </si>
  <si>
    <t>Kosmos 31 (DS-MT #1)</t>
  </si>
  <si>
    <t>1964-029</t>
  </si>
  <si>
    <t>Kosmos 32 (Zenit-2 #18)</t>
  </si>
  <si>
    <t>1964-030</t>
  </si>
  <si>
    <t>KH-5 11 &amp; Starflash 1A (Argon 11, Corona 80, OPS 3236)</t>
  </si>
  <si>
    <t>1964-031</t>
  </si>
  <si>
    <t>1964-032</t>
  </si>
  <si>
    <t>KH-4A 7 (Corona 81, OPS 3754)</t>
  </si>
  <si>
    <t>1964-033</t>
  </si>
  <si>
    <t>Kosmos 33 (Zenit-2 #19)</t>
  </si>
  <si>
    <t>1964-F08</t>
  </si>
  <si>
    <t>ESRS (CRL 2)</t>
  </si>
  <si>
    <t>1964-F09</t>
  </si>
  <si>
    <t>Centaur AC-3</t>
  </si>
  <si>
    <t>Atlas-LV3C Centaur-C</t>
  </si>
  <si>
    <t>1964-034</t>
  </si>
  <si>
    <t>Kosmos 34 (Zenit-4 #3)</t>
  </si>
  <si>
    <t>1964-035</t>
  </si>
  <si>
    <t>Samos-F3 2 (OPS 3395)</t>
  </si>
  <si>
    <t>1964-036</t>
  </si>
  <si>
    <t>KH-7 9 (Gambit-1 9, OPS 3684)</t>
  </si>
  <si>
    <t>1964-037</t>
  </si>
  <si>
    <t>Elektron 3</t>
  </si>
  <si>
    <t>1964-038</t>
  </si>
  <si>
    <t>KH-4A 8 (Corona 82, OPS 3491)</t>
  </si>
  <si>
    <t>1964-039</t>
  </si>
  <si>
    <t>Kosmos 35 (Zenit-2 #20)</t>
  </si>
  <si>
    <t>1964-040</t>
  </si>
  <si>
    <t>Vela 3 (OPS 3662)</t>
  </si>
  <si>
    <t>1964-041</t>
  </si>
  <si>
    <t>Ranger 7</t>
  </si>
  <si>
    <t>1964-042</t>
  </si>
  <si>
    <t>Kosmos 36 (DS-P1-Yu #1)</t>
  </si>
  <si>
    <t>1964-043</t>
  </si>
  <si>
    <t>KH-4A 9 (Corona 83, OPS 3042)</t>
  </si>
  <si>
    <t>1964-044</t>
  </si>
  <si>
    <t>Kosmos 37 (Zenit-2 #21)</t>
  </si>
  <si>
    <t>1964-045</t>
  </si>
  <si>
    <t>KH-7 10 (Gambit-1 10, OPS 3802)</t>
  </si>
  <si>
    <t>Atlas-SLV3 Agena-D</t>
  </si>
  <si>
    <t>1964-046</t>
  </si>
  <si>
    <t>Kosmos 38 (Strela-1 #1)</t>
  </si>
  <si>
    <t>Kosmos-1</t>
  </si>
  <si>
    <t>1964-047</t>
  </si>
  <si>
    <t>Syncom 3</t>
  </si>
  <si>
    <t>Delta-D</t>
  </si>
  <si>
    <t>1964-048</t>
  </si>
  <si>
    <t>KH-5 12 &amp; Starflash 1B (Argon 12, Corona 84, OPS 2739)</t>
  </si>
  <si>
    <t>1964-049</t>
  </si>
  <si>
    <t>Kosmos 41 (Molniya-1 (1b))</t>
  </si>
  <si>
    <t>1964-050</t>
  </si>
  <si>
    <t>Kosmos 42 (Strela-1 #4)</t>
  </si>
  <si>
    <t>1964-051</t>
  </si>
  <si>
    <t>Explorer 20 (IE A, TOPSI)</t>
  </si>
  <si>
    <t>1964-052</t>
  </si>
  <si>
    <t>Nimbus 1</t>
  </si>
  <si>
    <t>1964-053</t>
  </si>
  <si>
    <t>Kosmos 44 (Meteor-1 #1)</t>
  </si>
  <si>
    <t>Vostok-2M</t>
  </si>
  <si>
    <t>1964-F10</t>
  </si>
  <si>
    <t>Transtage 1</t>
  </si>
  <si>
    <t>Titan-3A</t>
  </si>
  <si>
    <t>1964-054</t>
  </si>
  <si>
    <t>OGO 1</t>
  </si>
  <si>
    <t>1964-055</t>
  </si>
  <si>
    <t>Kosmos 45 (Zenit-4 #4)</t>
  </si>
  <si>
    <t>1964-056</t>
  </si>
  <si>
    <t>KH-4A 10 (Corona 85, OPS 3497)</t>
  </si>
  <si>
    <t>1964-057</t>
  </si>
  <si>
    <r>
      <t>Saturn-SA 7</t>
    </r>
    <r>
      <rPr>
        <sz val="9"/>
        <color rgb="FF000000"/>
        <rFont val="Arial"/>
        <family val="2"/>
        <charset val="204"/>
      </rPr>
      <t> &amp; </t>
    </r>
    <r>
      <rPr>
        <sz val="9"/>
        <color rgb="FF003987"/>
        <rFont val="Arial"/>
        <family val="2"/>
        <charset val="204"/>
      </rPr>
      <t>Apollo 102 (BP 15)</t>
    </r>
  </si>
  <si>
    <t>1964-058</t>
  </si>
  <si>
    <t>KH-7 11 (Gambit-1 11, OPS 4262)</t>
  </si>
  <si>
    <t>1964-059</t>
  </si>
  <si>
    <t>Kosmos 46 (Zenit-2 #22)</t>
  </si>
  <si>
    <t>1964-060</t>
  </si>
  <si>
    <t>Explorer 21 (IMP B)</t>
  </si>
  <si>
    <t>Delta-C</t>
  </si>
  <si>
    <t>1964-061</t>
  </si>
  <si>
    <t>KH-4A 11 (Corona 86, OPS 3333)</t>
  </si>
  <si>
    <t>1964-062</t>
  </si>
  <si>
    <t>Kosmos 47 (Voskhod-3KV #1)</t>
  </si>
  <si>
    <t>1964-063</t>
  </si>
  <si>
    <t>Transit-O 1 (NNS 30010, OPS 5798)</t>
  </si>
  <si>
    <t>1964-F11</t>
  </si>
  <si>
    <t>KH-7 12 (Gambit-1 12, OPS 4036)</t>
  </si>
  <si>
    <t>1964-064</t>
  </si>
  <si>
    <t>Explorer 22 (BE B)</t>
  </si>
  <si>
    <t>1964-065</t>
  </si>
  <si>
    <t>Voskhod 1 (Voskhod-3KV #2)</t>
  </si>
  <si>
    <t>1964-066</t>
  </si>
  <si>
    <t>Kosmos 48 (Zenit-2 #23)</t>
  </si>
  <si>
    <t>1964-067</t>
  </si>
  <si>
    <t>KH-4A 12 (Corona 87, OPS 3559)</t>
  </si>
  <si>
    <t>1964-F12</t>
  </si>
  <si>
    <t>Kosmos (49) (Strela-1 #6)</t>
  </si>
  <si>
    <t>1964-068</t>
  </si>
  <si>
    <t>KH-7 13 (Gambit-1 13, OPS 4384)</t>
  </si>
  <si>
    <t>1964-069</t>
  </si>
  <si>
    <t>Kosmos 49 (DS-MG #2)</t>
  </si>
  <si>
    <t>1964-070</t>
  </si>
  <si>
    <t>Kosmos 50 (Zenit-2 #24)</t>
  </si>
  <si>
    <t>1964-071</t>
  </si>
  <si>
    <t>KH-4A 13 (Corona 88, OPS 5434)</t>
  </si>
  <si>
    <t>1964-072</t>
  </si>
  <si>
    <t>Samos-F3 3 (OPS 3062)</t>
  </si>
  <si>
    <t>1964-073</t>
  </si>
  <si>
    <t>Mariner 3</t>
  </si>
  <si>
    <t>1964-074</t>
  </si>
  <si>
    <t>Explorer 23 (S 55c)</t>
  </si>
  <si>
    <t>1964-075</t>
  </si>
  <si>
    <t>KH-4A 14 &amp; Orbis (Corona 89, OPS 3360)</t>
  </si>
  <si>
    <t>1964-076</t>
  </si>
  <si>
    <t>Explorer 24 (AD B)</t>
  </si>
  <si>
    <t>1964-077</t>
  </si>
  <si>
    <t>Mariner 4</t>
  </si>
  <si>
    <t>1964-078</t>
  </si>
  <si>
    <t>Zond 2 (3MV-4 #1)</t>
  </si>
  <si>
    <t>1964-F13</t>
  </si>
  <si>
    <t>Kosmos (51) (DS-2 #2)</t>
  </si>
  <si>
    <t>1964-079</t>
  </si>
  <si>
    <t>KH-7 14 (Gambit-1 14, OPS 4439)</t>
  </si>
  <si>
    <t>1964-080</t>
  </si>
  <si>
    <t>Kosmos 51 (DS-MT #2)</t>
  </si>
  <si>
    <t>1964-081</t>
  </si>
  <si>
    <t>Transtage 2</t>
  </si>
  <si>
    <t>1964-082</t>
  </si>
  <si>
    <t>Surveyor-Mass-Model 1</t>
  </si>
  <si>
    <t>1964-083</t>
  </si>
  <si>
    <t>Transit-O 2 (NNS 30020, OPS 6582)</t>
  </si>
  <si>
    <t>1964-084</t>
  </si>
  <si>
    <t>San Marco 1</t>
  </si>
  <si>
    <t>1964-085</t>
  </si>
  <si>
    <t>KH-4A 15 (Corona 90, OPS 3358)</t>
  </si>
  <si>
    <t>1964-086</t>
  </si>
  <si>
    <t>Explorer 26 (EPE D)</t>
  </si>
  <si>
    <t>1964-087</t>
  </si>
  <si>
    <t>Quill 1 (OPS 3762, FTV 2355)</t>
  </si>
  <si>
    <t>2005-001</t>
  </si>
  <si>
    <t>Deep Impact (Discovery 7)</t>
  </si>
  <si>
    <t>Delta-7925</t>
  </si>
  <si>
    <t>2005-002</t>
  </si>
  <si>
    <t>Kosmos 2414 (Parus #96)</t>
  </si>
  <si>
    <t>Universitetsky (Tatyana, RS 23)</t>
  </si>
  <si>
    <t>Kosmos-3M</t>
  </si>
  <si>
    <t>2005-003</t>
  </si>
  <si>
    <t>AMC 12 (Astra 4A, Star One C12) → NSS 10</t>
  </si>
  <si>
    <t>Proton-M Briz-M (Ph.1)</t>
  </si>
  <si>
    <t>2005-004</t>
  </si>
  <si>
    <t>NOSS-3 3A (NROL 23, USA 181)</t>
  </si>
  <si>
    <t>NOSS-3 3B (NROL 23, USA 181-2)</t>
  </si>
  <si>
    <t>Atlas-3B-SEC</t>
  </si>
  <si>
    <t>Version last flight</t>
  </si>
  <si>
    <t>2005-005</t>
  </si>
  <si>
    <t>XTAR EUR</t>
  </si>
  <si>
    <t>Ariane-5ECA</t>
  </si>
  <si>
    <t>2005-006</t>
  </si>
  <si>
    <t>MTSat 1R (Himawari 6)</t>
  </si>
  <si>
    <t>H-2A-2022</t>
  </si>
  <si>
    <t>Version 1st flight</t>
  </si>
  <si>
    <t>2005-007</t>
  </si>
  <si>
    <t>Progress-M 52</t>
  </si>
  <si>
    <t>Soyuz-U</t>
  </si>
  <si>
    <t>2005-008</t>
  </si>
  <si>
    <t>XM 3</t>
  </si>
  <si>
    <t>Zenit-3SL (2)</t>
  </si>
  <si>
    <t>2005-009</t>
  </si>
  <si>
    <t>Inmarsat-4 F1</t>
  </si>
  <si>
    <t>Atlas-5(431)</t>
  </si>
  <si>
    <t>2005-010</t>
  </si>
  <si>
    <t>Ekspress-AM 2</t>
  </si>
  <si>
    <t>Proton-K Blok-DM-2M</t>
  </si>
  <si>
    <t>2005-011</t>
  </si>
  <si>
    <t>XSS 11 (USA 165)</t>
  </si>
  <si>
    <t>Minotaur-1</t>
  </si>
  <si>
    <t>2005-012</t>
  </si>
  <si>
    <t>APStar 6</t>
  </si>
  <si>
    <t>CZ-3B</t>
  </si>
  <si>
    <t>2005-013</t>
  </si>
  <si>
    <t>Soyuz-TMA 6</t>
  </si>
  <si>
    <t>Soyuz-FG</t>
  </si>
  <si>
    <t>2005-014</t>
  </si>
  <si>
    <t>DART</t>
  </si>
  <si>
    <t>Pegasus-XL HAPS</t>
  </si>
  <si>
    <t>2005-015</t>
  </si>
  <si>
    <t>Spaceway 1</t>
  </si>
  <si>
    <t>2005-016</t>
  </si>
  <si>
    <t>Lacrosse 5 (USA 182)</t>
  </si>
  <si>
    <t>Titan-4(05)B</t>
  </si>
  <si>
    <t>2005-017</t>
  </si>
  <si>
    <t>IRS P5 (Cartosat 1)</t>
  </si>
  <si>
    <t>PSLV (3)</t>
  </si>
  <si>
    <t>2005-018</t>
  </si>
  <si>
    <t>NOAA 18 (NOAA N)</t>
  </si>
  <si>
    <t>Delta-7320-10C</t>
  </si>
  <si>
    <t>2005-019</t>
  </si>
  <si>
    <t>DirecTV 8</t>
  </si>
  <si>
    <t>2005-020</t>
  </si>
  <si>
    <t>Foton-M 2 (Foton 14)</t>
  </si>
  <si>
    <t>2005-021</t>
  </si>
  <si>
    <t>Progress-M 53</t>
  </si>
  <si>
    <t>2005-F01</t>
  </si>
  <si>
    <t>Molniya-3K 2 (12L)</t>
  </si>
  <si>
    <t>Molniya-M (Blok-ML)</t>
  </si>
  <si>
    <t>2005-F02</t>
  </si>
  <si>
    <t>Cosmos 1</t>
  </si>
  <si>
    <t>Volna-O</t>
  </si>
  <si>
    <t>Version 1st flight, Failure</t>
  </si>
  <si>
    <t>2005-022</t>
  </si>
  <si>
    <t>Intelsat Americas 8 → Galaxy 28)</t>
  </si>
  <si>
    <t>Zenit-3SL (1)</t>
  </si>
  <si>
    <t>2005-023</t>
  </si>
  <si>
    <t>Ekspress-AM 3</t>
  </si>
  <si>
    <t>Proton-K Blok-DM-2</t>
  </si>
  <si>
    <t>2005-024</t>
  </si>
  <si>
    <t>SJ 7</t>
  </si>
  <si>
    <t>CZ-2D (2)</t>
  </si>
  <si>
    <t>2005-025</t>
  </si>
  <si>
    <t>Astro E2 (Suzaku)</t>
  </si>
  <si>
    <t>M-5 (2)</t>
  </si>
  <si>
    <t>2005-026</t>
  </si>
  <si>
    <t>Discovery F31 (STS-114)</t>
  </si>
  <si>
    <t>MPLM 2-03 (Rafaello F3)</t>
  </si>
  <si>
    <t>Shuttle</t>
  </si>
  <si>
    <t>2005-027</t>
  </si>
  <si>
    <t>FSW-4 2 (FSW 21, JB-4 2)</t>
  </si>
  <si>
    <t>CZ-2C (3)</t>
  </si>
  <si>
    <t>2005-028</t>
  </si>
  <si>
    <t>iPStar 1 (Thaicom 4)</t>
  </si>
  <si>
    <t>Ariane-5GS</t>
  </si>
  <si>
    <t>2005-029</t>
  </si>
  <si>
    <t>MRO (Mars Reconnaissance Orbiter)</t>
  </si>
  <si>
    <t>Atlas-5(401)</t>
  </si>
  <si>
    <t>2005-030</t>
  </si>
  <si>
    <t>Galaxy 14</t>
  </si>
  <si>
    <t>Soyuz-FG Fregat</t>
  </si>
  <si>
    <t>2005-031</t>
  </si>
  <si>
    <t>OICETS (Kirari)</t>
  </si>
  <si>
    <t>Dnepr</t>
  </si>
  <si>
    <t>2005-032</t>
  </si>
  <si>
    <t>Monitor-E 1</t>
  </si>
  <si>
    <t>Rokot-KM</t>
  </si>
  <si>
    <t>2005-033</t>
  </si>
  <si>
    <t>FSW-3 3 (FSW 22, JB-2 3)</t>
  </si>
  <si>
    <t>2005-034</t>
  </si>
  <si>
    <t>Kosmos 2415 (Yantar-1KFT #21, Kometa #21)</t>
  </si>
  <si>
    <t>2005-035</t>
  </si>
  <si>
    <t>Progress-M 54</t>
  </si>
  <si>
    <t>RadioSkaf 1 (SuitSat 1)</t>
  </si>
  <si>
    <t>2005-036</t>
  </si>
  <si>
    <t>Anik F1R</t>
  </si>
  <si>
    <t>2005-037</t>
  </si>
  <si>
    <t>Streak (STP-R1, USA 185)</t>
  </si>
  <si>
    <t>2005-038</t>
  </si>
  <si>
    <t>GPS-2RM 1 (Navstar 53, USA 183)</t>
  </si>
  <si>
    <t>2005-039</t>
  </si>
  <si>
    <t>Soyuz-TMA 7</t>
  </si>
  <si>
    <t>2005-F03</t>
  </si>
  <si>
    <t>Cryosat</t>
  </si>
  <si>
    <t>2005-040</t>
  </si>
  <si>
    <t>SZ 6</t>
  </si>
  <si>
    <t>CZ-2F</t>
  </si>
  <si>
    <t>2005-041</t>
  </si>
  <si>
    <t>Syracuse 3A</t>
  </si>
  <si>
    <t>Galaxy 15</t>
  </si>
  <si>
    <t>2005-042</t>
  </si>
  <si>
    <t>KH-11 14 (USA 186, NROL 20)</t>
  </si>
  <si>
    <t>Titan-4(04)B</t>
  </si>
  <si>
    <t>2005-043</t>
  </si>
  <si>
    <t>TopSat 1</t>
  </si>
  <si>
    <t>2005-044</t>
  </si>
  <si>
    <t>Inmarsat-4 F2</t>
  </si>
  <si>
    <t>2005-045</t>
  </si>
  <si>
    <t>Venus Express</t>
  </si>
  <si>
    <t>2005-046</t>
  </si>
  <si>
    <t>Spaceway 2</t>
  </si>
  <si>
    <t>Telkom 2</t>
  </si>
  <si>
    <t>2005-047</t>
  </si>
  <si>
    <t>Progress-M 55</t>
  </si>
  <si>
    <t>2005-048</t>
  </si>
  <si>
    <t>Gonets-M 1</t>
  </si>
  <si>
    <t>Kosmos 2416 (Strela-3M #1)</t>
  </si>
  <si>
    <t>2005-049</t>
  </si>
  <si>
    <t>Insat 4A</t>
  </si>
  <si>
    <t>MSG 2</t>
  </si>
  <si>
    <t>2005-050</t>
  </si>
  <si>
    <t>Kosmos 2417 ? (Uragan #87) </t>
  </si>
  <si>
    <t>Kosmos 2418 ? (Uragan-M #4)</t>
  </si>
  <si>
    <t>Kosmos 2419 ? (Uragan-M #5)</t>
  </si>
  <si>
    <t>2005-051</t>
  </si>
  <si>
    <t>GIOVE A (GSTB v2A)</t>
  </si>
  <si>
    <t>2005-052</t>
  </si>
  <si>
    <t>AMC 23 → GE 23 → Eutelsat 172A</t>
  </si>
  <si>
    <t>Россия</t>
  </si>
  <si>
    <t>Европа</t>
  </si>
  <si>
    <t>Япония</t>
  </si>
  <si>
    <t>Китай</t>
  </si>
  <si>
    <t>Индия</t>
  </si>
  <si>
    <t>№</t>
  </si>
  <si>
    <t xml:space="preserve">расчет </t>
  </si>
  <si>
    <t>Vanguard (6.5in СБ № 1)</t>
  </si>
  <si>
    <t>По дате</t>
  </si>
  <si>
    <t>По Грузу</t>
  </si>
  <si>
    <t>По наименованию ракеты-носителя</t>
  </si>
  <si>
    <r>
      <t xml:space="preserve">Сортировка </t>
    </r>
    <r>
      <rPr>
        <sz val="11"/>
        <color theme="1"/>
        <rFont val="Wingdings"/>
        <charset val="2"/>
      </rPr>
      <t>и</t>
    </r>
  </si>
  <si>
    <t>По стране</t>
  </si>
  <si>
    <t>по характеристике полета</t>
  </si>
  <si>
    <t>Значение сортируемого столбца</t>
  </si>
  <si>
    <t>наименьший по номеру</t>
  </si>
  <si>
    <t>MIDAS 5, West Ford Drag</t>
  </si>
  <si>
    <t>Alouette 1 Tave</t>
  </si>
  <si>
    <t>Poppy 3A (NRL-PL 124, Solrad 7A), 3B, 3C,SECOR 1</t>
  </si>
  <si>
    <t>Elektron 1,2</t>
  </si>
  <si>
    <t>DSAP-1 F8 (P-35 8, OPS 4467A), 1F9</t>
  </si>
  <si>
    <t>позиция наименьшего в сортируемом столбце</t>
  </si>
  <si>
    <t>Порядок сортировки</t>
  </si>
  <si>
    <t>Названия строк</t>
  </si>
  <si>
    <t>Общий итог</t>
  </si>
  <si>
    <t>Количество по полю Дата</t>
  </si>
  <si>
    <t>USA</t>
  </si>
  <si>
    <t>id</t>
  </si>
  <si>
    <t>11A59</t>
  </si>
  <si>
    <t>vostok</t>
  </si>
  <si>
    <t>Titan</t>
  </si>
  <si>
    <t>Thor-DM21</t>
  </si>
  <si>
    <t>Thor-SLV2A Agena</t>
  </si>
  <si>
    <t xml:space="preserve">Thor-DM18 </t>
  </si>
  <si>
    <t>Scout</t>
  </si>
  <si>
    <t>Juno</t>
  </si>
  <si>
    <t>Atlas</t>
  </si>
  <si>
    <t xml:space="preserve">Спутник </t>
  </si>
  <si>
    <t>Юнона</t>
  </si>
  <si>
    <t>Количество запусков</t>
  </si>
  <si>
    <t>Названия столбцов</t>
  </si>
  <si>
    <t>Признак</t>
  </si>
  <si>
    <t>1957</t>
  </si>
  <si>
    <t>1958</t>
  </si>
  <si>
    <t>1959</t>
  </si>
  <si>
    <t>1960</t>
  </si>
  <si>
    <t>1961</t>
  </si>
  <si>
    <t>1962</t>
  </si>
  <si>
    <t>1963</t>
  </si>
  <si>
    <t>1964</t>
  </si>
  <si>
    <t>Количество по полю Признак</t>
  </si>
  <si>
    <t>Время работы груза (дни)</t>
  </si>
  <si>
    <t>Масса (кг)</t>
  </si>
  <si>
    <t>2006-001</t>
  </si>
  <si>
    <t>New Horizons</t>
  </si>
  <si>
    <r>
      <t>Атлас-5 (551)</t>
    </r>
    <r>
      <rPr>
        <sz val="9"/>
        <color rgb="FF000000"/>
        <rFont val="Arial"/>
        <family val="2"/>
        <charset val="204"/>
      </rPr>
      <t> [ </t>
    </r>
    <r>
      <rPr>
        <sz val="9"/>
        <color rgb="FF003987"/>
        <rFont val="Arial"/>
        <family val="2"/>
        <charset val="204"/>
      </rPr>
      <t>Star-48B</t>
    </r>
    <r>
      <rPr>
        <sz val="9"/>
        <color rgb="FF000000"/>
        <rFont val="Arial"/>
        <family val="2"/>
        <charset val="204"/>
      </rPr>
      <t> ]</t>
    </r>
  </si>
  <si>
    <t>CC SLC-41</t>
  </si>
  <si>
    <t>Версия 1-й полет</t>
  </si>
  <si>
    <t>2006-002</t>
  </si>
  <si>
    <t>ALOS (Daichi)</t>
  </si>
  <si>
    <t>Ta</t>
  </si>
  <si>
    <t>2006-003</t>
  </si>
  <si>
    <t>Echostar 10</t>
  </si>
  <si>
    <t>Зенит-3SL (1)</t>
  </si>
  <si>
    <t>SL</t>
  </si>
  <si>
    <t>2006-004</t>
  </si>
  <si>
    <t>MTSAT 2</t>
  </si>
  <si>
    <t>H-2A-2024</t>
  </si>
  <si>
    <t>2006-005</t>
  </si>
  <si>
    <t>Astro F (Акари) </t>
  </si>
  <si>
    <t>CUTE 1.7 + APD </t>
  </si>
  <si>
    <t>SSSat 1</t>
  </si>
  <si>
    <t>Ka</t>
  </si>
  <si>
    <t>2006-006</t>
  </si>
  <si>
    <t>Бадр 1 (Arabsat 4A)</t>
  </si>
  <si>
    <t>Протон-М Бриз-М (Ph.1)</t>
  </si>
  <si>
    <t>ТБ LC-200/39</t>
  </si>
  <si>
    <t>2006-007</t>
  </si>
  <si>
    <t>SpainSat 1 (XTAR Лант) </t>
  </si>
  <si>
    <t>Горячая 7A Птица → Eurobird 9A → Eutelsat 9A</t>
  </si>
  <si>
    <t>Ко ELA-3</t>
  </si>
  <si>
    <t>2006-008</t>
  </si>
  <si>
    <t>ST 5а (NCT 1) </t>
  </si>
  <si>
    <t>ST 5б (NCT 2) </t>
  </si>
  <si>
    <t>ST 5в (NCT 3)</t>
  </si>
  <si>
    <t>Pegasus-XL</t>
  </si>
  <si>
    <t>Va, L-1011, RW30/12</t>
  </si>
  <si>
    <t>2006-F01</t>
  </si>
  <si>
    <t>FalconSat 2</t>
  </si>
  <si>
    <t>Сокол-1 (версия в разработке)</t>
  </si>
  <si>
    <t>Om</t>
  </si>
  <si>
    <t>2006-009</t>
  </si>
  <si>
    <t>Союз-ТМА 8</t>
  </si>
  <si>
    <t>Союз-ФГ</t>
  </si>
  <si>
    <t>ТБ LC-1/5</t>
  </si>
  <si>
    <t>2006-010</t>
  </si>
  <si>
    <t>JCSAT 9 (JCSAT 5А)</t>
  </si>
  <si>
    <t>Зенит-3SL (2)</t>
  </si>
  <si>
    <t>2006-011</t>
  </si>
  <si>
    <t>FORMOSAT 3А (космические 3А) </t>
  </si>
  <si>
    <t>FORMOSAT 3B (космические 3B) </t>
  </si>
  <si>
    <t>FORMOSAT 3C (космические 3C) </t>
  </si>
  <si>
    <t>FORMOSAT 3D (космическая 3D) </t>
  </si>
  <si>
    <t>FORMOSAT 3E (КОСМИЧЕСКИХ 3E) </t>
  </si>
  <si>
    <t>FORMOSAT 3F (космические 3F) </t>
  </si>
  <si>
    <t>LCT2</t>
  </si>
  <si>
    <t>Минотавр-1</t>
  </si>
  <si>
    <t>Va SLC-8</t>
  </si>
  <si>
    <t>2006-012</t>
  </si>
  <si>
    <t>Astra 1KR</t>
  </si>
  <si>
    <t>Атлас-5 (411)</t>
  </si>
  <si>
    <t>2006-013</t>
  </si>
  <si>
    <t>Прогресс-М 56</t>
  </si>
  <si>
    <t>Союз-У</t>
  </si>
  <si>
    <t>ТБ</t>
  </si>
  <si>
    <t>2006-014</t>
  </si>
  <si>
    <t>EROS B</t>
  </si>
  <si>
    <t>СНВ-1</t>
  </si>
  <si>
    <t>Sv LC-5</t>
  </si>
  <si>
    <t>2006-015</t>
  </si>
  <si>
    <t>Yaogan 1 (JB-5 1)</t>
  </si>
  <si>
    <t>CZ-4C ?</t>
  </si>
  <si>
    <t>TY LC-7</t>
  </si>
  <si>
    <t>2006-016</t>
  </si>
  <si>
    <t>CALIPSO </t>
  </si>
  <si>
    <t>CloudSat (ESSP 4)</t>
  </si>
  <si>
    <t>Delta-7420-10C</t>
  </si>
  <si>
    <t>Va SLC-2W</t>
  </si>
  <si>
    <t>2006-017</t>
  </si>
  <si>
    <t>Космос 2420 (Янтарь-4K2M № 2, Кобальт-М № 2)</t>
  </si>
  <si>
    <t>Pl LC-16/2</t>
  </si>
  <si>
    <t>2006-018</t>
  </si>
  <si>
    <t>GOES 13 (N)</t>
  </si>
  <si>
    <t>Delta-4M + (4,2)</t>
  </si>
  <si>
    <t>CC SLC-37B</t>
  </si>
  <si>
    <t>2006-019</t>
  </si>
  <si>
    <t>Компас 2 (Compass 2)</t>
  </si>
  <si>
    <t>Штиль-1</t>
  </si>
  <si>
    <t>@ BaS К-84</t>
  </si>
  <si>
    <t>2006-020</t>
  </si>
  <si>
    <t>Satmex-6 </t>
  </si>
  <si>
    <t>Тайком 5</t>
  </si>
  <si>
    <t>2006-021</t>
  </si>
  <si>
    <t>Ресурс-ДК 1</t>
  </si>
  <si>
    <t>2006-022</t>
  </si>
  <si>
    <t>KazSat 1</t>
  </si>
  <si>
    <t>Протон-К Блок-DM3</t>
  </si>
  <si>
    <t>2006-023</t>
  </si>
  <si>
    <t>Galaxy 16</t>
  </si>
  <si>
    <t>2006-024</t>
  </si>
  <si>
    <t>MITEX (USA 187) </t>
  </si>
  <si>
    <t>Mitex B (USA 188) </t>
  </si>
  <si>
    <t>Mitex автомобиля (USA 189)</t>
  </si>
  <si>
    <t>CC SLC-17A</t>
  </si>
  <si>
    <t>2006-025</t>
  </si>
  <si>
    <t>Прогресс-M 57</t>
  </si>
  <si>
    <t>2006-026</t>
  </si>
  <si>
    <t>Космос 2421 (УС-ПМ № 13)</t>
  </si>
  <si>
    <t>Циклон-2</t>
  </si>
  <si>
    <t>ТБ LC-90</t>
  </si>
  <si>
    <t>2006-027</t>
  </si>
  <si>
    <t>Труба-F / O 1? (USA 184, NROL 22, SBIRS HEO-1, TWINS)</t>
  </si>
  <si>
    <t>Va SLC-6</t>
  </si>
  <si>
    <t>2006-028</t>
  </si>
  <si>
    <t>Discovery F32 (STS-121) </t>
  </si>
  <si>
    <t>MPLM1 F4 (Леонардо F4)</t>
  </si>
  <si>
    <t>Шаттл</t>
  </si>
  <si>
    <t>CC SLC-39B</t>
  </si>
  <si>
    <t>2006-F?</t>
  </si>
  <si>
    <t>?</t>
  </si>
  <si>
    <t>Unha ?</t>
  </si>
  <si>
    <t>Th</t>
  </si>
  <si>
    <t>Версия первого полета, отказов, неясно, будет ли запуск спутника</t>
  </si>
  <si>
    <t>2006-F02</t>
  </si>
  <si>
    <t>Insat 4C</t>
  </si>
  <si>
    <t>GSLV Mk.1 (2)</t>
  </si>
  <si>
    <t>Sr SLP</t>
  </si>
  <si>
    <t>2006-029</t>
  </si>
  <si>
    <t>Бытие 1</t>
  </si>
  <si>
    <t>Днепр</t>
  </si>
  <si>
    <t>У LC-370/11</t>
  </si>
  <si>
    <t>2006-030</t>
  </si>
  <si>
    <t>Космос 2422 (US-K # 83)</t>
  </si>
  <si>
    <t>Молния-М (Блок-2BL)</t>
  </si>
  <si>
    <t>2006-F03</t>
  </si>
  <si>
    <t>БелКа 1 </t>
  </si>
  <si>
    <t>Бауманец 1 </t>
  </si>
  <si>
    <t>UNISAT 4 </t>
  </si>
  <si>
    <t>PicPot </t>
  </si>
  <si>
    <t>CP 1 (K7RR-сб) </t>
  </si>
  <si>
    <t>CP 2 </t>
  </si>
  <si>
    <t>HAUSAT 1 </t>
  </si>
  <si>
    <t>IceCube 1 </t>
  </si>
  <si>
    <t>IceCube 2 </t>
  </si>
  <si>
    <t>ION </t>
  </si>
  <si>
    <t>KUTESat-Pathfinder </t>
  </si>
  <si>
    <t>Mea Huaka'i </t>
  </si>
  <si>
    <t>Меропа </t>
  </si>
  <si>
    <t>Ncube 1 </t>
  </si>
  <si>
    <t>Rincon 1 </t>
  </si>
  <si>
    <t>SACRED </t>
  </si>
  <si>
    <t>СЕМЕНА </t>
  </si>
  <si>
    <t>AeroCube 1</t>
  </si>
  <si>
    <t>ТБ LC-109/95</t>
  </si>
  <si>
    <t>2006-031</t>
  </si>
  <si>
    <t>KOMPSAT 2 (Arirang 2)</t>
  </si>
  <si>
    <t>Рокот-KM</t>
  </si>
  <si>
    <t>Pl LC-133/3</t>
  </si>
  <si>
    <t>2006-032</t>
  </si>
  <si>
    <t>Hot Bird 8 → Eutelsat Hot Bird 13B</t>
  </si>
  <si>
    <t>2006-033</t>
  </si>
  <si>
    <t>JCSAT 10 (JCSAT 3А) </t>
  </si>
  <si>
    <t>Syracuse 3B</t>
  </si>
  <si>
    <t>2006-034</t>
  </si>
  <si>
    <t>Koreasat 5 (Mugungwha 5)</t>
  </si>
  <si>
    <t>2006-035</t>
  </si>
  <si>
    <t>SJ 8</t>
  </si>
  <si>
    <t>Jq SLS-2</t>
  </si>
  <si>
    <t>2006-036</t>
  </si>
  <si>
    <t>Atlantis F27 (STS-115) </t>
  </si>
  <si>
    <t>ITS-P3 / 4</t>
  </si>
  <si>
    <t>2006-037</t>
  </si>
  <si>
    <t>IGS-оптический 2</t>
  </si>
  <si>
    <t>H-2A-202</t>
  </si>
  <si>
    <t>2006-038</t>
  </si>
  <si>
    <t>FH 1B (ZX 22А)</t>
  </si>
  <si>
    <t>CZ-3A</t>
  </si>
  <si>
    <t>Xi</t>
  </si>
  <si>
    <t>2006-039</t>
  </si>
  <si>
    <t>Космос 2423 (Орлец-1 № 8, Дон № 8)</t>
  </si>
  <si>
    <t>ТБ LC-31/6</t>
  </si>
  <si>
    <t>2006-040</t>
  </si>
  <si>
    <t>Союз-ТМА 9</t>
  </si>
  <si>
    <t>2006-041</t>
  </si>
  <si>
    <t>Солнечная B (Hinode) </t>
  </si>
  <si>
    <t>HITSAT 1 (Oscar 59, HO 59) </t>
  </si>
  <si>
    <t>SSSat 2</t>
  </si>
  <si>
    <t>2006-042</t>
  </si>
  <si>
    <t>GPS-2RM 2 (Navstar 52, USA 190)</t>
  </si>
  <si>
    <t>2006-043</t>
  </si>
  <si>
    <t>DirecTV 9S </t>
  </si>
  <si>
    <t>Optus D1 </t>
  </si>
  <si>
    <t>LDREX 2</t>
  </si>
  <si>
    <t>2006-044</t>
  </si>
  <si>
    <t>METOP</t>
  </si>
  <si>
    <t>Союз-2-1а Фрегат</t>
  </si>
  <si>
    <t>2006-045</t>
  </si>
  <si>
    <t>Прогресс-М 58</t>
  </si>
  <si>
    <t>2006-046</t>
  </si>
  <si>
    <t>SJ 6C </t>
  </si>
  <si>
    <t>SJ 6D</t>
  </si>
  <si>
    <t>CZ-4B</t>
  </si>
  <si>
    <t>2006-047</t>
  </si>
  <si>
    <t>STEREO </t>
  </si>
  <si>
    <t>STEREO B</t>
  </si>
  <si>
    <t>Delta-7925-10L</t>
  </si>
  <si>
    <t>CC SLC-17B</t>
  </si>
  <si>
    <t>2006-048</t>
  </si>
  <si>
    <t>Sinosat 2 (Xinnuo 2)</t>
  </si>
  <si>
    <t>Xi LC-2</t>
  </si>
  <si>
    <t>2006-049</t>
  </si>
  <si>
    <t>XM 4 (XM Blues)</t>
  </si>
  <si>
    <t>2006-050</t>
  </si>
  <si>
    <t>DMSP-5D3 F17 (USA 191)</t>
  </si>
  <si>
    <t>Delta-4M</t>
  </si>
  <si>
    <t>2006-051</t>
  </si>
  <si>
    <t>Badr 4 (Arabsat 4B)</t>
  </si>
  <si>
    <t>2006-052</t>
  </si>
  <si>
    <t>GPS-2RM 3 (Navstar 58, USA 192)</t>
  </si>
  <si>
    <t>2006-053</t>
  </si>
  <si>
    <t>FY 2D</t>
  </si>
  <si>
    <t>2006-054</t>
  </si>
  <si>
    <t>WildBlue 1 </t>
  </si>
  <si>
    <t>AMC 18</t>
  </si>
  <si>
    <t>2006-055</t>
  </si>
  <si>
    <t>Discovery F33 (STS-116) </t>
  </si>
  <si>
    <t>ITS-P5 </t>
  </si>
  <si>
    <t>MAA (ANDE 1) </t>
  </si>
  <si>
    <t>FCAL (ANDE 2) </t>
  </si>
  <si>
    <t>MEPSI 2A </t>
  </si>
  <si>
    <t>2B MEPSI </t>
  </si>
  <si>
    <t>RAFT1 </t>
  </si>
  <si>
    <t>MARScom</t>
  </si>
  <si>
    <t>2006-056</t>
  </si>
  <si>
    <t>MEASAT 3</t>
  </si>
  <si>
    <t>2006-057</t>
  </si>
  <si>
    <t>NROL 21 (USA 193)</t>
  </si>
  <si>
    <t>Delta-7920-10C</t>
  </si>
  <si>
    <t>2006-058</t>
  </si>
  <si>
    <t>ТАКСАТ 2 </t>
  </si>
  <si>
    <t>GeneSat 1</t>
  </si>
  <si>
    <t>WI LA-0B</t>
  </si>
  <si>
    <t>2006-059</t>
  </si>
  <si>
    <t>ETS 8 (Кику 8)</t>
  </si>
  <si>
    <t>H-2A-204</t>
  </si>
  <si>
    <t>2006-060</t>
  </si>
  <si>
    <t>SAR-Lupe 1</t>
  </si>
  <si>
    <t>Космос-3М</t>
  </si>
  <si>
    <t>Pl LC-132/1</t>
  </si>
  <si>
    <t>2006-061</t>
  </si>
  <si>
    <t>Meridian 1</t>
  </si>
  <si>
    <t>Pl LC-43/4</t>
  </si>
  <si>
    <t>2006-062</t>
  </si>
  <si>
    <t>Космос 2424 (Ураган-М № 6) </t>
  </si>
  <si>
    <t>Космос 2425 (Ураган-М № 7) </t>
  </si>
  <si>
    <t>Космос 2426 (Ураган-М № 8)</t>
  </si>
  <si>
    <t>Протон-К Блок-DM-2</t>
  </si>
  <si>
    <t>ТБ LC-81/24</t>
  </si>
  <si>
    <t>2006-063</t>
  </si>
  <si>
    <t>COROT</t>
  </si>
  <si>
    <t>Союз-2-1б Фрегат</t>
  </si>
  <si>
    <t>SRE 1</t>
  </si>
  <si>
    <t>LAPAN-Tubsat</t>
  </si>
  <si>
    <t>THEMIS P2 (MIDEX 5B, Explorer 86) → ARTEMIS P2</t>
  </si>
  <si>
    <t>THEMIS P3 (MIDEX 5C, Explorer 87)</t>
  </si>
  <si>
    <t>THEMIS P4 (MIDEX 5D, Explorer 88)</t>
  </si>
  <si>
    <t>NEXTSat-CSC</t>
  </si>
  <si>
    <t>STPSat 1</t>
  </si>
  <si>
    <t>CFESat</t>
  </si>
  <si>
    <t>MidSTAR 1</t>
  </si>
  <si>
    <t>Saudisat 3</t>
  </si>
  <si>
    <t>SaudiComsat 3</t>
  </si>
  <si>
    <t>SaudiComsat 4</t>
  </si>
  <si>
    <t>SaudiComsat 5</t>
  </si>
  <si>
    <t>SaudiComsat 6</t>
  </si>
  <si>
    <t>SaudiComsat 7</t>
  </si>
  <si>
    <t>CP 3</t>
  </si>
  <si>
    <t>CP 4</t>
  </si>
  <si>
    <t>CAPE 1</t>
  </si>
  <si>
    <t>Libertad 1</t>
  </si>
  <si>
    <t>AeroCube 2</t>
  </si>
  <si>
    <t>CSTB 1</t>
  </si>
  <si>
    <t>Globalstar 69</t>
  </si>
  <si>
    <t>Globalstar 71</t>
  </si>
  <si>
    <t>Rstar</t>
  </si>
  <si>
    <t>Globalstar 67</t>
  </si>
  <si>
    <t>Globalstar 68</t>
  </si>
  <si>
    <t>Kosmos 2432 (Uragan-M #10)</t>
  </si>
  <si>
    <t>Kosmos 2435 (Uragan-M #13)</t>
  </si>
  <si>
    <t>Date</t>
  </si>
  <si>
    <t>Payload(s)</t>
  </si>
  <si>
    <t>Launch Vehicle</t>
  </si>
  <si>
    <t>Site</t>
  </si>
  <si>
    <t>Remark</t>
  </si>
  <si>
    <t>January</t>
  </si>
  <si>
    <t>2007-001</t>
  </si>
  <si>
    <t>Cartosat 2</t>
  </si>
  <si>
    <t>PehuenSat 1</t>
  </si>
  <si>
    <t>2007-002</t>
  </si>
  <si>
    <t>Progress-M 59</t>
  </si>
  <si>
    <t>TB LC-1/5</t>
  </si>
  <si>
    <t>2007-F01</t>
  </si>
  <si>
    <t>NSS 8</t>
  </si>
  <si>
    <t>February</t>
  </si>
  <si>
    <t>2007-003</t>
  </si>
  <si>
    <t>BD 1D</t>
  </si>
  <si>
    <t>2007-004</t>
  </si>
  <si>
    <t>THEMIS P1 (MIDEX 5A, Explorer 85) → ARTEMIS P1</t>
  </si>
  <si>
    <t>THEMIS P5 (MIDEX 5E, Explorer 89)</t>
  </si>
  <si>
    <t>Delta-7925-10C</t>
  </si>
  <si>
    <t>2007-005</t>
  </si>
  <si>
    <t>IGS-Radar 2</t>
  </si>
  <si>
    <t>IGS-Optical 3V</t>
  </si>
  <si>
    <t>Ta YLP-1</t>
  </si>
  <si>
    <t>March</t>
  </si>
  <si>
    <t>2007-006</t>
  </si>
  <si>
    <t>ASTRO</t>
  </si>
  <si>
    <t>FalconSat 3</t>
  </si>
  <si>
    <t>2007-007</t>
  </si>
  <si>
    <t>Skynet 5A</t>
  </si>
  <si>
    <t>Insat 4B</t>
  </si>
  <si>
    <t>Ko ELA-3</t>
  </si>
  <si>
    <t>2007-F02</t>
  </si>
  <si>
    <t>Demosat (LCT2 / AFSS)</t>
  </si>
  <si>
    <t>Falcon-1 (development version)</t>
  </si>
  <si>
    <t>Failure, version last flight</t>
  </si>
  <si>
    <t>April</t>
  </si>
  <si>
    <t>2007-008</t>
  </si>
  <si>
    <t>Soyuz-TMA 10</t>
  </si>
  <si>
    <t>2007-009</t>
  </si>
  <si>
    <t>Anik F3</t>
  </si>
  <si>
    <t>TB LC-200/39</t>
  </si>
  <si>
    <t>2007-010</t>
  </si>
  <si>
    <t>HY 1B</t>
  </si>
  <si>
    <t>2007-011</t>
  </si>
  <si>
    <t>BD-2 M1</t>
  </si>
  <si>
    <t>Xi LC-3</t>
  </si>
  <si>
    <t>2007-012</t>
  </si>
  <si>
    <t>Egyptsat 1 (MisrSat 1)</t>
  </si>
  <si>
    <t>MAST</t>
  </si>
  <si>
    <t>TB LC-109/95</t>
  </si>
  <si>
    <t>2007-013</t>
  </si>
  <si>
    <t>AGILE</t>
  </si>
  <si>
    <t>AAM</t>
  </si>
  <si>
    <t>PSLV-CA</t>
  </si>
  <si>
    <t>Sr</t>
  </si>
  <si>
    <t>2007-014</t>
  </si>
  <si>
    <t>NFIRE</t>
  </si>
  <si>
    <t>2007-015</t>
  </si>
  <si>
    <t>AIM (SMEX 9, Explorer 90)</t>
  </si>
  <si>
    <t>Va, L-1011</t>
  </si>
  <si>
    <t>May</t>
  </si>
  <si>
    <t>2007-016</t>
  </si>
  <si>
    <t>Astra 1L</t>
  </si>
  <si>
    <t>Galaxy 17</t>
  </si>
  <si>
    <t>2007-017</t>
  </si>
  <si>
    <t>Progress-M 60</t>
  </si>
  <si>
    <t>TB</t>
  </si>
  <si>
    <t>2007-018</t>
  </si>
  <si>
    <t>NIGCOMSAT 1</t>
  </si>
  <si>
    <t>CZ-3B/E</t>
  </si>
  <si>
    <t>2007-019</t>
  </si>
  <si>
    <t>Yaogan 2 (JB-6 1)</t>
  </si>
  <si>
    <t>Zheda Pixing 1</t>
  </si>
  <si>
    <t>2007-020</t>
  </si>
  <si>
    <t>Globalstar 65</t>
  </si>
  <si>
    <t>Globalstar 72</t>
  </si>
  <si>
    <t>2007-021</t>
  </si>
  <si>
    <t>Sinosat 3 (Xinnuo 3) → ZX 5C (ChinaSat 5C) → Eutelsat 3A</t>
  </si>
  <si>
    <t>June</t>
  </si>
  <si>
    <t>2007-022</t>
  </si>
  <si>
    <t>Kosmos 2427 (Yantar-4K2M #3, Kobalt-M #3)</t>
  </si>
  <si>
    <t>Pl</t>
  </si>
  <si>
    <t>2007-023</t>
  </si>
  <si>
    <t>COSMO 1</t>
  </si>
  <si>
    <t>2007-024</t>
  </si>
  <si>
    <t>Atlantis F28 (STS-117)</t>
  </si>
  <si>
    <t>ITS-S3/4</t>
  </si>
  <si>
    <t>CC SLC-39A</t>
  </si>
  <si>
    <t>2007-025</t>
  </si>
  <si>
    <t>Ofeq 7</t>
  </si>
  <si>
    <t>Shavit-2</t>
  </si>
  <si>
    <t>Pa</t>
  </si>
  <si>
    <t>2007-026</t>
  </si>
  <si>
    <t>Terra-SAR-X 1</t>
  </si>
  <si>
    <t>2007-027</t>
  </si>
  <si>
    <t>NOSS 3-4A (USA 194, NROL 30)</t>
  </si>
  <si>
    <t>NOSS 3-4B (USA 194)</t>
  </si>
  <si>
    <t>partial failure</t>
  </si>
  <si>
    <t>2007-028</t>
  </si>
  <si>
    <t>Genesis 2</t>
  </si>
  <si>
    <t>Do LC-370/11</t>
  </si>
  <si>
    <t>2007-029</t>
  </si>
  <si>
    <t>Kosmos 2428 (Tselina-2 #23)</t>
  </si>
  <si>
    <t>Zenit-2M</t>
  </si>
  <si>
    <t>TB LC-45/1</t>
  </si>
  <si>
    <t>July</t>
  </si>
  <si>
    <t>2007-030</t>
  </si>
  <si>
    <t>SAR-Lupe 2</t>
  </si>
  <si>
    <t>2007-031</t>
  </si>
  <si>
    <t>ZX 6B (ChinaSat 6B)</t>
  </si>
  <si>
    <t>2007-032</t>
  </si>
  <si>
    <t>DirecTV 10</t>
  </si>
  <si>
    <t>Proton-M Briz-M (Ph.2)</t>
  </si>
  <si>
    <t>August</t>
  </si>
  <si>
    <t>2007-033</t>
  </si>
  <si>
    <t>Progress-M 61</t>
  </si>
  <si>
    <t>2007-034</t>
  </si>
  <si>
    <t>Phoenix (Mars Scout 1)</t>
  </si>
  <si>
    <t>2007-035</t>
  </si>
  <si>
    <t>Endeavour F20 (STS-118)</t>
  </si>
  <si>
    <t>ITS-S5</t>
  </si>
  <si>
    <t>2007-036</t>
  </si>
  <si>
    <t>Spaceway 3</t>
  </si>
  <si>
    <t>BSat 3a</t>
  </si>
  <si>
    <t>September</t>
  </si>
  <si>
    <t>2007-037</t>
  </si>
  <si>
    <t>Insat 4CR</t>
  </si>
  <si>
    <t>GSLV Mk.1 (2)</t>
  </si>
  <si>
    <t>2007-F03</t>
  </si>
  <si>
    <t>JCSat 11</t>
  </si>
  <si>
    <t>2007-038</t>
  </si>
  <si>
    <t>Kosmos 2429 (Parus #97)</t>
  </si>
  <si>
    <t>2007-039</t>
  </si>
  <si>
    <t>SELENE (Kaguya)</t>
  </si>
  <si>
    <t>Vstar</t>
  </si>
  <si>
    <t>2007-040</t>
  </si>
  <si>
    <t>Foton-M 3 (Foton 15)</t>
  </si>
  <si>
    <t>YES2</t>
  </si>
  <si>
    <t>2007-041</t>
  </si>
  <si>
    <t>WorldView 1</t>
  </si>
  <si>
    <t>2007-042</t>
  </si>
  <si>
    <t>CBERS 2B (ZY 1B2)</t>
  </si>
  <si>
    <t>2007-043</t>
  </si>
  <si>
    <t>Dawn (Discovery 9)</t>
  </si>
  <si>
    <t>Delta-7925H</t>
  </si>
  <si>
    <t>October</t>
  </si>
  <si>
    <t>2007-044</t>
  </si>
  <si>
    <t>Intelsat 11</t>
  </si>
  <si>
    <t>Optus D2</t>
  </si>
  <si>
    <t>2007-045</t>
  </si>
  <si>
    <t>Soyuz-TMA 11</t>
  </si>
  <si>
    <t>2007-046</t>
  </si>
  <si>
    <t>WGS 1 (USA 195)</t>
  </si>
  <si>
    <t>Atlas-5(421)</t>
  </si>
  <si>
    <t>2007-047</t>
  </si>
  <si>
    <t>GPS-2RM 4 (Navstar 55, USA 196)</t>
  </si>
  <si>
    <t>2007-048</t>
  </si>
  <si>
    <t>Globalstar 66</t>
  </si>
  <si>
    <t>Globalstar 70</t>
  </si>
  <si>
    <t>TB LC-31/6</t>
  </si>
  <si>
    <t>2007-049</t>
  </si>
  <si>
    <t>Kosmos 2430 (US-K #84)</t>
  </si>
  <si>
    <t>Molniya-M (Blok-2BL)</t>
  </si>
  <si>
    <t>2007-050</t>
  </si>
  <si>
    <t>Discovery F34 (STS-120) </t>
  </si>
  <si>
    <t>Node 2 (Harmony)</t>
  </si>
  <si>
    <t>2007-051</t>
  </si>
  <si>
    <t>Chang'e 1</t>
  </si>
  <si>
    <t>2007-052</t>
  </si>
  <si>
    <t>Kosmos 2431 (Uragan-M #9)</t>
  </si>
  <si>
    <t>Kosmos 2433 (Uragan-M #11)</t>
  </si>
  <si>
    <t>TB LC-81/24</t>
  </si>
  <si>
    <t>November</t>
  </si>
  <si>
    <t>2007-053</t>
  </si>
  <si>
    <t>SAR-Lupe 3</t>
  </si>
  <si>
    <t>Rubin 7-AIS</t>
  </si>
  <si>
    <t>2007-054</t>
  </si>
  <si>
    <t>DSP 23 (USA 197)</t>
  </si>
  <si>
    <t>Delta-4H</t>
  </si>
  <si>
    <t>2007-055</t>
  </si>
  <si>
    <t>Yaogan 3 (JB-5 2)</t>
  </si>
  <si>
    <t>CZ-4C</t>
  </si>
  <si>
    <t>2007-056</t>
  </si>
  <si>
    <t>Skynet 5B</t>
  </si>
  <si>
    <t>Star One C1</t>
  </si>
  <si>
    <t>2007-057</t>
  </si>
  <si>
    <t>Sirius 4 (Astra 4A)</t>
  </si>
  <si>
    <t>December</t>
  </si>
  <si>
    <t>2007-058</t>
  </si>
  <si>
    <r>
      <t>Raduga-1M 1</t>
    </r>
    <r>
      <rPr>
        <sz val="9"/>
        <color rgb="FF000000"/>
        <rFont val="Arial"/>
        <family val="2"/>
        <charset val="204"/>
      </rPr>
      <t> </t>
    </r>
    <r>
      <rPr>
        <sz val="9"/>
        <color rgb="FF003987"/>
        <rFont val="Arial"/>
        <family val="2"/>
        <charset val="204"/>
      </rPr>
      <t>*</t>
    </r>
  </si>
  <si>
    <t>2007-059</t>
  </si>
  <si>
    <t>COSMO 2</t>
  </si>
  <si>
    <t>2007-060</t>
  </si>
  <si>
    <t>SDS-3 5 (USA 198, NROL 24)</t>
  </si>
  <si>
    <t>2007-061</t>
  </si>
  <si>
    <t>Radarsat 2</t>
  </si>
  <si>
    <t>2007-062</t>
  </si>
  <si>
    <t>GPS-2RM 5 (Navstar 57, USA 199)</t>
  </si>
  <si>
    <t>2007-063</t>
  </si>
  <si>
    <t>RASCOM-QAF 1</t>
  </si>
  <si>
    <t>Horizons 2</t>
  </si>
  <si>
    <t>2007-064</t>
  </si>
  <si>
    <t>Progress-M 62</t>
  </si>
  <si>
    <t>2007-065</t>
  </si>
  <si>
    <r>
      <t>Kosmos 2434 (Uragan-M #12)</t>
    </r>
    <r>
      <rPr>
        <sz val="9"/>
        <color rgb="FF000000"/>
        <rFont val="Arial"/>
        <family val="2"/>
        <charset val="204"/>
      </rPr>
      <t> </t>
    </r>
    <r>
      <rPr>
        <sz val="9"/>
        <color rgb="FF003987"/>
        <rFont val="Arial"/>
        <family val="2"/>
        <charset val="204"/>
      </rPr>
      <t>*</t>
    </r>
  </si>
  <si>
    <t>Kosmos 2436 (Uragan-M #14)</t>
  </si>
  <si>
    <t>Proton-M Blok-DM-2</t>
  </si>
  <si>
    <t>2008-001</t>
  </si>
  <si>
    <t>Thuraya 3</t>
  </si>
  <si>
    <t>2008-002</t>
  </si>
  <si>
    <t>TECSAR 1 (Polaris ?)</t>
  </si>
  <si>
    <t>Sr FLP</t>
  </si>
  <si>
    <t>2008-003</t>
  </si>
  <si>
    <t>Ekspress-AM 33</t>
  </si>
  <si>
    <t>2008-004</t>
  </si>
  <si>
    <t>Progress-M 63</t>
  </si>
  <si>
    <t>2008-005</t>
  </si>
  <si>
    <t>Atlantis F29 (STS-122) </t>
  </si>
  <si>
    <t>COF (Columbus)</t>
  </si>
  <si>
    <t>2008-006</t>
  </si>
  <si>
    <t>Thor 5</t>
  </si>
  <si>
    <t>2008-007</t>
  </si>
  <si>
    <t>WINDS (Kizuna)</t>
  </si>
  <si>
    <t>2008-008</t>
  </si>
  <si>
    <t>ATV 1 (Jules Verne)</t>
  </si>
  <si>
    <t>Ariane-5ES</t>
  </si>
  <si>
    <t>2008-009</t>
  </si>
  <si>
    <t>Endeavour F21 (STS-123) </t>
  </si>
  <si>
    <t>JLP (JEM-ELM-PS)</t>
  </si>
  <si>
    <t>2008-010</t>
  </si>
  <si>
    <t>Trumpet-F/O 2 ? (USA 200, NROL 28, SBIRS-HEO 2, TWINS B)</t>
  </si>
  <si>
    <t>Atlas-5(411)</t>
  </si>
  <si>
    <t>Va SLC-3E</t>
  </si>
  <si>
    <t>2008-011</t>
  </si>
  <si>
    <t>AMC 14</t>
  </si>
  <si>
    <t>2008-012</t>
  </si>
  <si>
    <t>GPS-2RM 6 (Navstar 48, USA 201)</t>
  </si>
  <si>
    <t>2008-013</t>
  </si>
  <si>
    <t>DirecTV 11</t>
  </si>
  <si>
    <t>2008-014</t>
  </si>
  <si>
    <t>SAR-Lupe 4</t>
  </si>
  <si>
    <t>2008-015</t>
  </si>
  <si>
    <t>Soyuz-TMA 12</t>
  </si>
  <si>
    <t>2008-016</t>
  </si>
  <si>
    <t>ICO G1 → DBSD G1 → Echostar G1</t>
  </si>
  <si>
    <t>2008-017</t>
  </si>
  <si>
    <t>C/NOFS (P00-3)</t>
  </si>
  <si>
    <t>Kw, L-1011, RW06/24</t>
  </si>
  <si>
    <t>2008-018</t>
  </si>
  <si>
    <t>Star One C2</t>
  </si>
  <si>
    <t>VINASAT 1</t>
  </si>
  <si>
    <t>2008-019</t>
  </si>
  <si>
    <t>TL 1A</t>
  </si>
  <si>
    <t>CZ-3C</t>
  </si>
  <si>
    <t>2008-020</t>
  </si>
  <si>
    <t>GIOVE B (GSTB v2B)</t>
  </si>
  <si>
    <t>2008-021</t>
  </si>
  <si>
    <t>Cartosat 2A</t>
  </si>
  <si>
    <t>IMS 1</t>
  </si>
  <si>
    <t>CanX 6</t>
  </si>
  <si>
    <t>CanX 2</t>
  </si>
  <si>
    <t>AAUSAT 2</t>
  </si>
  <si>
    <t>Cute 1.7 + APD II</t>
  </si>
  <si>
    <t>COMPASS 1</t>
  </si>
  <si>
    <t>Delfi C3</t>
  </si>
  <si>
    <t>SEEDS 2</t>
  </si>
  <si>
    <t>Rubin 8-AIS</t>
  </si>
  <si>
    <t>2008-022</t>
  </si>
  <si>
    <t>AMOS 3 (AMOS 60)</t>
  </si>
  <si>
    <t>Zenit-3SLB</t>
  </si>
  <si>
    <t>2008-023</t>
  </si>
  <si>
    <t>Progress-M 64</t>
  </si>
  <si>
    <t>2008-024</t>
  </si>
  <si>
    <t>Galaxy 18</t>
  </si>
  <si>
    <t>2008-025</t>
  </si>
  <si>
    <t>Kosmos 2437 (Strela-3 #137)</t>
  </si>
  <si>
    <t>Kosmos 2438 (Strela-3 #138)</t>
  </si>
  <si>
    <t>Kosmos 2439 (Strela-3 #139)</t>
  </si>
  <si>
    <t>Yubileyniy</t>
  </si>
  <si>
    <t>2008-026</t>
  </si>
  <si>
    <t>FY 3A</t>
  </si>
  <si>
    <t>2008-027</t>
  </si>
  <si>
    <t>Discovery F-35 (STS-124)</t>
  </si>
  <si>
    <t>JPM (JEM-PM, Kibo)</t>
  </si>
  <si>
    <t>2008-028</t>
  </si>
  <si>
    <t>ZX 9 (ChinaSat 9)</t>
  </si>
  <si>
    <t>2008-029</t>
  </si>
  <si>
    <t>GLAST (FGST, Fermi)</t>
  </si>
  <si>
    <t>Delta-7920H-10L</t>
  </si>
  <si>
    <t>2008-030</t>
  </si>
  <si>
    <t>Skynet 5C</t>
  </si>
  <si>
    <t>Türksat 3A</t>
  </si>
  <si>
    <t>2008-031</t>
  </si>
  <si>
    <t>Orbcomm FM37 (Q1)</t>
  </si>
  <si>
    <t>Orbcomm FM38 (Q2)</t>
  </si>
  <si>
    <t>Orbcomm FM39 (Q3)</t>
  </si>
  <si>
    <t>Orbcomm FM40 (Q4)</t>
  </si>
  <si>
    <t>Orbcomm FM41 (Q5)</t>
  </si>
  <si>
    <t>Orbcomm CDS-3 (Orbcomm FM29, J1)</t>
  </si>
  <si>
    <t>KY LC-107</t>
  </si>
  <si>
    <t>2008-032</t>
  </si>
  <si>
    <t>Jason 2 (OSTM)</t>
  </si>
  <si>
    <t>2008-033</t>
  </si>
  <si>
    <t>Kosmos 2440 (US-KMO #7)</t>
  </si>
  <si>
    <t>2008-034</t>
  </si>
  <si>
    <t>ProtoStar 1 -&gt; Intelsat 25</t>
  </si>
  <si>
    <t>Badr 6 (Arabsat 4AR)</t>
  </si>
  <si>
    <t>2008-035</t>
  </si>
  <si>
    <t>Echostar 11</t>
  </si>
  <si>
    <t>2008-036</t>
  </si>
  <si>
    <t>SAR-Lupe 5</t>
  </si>
  <si>
    <t>2008-037</t>
  </si>
  <si>
    <t>Kosmos 2441 (Persona #1)</t>
  </si>
  <si>
    <t>Soyuz-2-1b</t>
  </si>
  <si>
    <t>2008-F01</t>
  </si>
  <si>
    <t>Trailblazer</t>
  </si>
  <si>
    <t>PreSat</t>
  </si>
  <si>
    <t>Nanosail D</t>
  </si>
  <si>
    <t>Celestis 07</t>
  </si>
  <si>
    <t>Falcon-1</t>
  </si>
  <si>
    <t>2008-038</t>
  </si>
  <si>
    <t>Superbird 7 (Superbird C2)</t>
  </si>
  <si>
    <t>AMC 21</t>
  </si>
  <si>
    <t>2008-F02</t>
  </si>
  <si>
    <t>Omid ?</t>
  </si>
  <si>
    <t>Safir-1</t>
  </si>
  <si>
    <t>Sem</t>
  </si>
  <si>
    <t>2008-039</t>
  </si>
  <si>
    <t>Inmarsat-4 F3</t>
  </si>
  <si>
    <t>Proton-M Briz-M (Ph.2 mod)</t>
  </si>
  <si>
    <t>2008-040</t>
  </si>
  <si>
    <t>RapidEye 1 (Tachys)</t>
  </si>
  <si>
    <t>RapidEye 2 (Mati)</t>
  </si>
  <si>
    <t>RapidEye 3 (Choma)</t>
  </si>
  <si>
    <t>RapidEye 4 (Choros)</t>
  </si>
  <si>
    <t>RapidEye 5 (Trochia)</t>
  </si>
  <si>
    <t>2008-041</t>
  </si>
  <si>
    <t>HJ 1A</t>
  </si>
  <si>
    <t>HJ 1B</t>
  </si>
  <si>
    <t>CZ-2C (3) SMA</t>
  </si>
  <si>
    <t>TY</t>
  </si>
  <si>
    <t>2008-042</t>
  </si>
  <si>
    <t>GeoEye 1</t>
  </si>
  <si>
    <t>2008-043</t>
  </si>
  <si>
    <t>Progress-M 65</t>
  </si>
  <si>
    <t>2008-044</t>
  </si>
  <si>
    <t>Nimiq 4</t>
  </si>
  <si>
    <t>2008-045</t>
  </si>
  <si>
    <t>Galaxy 19</t>
  </si>
  <si>
    <t>2008-046</t>
  </si>
  <si>
    <t>Kosmos 2442 (Uragan-M #15)</t>
  </si>
  <si>
    <t>Kosmos 2443 (Uragan-M #16)</t>
  </si>
  <si>
    <t>Kosmos 2444 (Uragan-M #17)</t>
  </si>
  <si>
    <t>2008-047</t>
  </si>
  <si>
    <t>SZ 7</t>
  </si>
  <si>
    <t>BanXing</t>
  </si>
  <si>
    <t>Jq SLS-1</t>
  </si>
  <si>
    <t>2008-048</t>
  </si>
  <si>
    <t>Ratsat</t>
  </si>
  <si>
    <t>2008-049</t>
  </si>
  <si>
    <t>THEOS</t>
  </si>
  <si>
    <t>Do LC-370/13</t>
  </si>
  <si>
    <t>2008-050</t>
  </si>
  <si>
    <t>Soyuz-TMA 13</t>
  </si>
  <si>
    <t>2008-051</t>
  </si>
  <si>
    <t>IBEX (SMEX 10, Explorer 91)</t>
  </si>
  <si>
    <r>
      <t>Pegasus-XL</t>
    </r>
    <r>
      <rPr>
        <sz val="9"/>
        <color rgb="FF000000"/>
        <rFont val="Arial"/>
        <family val="2"/>
        <charset val="204"/>
      </rPr>
      <t> [</t>
    </r>
    <r>
      <rPr>
        <sz val="9"/>
        <color rgb="FF003987"/>
        <rFont val="Arial"/>
        <family val="2"/>
        <charset val="204"/>
      </rPr>
      <t>Star-27H</t>
    </r>
    <r>
      <rPr>
        <sz val="9"/>
        <color rgb="FF000000"/>
        <rFont val="Arial"/>
        <family val="2"/>
        <charset val="204"/>
      </rPr>
      <t>]</t>
    </r>
  </si>
  <si>
    <t>2008-052</t>
  </si>
  <si>
    <t>Chandrayaan 1</t>
  </si>
  <si>
    <t>Chandrayaan 1 MIP</t>
  </si>
  <si>
    <t>PSLV-XL</t>
  </si>
  <si>
    <t>2008-053</t>
  </si>
  <si>
    <t>SJ 6E</t>
  </si>
  <si>
    <t>SJ 6F</t>
  </si>
  <si>
    <t>TY LC-9</t>
  </si>
  <si>
    <t>2008-054</t>
  </si>
  <si>
    <t>COSMO 3</t>
  </si>
  <si>
    <t>2008-055</t>
  </si>
  <si>
    <t>VENESAT 1 (Simon Bolivar 1)</t>
  </si>
  <si>
    <t>2008-056</t>
  </si>
  <si>
    <t>SY 3</t>
  </si>
  <si>
    <t>CX 1(2)</t>
  </si>
  <si>
    <t>2008-057</t>
  </si>
  <si>
    <t>Astra 1M</t>
  </si>
  <si>
    <t>2008-058</t>
  </si>
  <si>
    <t>Kosmos 2445 (Yantar-4K2M #4, Kobalt-M #4)</t>
  </si>
  <si>
    <t>2008-059</t>
  </si>
  <si>
    <t>Endeavour F-22 (STS-126) </t>
  </si>
  <si>
    <t>MPLM 1-05 (Leonardo F5) </t>
  </si>
  <si>
    <t>PSSC-Testbed 1</t>
  </si>
  <si>
    <t>2008-060</t>
  </si>
  <si>
    <t>Progress-M 01M</t>
  </si>
  <si>
    <t>2008-061</t>
  </si>
  <si>
    <t>Yaogan 4 (JB-6 2)</t>
  </si>
  <si>
    <t>2008-062</t>
  </si>
  <si>
    <t>Kosmos 2446 (US-K #85)</t>
  </si>
  <si>
    <t>2008-063</t>
  </si>
  <si>
    <t>Ciel 2</t>
  </si>
  <si>
    <t>2008-064</t>
  </si>
  <si>
    <t>Yaogan 5 (JB-8 1 ?)</t>
  </si>
  <si>
    <t>2008-065</t>
  </si>
  <si>
    <t>Hot Bird 9 → Eutelsat Hot Bird 13C</t>
  </si>
  <si>
    <t>Eutelsat W2M → Eutelsat 48B → Eutelsat 28B</t>
  </si>
  <si>
    <t>2008-066</t>
  </si>
  <si>
    <t>FY 2E</t>
  </si>
  <si>
    <t>2008-067</t>
  </si>
  <si>
    <t>Kosmos 2447 (Uragan-M #18)</t>
  </si>
  <si>
    <t>Kosmos 2448 (Uragan-M #19)</t>
  </si>
  <si>
    <t>Kosmos 2449 (Uragan-M #20)</t>
  </si>
  <si>
    <r>
      <t>1957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1958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1959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1960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1961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1962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1963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1964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1965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1966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1967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1968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1969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1970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1971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1972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1973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1974</t>
    </r>
    <r>
      <rPr>
        <sz val="8"/>
        <color rgb="FF666666"/>
        <rFont val="Arial"/>
        <family val="2"/>
        <charset val="204"/>
      </rPr>
      <t> </t>
    </r>
    <r>
      <rPr>
        <sz val="8"/>
        <color rgb="FF003987"/>
        <rFont val="Arial"/>
        <family val="2"/>
        <charset val="204"/>
      </rPr>
      <t>1975</t>
    </r>
  </si>
  <si>
    <t>Proton-M Blok-DM-3</t>
  </si>
  <si>
    <t>Proton-M Blok-DM-4</t>
  </si>
  <si>
    <t>TB LC-81/25</t>
  </si>
  <si>
    <t>TB LC-81/26</t>
  </si>
  <si>
    <t>2009-001</t>
  </si>
  <si>
    <t>Mentor 4 ? (USA 202, NROL 26)</t>
  </si>
  <si>
    <t>2009-002</t>
  </si>
  <si>
    <t>GOSAT (Ibuki)</t>
  </si>
  <si>
    <t>SOHLA 1</t>
  </si>
  <si>
    <t>SDS 1</t>
  </si>
  <si>
    <t>SpriteSat (Raijin)</t>
  </si>
  <si>
    <t>PRISM (Hitomi)</t>
  </si>
  <si>
    <t>Kagayaki</t>
  </si>
  <si>
    <t>KKS 1 (Kiseki)</t>
  </si>
  <si>
    <t>STARS 1 (Kukai)</t>
  </si>
  <si>
    <t>2009-003</t>
  </si>
  <si>
    <t>Koronas Foton</t>
  </si>
  <si>
    <t>Tsiklon-3</t>
  </si>
  <si>
    <t>Pl LC-32/2</t>
  </si>
  <si>
    <t>2009-004</t>
  </si>
  <si>
    <t>Omid</t>
  </si>
  <si>
    <t>2009-005</t>
  </si>
  <si>
    <t>NOAA 19 (NOAA N')</t>
  </si>
  <si>
    <t>2009-006</t>
  </si>
  <si>
    <t>Progress-M 66</t>
  </si>
  <si>
    <t>2009-007</t>
  </si>
  <si>
    <t>Ekspress-AM 44</t>
  </si>
  <si>
    <t>Ekspress-MD 1</t>
  </si>
  <si>
    <t>Proton-M Briz-M (Ph.3)</t>
  </si>
  <si>
    <t>2009-008</t>
  </si>
  <si>
    <t>Hot Bird 10 → Atlantic Bird 4A → Eutelsat 3C</t>
  </si>
  <si>
    <t>NSS 9</t>
  </si>
  <si>
    <t>SPIRALE A</t>
  </si>
  <si>
    <t>SPIRALE B</t>
  </si>
  <si>
    <t>2009-F01</t>
  </si>
  <si>
    <t>OCO (ESSP 5)</t>
  </si>
  <si>
    <t>Taurus-3110</t>
  </si>
  <si>
    <t>Va 576E</t>
  </si>
  <si>
    <t>2009-009</t>
  </si>
  <si>
    <t>Telstar 11N</t>
  </si>
  <si>
    <t>2009-010</t>
  </si>
  <si>
    <t>Raduga-1 8 (Globus 18L)</t>
  </si>
  <si>
    <t>2009-011</t>
  </si>
  <si>
    <t>Kepler (Discovery 10)</t>
  </si>
  <si>
    <t>2009-012</t>
  </si>
  <si>
    <t>Discovery F-36 (STS-119)</t>
  </si>
  <si>
    <t>ITS-S6</t>
  </si>
  <si>
    <t>2009-013</t>
  </si>
  <si>
    <t>GOCE</t>
  </si>
  <si>
    <t>2009-014</t>
  </si>
  <si>
    <t>GPS-2RM 7 (Navstar 49, USA 203)</t>
  </si>
  <si>
    <t>2009-015</t>
  </si>
  <si>
    <t>Soyuz-TMA 14</t>
  </si>
  <si>
    <t>2009-016</t>
  </si>
  <si>
    <t>Eutelsat W2A → Eutelsat 10A</t>
  </si>
  <si>
    <t>2009-017</t>
  </si>
  <si>
    <t>WGS 2 (USA 204)</t>
  </si>
  <si>
    <t>2009-F02</t>
  </si>
  <si>
    <t>Kwangmyŏngsŏng 2</t>
  </si>
  <si>
    <t>Unha-2</t>
  </si>
  <si>
    <t>Failed</t>
  </si>
  <si>
    <t>2009-018</t>
  </si>
  <si>
    <t>BD-2 G1</t>
  </si>
  <si>
    <t>2009-019</t>
  </si>
  <si>
    <t>RISAT 2 </t>
  </si>
  <si>
    <t>ANUSAT</t>
  </si>
  <si>
    <t>2009-020</t>
  </si>
  <si>
    <t>SICRAL 1B</t>
  </si>
  <si>
    <t>2009-021</t>
  </si>
  <si>
    <t>Yaogan 6 (JB-7 1 ?)</t>
  </si>
  <si>
    <t>2009-022</t>
  </si>
  <si>
    <t>Kosmos 2450 (Yantar-4K2M #5, Kobalt-M #5)</t>
  </si>
  <si>
    <t>2009-023</t>
  </si>
  <si>
    <t>STSS-ATRR (USA 205)</t>
  </si>
  <si>
    <t>2009-024</t>
  </si>
  <si>
    <t>Progress-M 02M</t>
  </si>
  <si>
    <t>2009-025</t>
  </si>
  <si>
    <t>Atlantis F31 (STS-125)</t>
  </si>
  <si>
    <t>2009-026</t>
  </si>
  <si>
    <t>Herschel</t>
  </si>
  <si>
    <t>Planck</t>
  </si>
  <si>
    <t>2009-027</t>
  </si>
  <si>
    <t>Indostar 2/ ProtoStar 2 → SES 7</t>
  </si>
  <si>
    <t>2009-028</t>
  </si>
  <si>
    <t>TacSat 3</t>
  </si>
  <si>
    <t>PharmaSat 1</t>
  </si>
  <si>
    <t>HawkSat 1</t>
  </si>
  <si>
    <t>CP 6</t>
  </si>
  <si>
    <t>AeroCube 3</t>
  </si>
  <si>
    <t>2009-029</t>
  </si>
  <si>
    <t>Meridian 2</t>
  </si>
  <si>
    <t>Soyuz-2-1a Fregat</t>
  </si>
  <si>
    <t>2009-030</t>
  </si>
  <si>
    <t>Soyuz-TMA 15</t>
  </si>
  <si>
    <t>2009-031</t>
  </si>
  <si>
    <t>LRO</t>
  </si>
  <si>
    <t>LCROSS</t>
  </si>
  <si>
    <t>2009-032</t>
  </si>
  <si>
    <t>MEASAT 3a</t>
  </si>
  <si>
    <t>2009-033</t>
  </si>
  <si>
    <t>GOES O</t>
  </si>
  <si>
    <t>Delta-4M+(4,2)</t>
  </si>
  <si>
    <t>2009-034</t>
  </si>
  <si>
    <t>Sirius FM5 (CD-Radio 5)</t>
  </si>
  <si>
    <t>2009-035</t>
  </si>
  <si>
    <t>TerreStar 1 → Echostar T1</t>
  </si>
  <si>
    <t>2009-036</t>
  </si>
  <si>
    <t>Kosmos 2451 (Strela-3 #140)</t>
  </si>
  <si>
    <t>Kosmos 2452 (Strela-3M #2)</t>
  </si>
  <si>
    <t>Kosmos 2453 (Strela-3 #141)</t>
  </si>
  <si>
    <t>2009-037</t>
  </si>
  <si>
    <t>RazakSat (MACSAT)</t>
  </si>
  <si>
    <t>2009-038</t>
  </si>
  <si>
    <t>Endeavour F23 (STS-127) </t>
  </si>
  <si>
    <t>JEF (JEM-EF)</t>
  </si>
  <si>
    <t>JLE (JEM-ELM-ES)</t>
  </si>
  <si>
    <t>ANDE-2 AA</t>
  </si>
  <si>
    <t>ANDE-2 PA</t>
  </si>
  <si>
    <t>BEVO 1 (DRAGONSAT 1)</t>
  </si>
  <si>
    <t>AggieSat 2 (DRAGONSAT 2)</t>
  </si>
  <si>
    <t>2009-039</t>
  </si>
  <si>
    <t>Kosmos 2454 (Parus #98)</t>
  </si>
  <si>
    <t>Sterkh 1</t>
  </si>
  <si>
    <t>2009-040</t>
  </si>
  <si>
    <t>Progress-M 67</t>
  </si>
  <si>
    <t>2009-041</t>
  </si>
  <si>
    <t>DubaiSat 1</t>
  </si>
  <si>
    <t>Deimos 1</t>
  </si>
  <si>
    <t>UK-DMC 2</t>
  </si>
  <si>
    <t>Nanosat 1B</t>
  </si>
  <si>
    <t>AprizeSat 3</t>
  </si>
  <si>
    <t>AprizeSat 4</t>
  </si>
  <si>
    <t>2009-042</t>
  </si>
  <si>
    <t>AsiaSat 5</t>
  </si>
  <si>
    <t>2009-043</t>
  </si>
  <si>
    <t>GPS-2RM 8 (Navstar 50, USA 206)</t>
  </si>
  <si>
    <t>2009-044</t>
  </si>
  <si>
    <t>JSCat 12 (JCSat RA)</t>
  </si>
  <si>
    <t>Optus D3</t>
  </si>
  <si>
    <t>2009-F03</t>
  </si>
  <si>
    <t>STSAT 2A</t>
  </si>
  <si>
    <t>Naro-1</t>
  </si>
  <si>
    <t>Na</t>
  </si>
  <si>
    <t>Version first flight, failure</t>
  </si>
  <si>
    <t>2009-045</t>
  </si>
  <si>
    <t>Discovery F37 (STS-128)</t>
  </si>
  <si>
    <t>MPLM 1-06 (Leonardo F6)</t>
  </si>
  <si>
    <t>2009-046</t>
  </si>
  <si>
    <t>Palapa D1</t>
  </si>
  <si>
    <t>2009-047</t>
  </si>
  <si>
    <t>PAN (P360, USA 207)</t>
  </si>
  <si>
    <t>2009-048</t>
  </si>
  <si>
    <t>HTV 1</t>
  </si>
  <si>
    <t>H-2B-304</t>
  </si>
  <si>
    <t>Ta YLP-2</t>
  </si>
  <si>
    <t>2009-049</t>
  </si>
  <si>
    <t>Meteor-M 1</t>
  </si>
  <si>
    <t>Sterkh 2</t>
  </si>
  <si>
    <t>Universitetsky 2</t>
  </si>
  <si>
    <t>UGATUSAT</t>
  </si>
  <si>
    <t>Sumbandila (SO 67, Oscar 67)</t>
  </si>
  <si>
    <t>BLITS</t>
  </si>
  <si>
    <t>IRIS</t>
  </si>
  <si>
    <t>Soyuz-2-1b Fregat</t>
  </si>
  <si>
    <t>2009-050</t>
  </si>
  <si>
    <t>Nimiq 5</t>
  </si>
  <si>
    <t>2009-051</t>
  </si>
  <si>
    <t>Oceansat 2</t>
  </si>
  <si>
    <t>UWE 2</t>
  </si>
  <si>
    <t>SwissCube 1</t>
  </si>
  <si>
    <t>BeeSat 1</t>
  </si>
  <si>
    <t>ITÜ-pSat 1</t>
  </si>
  <si>
    <t>Rubin 9-AIS</t>
  </si>
  <si>
    <t>2009-052</t>
  </si>
  <si>
    <t>STSS 1 (USA 208)</t>
  </si>
  <si>
    <t>STSS 2 (USA 209)</t>
  </si>
  <si>
    <t>2009-053</t>
  </si>
  <si>
    <t>Soyuz-TMA 16</t>
  </si>
  <si>
    <t>2009-054</t>
  </si>
  <si>
    <t>Amazonas 2</t>
  </si>
  <si>
    <t>COMSATBw 1</t>
  </si>
  <si>
    <t>2009-055</t>
  </si>
  <si>
    <t>WorldView 2</t>
  </si>
  <si>
    <t>2009-056</t>
  </si>
  <si>
    <t>Progress-M 03M</t>
  </si>
  <si>
    <t>2009-057</t>
  </si>
  <si>
    <t>DMSP-5D3 F18 (USA 210)</t>
  </si>
  <si>
    <t>2009-058</t>
  </si>
  <si>
    <t>NSS 12</t>
  </si>
  <si>
    <t>Thor 6</t>
  </si>
  <si>
    <t>2009-059</t>
  </si>
  <si>
    <t>SMOS </t>
  </si>
  <si>
    <t>PROBA 2</t>
  </si>
  <si>
    <t>2009-060</t>
  </si>
  <si>
    <t>MRM 2 (Poisk, Progess-M-MIM 2, MIM 2)</t>
  </si>
  <si>
    <t>2009-061</t>
  </si>
  <si>
    <t>SJ 11-01</t>
  </si>
  <si>
    <t>2009-062</t>
  </si>
  <si>
    <t>Atlantis F31 (STS-129)</t>
  </si>
  <si>
    <t>ELC 1</t>
  </si>
  <si>
    <t>ELC 2</t>
  </si>
  <si>
    <t>2009-063</t>
  </si>
  <si>
    <t>Kosmos 2455 (Lotos-S #1)</t>
  </si>
  <si>
    <t>2009-064</t>
  </si>
  <si>
    <t>Intelsat 14</t>
  </si>
  <si>
    <t>2009-065</t>
  </si>
  <si>
    <t>Eutelsat W7 → Eutelsat 36B</t>
  </si>
  <si>
    <t>2009-066</t>
  </si>
  <si>
    <t>IGS-Optical 3</t>
  </si>
  <si>
    <t>2009-067</t>
  </si>
  <si>
    <t>Intelsat 15 (JCSat 85)</t>
  </si>
  <si>
    <t>2009-068</t>
  </si>
  <si>
    <t>WGS 3 (USA 211)</t>
  </si>
  <si>
    <t>Delta-4M+(5,4)</t>
  </si>
  <si>
    <t>2009-069</t>
  </si>
  <si>
    <t>Yaogan 7 (JB-6 3)</t>
  </si>
  <si>
    <t>2009-070</t>
  </si>
  <si>
    <t>Kosmos 2456 (Uragan-M #21)</t>
  </si>
  <si>
    <t>Kosmos 2457 (Uragan-M #22)</t>
  </si>
  <si>
    <t>Kosmos 2458 (Uragan-M #23)</t>
  </si>
  <si>
    <t>2009-071</t>
  </si>
  <si>
    <t>WISE (MIDEX 6, Explorer 92)</t>
  </si>
  <si>
    <t>2009-072</t>
  </si>
  <si>
    <t>Yaogan 8</t>
  </si>
  <si>
    <t>XW 1</t>
  </si>
  <si>
    <t>2009-073</t>
  </si>
  <si>
    <t>Helios 2B</t>
  </si>
  <si>
    <t>2009-074</t>
  </si>
  <si>
    <t>Soyuz-TMA 17</t>
  </si>
  <si>
    <t>2009-075</t>
  </si>
  <si>
    <t>DirecTV 12</t>
  </si>
  <si>
    <t>2010-001</t>
  </si>
  <si>
    <t>2010-002</t>
  </si>
  <si>
    <t>Raduga-1M 2</t>
  </si>
  <si>
    <t>2010-003</t>
  </si>
  <si>
    <t>Progress-M 04M</t>
  </si>
  <si>
    <t>2010-004</t>
  </si>
  <si>
    <t>Endeavour F24 (STS-130)</t>
  </si>
  <si>
    <t>Node 3 (Tranquility)</t>
  </si>
  <si>
    <t>Cupola</t>
  </si>
  <si>
    <t>2010-005</t>
  </si>
  <si>
    <t>SDO</t>
  </si>
  <si>
    <t>2010-006</t>
  </si>
  <si>
    <t>Intelsat 16</t>
  </si>
  <si>
    <t>Proton-M Briz-M (Ph.1 mod 1)</t>
  </si>
  <si>
    <t>2010-007</t>
  </si>
  <si>
    <t>Kosmos 2459 (Uragan-M #24)</t>
  </si>
  <si>
    <t>Kosmos 2460 (Uragan-M #25)</t>
  </si>
  <si>
    <t>Kosmos 2461 (Uragan-M #26)</t>
  </si>
  <si>
    <t>2010-008</t>
  </si>
  <si>
    <t>GOES 15 (P)</t>
  </si>
  <si>
    <t>2010-009</t>
  </si>
  <si>
    <t>Yaogan 9A</t>
  </si>
  <si>
    <t>Yaogan 9B</t>
  </si>
  <si>
    <t>Yaogan 9C</t>
  </si>
  <si>
    <t>2010-010</t>
  </si>
  <si>
    <t>EchoStar 14</t>
  </si>
  <si>
    <t>2010-011</t>
  </si>
  <si>
    <t>Soyuz-TMA 18</t>
  </si>
  <si>
    <t>2010-012</t>
  </si>
  <si>
    <t>Discovery F-38 (STS-131)</t>
  </si>
  <si>
    <t>MPLM 1-07 (Leonardo F7)</t>
  </si>
  <si>
    <t>2010-013</t>
  </si>
  <si>
    <t>CryoSat 2</t>
  </si>
  <si>
    <t>2010-F01</t>
  </si>
  <si>
    <t>GSat 4</t>
  </si>
  <si>
    <t>GSLV Mk.2</t>
  </si>
  <si>
    <t>Version 1st flight, failed</t>
  </si>
  <si>
    <t>2010-014</t>
  </si>
  <si>
    <t>Kosmos 2462 (Yantar-4K2M #6, Kobalt-M #6)</t>
  </si>
  <si>
    <t>2010-015</t>
  </si>
  <si>
    <t>X-37B OTV-1 (USA 212)</t>
  </si>
  <si>
    <t>Atlas-5(501)</t>
  </si>
  <si>
    <t>2010-016</t>
  </si>
  <si>
    <t>SES 1</t>
  </si>
  <si>
    <t>2010-017</t>
  </si>
  <si>
    <t>Kosmos 2463 (Parus #99)</t>
  </si>
  <si>
    <t>2010-018</t>
  </si>
  <si>
    <t>Progress-M 05M</t>
  </si>
  <si>
    <t>2010-019</t>
  </si>
  <si>
    <t>Atlantis F-32 (STS-132)</t>
  </si>
  <si>
    <t>MRM 1 (Rassvet)</t>
  </si>
  <si>
    <t>2010-020</t>
  </si>
  <si>
    <t>Planet C (VCO, Akatsuki)</t>
  </si>
  <si>
    <t>IKAROS</t>
  </si>
  <si>
    <t>DCAM 1</t>
  </si>
  <si>
    <t>DCAM 2</t>
  </si>
  <si>
    <t>UNITEC 1 (Shi'nen)</t>
  </si>
  <si>
    <t>Waseda-SAT2</t>
  </si>
  <si>
    <t>Negai*</t>
  </si>
  <si>
    <t>K-SAT</t>
  </si>
  <si>
    <t>2010-021</t>
  </si>
  <si>
    <t>Astra 3B</t>
  </si>
  <si>
    <t>COMSATBw 2</t>
  </si>
  <si>
    <t>2010-022</t>
  </si>
  <si>
    <t>GPS-2F 1 (Navstar 62, USA 213)</t>
  </si>
  <si>
    <t>2010-023</t>
  </si>
  <si>
    <t>SERVIS 2</t>
  </si>
  <si>
    <t>2010-024</t>
  </si>
  <si>
    <t>BD-2 G3</t>
  </si>
  <si>
    <t>2010-025</t>
  </si>
  <si>
    <t>Badr 5 (Arabsat 5B)</t>
  </si>
  <si>
    <t>2010-026</t>
  </si>
  <si>
    <t>Dragon Qualification Unit</t>
  </si>
  <si>
    <t>Falcon-9 v1.0</t>
  </si>
  <si>
    <t>CC SLC-40</t>
  </si>
  <si>
    <t>2010-F02</t>
  </si>
  <si>
    <t>STSAT 2B</t>
  </si>
  <si>
    <t>2010-027</t>
  </si>
  <si>
    <t>SJ 12</t>
  </si>
  <si>
    <t>2010-028</t>
  </si>
  <si>
    <t>Picard</t>
  </si>
  <si>
    <t>PRISMA Main (Mango)</t>
  </si>
  <si>
    <t>PRISMA Target (Tango)</t>
  </si>
  <si>
    <t>BPA 1</t>
  </si>
  <si>
    <t>2010-029</t>
  </si>
  <si>
    <t>Soyuz-TMA 19</t>
  </si>
  <si>
    <t>2010-030</t>
  </si>
  <si>
    <t>TanDEM-X (TDX)</t>
  </si>
  <si>
    <t>2010-031</t>
  </si>
  <si>
    <t>Ofeq 9</t>
  </si>
  <si>
    <t>2010-032</t>
  </si>
  <si>
    <t>Arabsat 5A</t>
  </si>
  <si>
    <t>COMS 1 (Chollian)</t>
  </si>
  <si>
    <t>2010-033</t>
  </si>
  <si>
    <t>Progress-M 06M</t>
  </si>
  <si>
    <t>2010-034</t>
  </si>
  <si>
    <t>EchoStar 15</t>
  </si>
  <si>
    <t>2010-035</t>
  </si>
  <si>
    <t>CartoSat 2B</t>
  </si>
  <si>
    <t>AlSat 2A</t>
  </si>
  <si>
    <t>AISSat 1</t>
  </si>
  <si>
    <t>STUDSAT</t>
  </si>
  <si>
    <t>TIsat 1</t>
  </si>
  <si>
    <t>2010-036</t>
  </si>
  <si>
    <t>BD-2 I1</t>
  </si>
  <si>
    <t>2010-037</t>
  </si>
  <si>
    <t>Nilesat 201</t>
  </si>
  <si>
    <t>RASCOM-QAF 1R</t>
  </si>
  <si>
    <t>2010-038</t>
  </si>
  <si>
    <t>Yaogan 10 (JB-5 3)</t>
  </si>
  <si>
    <t>2010-039</t>
  </si>
  <si>
    <t>AEHF 1 (USA 214)</t>
  </si>
  <si>
    <t>Atlas-5(531)</t>
  </si>
  <si>
    <t>2010-040</t>
  </si>
  <si>
    <t>TH 1</t>
  </si>
  <si>
    <t>2010-041</t>
  </si>
  <si>
    <t>Kosmos 2464 (Uragan-M #27)</t>
  </si>
  <si>
    <t>Kosmos 2465 (Uragan-M #28)</t>
  </si>
  <si>
    <t>Kosmos 2466 (Uragan-M #29)</t>
  </si>
  <si>
    <t>2010-042</t>
  </si>
  <si>
    <t>ZX 6A (ChinaSat 6A)</t>
  </si>
  <si>
    <t>2010-043</t>
  </si>
  <si>
    <t>Gonets-M 2</t>
  </si>
  <si>
    <t>Kosmos 2467 (Strela-3 #142)</t>
  </si>
  <si>
    <t>Kosmos 2468 (Strela-3M #3)</t>
  </si>
  <si>
    <t>2010-044</t>
  </si>
  <si>
    <t>Progress-M 07M</t>
  </si>
  <si>
    <t>2010-045</t>
  </si>
  <si>
    <t>QZS 1 (Michibiki)</t>
  </si>
  <si>
    <t>2010-046</t>
  </si>
  <si>
    <t>FIA-Radar 1 (NROL 41, USA 215)</t>
  </si>
  <si>
    <t>2010-047</t>
  </si>
  <si>
    <t>Yaogan 11 (JB-6 4)</t>
  </si>
  <si>
    <t>Zheda Pixing 1A-1</t>
  </si>
  <si>
    <t>Zheda Pixing 1A-2</t>
  </si>
  <si>
    <t>2010-048</t>
  </si>
  <si>
    <t>SBSS 1 (USA 216)</t>
  </si>
  <si>
    <t>Minotaur-4</t>
  </si>
  <si>
    <t>2010-049</t>
  </si>
  <si>
    <t>Kosmos 2469 (US-K #86)</t>
  </si>
  <si>
    <t>2010-050</t>
  </si>
  <si>
    <t>Chang'e 2</t>
  </si>
  <si>
    <t>2010-051</t>
  </si>
  <si>
    <t>SJ 6G</t>
  </si>
  <si>
    <t>SJ 6H</t>
  </si>
  <si>
    <t>2010-052</t>
  </si>
  <si>
    <t>Soyuz-TMA 01M</t>
  </si>
  <si>
    <t>2010-053</t>
  </si>
  <si>
    <t>XM 5</t>
  </si>
  <si>
    <t>2010-054</t>
  </si>
  <si>
    <t>Globalstar 73</t>
  </si>
  <si>
    <t>Globalstar 74</t>
  </si>
  <si>
    <t>Globalstar 75</t>
  </si>
  <si>
    <t>Globalstar 76</t>
  </si>
  <si>
    <t>Globalstar 77</t>
  </si>
  <si>
    <t>Globalstar 79</t>
  </si>
  <si>
    <t>2010-055</t>
  </si>
  <si>
    <t>Progress-M 08M</t>
  </si>
  <si>
    <t>2010-056</t>
  </si>
  <si>
    <t>Eutelsat W3B</t>
  </si>
  <si>
    <t>BSat 3b</t>
  </si>
  <si>
    <t>2010-057</t>
  </si>
  <si>
    <t>BD-2 G4</t>
  </si>
  <si>
    <t>2010-058</t>
  </si>
  <si>
    <t>Meridian 3</t>
  </si>
  <si>
    <t>2010-059</t>
  </si>
  <si>
    <t>FY 3B</t>
  </si>
  <si>
    <t>2010-060</t>
  </si>
  <si>
    <t>COSMO 4</t>
  </si>
  <si>
    <t>2010-061</t>
  </si>
  <si>
    <t>SkyTerra 1</t>
  </si>
  <si>
    <t>2010-062</t>
  </si>
  <si>
    <t>STPSat 2 (USA 217)</t>
  </si>
  <si>
    <t>FASTRAC 1 (Sara-Lily, Nanosat 3A, USA 222, FO 69)</t>
  </si>
  <si>
    <t>FASTRAC 2 (Emma, Nanosat 3B, USA 228, FO 70)</t>
  </si>
  <si>
    <t>FalconSat 5 (USA 221)</t>
  </si>
  <si>
    <t>FASTSat-HSV 01 (USA 220)</t>
  </si>
  <si>
    <t>RAX 1 (USA 218)</t>
  </si>
  <si>
    <t>O/OREOS (USA 219)</t>
  </si>
  <si>
    <t>NanoSail-D2</t>
  </si>
  <si>
    <t>Ballast A</t>
  </si>
  <si>
    <t>Ballast B</t>
  </si>
  <si>
    <t>Minotaur-4 HAPS</t>
  </si>
  <si>
    <t>Kd LP-1</t>
  </si>
  <si>
    <t>Version first flight</t>
  </si>
  <si>
    <t>2010-063</t>
  </si>
  <si>
    <t>Mentor 5 ? (NROL 32)</t>
  </si>
  <si>
    <t>2010-064</t>
  </si>
  <si>
    <t>ST 1B (ZX 20A)</t>
  </si>
  <si>
    <t>2010-065</t>
  </si>
  <si>
    <t>Intelsat 17</t>
  </si>
  <si>
    <t>HYLAS 1</t>
  </si>
  <si>
    <t>2010-F03</t>
  </si>
  <si>
    <t>Kosmos (2470) (Uragan-M #30)</t>
  </si>
  <si>
    <t>Kosmos (2471) (Uragan-M #31)</t>
  </si>
  <si>
    <t>Kosmos (2472) (Uragan-M #32)</t>
  </si>
  <si>
    <t>Proton-M Blok-DM-03</t>
  </si>
  <si>
    <t>2010-066</t>
  </si>
  <si>
    <t>Dragon C1</t>
  </si>
  <si>
    <t>SMDC-ONE 1</t>
  </si>
  <si>
    <t>QbX 1</t>
  </si>
  <si>
    <t>QbX 2</t>
  </si>
  <si>
    <t>Mayflower-Caerus</t>
  </si>
  <si>
    <t>Perseus 000</t>
  </si>
  <si>
    <t>Perseus 001</t>
  </si>
  <si>
    <t>Perseus 002</t>
  </si>
  <si>
    <t>Perseus 003</t>
  </si>
  <si>
    <t>2010-067</t>
  </si>
  <si>
    <t>Soyuz-TMA 20</t>
  </si>
  <si>
    <t>2010-068</t>
  </si>
  <si>
    <t>BD-2 I2</t>
  </si>
  <si>
    <t>2010-F04</t>
  </si>
  <si>
    <t>GSat 5P</t>
  </si>
  <si>
    <t>GSLV Mk.1 (3)</t>
  </si>
  <si>
    <t>2010-069</t>
  </si>
  <si>
    <t>KA-SAT</t>
  </si>
  <si>
    <t>2010-070</t>
  </si>
  <si>
    <t>Hispasat 1E</t>
  </si>
  <si>
    <t>Koreasat 6 (Olleh 1)</t>
  </si>
  <si>
    <t>2011-001</t>
  </si>
  <si>
    <t>Elektro-L 1</t>
  </si>
  <si>
    <t>Zenit-3F</t>
  </si>
  <si>
    <t>2011-002</t>
  </si>
  <si>
    <t>KH-11 15 (USA 224, NROL 49)</t>
  </si>
  <si>
    <t>2011-003</t>
  </si>
  <si>
    <t>HTV 2 (Kounotori 2)</t>
  </si>
  <si>
    <t>2011-004</t>
  </si>
  <si>
    <t>Progress-M 09M</t>
  </si>
  <si>
    <t>ARISSat 1 (RadioSkaf 2, Kedr)</t>
  </si>
  <si>
    <t>2011-005</t>
  </si>
  <si>
    <t>Kosmos 2470 (Geo-IK-2 1, Musson-2 1)</t>
  </si>
  <si>
    <t>2011-006</t>
  </si>
  <si>
    <t>RPP (USA 225, NROL 66)</t>
  </si>
  <si>
    <t>2011-007</t>
  </si>
  <si>
    <t>ATV 2 (Johannes Kepler)</t>
  </si>
  <si>
    <t>2011-008</t>
  </si>
  <si>
    <t>Discovery F39 (STS-133)</t>
  </si>
  <si>
    <t>PMM (Leonardo)</t>
  </si>
  <si>
    <t>ELC 4</t>
  </si>
  <si>
    <t>2011-009</t>
  </si>
  <si>
    <t>Kosmos 2471 (Uragan-K1 #1)</t>
  </si>
  <si>
    <t>2011-F01</t>
  </si>
  <si>
    <t>Glory</t>
  </si>
  <si>
    <t>E1P</t>
  </si>
  <si>
    <t>KySat 1</t>
  </si>
  <si>
    <t>Hermes</t>
  </si>
  <si>
    <t>2011-010</t>
  </si>
  <si>
    <t>X-37B OTV-2 (USA 226)</t>
  </si>
  <si>
    <t>2011-011</t>
  </si>
  <si>
    <t>SDS-3 6 (USA 227, NROL 27)</t>
  </si>
  <si>
    <t>2011-012</t>
  </si>
  <si>
    <t>Soyuz-TMA 21</t>
  </si>
  <si>
    <t>2011-013</t>
  </si>
  <si>
    <t>BD-2 I3</t>
  </si>
  <si>
    <t>2011-014</t>
  </si>
  <si>
    <t>NOSS-3 5A (USA 229, NROL 34)</t>
  </si>
  <si>
    <t>NOSS-3 5B (USA 229-2, NROL 34)</t>
  </si>
  <si>
    <t>2011-015</t>
  </si>
  <si>
    <t>ResourceSat 2</t>
  </si>
  <si>
    <t>YouthSat</t>
  </si>
  <si>
    <t>X-Sat</t>
  </si>
  <si>
    <t>2011-016</t>
  </si>
  <si>
    <t>YahSat 1A</t>
  </si>
  <si>
    <t>New Dawn → Intelsat 28</t>
  </si>
  <si>
    <t>2011-017</t>
  </si>
  <si>
    <t>Progress-M 10M</t>
  </si>
  <si>
    <t>2011-018</t>
  </si>
  <si>
    <t>Meridian 4</t>
  </si>
  <si>
    <t>2011-019</t>
  </si>
  <si>
    <t>SBIRS-GEO 1 (USA 230)</t>
  </si>
  <si>
    <t>2011-020</t>
  </si>
  <si>
    <t>Endeavour F25 (STS-134)</t>
  </si>
  <si>
    <t>AMS 02</t>
  </si>
  <si>
    <t>ELC 3</t>
  </si>
  <si>
    <t>2011-021</t>
  </si>
  <si>
    <t>Telstar 14R (Estrela do Sul 2)</t>
  </si>
  <si>
    <t>2011-022</t>
  </si>
  <si>
    <t>ST 2</t>
  </si>
  <si>
    <t>GSat 8 (Insat 4G)</t>
  </si>
  <si>
    <t>2011-023</t>
  </si>
  <si>
    <t>Soyuz-TMA 02M</t>
  </si>
  <si>
    <t>2011-024</t>
  </si>
  <si>
    <t>Aquarius (SAC D, ESSP 6)</t>
  </si>
  <si>
    <t>2011-025</t>
  </si>
  <si>
    <t>Rasad 1</t>
  </si>
  <si>
    <t>Safir-1A</t>
  </si>
  <si>
    <t>2011-026</t>
  </si>
  <si>
    <t>ZX 10 (ChinaSat 10, SupremeSat)</t>
  </si>
  <si>
    <t>2011-027</t>
  </si>
  <si>
    <t>Progress-M 11M</t>
  </si>
  <si>
    <t>2011-028</t>
  </si>
  <si>
    <t>Kosmos 2472 (Yantar-4K2M #7, Kobalt-M #7)</t>
  </si>
  <si>
    <t>2011-029</t>
  </si>
  <si>
    <t>ORS 1 (USA 231)</t>
  </si>
  <si>
    <t>2011-030</t>
  </si>
  <si>
    <t>SJ 11-03</t>
  </si>
  <si>
    <t>2011-031</t>
  </si>
  <si>
    <t>Atlantis F33 (STS-135)</t>
  </si>
  <si>
    <t>MPLM 2-04 (Raffaello F4)</t>
  </si>
  <si>
    <t>PSSC-Testbed 2</t>
  </si>
  <si>
    <t>2011-032</t>
  </si>
  <si>
    <t>TL 1B</t>
  </si>
  <si>
    <t>2011-033</t>
  </si>
  <si>
    <t>Globalstar 81</t>
  </si>
  <si>
    <t>Globalstar 83</t>
  </si>
  <si>
    <t>Globalstar 85</t>
  </si>
  <si>
    <t>Globalstar 88</t>
  </si>
  <si>
    <t>Globalstar 89</t>
  </si>
  <si>
    <t>Globalstar 91</t>
  </si>
  <si>
    <t>2011-034</t>
  </si>
  <si>
    <t>GSat 12</t>
  </si>
  <si>
    <t>2011-035</t>
  </si>
  <si>
    <t>SES 3</t>
  </si>
  <si>
    <t>Kazsat 2</t>
  </si>
  <si>
    <t>2011-036</t>
  </si>
  <si>
    <t>GPS-2F 2 (Navstar 63, USA 232)</t>
  </si>
  <si>
    <t>2011-037</t>
  </si>
  <si>
    <t>Spektr-R (Radio-Astron)</t>
  </si>
  <si>
    <t>2011-038</t>
  </si>
  <si>
    <t>BD-2 I4</t>
  </si>
  <si>
    <t>2011-039</t>
  </si>
  <si>
    <t>SJ 11-02</t>
  </si>
  <si>
    <t>2011-040</t>
  </si>
  <si>
    <t>Juno (New Frontiers 2)</t>
  </si>
  <si>
    <t>Atlas-5(551)</t>
  </si>
  <si>
    <t>2011-041</t>
  </si>
  <si>
    <t>Astra 1N</t>
  </si>
  <si>
    <t>BSat 3c/JCSAT 110R</t>
  </si>
  <si>
    <t>2011-042</t>
  </si>
  <si>
    <t>PakSat 1R</t>
  </si>
  <si>
    <t>2011-043</t>
  </si>
  <si>
    <t>HY 2A</t>
  </si>
  <si>
    <t>2011-044</t>
  </si>
  <si>
    <t>Sich 2</t>
  </si>
  <si>
    <t>NigeriaSat 2</t>
  </si>
  <si>
    <t>NX</t>
  </si>
  <si>
    <t>RASAT</t>
  </si>
  <si>
    <t>EDUSAT</t>
  </si>
  <si>
    <t>AprizeSat 5</t>
  </si>
  <si>
    <t>AprizeSat 6</t>
  </si>
  <si>
    <t>BPA 2</t>
  </si>
  <si>
    <t>2011-045</t>
  </si>
  <si>
    <t>Ekspress-AM 4</t>
  </si>
  <si>
    <t>2011-F02</t>
  </si>
  <si>
    <t>SJ 11-04</t>
  </si>
  <si>
    <t>failed</t>
  </si>
  <si>
    <t>2011-F03</t>
  </si>
  <si>
    <t>Progress-M 12M</t>
  </si>
  <si>
    <t>2011-046</t>
  </si>
  <si>
    <t>GRAIL A (Discovery 11A, Ebb)</t>
  </si>
  <si>
    <t>GRAIL B (Discovery 11B, Flow)</t>
  </si>
  <si>
    <t>Delta-7920H-10C</t>
  </si>
  <si>
    <t>2011-047</t>
  </si>
  <si>
    <t>FH 2A (ZX 1A, ChinaSat 1A)</t>
  </si>
  <si>
    <t>2011-048</t>
  </si>
  <si>
    <t>Kosmos 2473 (Garpun #1)</t>
  </si>
  <si>
    <t>Proton-M Briz-M (Ph.1 mod. 2)</t>
  </si>
  <si>
    <t>2011-049</t>
  </si>
  <si>
    <t>Arabsat 5C</t>
  </si>
  <si>
    <t>SES 2</t>
  </si>
  <si>
    <t>2011-050</t>
  </si>
  <si>
    <t>IGS-Optical 4</t>
  </si>
  <si>
    <t>2011-051</t>
  </si>
  <si>
    <t>Atlantic Bird 7 → Eutelsat 7 West A</t>
  </si>
  <si>
    <t>2011-052</t>
  </si>
  <si>
    <t>TacSat 4</t>
  </si>
  <si>
    <t>Minotaur-4+</t>
  </si>
  <si>
    <t>2011-053</t>
  </si>
  <si>
    <t>TG 1</t>
  </si>
  <si>
    <t>CZ-2F/G</t>
  </si>
  <si>
    <t>2011-054</t>
  </si>
  <si>
    <t>QuetzSat 1</t>
  </si>
  <si>
    <t>2011-055</t>
  </si>
  <si>
    <t>Kosmos 2474 (Uragan-M #33)</t>
  </si>
  <si>
    <t>2011-056</t>
  </si>
  <si>
    <t>Intelsat 18</t>
  </si>
  <si>
    <t>2011-057</t>
  </si>
  <si>
    <t>Eutelsat W3C → Eutelsat 16A</t>
  </si>
  <si>
    <t>2011-058</t>
  </si>
  <si>
    <t>Megha-Tropiques</t>
  </si>
  <si>
    <t>VesselSat 1 (Orbcomm FM42)</t>
  </si>
  <si>
    <t>SRMSAT</t>
  </si>
  <si>
    <t>Jugnu</t>
  </si>
  <si>
    <t>2011-059</t>
  </si>
  <si>
    <t>ViaSat 1</t>
  </si>
  <si>
    <t>2011-060</t>
  </si>
  <si>
    <t>Galileo-IOV PFM (Thijs)</t>
  </si>
  <si>
    <t>Galileo-IOV FM2 (Natalia)</t>
  </si>
  <si>
    <t>Soyuz-STB Fregat-MT</t>
  </si>
  <si>
    <t>Ko ELS</t>
  </si>
  <si>
    <t>2011-061</t>
  </si>
  <si>
    <t>NPP → Suomi NPP</t>
  </si>
  <si>
    <t>RAX 2</t>
  </si>
  <si>
    <t>DICE 1</t>
  </si>
  <si>
    <t>DICE 2</t>
  </si>
  <si>
    <t>AubieSat 1 (AO 71, Oscar 71)</t>
  </si>
  <si>
    <t>M-Cubed</t>
  </si>
  <si>
    <t>E1P U2 (HRBE)</t>
  </si>
  <si>
    <t>2011-062</t>
  </si>
  <si>
    <t>Progress-M 13M</t>
  </si>
  <si>
    <t>Chibis-M (RS 39)</t>
  </si>
  <si>
    <t>2011-063</t>
  </si>
  <si>
    <t>SZ 8</t>
  </si>
  <si>
    <t>2011-064</t>
  </si>
  <si>
    <t>Kosmos 2475 (Uragan-M #34)</t>
  </si>
  <si>
    <t>Kosmos 2476 (Uragan-M #35)</t>
  </si>
  <si>
    <t>Kosmos 2477 (Uragan-M #36)</t>
  </si>
  <si>
    <t>Proton-M Briz-M (Ph.1 mod. 1)</t>
  </si>
  <si>
    <t>2011-065</t>
  </si>
  <si>
    <t>Fobos-Grunt</t>
  </si>
  <si>
    <t>Yinghuo 1 (YH 1)</t>
  </si>
  <si>
    <r>
      <t>Zenit-2FG</t>
    </r>
    <r>
      <rPr>
        <sz val="9"/>
        <color rgb="FF000000"/>
        <rFont val="Arial"/>
        <family val="2"/>
        <charset val="204"/>
      </rPr>
      <t> [</t>
    </r>
    <r>
      <rPr>
        <sz val="9"/>
        <color rgb="FF003987"/>
        <rFont val="Arial"/>
        <family val="2"/>
        <charset val="204"/>
      </rPr>
      <t>Fregat-SB</t>
    </r>
    <r>
      <rPr>
        <sz val="9"/>
        <color rgb="FF000000"/>
        <rFont val="Arial"/>
        <family val="2"/>
        <charset val="204"/>
      </rPr>
      <t>]</t>
    </r>
  </si>
  <si>
    <t>2011-066</t>
  </si>
  <si>
    <t>Yaogan 12 (JB-8 2?)</t>
  </si>
  <si>
    <t>TX 1</t>
  </si>
  <si>
    <t>2011-067</t>
  </si>
  <si>
    <t>Soyuz-TMA 22</t>
  </si>
  <si>
    <t>2011-068</t>
  </si>
  <si>
    <t>SY 4</t>
  </si>
  <si>
    <t>CX 1(3)</t>
  </si>
  <si>
    <t>2011-069</t>
  </si>
  <si>
    <t>AsiaSat 7</t>
  </si>
  <si>
    <t>2011-070</t>
  </si>
  <si>
    <t>MSL (Curiosity)</t>
  </si>
  <si>
    <t>Atlas-5(541)</t>
  </si>
  <si>
    <t>2011-071</t>
  </si>
  <si>
    <t>Kosmos 2478 (Uragan-M #37)</t>
  </si>
  <si>
    <t>2011-072</t>
  </si>
  <si>
    <t>Yaogan 13 (JB-7 2 ?)</t>
  </si>
  <si>
    <t>2011-073</t>
  </si>
  <si>
    <t>BD-2 I5</t>
  </si>
  <si>
    <t>2011-074</t>
  </si>
  <si>
    <t>Luch 5A</t>
  </si>
  <si>
    <t>AMOS 5</t>
  </si>
  <si>
    <t>2011-075</t>
  </si>
  <si>
    <t>IGS-Radar 3</t>
  </si>
  <si>
    <t>2011-076</t>
  </si>
  <si>
    <t>Pléiades-HR 1A </t>
  </si>
  <si>
    <t>SSOT (FASat Charlie) </t>
  </si>
  <si>
    <t>ELISA 1</t>
  </si>
  <si>
    <t>ELISA 2</t>
  </si>
  <si>
    <t>ELISA 3</t>
  </si>
  <si>
    <t>ELISA 4</t>
  </si>
  <si>
    <t>Soyuz-STA Fregat</t>
  </si>
  <si>
    <t>2011-077</t>
  </si>
  <si>
    <t>NIGCOMSAT 1R</t>
  </si>
  <si>
    <t>2011-078</t>
  </si>
  <si>
    <t>Soyuz-TMA 03M</t>
  </si>
  <si>
    <t>2011-079</t>
  </si>
  <si>
    <t>ZY 1C</t>
  </si>
  <si>
    <t>2011-F04</t>
  </si>
  <si>
    <t>Meridian 5</t>
  </si>
  <si>
    <t>2011-080</t>
  </si>
  <si>
    <t>Globalstar 80</t>
  </si>
  <si>
    <t>Globalstar 82</t>
  </si>
  <si>
    <t>Globalstar 84</t>
  </si>
  <si>
    <t>Globalstar 86</t>
  </si>
  <si>
    <t>Globalstar 90</t>
  </si>
  <si>
    <t>Globalstar 92</t>
  </si>
  <si>
    <t>2012-001</t>
  </si>
  <si>
    <t>ZY 3A</t>
  </si>
  <si>
    <t>VesselSat 2 (Orbcomm FM 43)</t>
  </si>
  <si>
    <t>2012-002</t>
  </si>
  <si>
    <t>FY 2F</t>
  </si>
  <si>
    <t>2012-003</t>
  </si>
  <si>
    <t>WGS 4 (USA 233)</t>
  </si>
  <si>
    <t>2012-004</t>
  </si>
  <si>
    <t>Progress-M 14M</t>
  </si>
  <si>
    <t>2012-005</t>
  </si>
  <si>
    <t>Navid</t>
  </si>
  <si>
    <t>Safir-1B</t>
  </si>
  <si>
    <t>2012-006</t>
  </si>
  <si>
    <t>LARES</t>
  </si>
  <si>
    <t>ALMASat 1</t>
  </si>
  <si>
    <t>e-st@r</t>
  </si>
  <si>
    <t>Goliat</t>
  </si>
  <si>
    <t>MaSat 1</t>
  </si>
  <si>
    <t>PW-Sat 1</t>
  </si>
  <si>
    <t>ROBUSTA</t>
  </si>
  <si>
    <t>UniCubeSat-GG</t>
  </si>
  <si>
    <t>XaTcobeo</t>
  </si>
  <si>
    <t>LARES-A&amp;H/SS</t>
  </si>
  <si>
    <t>Vega</t>
  </si>
  <si>
    <t>Ko ELA-1</t>
  </si>
  <si>
    <t>2012-007</t>
  </si>
  <si>
    <t>SES 4</t>
  </si>
  <si>
    <t>2012-008</t>
  </si>
  <si>
    <t>BD-2 G5</t>
  </si>
  <si>
    <t>2012-009</t>
  </si>
  <si>
    <t>MUOS 1</t>
  </si>
  <si>
    <t>2012-010</t>
  </si>
  <si>
    <t>ATV 3 (Edoardo Amaldi)</t>
  </si>
  <si>
    <t>2012-011</t>
  </si>
  <si>
    <t>Intelsat 22</t>
  </si>
  <si>
    <t>2012-012</t>
  </si>
  <si>
    <t>Kosmos 2479 (US-KMO #8)</t>
  </si>
  <si>
    <t>2012-013</t>
  </si>
  <si>
    <t>APStar 7</t>
  </si>
  <si>
    <t>2012-014</t>
  </si>
  <si>
    <t>FIA-Radar 2 (USA 234, NROL 25)</t>
  </si>
  <si>
    <t>Delta-4M+(5,2)</t>
  </si>
  <si>
    <t>2012-F01</t>
  </si>
  <si>
    <t>Kwangmyŏngsŏng 3</t>
  </si>
  <si>
    <t>Unha-3</t>
  </si>
  <si>
    <t>So</t>
  </si>
  <si>
    <t>2012-015</t>
  </si>
  <si>
    <t>Progress-M 15M</t>
  </si>
  <si>
    <t>2012-016</t>
  </si>
  <si>
    <t>YahSat 1B</t>
  </si>
  <si>
    <t>2012-017</t>
  </si>
  <si>
    <t>RISAT 1</t>
  </si>
  <si>
    <t>2012-018</t>
  </si>
  <si>
    <t>BD-2 M3</t>
  </si>
  <si>
    <t>BD-2 M4</t>
  </si>
  <si>
    <t>2012-019</t>
  </si>
  <si>
    <t>AEHF 2 (USA 235)</t>
  </si>
  <si>
    <t>2012-020</t>
  </si>
  <si>
    <t>TH 1B</t>
  </si>
  <si>
    <t>2012-021</t>
  </si>
  <si>
    <t>Yaogan 14</t>
  </si>
  <si>
    <t>TT 1</t>
  </si>
  <si>
    <t>2012-022</t>
  </si>
  <si>
    <t>Soyuz-TMA 04M</t>
  </si>
  <si>
    <t>2012-023</t>
  </si>
  <si>
    <t>JCSat 13</t>
  </si>
  <si>
    <t>VINASAT 2</t>
  </si>
  <si>
    <t>2012-024</t>
  </si>
  <si>
    <t>Kosmos 2480 (Yantar-4K2M #8, Kobalt-M #8)</t>
  </si>
  <si>
    <t>2012-025</t>
  </si>
  <si>
    <t>GCOM-W 1 (Shizuku)</t>
  </si>
  <si>
    <t>KOMPSat 3 (Arirang 3)</t>
  </si>
  <si>
    <t>SDS 4</t>
  </si>
  <si>
    <t>Horyu 2</t>
  </si>
  <si>
    <t>2012-026</t>
  </si>
  <si>
    <t>Nimiq 6</t>
  </si>
  <si>
    <t>2012-027</t>
  </si>
  <si>
    <t>Dragon C2</t>
  </si>
  <si>
    <t>Celestis 11</t>
  </si>
  <si>
    <t>2012-F02</t>
  </si>
  <si>
    <t>Fajr ?</t>
  </si>
  <si>
    <t>failed / date not yet confirmed</t>
  </si>
  <si>
    <t>2012-028</t>
  </si>
  <si>
    <t>ST 2 (ZX 2A, ChinaSat 2A)</t>
  </si>
  <si>
    <t>2012-029</t>
  </si>
  <si>
    <t>Yaogan 15</t>
  </si>
  <si>
    <t>2012-030</t>
  </si>
  <si>
    <t>Intelsat 19</t>
  </si>
  <si>
    <t>2012-031</t>
  </si>
  <si>
    <t>Nustar (SMEX 11, Explorer 93)</t>
  </si>
  <si>
    <t>2012-032</t>
  </si>
  <si>
    <t>SZ 9</t>
  </si>
  <si>
    <t>2012-033</t>
  </si>
  <si>
    <t>SDS-3 7 (USA 236, NROL 38)</t>
  </si>
  <si>
    <t>2012-034</t>
  </si>
  <si>
    <t>Mentor 6 ? (USA 237, NROL 15)</t>
  </si>
  <si>
    <t>Delta-4H (upg.)</t>
  </si>
  <si>
    <t>2012-035</t>
  </si>
  <si>
    <t>Echostar 17 / Jupiter 1</t>
  </si>
  <si>
    <t>MSG 3 (Meteosat 10)</t>
  </si>
  <si>
    <t>2012-036</t>
  </si>
  <si>
    <t>SES 5 (Astra 4B)</t>
  </si>
  <si>
    <t>2012-037</t>
  </si>
  <si>
    <t>Soyuz-TMA 05M</t>
  </si>
  <si>
    <t>2012-038</t>
  </si>
  <si>
    <t>HTV 3 (Kounotori 3)</t>
  </si>
  <si>
    <t>Raiko</t>
  </si>
  <si>
    <t>We Wish</t>
  </si>
  <si>
    <t>FITSat 1 (Niwaka)</t>
  </si>
  <si>
    <t>F 1 </t>
  </si>
  <si>
    <t>TechEdSat</t>
  </si>
  <si>
    <t>2012-039</t>
  </si>
  <si>
    <t>Kanopus-V 1</t>
  </si>
  <si>
    <t>BKA</t>
  </si>
  <si>
    <t>Zond-PP</t>
  </si>
  <si>
    <t>exactView 1</t>
  </si>
  <si>
    <t>TET 1</t>
  </si>
  <si>
    <t>2012-040</t>
  </si>
  <si>
    <t>TL 1C</t>
  </si>
  <si>
    <t>2012-041</t>
  </si>
  <si>
    <t>Gonets-M 3</t>
  </si>
  <si>
    <t>Gonets-M 4</t>
  </si>
  <si>
    <t>Kosmos 2481 (Strela-3 #143)</t>
  </si>
  <si>
    <t>MiR</t>
  </si>
  <si>
    <t>2012-042</t>
  </si>
  <si>
    <t>Progress-M 16M</t>
  </si>
  <si>
    <t>Sfera-53 (Vektor-T)</t>
  </si>
  <si>
    <t>2012-043</t>
  </si>
  <si>
    <t>Intelsat 20</t>
  </si>
  <si>
    <t>HYLAS 2</t>
  </si>
  <si>
    <t>2012-044</t>
  </si>
  <si>
    <t>Telkom 3</t>
  </si>
  <si>
    <t>Ekspress-MD 2</t>
  </si>
  <si>
    <t>2012-045</t>
  </si>
  <si>
    <t>Intelsat 21</t>
  </si>
  <si>
    <t>2012-046</t>
  </si>
  <si>
    <t>RBSP A → Van Allen Probe A</t>
  </si>
  <si>
    <t>RBSP B → Van Allen Probe B</t>
  </si>
  <si>
    <t>2012-047</t>
  </si>
  <si>
    <t>SPOT 6</t>
  </si>
  <si>
    <t>PROITERES</t>
  </si>
  <si>
    <t>mRESINS</t>
  </si>
  <si>
    <t>2012-048</t>
  </si>
  <si>
    <t>NOSS-3 6A (NROL 36, USA 238)</t>
  </si>
  <si>
    <t>NOSS-3 6B (NROL 36, USA 238-2)</t>
  </si>
  <si>
    <t>Aeneas</t>
  </si>
  <si>
    <t>SMDC-ONE 1.1 (Able)</t>
  </si>
  <si>
    <t>SMDC-ONE 1.2 (Baker)</t>
  </si>
  <si>
    <t>STARE A (Re)</t>
  </si>
  <si>
    <t>CINEMA 1</t>
  </si>
  <si>
    <t>CSSWE</t>
  </si>
  <si>
    <t>CXBN</t>
  </si>
  <si>
    <t>AeroCube 4</t>
  </si>
  <si>
    <t>AeroCube 4a</t>
  </si>
  <si>
    <t>AeroCube 4b</t>
  </si>
  <si>
    <t>CP 5</t>
  </si>
  <si>
    <t>OUTSat</t>
  </si>
  <si>
    <t>2012-049</t>
  </si>
  <si>
    <t>METOP B</t>
  </si>
  <si>
    <t>2012-050</t>
  </si>
  <si>
    <t>BD-2 M2</t>
  </si>
  <si>
    <t>BD-2 M5</t>
  </si>
  <si>
    <t>2012-F03</t>
  </si>
  <si>
    <t>22.09.2012 ?</t>
  </si>
  <si>
    <t>failed / between 22.09.2012 and 25.10.2012</t>
  </si>
  <si>
    <t>2012-051</t>
  </si>
  <si>
    <t>Astra 2F</t>
  </si>
  <si>
    <t>GSat 10</t>
  </si>
  <si>
    <t>2012-052</t>
  </si>
  <si>
    <t>VRSS 1 (Francisco Miranda)</t>
  </si>
  <si>
    <t>2012-053</t>
  </si>
  <si>
    <t>GPS-2F 3 (Navstar 65, USA 239)</t>
  </si>
  <si>
    <t>2012-054</t>
  </si>
  <si>
    <t>Dragon CRS-1</t>
  </si>
  <si>
    <t>Orbcomm FM44</t>
  </si>
  <si>
    <t>2012-055</t>
  </si>
  <si>
    <t>Galileo-IOV FM3 (David)</t>
  </si>
  <si>
    <t>Galileo-IOV FM4 (Sif)</t>
  </si>
  <si>
    <t>2012-056</t>
  </si>
  <si>
    <t>SJ 9A</t>
  </si>
  <si>
    <t>SJ 9B</t>
  </si>
  <si>
    <t>2012-057</t>
  </si>
  <si>
    <t>Intelsat 23</t>
  </si>
  <si>
    <t>2012-058</t>
  </si>
  <si>
    <t>Soyuz-TMA 06M</t>
  </si>
  <si>
    <t>2012-059</t>
  </si>
  <si>
    <t>BD-2 G6</t>
  </si>
  <si>
    <t>2012-060</t>
  </si>
  <si>
    <t>Progress-M 17M</t>
  </si>
  <si>
    <t>2012-061</t>
  </si>
  <si>
    <t>Yamal 300K</t>
  </si>
  <si>
    <t>Luch 5B</t>
  </si>
  <si>
    <t>2012-062</t>
  </si>
  <si>
    <t>Eutelsat 21B</t>
  </si>
  <si>
    <t>Star One C3</t>
  </si>
  <si>
    <t>2012-063</t>
  </si>
  <si>
    <t>Meridian 6</t>
  </si>
  <si>
    <t>2012-064</t>
  </si>
  <si>
    <t>HJ 1C</t>
  </si>
  <si>
    <t>XY 1</t>
  </si>
  <si>
    <t>FN 1 (HummerSat 1)</t>
  </si>
  <si>
    <t>FN 1A (HummerSat 1A)</t>
  </si>
  <si>
    <t>CZ-2C(3)</t>
  </si>
  <si>
    <t>2012-065</t>
  </si>
  <si>
    <t>Echostar 16</t>
  </si>
  <si>
    <t>2012-066</t>
  </si>
  <si>
    <t>Yaogan 16A</t>
  </si>
  <si>
    <t>Yaogan 16B</t>
  </si>
  <si>
    <t>Yaogan 16C</t>
  </si>
  <si>
    <t>2012-067</t>
  </si>
  <si>
    <t>ZX 12 (SupremeSat 1) → ZX 15A</t>
  </si>
  <si>
    <t>2012-068</t>
  </si>
  <si>
    <t>Pléiades-HR 1B</t>
  </si>
  <si>
    <t>2012-069</t>
  </si>
  <si>
    <t>Eutelsat 70B</t>
  </si>
  <si>
    <t>2012-070</t>
  </si>
  <si>
    <t>Yamal 402</t>
  </si>
  <si>
    <t>2012-071</t>
  </si>
  <si>
    <t>X-37B OTV-3 (USA 240)</t>
  </si>
  <si>
    <t>2012-072</t>
  </si>
  <si>
    <t>Kwangmyŏngsŏng 3-2</t>
  </si>
  <si>
    <t>2012-073</t>
  </si>
  <si>
    <t>Göktürk 2</t>
  </si>
  <si>
    <t>2012-074</t>
  </si>
  <si>
    <t>Soyuz-TMA 07M</t>
  </si>
  <si>
    <t>2012-075</t>
  </si>
  <si>
    <t>Skynet 5D</t>
  </si>
  <si>
    <t>MEXSAT 3 (Bicentenario)</t>
  </si>
  <si>
    <t>страна</t>
  </si>
  <si>
    <t>год</t>
  </si>
  <si>
    <t>ИСЗ</t>
  </si>
  <si>
    <r>
      <t> </t>
    </r>
    <r>
      <rPr>
        <sz val="10"/>
        <color rgb="FF0B0080"/>
        <rFont val="Arial"/>
        <family val="2"/>
        <charset val="204"/>
      </rPr>
      <t>СССР Россия)</t>
    </r>
  </si>
  <si>
    <t>1957-1992</t>
  </si>
  <si>
    <t>Спутник-1</t>
  </si>
  <si>
    <r>
      <t> </t>
    </r>
    <r>
      <rPr>
        <sz val="10"/>
        <color rgb="FF0B0080"/>
        <rFont val="Arial"/>
        <family val="2"/>
        <charset val="204"/>
      </rPr>
      <t>Россия</t>
    </r>
    <r>
      <rPr>
        <sz val="10"/>
        <color rgb="FF000000"/>
        <rFont val="Arial"/>
        <family val="2"/>
        <charset val="204"/>
      </rPr>
      <t>)</t>
    </r>
  </si>
  <si>
    <t>(Космос-2175)</t>
  </si>
  <si>
    <r>
      <t> </t>
    </r>
    <r>
      <rPr>
        <sz val="10"/>
        <color rgb="FF0B0080"/>
        <rFont val="Arial"/>
        <family val="2"/>
        <charset val="204"/>
      </rPr>
      <t>США</t>
    </r>
  </si>
  <si>
    <t>Эксплорер-1</t>
  </si>
  <si>
    <r>
      <t> </t>
    </r>
    <r>
      <rPr>
        <sz val="10"/>
        <color rgb="FF0B0080"/>
        <rFont val="Arial"/>
        <family val="2"/>
        <charset val="204"/>
      </rPr>
      <t>Великобритания</t>
    </r>
  </si>
  <si>
    <t>Ariel 1</t>
  </si>
  <si>
    <r>
      <t> </t>
    </r>
    <r>
      <rPr>
        <sz val="10"/>
        <color rgb="FF0B0080"/>
        <rFont val="Arial"/>
        <family val="2"/>
        <charset val="204"/>
      </rPr>
      <t>Канада</t>
    </r>
  </si>
  <si>
    <t>Alouette 1</t>
  </si>
  <si>
    <r>
      <t> </t>
    </r>
    <r>
      <rPr>
        <sz val="10"/>
        <color rgb="FF0B0080"/>
        <rFont val="Arial"/>
        <family val="2"/>
        <charset val="204"/>
      </rPr>
      <t>Италия</t>
    </r>
  </si>
  <si>
    <r>
      <t> </t>
    </r>
    <r>
      <rPr>
        <sz val="10"/>
        <color rgb="FF0B0080"/>
        <rFont val="Arial"/>
        <family val="2"/>
        <charset val="204"/>
      </rPr>
      <t>Франция</t>
    </r>
  </si>
  <si>
    <t>Астерикс</t>
  </si>
  <si>
    <r>
      <t> </t>
    </r>
    <r>
      <rPr>
        <sz val="10"/>
        <color rgb="FF0B0080"/>
        <rFont val="Arial"/>
        <family val="2"/>
        <charset val="204"/>
      </rPr>
      <t>Австралия</t>
    </r>
  </si>
  <si>
    <t>WRESAT</t>
  </si>
  <si>
    <r>
      <t> </t>
    </r>
    <r>
      <rPr>
        <sz val="10"/>
        <color rgb="FF0B0080"/>
        <rFont val="Arial"/>
        <family val="2"/>
        <charset val="204"/>
      </rPr>
      <t>Европа</t>
    </r>
    <r>
      <rPr>
        <sz val="10"/>
        <color rgb="FF000000"/>
        <rFont val="Arial"/>
        <family val="2"/>
        <charset val="204"/>
      </rPr>
      <t> (</t>
    </r>
    <r>
      <rPr>
        <sz val="10"/>
        <color rgb="FFA55858"/>
        <rFont val="Arial"/>
        <family val="2"/>
        <charset val="204"/>
      </rPr>
      <t>ESRO</t>
    </r>
    <r>
      <rPr>
        <sz val="10"/>
        <color rgb="FF000000"/>
        <rFont val="Arial"/>
        <family val="2"/>
        <charset val="204"/>
      </rPr>
      <t>, ныне </t>
    </r>
    <r>
      <rPr>
        <sz val="10"/>
        <color rgb="FF0B0080"/>
        <rFont val="Arial"/>
        <family val="2"/>
        <charset val="204"/>
      </rPr>
      <t>ESA</t>
    </r>
    <r>
      <rPr>
        <sz val="10"/>
        <color rgb="FF000000"/>
        <rFont val="Arial"/>
        <family val="2"/>
        <charset val="204"/>
      </rPr>
      <t>)</t>
    </r>
  </si>
  <si>
    <t>ESRO II</t>
  </si>
  <si>
    <r>
      <t> </t>
    </r>
    <r>
      <rPr>
        <sz val="10"/>
        <color rgb="FF0B0080"/>
        <rFont val="Arial"/>
        <family val="2"/>
        <charset val="204"/>
      </rPr>
      <t>ФРГ</t>
    </r>
  </si>
  <si>
    <t>Azur</t>
  </si>
  <si>
    <r>
      <t> </t>
    </r>
    <r>
      <rPr>
        <sz val="10"/>
        <color rgb="FF0B0080"/>
        <rFont val="Arial"/>
        <family val="2"/>
        <charset val="204"/>
      </rPr>
      <t>Япония</t>
    </r>
  </si>
  <si>
    <t>Осуми</t>
  </si>
  <si>
    <r>
      <t> </t>
    </r>
    <r>
      <rPr>
        <sz val="10"/>
        <color rgb="FF0B0080"/>
        <rFont val="Arial"/>
        <family val="2"/>
        <charset val="204"/>
      </rPr>
      <t>Китай</t>
    </r>
  </si>
  <si>
    <t>Дунфан Хун-1</t>
  </si>
  <si>
    <r>
      <t> </t>
    </r>
    <r>
      <rPr>
        <sz val="10"/>
        <color rgb="FF0B0080"/>
        <rFont val="Arial"/>
        <family val="2"/>
        <charset val="204"/>
      </rPr>
      <t>Нидерланды</t>
    </r>
  </si>
  <si>
    <t>ANS</t>
  </si>
  <si>
    <r>
      <t> </t>
    </r>
    <r>
      <rPr>
        <sz val="10"/>
        <color rgb="FF0B0080"/>
        <rFont val="Arial"/>
        <family val="2"/>
        <charset val="204"/>
      </rPr>
      <t>Испания</t>
    </r>
  </si>
  <si>
    <t>Intasat</t>
  </si>
  <si>
    <r>
      <t> </t>
    </r>
    <r>
      <rPr>
        <sz val="10"/>
        <color rgb="FF0B0080"/>
        <rFont val="Arial"/>
        <family val="2"/>
        <charset val="204"/>
      </rPr>
      <t>Индия</t>
    </r>
  </si>
  <si>
    <t>Ариабхата</t>
  </si>
  <si>
    <r>
      <t> </t>
    </r>
    <r>
      <rPr>
        <sz val="10"/>
        <color rgb="FF0B0080"/>
        <rFont val="Arial"/>
        <family val="2"/>
        <charset val="204"/>
      </rPr>
      <t>Индонезия</t>
    </r>
  </si>
  <si>
    <t>Palapa A1</t>
  </si>
  <si>
    <r>
      <t> </t>
    </r>
    <r>
      <rPr>
        <sz val="10"/>
        <color rgb="FF0B0080"/>
        <rFont val="Arial"/>
        <family val="2"/>
        <charset val="204"/>
      </rPr>
      <t>Чехословакия</t>
    </r>
  </si>
  <si>
    <t>Магион-1</t>
  </si>
  <si>
    <r>
      <t> </t>
    </r>
    <r>
      <rPr>
        <sz val="10"/>
        <color rgb="FF0B0080"/>
        <rFont val="Arial"/>
        <family val="2"/>
        <charset val="204"/>
      </rPr>
      <t>Болгария</t>
    </r>
  </si>
  <si>
    <t>Интеркосмос-Болгария-1300</t>
  </si>
  <si>
    <r>
      <t> </t>
    </r>
    <r>
      <rPr>
        <sz val="10"/>
        <color rgb="FF0B0080"/>
        <rFont val="Arial"/>
        <family val="2"/>
        <charset val="204"/>
      </rPr>
      <t>Бразилия</t>
    </r>
  </si>
  <si>
    <t>Brasilsat A1</t>
  </si>
  <si>
    <r>
      <t> </t>
    </r>
    <r>
      <rPr>
        <sz val="10"/>
        <color rgb="FF0B0080"/>
        <rFont val="Arial"/>
        <family val="2"/>
        <charset val="204"/>
      </rPr>
      <t>Мексика</t>
    </r>
  </si>
  <si>
    <t>Morelos 1</t>
  </si>
  <si>
    <r>
      <t> </t>
    </r>
    <r>
      <rPr>
        <sz val="10"/>
        <color rgb="FF0B0080"/>
        <rFont val="Arial"/>
        <family val="2"/>
        <charset val="204"/>
      </rPr>
      <t>Швеция</t>
    </r>
  </si>
  <si>
    <t>Viking</t>
  </si>
  <si>
    <r>
      <t> </t>
    </r>
    <r>
      <rPr>
        <sz val="10"/>
        <color rgb="FF0B0080"/>
        <rFont val="Arial"/>
        <family val="2"/>
        <charset val="204"/>
      </rPr>
      <t>Израиль</t>
    </r>
  </si>
  <si>
    <t>Офек-1</t>
  </si>
  <si>
    <r>
      <t> </t>
    </r>
    <r>
      <rPr>
        <sz val="10"/>
        <color rgb="FF0B0080"/>
        <rFont val="Arial"/>
        <family val="2"/>
        <charset val="204"/>
      </rPr>
      <t>Люксембург</t>
    </r>
  </si>
  <si>
    <t>Astra 1A</t>
  </si>
  <si>
    <r>
      <t> </t>
    </r>
    <r>
      <rPr>
        <sz val="10"/>
        <color rgb="FF0B0080"/>
        <rFont val="Arial"/>
        <family val="2"/>
        <charset val="204"/>
      </rPr>
      <t>Аргентина</t>
    </r>
  </si>
  <si>
    <t>Lusat</t>
  </si>
  <si>
    <r>
      <t> </t>
    </r>
    <r>
      <rPr>
        <sz val="10"/>
        <color rgb="FF0B0080"/>
        <rFont val="Arial"/>
        <family val="2"/>
        <charset val="204"/>
      </rPr>
      <t>Пакистан</t>
    </r>
  </si>
  <si>
    <t>Badr-1</t>
  </si>
  <si>
    <r>
      <t> </t>
    </r>
    <r>
      <rPr>
        <sz val="10"/>
        <color rgb="FF0B0080"/>
        <rFont val="Arial"/>
        <family val="2"/>
        <charset val="204"/>
      </rPr>
      <t>Южная Корея</t>
    </r>
  </si>
  <si>
    <t>Kitsat A</t>
  </si>
  <si>
    <r>
      <t> </t>
    </r>
    <r>
      <rPr>
        <sz val="10"/>
        <color rgb="FF0B0080"/>
        <rFont val="Arial"/>
        <family val="2"/>
        <charset val="204"/>
      </rPr>
      <t>Португалия</t>
    </r>
  </si>
  <si>
    <t>PoSAT-1</t>
  </si>
  <si>
    <r>
      <t> </t>
    </r>
    <r>
      <rPr>
        <sz val="10"/>
        <color rgb="FF0B0080"/>
        <rFont val="Arial"/>
        <family val="2"/>
        <charset val="204"/>
      </rPr>
      <t>Таиланд</t>
    </r>
  </si>
  <si>
    <t>Thaicom 1</t>
  </si>
  <si>
    <r>
      <t> </t>
    </r>
    <r>
      <rPr>
        <sz val="10"/>
        <color rgb="FF0B0080"/>
        <rFont val="Arial"/>
        <family val="2"/>
        <charset val="204"/>
      </rPr>
      <t>Турция</t>
    </r>
  </si>
  <si>
    <t>Turksat 1B</t>
  </si>
  <si>
    <r>
      <t> </t>
    </r>
    <r>
      <rPr>
        <sz val="10"/>
        <color rgb="FF0B0080"/>
        <rFont val="Arial"/>
        <family val="2"/>
        <charset val="204"/>
      </rPr>
      <t>Украина</t>
    </r>
  </si>
  <si>
    <t>Сич-1</t>
  </si>
  <si>
    <r>
      <t> </t>
    </r>
    <r>
      <rPr>
        <sz val="10"/>
        <color rgb="FF0B0080"/>
        <rFont val="Arial"/>
        <family val="2"/>
        <charset val="204"/>
      </rPr>
      <t>Чили</t>
    </r>
  </si>
  <si>
    <t>FASat-Alfa</t>
  </si>
  <si>
    <r>
      <t> </t>
    </r>
    <r>
      <rPr>
        <sz val="10"/>
        <color rgb="FF0B0080"/>
        <rFont val="Arial"/>
        <family val="2"/>
        <charset val="204"/>
      </rPr>
      <t>Малайзия</t>
    </r>
  </si>
  <si>
    <t>MEASAT</t>
  </si>
  <si>
    <r>
      <t> </t>
    </r>
    <r>
      <rPr>
        <sz val="10"/>
        <color rgb="FF0B0080"/>
        <rFont val="Arial"/>
        <family val="2"/>
        <charset val="204"/>
      </rPr>
      <t>Норвегия</t>
    </r>
  </si>
  <si>
    <t>Thor 2</t>
  </si>
  <si>
    <r>
      <t> </t>
    </r>
    <r>
      <rPr>
        <sz val="10"/>
        <color rgb="FF0B0080"/>
        <rFont val="Arial"/>
        <family val="2"/>
        <charset val="204"/>
      </rPr>
      <t>Филиппины</t>
    </r>
  </si>
  <si>
    <t>Mabuhay 1</t>
  </si>
  <si>
    <r>
      <t> </t>
    </r>
    <r>
      <rPr>
        <sz val="10"/>
        <color rgb="FF0B0080"/>
        <rFont val="Arial"/>
        <family val="2"/>
        <charset val="204"/>
      </rPr>
      <t>Египет</t>
    </r>
  </si>
  <si>
    <t>Nilesat 101</t>
  </si>
  <si>
    <r>
      <t> </t>
    </r>
    <r>
      <rPr>
        <sz val="10"/>
        <color rgb="FF0B0080"/>
        <rFont val="Arial"/>
        <family val="2"/>
        <charset val="204"/>
      </rPr>
      <t>Сингапур</t>
    </r>
  </si>
  <si>
    <t>ST-1</t>
  </si>
  <si>
    <r>
      <t> </t>
    </r>
    <r>
      <rPr>
        <sz val="10"/>
        <color rgb="FF0B0080"/>
        <rFont val="Arial"/>
        <family val="2"/>
        <charset val="204"/>
      </rPr>
      <t>Тайвань</t>
    </r>
  </si>
  <si>
    <t>ROCSAT-1</t>
  </si>
  <si>
    <r>
      <t> </t>
    </r>
    <r>
      <rPr>
        <sz val="10"/>
        <color rgb="FF0B0080"/>
        <rFont val="Arial"/>
        <family val="2"/>
        <charset val="204"/>
      </rPr>
      <t>Дания</t>
    </r>
  </si>
  <si>
    <t>Ørsted</t>
  </si>
  <si>
    <r>
      <t> </t>
    </r>
    <r>
      <rPr>
        <sz val="10"/>
        <color rgb="FF0B0080"/>
        <rFont val="Arial"/>
        <family val="2"/>
        <charset val="204"/>
      </rPr>
      <t>ЮАР</t>
    </r>
  </si>
  <si>
    <t>SUNSAT</t>
  </si>
  <si>
    <r>
      <t> </t>
    </r>
    <r>
      <rPr>
        <sz val="10"/>
        <color rgb="FF0B0080"/>
        <rFont val="Arial"/>
        <family val="2"/>
        <charset val="204"/>
      </rPr>
      <t>Саудовская Аравия</t>
    </r>
  </si>
  <si>
    <t>Saudisat 1A</t>
  </si>
  <si>
    <r>
      <t> </t>
    </r>
    <r>
      <rPr>
        <sz val="10"/>
        <color rgb="FF0B0080"/>
        <rFont val="Arial"/>
        <family val="2"/>
        <charset val="204"/>
      </rPr>
      <t>ОАЭ</t>
    </r>
  </si>
  <si>
    <t>Thuraya 1</t>
  </si>
  <si>
    <r>
      <t> </t>
    </r>
    <r>
      <rPr>
        <sz val="10"/>
        <color rgb="FF0B0080"/>
        <rFont val="Arial"/>
        <family val="2"/>
        <charset val="204"/>
      </rPr>
      <t>Марокко</t>
    </r>
  </si>
  <si>
    <t>Maroc-Tubsat</t>
  </si>
  <si>
    <r>
      <t> </t>
    </r>
    <r>
      <rPr>
        <sz val="10"/>
        <color rgb="FF0B0080"/>
        <rFont val="Arial"/>
        <family val="2"/>
        <charset val="204"/>
      </rPr>
      <t>Алжир</t>
    </r>
  </si>
  <si>
    <t>Alsat 1</t>
  </si>
  <si>
    <r>
      <t> </t>
    </r>
    <r>
      <rPr>
        <sz val="10"/>
        <color rgb="FF0B0080"/>
        <rFont val="Arial"/>
        <family val="2"/>
        <charset val="204"/>
      </rPr>
      <t>Греция</t>
    </r>
  </si>
  <si>
    <t>Hellas Sat 2</t>
  </si>
  <si>
    <r>
      <t> </t>
    </r>
    <r>
      <rPr>
        <sz val="10"/>
        <color rgb="FF0B0080"/>
        <rFont val="Arial"/>
        <family val="2"/>
        <charset val="204"/>
      </rPr>
      <t>Кипр</t>
    </r>
  </si>
  <si>
    <r>
      <t> </t>
    </r>
    <r>
      <rPr>
        <sz val="10"/>
        <color rgb="FF0B0080"/>
        <rFont val="Arial"/>
        <family val="2"/>
        <charset val="204"/>
      </rPr>
      <t>Нигерия</t>
    </r>
  </si>
  <si>
    <t>Nigeriasat 1</t>
  </si>
  <si>
    <r>
      <t> </t>
    </r>
    <r>
      <rPr>
        <sz val="10"/>
        <color rgb="FF0B0080"/>
        <rFont val="Arial"/>
        <family val="2"/>
        <charset val="204"/>
      </rPr>
      <t>Иран</t>
    </r>
  </si>
  <si>
    <t>Сина-1</t>
  </si>
  <si>
    <r>
      <t> </t>
    </r>
    <r>
      <rPr>
        <sz val="10"/>
        <color rgb="FF0B0080"/>
        <rFont val="Arial"/>
        <family val="2"/>
        <charset val="204"/>
      </rPr>
      <t>Казахстан</t>
    </r>
  </si>
  <si>
    <t>Казсат 1</t>
  </si>
  <si>
    <r>
      <t> </t>
    </r>
    <r>
      <rPr>
        <sz val="10"/>
        <color rgb="FF0B0080"/>
        <rFont val="Arial"/>
        <family val="2"/>
        <charset val="204"/>
      </rPr>
      <t>Колумбия</t>
    </r>
  </si>
  <si>
    <r>
      <t> </t>
    </r>
    <r>
      <rPr>
        <sz val="10"/>
        <color rgb="FF0B0080"/>
        <rFont val="Arial"/>
        <family val="2"/>
        <charset val="204"/>
      </rPr>
      <t>Маврикий</t>
    </r>
  </si>
  <si>
    <t>Rascom-QAF 1</t>
  </si>
  <si>
    <r>
      <t> </t>
    </r>
    <r>
      <rPr>
        <sz val="10"/>
        <color rgb="FF0B0080"/>
        <rFont val="Arial"/>
        <family val="2"/>
        <charset val="204"/>
      </rPr>
      <t>Вьетнам</t>
    </r>
  </si>
  <si>
    <t>Vinasat-1</t>
  </si>
  <si>
    <r>
      <t> </t>
    </r>
    <r>
      <rPr>
        <sz val="10"/>
        <color rgb="FF0B0080"/>
        <rFont val="Arial"/>
        <family val="2"/>
        <charset val="204"/>
      </rPr>
      <t>Венесуэла</t>
    </r>
  </si>
  <si>
    <t>Venesat-1</t>
  </si>
  <si>
    <r>
      <t> </t>
    </r>
    <r>
      <rPr>
        <sz val="10"/>
        <color rgb="FF0B0080"/>
        <rFont val="Arial"/>
        <family val="2"/>
        <charset val="204"/>
      </rPr>
      <t>Швейцария</t>
    </r>
  </si>
  <si>
    <r>
      <t>SwissCube-1</t>
    </r>
    <r>
      <rPr>
        <vertAlign val="superscript"/>
        <sz val="10"/>
        <color rgb="FF0B0080"/>
        <rFont val="Arial"/>
        <family val="2"/>
        <charset val="204"/>
      </rPr>
      <t>[3]</t>
    </r>
  </si>
  <si>
    <r>
      <t> </t>
    </r>
    <r>
      <rPr>
        <sz val="10"/>
        <color rgb="FF0B0080"/>
        <rFont val="Arial"/>
        <family val="2"/>
        <charset val="204"/>
      </rPr>
      <t>Венгрия</t>
    </r>
  </si>
  <si>
    <t>MaSat-1</t>
  </si>
  <si>
    <r>
      <t> </t>
    </r>
    <r>
      <rPr>
        <sz val="10"/>
        <color rgb="FF0B0080"/>
        <rFont val="Arial"/>
        <family val="2"/>
        <charset val="204"/>
      </rPr>
      <t>Румыния</t>
    </r>
  </si>
  <si>
    <r>
      <t> </t>
    </r>
    <r>
      <rPr>
        <sz val="10"/>
        <color rgb="FF0B0080"/>
        <rFont val="Arial"/>
        <family val="2"/>
        <charset val="204"/>
      </rPr>
      <t>Шри-Ланка</t>
    </r>
  </si>
  <si>
    <t>SupremeSAT</t>
  </si>
  <si>
    <r>
      <t> </t>
    </r>
    <r>
      <rPr>
        <sz val="10"/>
        <color rgb="FF0B0080"/>
        <rFont val="Arial"/>
        <family val="2"/>
        <charset val="204"/>
      </rPr>
      <t>Белоруссия</t>
    </r>
  </si>
  <si>
    <t>БКА</t>
  </si>
  <si>
    <r>
      <t> </t>
    </r>
    <r>
      <rPr>
        <sz val="10"/>
        <color rgb="FF0B0080"/>
        <rFont val="Arial"/>
        <family val="2"/>
        <charset val="204"/>
      </rPr>
      <t>КНДР</t>
    </r>
  </si>
  <si>
    <t>Кванмёнсон-3</t>
  </si>
  <si>
    <r>
      <t> </t>
    </r>
    <r>
      <rPr>
        <sz val="10"/>
        <color rgb="FF0B0080"/>
        <rFont val="Arial"/>
        <family val="2"/>
        <charset val="204"/>
      </rPr>
      <t>Азербайджан</t>
    </r>
  </si>
  <si>
    <t>Azerspace-1</t>
  </si>
  <si>
    <t>1_ряд</t>
  </si>
  <si>
    <t>2_ряд</t>
  </si>
  <si>
    <t>3_ряд</t>
  </si>
  <si>
    <t>Выбранный вес</t>
  </si>
  <si>
    <t xml:space="preserve"> Масса груза на борту РН</t>
  </si>
  <si>
    <t>Масса груза</t>
  </si>
  <si>
    <t xml:space="preserve">количество ИСЗ на орбите </t>
  </si>
  <si>
    <t>количество ИСЗ на орбите</t>
  </si>
  <si>
    <t>Сортировка</t>
  </si>
  <si>
    <t>По грузу</t>
  </si>
  <si>
    <t>По характеристике</t>
  </si>
  <si>
    <t xml:space="preserve"> новое значение сортируемого столбца  для исключения одинаковых значений</t>
  </si>
  <si>
    <t>Скорректированное значение</t>
  </si>
  <si>
    <t>наибольший/наименьший по номеру</t>
  </si>
  <si>
    <t>позиция наибольшего/наименьшего в сортируемом столбце</t>
  </si>
  <si>
    <t>Отсортированные данные</t>
  </si>
  <si>
    <t>отсчет от базовой ячейки (для скроллинга)</t>
  </si>
  <si>
    <t>Altas</t>
  </si>
  <si>
    <t>Группа2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</si>
</sst>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FFFFFF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3987"/>
      <name val="Arial"/>
      <family val="2"/>
      <charset val="204"/>
    </font>
    <font>
      <i/>
      <sz val="9"/>
      <color rgb="FFCC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9"/>
      <color rgb="FF800000"/>
      <name val="Arial"/>
      <family val="2"/>
      <charset val="204"/>
    </font>
    <font>
      <i/>
      <sz val="9"/>
      <color rgb="FF555555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theme="1"/>
      <name val="Wingdings"/>
      <charset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 Cyr"/>
      <charset val="204"/>
    </font>
    <font>
      <sz val="9"/>
      <color rgb="FFFFFFFF"/>
      <name val="Arial"/>
      <family val="2"/>
      <charset val="204"/>
    </font>
    <font>
      <sz val="8"/>
      <color rgb="FF666666"/>
      <name val="Arial"/>
      <family val="2"/>
      <charset val="204"/>
    </font>
    <font>
      <sz val="8"/>
      <color rgb="FF003987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B0080"/>
      <name val="Arial"/>
      <family val="2"/>
      <charset val="204"/>
    </font>
    <font>
      <sz val="10"/>
      <color rgb="FFA55858"/>
      <name val="Arial"/>
      <family val="2"/>
      <charset val="204"/>
    </font>
    <font>
      <i/>
      <sz val="10"/>
      <color rgb="FFA55858"/>
      <name val="Arial"/>
      <family val="2"/>
      <charset val="204"/>
    </font>
    <font>
      <vertAlign val="superscript"/>
      <sz val="10"/>
      <color rgb="FF0B0080"/>
      <name val="Arial"/>
      <family val="2"/>
      <charset val="204"/>
    </font>
    <font>
      <sz val="8"/>
      <color rgb="FF00000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266FB7"/>
        <bgColor indexed="64"/>
      </patternFill>
    </fill>
    <fill>
      <patternFill patternType="solid">
        <fgColor rgb="FF80B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599D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80BFFF"/>
      </left>
      <right style="medium">
        <color rgb="FF80BFFF"/>
      </right>
      <top style="medium">
        <color rgb="FF80BFFF"/>
      </top>
      <bottom style="medium">
        <color rgb="FF80BFFF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indexed="64"/>
      </bottom>
      <diagonal/>
    </border>
    <border>
      <left/>
      <right style="medium">
        <color rgb="FFFFFFFF"/>
      </right>
      <top style="medium">
        <color rgb="FFFFFFFF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3" fillId="0" borderId="0"/>
  </cellStyleXfs>
  <cellXfs count="11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/>
    </xf>
    <xf numFmtId="14" fontId="3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6" fillId="3" borderId="1" xfId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4" fontId="5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14" fontId="7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14" fontId="8" fillId="3" borderId="1" xfId="0" applyNumberFormat="1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14" fontId="5" fillId="3" borderId="2" xfId="0" applyNumberFormat="1" applyFont="1" applyFill="1" applyBorder="1" applyAlignment="1">
      <alignment vertical="top" wrapText="1"/>
    </xf>
    <xf numFmtId="0" fontId="6" fillId="3" borderId="2" xfId="1" applyFill="1" applyBorder="1" applyAlignment="1">
      <alignment vertical="top" wrapText="1"/>
    </xf>
    <xf numFmtId="0" fontId="6" fillId="3" borderId="3" xfId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14" fontId="3" fillId="3" borderId="2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14" fontId="7" fillId="3" borderId="2" xfId="0" applyNumberFormat="1" applyFont="1" applyFill="1" applyBorder="1" applyAlignment="1">
      <alignment vertical="top" wrapText="1"/>
    </xf>
    <xf numFmtId="0" fontId="6" fillId="3" borderId="4" xfId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14" fontId="3" fillId="3" borderId="2" xfId="0" applyNumberFormat="1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14" fontId="5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0" fillId="0" borderId="5" xfId="0" applyBorder="1"/>
    <xf numFmtId="0" fontId="0" fillId="4" borderId="0" xfId="0" applyFill="1"/>
    <xf numFmtId="0" fontId="0" fillId="0" borderId="7" xfId="0" applyBorder="1"/>
    <xf numFmtId="0" fontId="0" fillId="4" borderId="9" xfId="0" applyFill="1" applyBorder="1"/>
    <xf numFmtId="0" fontId="0" fillId="4" borderId="10" xfId="0" applyFill="1" applyBorder="1"/>
    <xf numFmtId="0" fontId="2" fillId="2" borderId="11" xfId="0" applyFont="1" applyFill="1" applyBorder="1" applyAlignment="1">
      <alignment horizontal="left" vertical="top" wrapText="1"/>
    </xf>
    <xf numFmtId="14" fontId="0" fillId="0" borderId="7" xfId="0" applyNumberFormat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8" xfId="0" applyFill="1" applyBorder="1" applyAlignment="1">
      <alignment horizontal="center" wrapText="1"/>
    </xf>
    <xf numFmtId="0" fontId="0" fillId="4" borderId="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" fillId="0" borderId="0" xfId="0" applyFont="1"/>
    <xf numFmtId="0" fontId="0" fillId="4" borderId="0" xfId="0" applyFill="1" applyAlignment="1">
      <alignment horizontal="left" vertical="center"/>
    </xf>
    <xf numFmtId="0" fontId="0" fillId="4" borderId="8" xfId="0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14" fontId="0" fillId="0" borderId="0" xfId="0" applyNumberFormat="1"/>
    <xf numFmtId="14" fontId="11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0" fillId="4" borderId="0" xfId="0" applyFill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49" fontId="0" fillId="0" borderId="0" xfId="0" applyNumberFormat="1"/>
    <xf numFmtId="0" fontId="12" fillId="0" borderId="0" xfId="0" applyFont="1"/>
    <xf numFmtId="0" fontId="2" fillId="2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14" fontId="3" fillId="3" borderId="2" xfId="0" applyNumberFormat="1" applyFont="1" applyFill="1" applyBorder="1" applyAlignment="1">
      <alignment vertical="top" wrapText="1"/>
    </xf>
    <xf numFmtId="0" fontId="6" fillId="3" borderId="2" xfId="1" applyFill="1" applyBorder="1" applyAlignment="1">
      <alignment vertical="top" wrapText="1"/>
    </xf>
    <xf numFmtId="0" fontId="6" fillId="3" borderId="4" xfId="1" applyFill="1" applyBorder="1" applyAlignment="1">
      <alignment vertical="top" wrapText="1"/>
    </xf>
    <xf numFmtId="0" fontId="6" fillId="3" borderId="3" xfId="1" applyFill="1" applyBorder="1" applyAlignment="1">
      <alignment vertical="top" wrapText="1"/>
    </xf>
    <xf numFmtId="0" fontId="14" fillId="5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16" fillId="0" borderId="21" xfId="0" applyFont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left" vertical="center" wrapText="1"/>
    </xf>
    <xf numFmtId="0" fontId="18" fillId="8" borderId="23" xfId="0" applyFont="1" applyFill="1" applyBorder="1" applyAlignment="1">
      <alignment vertical="center" wrapText="1"/>
    </xf>
    <xf numFmtId="0" fontId="18" fillId="8" borderId="24" xfId="0" applyFont="1" applyFill="1" applyBorder="1" applyAlignment="1">
      <alignment horizontal="left" vertical="center" wrapText="1"/>
    </xf>
    <xf numFmtId="0" fontId="18" fillId="8" borderId="25" xfId="0" applyFont="1" applyFill="1" applyBorder="1" applyAlignment="1">
      <alignment vertical="center" wrapText="1"/>
    </xf>
    <xf numFmtId="0" fontId="18" fillId="8" borderId="22" xfId="0" applyFont="1" applyFill="1" applyBorder="1" applyAlignment="1">
      <alignment horizontal="left" vertical="center" wrapText="1"/>
    </xf>
    <xf numFmtId="0" fontId="18" fillId="8" borderId="22" xfId="0" applyFont="1" applyFill="1" applyBorder="1" applyAlignment="1">
      <alignment vertical="center" wrapText="1"/>
    </xf>
    <xf numFmtId="0" fontId="21" fillId="8" borderId="22" xfId="0" applyFont="1" applyFill="1" applyBorder="1" applyAlignment="1">
      <alignment vertical="center" wrapText="1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 wrapText="1"/>
    </xf>
    <xf numFmtId="0" fontId="0" fillId="4" borderId="8" xfId="0" applyFill="1" applyBorder="1"/>
    <xf numFmtId="0" fontId="0" fillId="4" borderId="12" xfId="0" applyFill="1" applyBorder="1" applyAlignment="1">
      <alignment horizontal="center"/>
    </xf>
    <xf numFmtId="0" fontId="2" fillId="2" borderId="27" xfId="0" applyFont="1" applyFill="1" applyBorder="1" applyAlignment="1">
      <alignment vertical="top" wrapText="1"/>
    </xf>
    <xf numFmtId="0" fontId="2" fillId="2" borderId="26" xfId="0" applyFont="1" applyFill="1" applyBorder="1" applyAlignment="1">
      <alignment horizontal="center" vertical="top" wrapText="1"/>
    </xf>
    <xf numFmtId="0" fontId="0" fillId="4" borderId="8" xfId="0" applyFill="1" applyBorder="1" applyAlignment="1">
      <alignment wrapText="1"/>
    </xf>
    <xf numFmtId="0" fontId="0" fillId="9" borderId="0" xfId="0" applyFill="1"/>
    <xf numFmtId="0" fontId="0" fillId="0" borderId="0" xfId="0" applyAlignment="1">
      <alignment wrapText="1"/>
    </xf>
    <xf numFmtId="0" fontId="14" fillId="6" borderId="18" xfId="0" applyFont="1" applyFill="1" applyBorder="1" applyAlignment="1">
      <alignment horizontal="left" vertical="top" wrapText="1"/>
    </xf>
    <xf numFmtId="0" fontId="14" fillId="6" borderId="19" xfId="0" applyFont="1" applyFill="1" applyBorder="1" applyAlignment="1">
      <alignment horizontal="left" vertical="top" wrapText="1"/>
    </xf>
    <xf numFmtId="0" fontId="14" fillId="6" borderId="20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14" fontId="3" fillId="3" borderId="2" xfId="0" applyNumberFormat="1" applyFont="1" applyFill="1" applyBorder="1" applyAlignment="1">
      <alignment vertical="top" wrapText="1"/>
    </xf>
    <xf numFmtId="14" fontId="3" fillId="3" borderId="3" xfId="0" applyNumberFormat="1" applyFont="1" applyFill="1" applyBorder="1" applyAlignment="1">
      <alignment vertical="top" wrapText="1"/>
    </xf>
    <xf numFmtId="0" fontId="6" fillId="3" borderId="2" xfId="1" applyFill="1" applyBorder="1" applyAlignment="1">
      <alignment vertical="top" wrapText="1"/>
    </xf>
    <xf numFmtId="0" fontId="6" fillId="3" borderId="3" xfId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14" fontId="3" fillId="3" borderId="4" xfId="0" applyNumberFormat="1" applyFont="1" applyFill="1" applyBorder="1" applyAlignment="1">
      <alignment vertical="top" wrapText="1"/>
    </xf>
    <xf numFmtId="0" fontId="6" fillId="3" borderId="4" xfId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14" fontId="7" fillId="3" borderId="2" xfId="0" applyNumberFormat="1" applyFont="1" applyFill="1" applyBorder="1" applyAlignment="1">
      <alignment vertical="top" wrapText="1"/>
    </xf>
    <xf numFmtId="14" fontId="7" fillId="3" borderId="3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14" fontId="5" fillId="3" borderId="2" xfId="0" applyNumberFormat="1" applyFont="1" applyFill="1" applyBorder="1" applyAlignment="1">
      <alignment vertical="top" wrapText="1"/>
    </xf>
    <xf numFmtId="14" fontId="5" fillId="3" borderId="4" xfId="0" applyNumberFormat="1" applyFont="1" applyFill="1" applyBorder="1" applyAlignment="1">
      <alignment vertical="top" wrapText="1"/>
    </xf>
    <xf numFmtId="14" fontId="5" fillId="3" borderId="3" xfId="0" applyNumberFormat="1" applyFont="1" applyFill="1" applyBorder="1" applyAlignment="1">
      <alignment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1">
    <dxf>
      <font>
        <sz val="9"/>
      </font>
    </dxf>
  </dxfs>
  <tableStyles count="0" defaultTableStyle="TableStyleMedium2" defaultPivotStyle="PivotStyleMedium9"/>
  <colors>
    <mruColors>
      <color rgb="FFFFFF00"/>
      <color rgb="FFA2B9E8"/>
      <color rgb="FFF8F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microsoft.com/office/2007/relationships/slicerCache" Target="slicerCaches/slicerCache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pivotSource>
    <c:name>[РН_история_для демонстрации.xlsx]Лист3!СводнаяТаблица2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dLblPos val="bestFit"/>
          <c:showLegendKey val="0"/>
          <c:showVal val="0"/>
          <c:showCatName val="1"/>
          <c:showSerName val="0"/>
          <c:showPercent val="0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Лист3!$B$1</c:f>
              <c:strCache>
                <c:ptCount val="1"/>
                <c:pt idx="0">
                  <c:v>Итог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multiLvlStrRef>
              <c:f>Лист3!$A$2:$A$98</c:f>
              <c:multiLvlStrCache>
                <c:ptCount val="49"/>
                <c:lvl>
                  <c:pt idx="0">
                    <c:v>11A59 I1</c:v>
                  </c:pt>
                  <c:pt idx="1">
                    <c:v>11A59 I1P</c:v>
                  </c:pt>
                  <c:pt idx="4">
                    <c:v>Juno-1</c:v>
                  </c:pt>
                  <c:pt idx="5">
                    <c:v>Juno-1 (5 Санкт-)</c:v>
                  </c:pt>
                  <c:pt idx="6">
                    <c:v>Kosmos</c:v>
                  </c:pt>
                  <c:pt idx="7">
                    <c:v>Kosmos-1</c:v>
                  </c:pt>
                  <c:pt idx="8">
                    <c:v>Molniya</c:v>
                  </c:pt>
                  <c:pt idx="9">
                    <c:v>Molniya-L</c:v>
                  </c:pt>
                  <c:pt idx="10">
                    <c:v>Molniya-M</c:v>
                  </c:pt>
                  <c:pt idx="11">
                    <c:v>Pilot (NOTS-EV-1)</c:v>
                  </c:pt>
                  <c:pt idx="12">
                    <c:v>Saturn-1 (Block-2)</c:v>
                  </c:pt>
                  <c:pt idx="13">
                    <c:v>Scout-X2</c:v>
                  </c:pt>
                  <c:pt idx="14">
                    <c:v>Scout-X2B</c:v>
                  </c:pt>
                  <c:pt idx="15">
                    <c:v>Scout-X2M</c:v>
                  </c:pt>
                  <c:pt idx="16">
                    <c:v>Scout-X3</c:v>
                  </c:pt>
                  <c:pt idx="17">
                    <c:v>Scout-X3M</c:v>
                  </c:pt>
                  <c:pt idx="18">
                    <c:v>Scout-X4</c:v>
                  </c:pt>
                  <c:pt idx="19">
                    <c:v>Thor-DM18 Able-1</c:v>
                  </c:pt>
                  <c:pt idx="20">
                    <c:v>Thor-DM18 Able-2 (мод.)</c:v>
                  </c:pt>
                  <c:pt idx="21">
                    <c:v>Thor-DM18 Able-3</c:v>
                  </c:pt>
                  <c:pt idx="22">
                    <c:v>Thor-DM18 Able-4</c:v>
                  </c:pt>
                  <c:pt idx="23">
                    <c:v>Thor-DM18 Agena-</c:v>
                  </c:pt>
                  <c:pt idx="24">
                    <c:v>Thor-DM21 Able-Star</c:v>
                  </c:pt>
                  <c:pt idx="25">
                    <c:v>Thor-DM21 Agena-B</c:v>
                  </c:pt>
                  <c:pt idx="26">
                    <c:v>Thor-DM21 Agena-D</c:v>
                  </c:pt>
                  <c:pt idx="27">
                    <c:v>Thor-DSV2A Able-Star</c:v>
                  </c:pt>
                  <c:pt idx="28">
                    <c:v>Thor-SLV2A Agena-B</c:v>
                  </c:pt>
                  <c:pt idx="29">
                    <c:v>Thor-SLV2A Agena-D</c:v>
                  </c:pt>
                  <c:pt idx="30">
                    <c:v>Titan-2-GLV</c:v>
                  </c:pt>
                  <c:pt idx="31">
                    <c:v>Titan-3A</c:v>
                  </c:pt>
                  <c:pt idx="32">
                    <c:v>USA</c:v>
                  </c:pt>
                  <c:pt idx="33">
                    <c:v>Voskhod</c:v>
                  </c:pt>
                  <c:pt idx="34">
                    <c:v>Vostok-2</c:v>
                  </c:pt>
                  <c:pt idx="35">
                    <c:v>Vostok-2M</c:v>
                  </c:pt>
                  <c:pt idx="36">
                    <c:v>Vostok-K</c:v>
                  </c:pt>
                  <c:pt idx="37">
                    <c:v>Авангард</c:v>
                  </c:pt>
                  <c:pt idx="38">
                    <c:v>Восток-K</c:v>
                  </c:pt>
                  <c:pt idx="39">
                    <c:v>Восток-L</c:v>
                  </c:pt>
                  <c:pt idx="40">
                    <c:v>Голубой Лазутчик-2</c:v>
                  </c:pt>
                  <c:pt idx="41">
                    <c:v>Дельта</c:v>
                  </c:pt>
                  <c:pt idx="42">
                    <c:v>Космос</c:v>
                  </c:pt>
                  <c:pt idx="43">
                    <c:v>Молния</c:v>
                  </c:pt>
                  <c:pt idx="44">
                    <c:v>Разведчик-X1</c:v>
                  </c:pt>
                  <c:pt idx="45">
                    <c:v>Спутник (1)</c:v>
                  </c:pt>
                  <c:pt idx="46">
                    <c:v>Спутник (2)</c:v>
                  </c:pt>
                  <c:pt idx="47">
                    <c:v>Юнона-2</c:v>
                  </c:pt>
                  <c:pt idx="48">
                    <c:v>Юнона-2 (3 Сент)</c:v>
                  </c:pt>
                </c:lvl>
                <c:lvl>
                  <c:pt idx="0">
                    <c:v>11A59 I1</c:v>
                  </c:pt>
                  <c:pt idx="1">
                    <c:v>11A59 I1P</c:v>
                  </c:pt>
                  <c:pt idx="2">
                    <c:v>Altas</c:v>
                  </c:pt>
                  <c:pt idx="3">
                    <c:v>Группа2</c:v>
                  </c:pt>
                  <c:pt idx="4">
                    <c:v>Juno-1</c:v>
                  </c:pt>
                  <c:pt idx="5">
                    <c:v>Juno-1 (5 Санкт-)</c:v>
                  </c:pt>
                  <c:pt idx="6">
                    <c:v>Kosmos</c:v>
                  </c:pt>
                  <c:pt idx="7">
                    <c:v>Kosmos-1</c:v>
                  </c:pt>
                  <c:pt idx="8">
                    <c:v>Molniya</c:v>
                  </c:pt>
                  <c:pt idx="9">
                    <c:v>Molniya-L</c:v>
                  </c:pt>
                  <c:pt idx="10">
                    <c:v>Molniya-M</c:v>
                  </c:pt>
                  <c:pt idx="11">
                    <c:v>Pilot (NOTS-EV-1)</c:v>
                  </c:pt>
                  <c:pt idx="12">
                    <c:v>Saturn-1 (Block-2)</c:v>
                  </c:pt>
                  <c:pt idx="13">
                    <c:v>Scout-X2</c:v>
                  </c:pt>
                  <c:pt idx="14">
                    <c:v>Scout-X2B</c:v>
                  </c:pt>
                  <c:pt idx="15">
                    <c:v>Scout-X2M</c:v>
                  </c:pt>
                  <c:pt idx="16">
                    <c:v>Scout-X3</c:v>
                  </c:pt>
                  <c:pt idx="17">
                    <c:v>Scout-X3M</c:v>
                  </c:pt>
                  <c:pt idx="18">
                    <c:v>Scout-X4</c:v>
                  </c:pt>
                  <c:pt idx="19">
                    <c:v>Thor-DM18 Able-1</c:v>
                  </c:pt>
                  <c:pt idx="20">
                    <c:v>Thor-DM18 Able-2 (мод.)</c:v>
                  </c:pt>
                  <c:pt idx="21">
                    <c:v>Thor-DM18 Able-3</c:v>
                  </c:pt>
                  <c:pt idx="22">
                    <c:v>Thor-DM18 Able-4</c:v>
                  </c:pt>
                  <c:pt idx="23">
                    <c:v>Thor-DM18 Agena-</c:v>
                  </c:pt>
                  <c:pt idx="24">
                    <c:v>Thor-DM21 Able-Star</c:v>
                  </c:pt>
                  <c:pt idx="25">
                    <c:v>Thor-DM21 Agena-B</c:v>
                  </c:pt>
                  <c:pt idx="26">
                    <c:v>Thor-DM21 Agena-D</c:v>
                  </c:pt>
                  <c:pt idx="27">
                    <c:v>Thor-DSV2A Able-Star</c:v>
                  </c:pt>
                  <c:pt idx="28">
                    <c:v>Thor-SLV2A Agena-B</c:v>
                  </c:pt>
                  <c:pt idx="29">
                    <c:v>Thor-SLV2A Agena-D</c:v>
                  </c:pt>
                  <c:pt idx="30">
                    <c:v>Titan-2-GLV</c:v>
                  </c:pt>
                  <c:pt idx="31">
                    <c:v>Titan-3A</c:v>
                  </c:pt>
                  <c:pt idx="32">
                    <c:v>USA</c:v>
                  </c:pt>
                  <c:pt idx="33">
                    <c:v>Voskhod</c:v>
                  </c:pt>
                  <c:pt idx="34">
                    <c:v>Vostok-2</c:v>
                  </c:pt>
                  <c:pt idx="35">
                    <c:v>Vostok-2M</c:v>
                  </c:pt>
                  <c:pt idx="36">
                    <c:v>Vostok-K</c:v>
                  </c:pt>
                  <c:pt idx="37">
                    <c:v>Авангард</c:v>
                  </c:pt>
                  <c:pt idx="38">
                    <c:v>Восток-K</c:v>
                  </c:pt>
                  <c:pt idx="39">
                    <c:v>Восток-L</c:v>
                  </c:pt>
                  <c:pt idx="40">
                    <c:v>Голубой Лазутчик-2</c:v>
                  </c:pt>
                  <c:pt idx="41">
                    <c:v>Дельта</c:v>
                  </c:pt>
                  <c:pt idx="42">
                    <c:v>Космос</c:v>
                  </c:pt>
                  <c:pt idx="43">
                    <c:v>Молния</c:v>
                  </c:pt>
                  <c:pt idx="44">
                    <c:v>Разведчик-X1</c:v>
                  </c:pt>
                  <c:pt idx="45">
                    <c:v>Спутник (1)</c:v>
                  </c:pt>
                  <c:pt idx="46">
                    <c:v>Спутник (2)</c:v>
                  </c:pt>
                  <c:pt idx="47">
                    <c:v>Юнона-2</c:v>
                  </c:pt>
                  <c:pt idx="48">
                    <c:v>Юнона-2 (3 Сент)</c:v>
                  </c:pt>
                </c:lvl>
              </c:multiLvlStrCache>
            </c:multiLvlStrRef>
          </c:cat>
          <c:val>
            <c:numRef>
              <c:f>Лист3!$B$2:$B$98</c:f>
              <c:numCache>
                <c:formatCode>General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62</c:v>
                </c:pt>
                <c:pt idx="3">
                  <c:v>21</c:v>
                </c:pt>
                <c:pt idx="4">
                  <c:v>5</c:v>
                </c:pt>
                <c:pt idx="5">
                  <c:v>1</c:v>
                </c:pt>
                <c:pt idx="6">
                  <c:v>24</c:v>
                </c:pt>
                <c:pt idx="7">
                  <c:v>2</c:v>
                </c:pt>
                <c:pt idx="8">
                  <c:v>12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16</c:v>
                </c:pt>
                <c:pt idx="24">
                  <c:v>11</c:v>
                </c:pt>
                <c:pt idx="25">
                  <c:v>42</c:v>
                </c:pt>
                <c:pt idx="26">
                  <c:v>18</c:v>
                </c:pt>
                <c:pt idx="27">
                  <c:v>5</c:v>
                </c:pt>
                <c:pt idx="28">
                  <c:v>1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6</c:v>
                </c:pt>
                <c:pt idx="34">
                  <c:v>22</c:v>
                </c:pt>
                <c:pt idx="35">
                  <c:v>1</c:v>
                </c:pt>
                <c:pt idx="36">
                  <c:v>7</c:v>
                </c:pt>
                <c:pt idx="37">
                  <c:v>10</c:v>
                </c:pt>
                <c:pt idx="38">
                  <c:v>9</c:v>
                </c:pt>
                <c:pt idx="39">
                  <c:v>9</c:v>
                </c:pt>
                <c:pt idx="40">
                  <c:v>1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2</c:v>
                </c:pt>
                <c:pt idx="46">
                  <c:v>2</c:v>
                </c:pt>
                <c:pt idx="47">
                  <c:v>9</c:v>
                </c:pt>
                <c:pt idx="48">
                  <c:v>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gradFill flip="none" rotWithShape="1"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2700000" scaled="1"/>
      <a:tileRect/>
    </a:gradFill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49999999999999"/>
          <c:y val="0.18287037037037038"/>
          <c:w val="0.46388888888888891"/>
          <c:h val="0.773148148148148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0"/>
                </a:schemeClr>
              </a:solidFill>
              <a:ln>
                <a:solidFill>
                  <a:schemeClr val="accent1">
                    <a:alpha val="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00B050"/>
              </a:solidFill>
            </c:spPr>
          </c:dPt>
          <c:cat>
            <c:strRef>
              <c:f>Лист4!$C$2:$C$13</c:f>
              <c:strCache>
                <c:ptCount val="12"/>
                <c:pt idx="0">
                  <c:v> Масса груза на борту РН</c:v>
                </c:pt>
                <c:pt idx="1">
                  <c:v>0</c:v>
                </c:pt>
                <c:pt idx="2">
                  <c:v>400</c:v>
                </c:pt>
                <c:pt idx="3">
                  <c:v>800</c:v>
                </c:pt>
                <c:pt idx="4">
                  <c:v>1200</c:v>
                </c:pt>
                <c:pt idx="5">
                  <c:v>1600</c:v>
                </c:pt>
                <c:pt idx="6">
                  <c:v>2000</c:v>
                </c:pt>
                <c:pt idx="7">
                  <c:v>2400</c:v>
                </c:pt>
                <c:pt idx="8">
                  <c:v>2800</c:v>
                </c:pt>
                <c:pt idx="9">
                  <c:v>3200</c:v>
                </c:pt>
                <c:pt idx="10">
                  <c:v>3600</c:v>
                </c:pt>
                <c:pt idx="11">
                  <c:v>4000</c:v>
                </c:pt>
              </c:strCache>
            </c:strRef>
          </c:cat>
          <c:val>
            <c:numRef>
              <c:f>Лист4!$A$2:$A$5</c:f>
              <c:numCache>
                <c:formatCode>General</c:formatCode>
                <c:ptCount val="4"/>
                <c:pt idx="0">
                  <c:v>180</c:v>
                </c:pt>
                <c:pt idx="1">
                  <c:v>45</c:v>
                </c:pt>
                <c:pt idx="2">
                  <c:v>90</c:v>
                </c:pt>
                <c:pt idx="3">
                  <c:v>45</c:v>
                </c:pt>
              </c:numCache>
            </c:numRef>
          </c:val>
        </c:ser>
        <c:ser>
          <c:idx val="1"/>
          <c:order val="1"/>
          <c:spPr>
            <a:noFill/>
          </c:spPr>
          <c:dLbls>
            <c:dLbl>
              <c:idx val="0"/>
              <c:layout>
                <c:manualLayout>
                  <c:x val="0"/>
                  <c:y val="-6.481481481481472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Лист4!$C$2:$C$13</c:f>
              <c:strCache>
                <c:ptCount val="12"/>
                <c:pt idx="0">
                  <c:v> Масса груза на борту РН</c:v>
                </c:pt>
                <c:pt idx="1">
                  <c:v>0</c:v>
                </c:pt>
                <c:pt idx="2">
                  <c:v>400</c:v>
                </c:pt>
                <c:pt idx="3">
                  <c:v>800</c:v>
                </c:pt>
                <c:pt idx="4">
                  <c:v>1200</c:v>
                </c:pt>
                <c:pt idx="5">
                  <c:v>1600</c:v>
                </c:pt>
                <c:pt idx="6">
                  <c:v>2000</c:v>
                </c:pt>
                <c:pt idx="7">
                  <c:v>2400</c:v>
                </c:pt>
                <c:pt idx="8">
                  <c:v>2800</c:v>
                </c:pt>
                <c:pt idx="9">
                  <c:v>3200</c:v>
                </c:pt>
                <c:pt idx="10">
                  <c:v>3600</c:v>
                </c:pt>
                <c:pt idx="11">
                  <c:v>4000</c:v>
                </c:pt>
              </c:strCache>
            </c:strRef>
          </c:cat>
          <c:val>
            <c:numRef>
              <c:f>Лист4!$B$2:$B$13</c:f>
              <c:numCache>
                <c:formatCode>General</c:formatCode>
                <c:ptCount val="12"/>
                <c:pt idx="0">
                  <c:v>180</c:v>
                </c:pt>
                <c:pt idx="1">
                  <c:v>9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9"/>
        <c:holeSize val="50"/>
      </c:doughnutChart>
      <c:pieChart>
        <c:varyColors val="1"/>
        <c:ser>
          <c:idx val="2"/>
          <c:order val="2"/>
          <c:explosion val="100"/>
          <c:dPt>
            <c:idx val="0"/>
            <c:bubble3D val="0"/>
            <c:explosion val="2"/>
            <c:spPr>
              <a:solidFill>
                <a:srgbClr val="FFFF00">
                  <a:alpha val="0"/>
                </a:srgbClr>
              </a:solidFill>
            </c:spPr>
          </c:dPt>
          <c:dPt>
            <c:idx val="1"/>
            <c:bubble3D val="0"/>
            <c:explosion val="0"/>
            <c:spPr>
              <a:solidFill>
                <a:srgbClr val="FFFF00">
                  <a:alpha val="0"/>
                </a:srgbClr>
              </a:solidFill>
            </c:spPr>
          </c:dPt>
          <c:dPt>
            <c:idx val="3"/>
            <c:bubble3D val="0"/>
            <c:explosion val="0"/>
            <c:spPr>
              <a:solidFill>
                <a:srgbClr val="FFFF00">
                  <a:alpha val="0"/>
                </a:srgbClr>
              </a:solidFill>
            </c:spPr>
          </c:dPt>
          <c:cat>
            <c:strRef>
              <c:f>Лист4!$C$2:$C$13</c:f>
              <c:strCache>
                <c:ptCount val="12"/>
                <c:pt idx="0">
                  <c:v> Масса груза на борту РН</c:v>
                </c:pt>
                <c:pt idx="1">
                  <c:v>0</c:v>
                </c:pt>
                <c:pt idx="2">
                  <c:v>400</c:v>
                </c:pt>
                <c:pt idx="3">
                  <c:v>800</c:v>
                </c:pt>
                <c:pt idx="4">
                  <c:v>1200</c:v>
                </c:pt>
                <c:pt idx="5">
                  <c:v>1600</c:v>
                </c:pt>
                <c:pt idx="6">
                  <c:v>2000</c:v>
                </c:pt>
                <c:pt idx="7">
                  <c:v>2400</c:v>
                </c:pt>
                <c:pt idx="8">
                  <c:v>2800</c:v>
                </c:pt>
                <c:pt idx="9">
                  <c:v>3200</c:v>
                </c:pt>
                <c:pt idx="10">
                  <c:v>3600</c:v>
                </c:pt>
                <c:pt idx="11">
                  <c:v>4000</c:v>
                </c:pt>
              </c:strCache>
            </c:strRef>
          </c:cat>
          <c:val>
            <c:numRef>
              <c:f>Лист4!$D$2:$D$5</c:f>
              <c:numCache>
                <c:formatCode>General</c:formatCode>
                <c:ptCount val="4"/>
                <c:pt idx="0">
                  <c:v>180</c:v>
                </c:pt>
                <c:pt idx="1">
                  <c:v>89</c:v>
                </c:pt>
                <c:pt idx="2">
                  <c:v>2</c:v>
                </c:pt>
                <c:pt idx="3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1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[РН_история_для демонстрации.xlsx]Лист6!СводнаяТаблица5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ru-RU"/>
              <a:t>Характеристика запусков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5.8178218444990784E-2"/>
          <c:y val="0.1429724409448819"/>
          <c:w val="0.70383554011957694"/>
          <c:h val="0.649475794692330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Лист6!$B$3:$B$4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Лист6!$A$5:$A$13</c:f>
              <c:strCache>
                <c:ptCount val="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</c:strCache>
            </c:strRef>
          </c:cat>
          <c:val>
            <c:numRef>
              <c:f>Лист6!$B$5:$B$13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11</c:v>
                </c:pt>
                <c:pt idx="3">
                  <c:v>19</c:v>
                </c:pt>
                <c:pt idx="4">
                  <c:v>28</c:v>
                </c:pt>
                <c:pt idx="5">
                  <c:v>66</c:v>
                </c:pt>
                <c:pt idx="6">
                  <c:v>53</c:v>
                </c:pt>
                <c:pt idx="7">
                  <c:v>85</c:v>
                </c:pt>
              </c:numCache>
            </c:numRef>
          </c:val>
        </c:ser>
        <c:ser>
          <c:idx val="1"/>
          <c:order val="1"/>
          <c:tx>
            <c:strRef>
              <c:f>Лист6!$C$3:$C$4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Лист6!$A$5:$A$13</c:f>
              <c:strCache>
                <c:ptCount val="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</c:strCache>
            </c:strRef>
          </c:cat>
          <c:val>
            <c:numRef>
              <c:f>Лист6!$C$5:$C$13</c:f>
              <c:numCache>
                <c:formatCode>General</c:formatCode>
                <c:ptCount val="8"/>
                <c:pt idx="1">
                  <c:v>1</c:v>
                </c:pt>
                <c:pt idx="2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Лист6!$D$3:$D$4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Лист6!$A$5:$A$13</c:f>
              <c:strCache>
                <c:ptCount val="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</c:strCache>
            </c:strRef>
          </c:cat>
          <c:val>
            <c:numRef>
              <c:f>Лист6!$D$5:$D$13</c:f>
              <c:numCache>
                <c:formatCode>General</c:formatCode>
                <c:ptCount val="8"/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Лист6!$E$3:$E$4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Лист6!$A$5:$A$13</c:f>
              <c:strCache>
                <c:ptCount val="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</c:strCache>
            </c:strRef>
          </c:cat>
          <c:val>
            <c:numRef>
              <c:f>Лист6!$E$5:$E$13</c:f>
              <c:numCache>
                <c:formatCode>General</c:formatCode>
                <c:ptCount val="8"/>
                <c:pt idx="0">
                  <c:v>1</c:v>
                </c:pt>
                <c:pt idx="1">
                  <c:v>19</c:v>
                </c:pt>
                <c:pt idx="2">
                  <c:v>10</c:v>
                </c:pt>
                <c:pt idx="3">
                  <c:v>19</c:v>
                </c:pt>
                <c:pt idx="4">
                  <c:v>15</c:v>
                </c:pt>
                <c:pt idx="5">
                  <c:v>9</c:v>
                </c:pt>
                <c:pt idx="6">
                  <c:v>15</c:v>
                </c:pt>
                <c:pt idx="7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210181504"/>
        <c:axId val="210191488"/>
      </c:barChart>
      <c:catAx>
        <c:axId val="21018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210191488"/>
        <c:crosses val="autoZero"/>
        <c:auto val="1"/>
        <c:lblAlgn val="ctr"/>
        <c:lblOffset val="100"/>
        <c:noMultiLvlLbl val="0"/>
      </c:catAx>
      <c:valAx>
        <c:axId val="210191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018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51031892342574"/>
          <c:y val="0.26652486147564891"/>
          <c:w val="7.7803194315429786E-2"/>
          <c:h val="0.3536333639692034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551502851399152E-2"/>
          <c:y val="2.2564106208618002E-2"/>
          <c:w val="0.96000615984377191"/>
          <c:h val="0.96717948187837377"/>
        </c:manualLayout>
      </c:layout>
      <c:bubbleChart>
        <c:varyColors val="1"/>
        <c:ser>
          <c:idx val="0"/>
          <c:order val="0"/>
          <c:tx>
            <c:strRef>
              <c:f>Лист5!$E$2</c:f>
              <c:strCache>
                <c:ptCount val="1"/>
                <c:pt idx="0">
                  <c:v>количество ИСЗ на орбите 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strRef>
              <c:f>Лист5!$B$3:$B$61</c:f>
              <c:strCache>
                <c:ptCount val="59"/>
                <c:pt idx="0">
                  <c:v> СССР Россия)</c:v>
                </c:pt>
                <c:pt idx="1">
                  <c:v> Россия)</c:v>
                </c:pt>
                <c:pt idx="2">
                  <c:v> США</c:v>
                </c:pt>
                <c:pt idx="3">
                  <c:v> Великобритания</c:v>
                </c:pt>
                <c:pt idx="4">
                  <c:v> Канада</c:v>
                </c:pt>
                <c:pt idx="5">
                  <c:v> Италия</c:v>
                </c:pt>
                <c:pt idx="6">
                  <c:v> Франция</c:v>
                </c:pt>
                <c:pt idx="7">
                  <c:v> Австралия</c:v>
                </c:pt>
                <c:pt idx="8">
                  <c:v> Европа (ESRO, ныне ESA)</c:v>
                </c:pt>
                <c:pt idx="9">
                  <c:v> ФРГ</c:v>
                </c:pt>
                <c:pt idx="10">
                  <c:v> Япония</c:v>
                </c:pt>
                <c:pt idx="11">
                  <c:v> Китай</c:v>
                </c:pt>
                <c:pt idx="12">
                  <c:v> Нидерланды</c:v>
                </c:pt>
                <c:pt idx="13">
                  <c:v> Испания</c:v>
                </c:pt>
                <c:pt idx="14">
                  <c:v> Индия</c:v>
                </c:pt>
                <c:pt idx="15">
                  <c:v> Индонезия</c:v>
                </c:pt>
                <c:pt idx="16">
                  <c:v> Чехословакия</c:v>
                </c:pt>
                <c:pt idx="17">
                  <c:v> Болгария</c:v>
                </c:pt>
                <c:pt idx="18">
                  <c:v> Бразилия</c:v>
                </c:pt>
                <c:pt idx="19">
                  <c:v> Мексика</c:v>
                </c:pt>
                <c:pt idx="20">
                  <c:v> Швеция</c:v>
                </c:pt>
                <c:pt idx="21">
                  <c:v> Израиль</c:v>
                </c:pt>
                <c:pt idx="22">
                  <c:v> Люксембург</c:v>
                </c:pt>
                <c:pt idx="23">
                  <c:v> Аргентина</c:v>
                </c:pt>
                <c:pt idx="24">
                  <c:v> Пакистан</c:v>
                </c:pt>
                <c:pt idx="25">
                  <c:v> Южная Корея</c:v>
                </c:pt>
                <c:pt idx="26">
                  <c:v> Португалия</c:v>
                </c:pt>
                <c:pt idx="27">
                  <c:v> Таиланд</c:v>
                </c:pt>
                <c:pt idx="28">
                  <c:v> Турция</c:v>
                </c:pt>
                <c:pt idx="29">
                  <c:v> Украина</c:v>
                </c:pt>
                <c:pt idx="30">
                  <c:v> Чили</c:v>
                </c:pt>
                <c:pt idx="31">
                  <c:v> Малайзия</c:v>
                </c:pt>
                <c:pt idx="32">
                  <c:v> Норвегия</c:v>
                </c:pt>
                <c:pt idx="33">
                  <c:v> Филиппины</c:v>
                </c:pt>
                <c:pt idx="34">
                  <c:v> Египет</c:v>
                </c:pt>
                <c:pt idx="35">
                  <c:v> Сингапур</c:v>
                </c:pt>
                <c:pt idx="36">
                  <c:v> Тайвань</c:v>
                </c:pt>
                <c:pt idx="37">
                  <c:v> Дания</c:v>
                </c:pt>
                <c:pt idx="38">
                  <c:v> ЮАР</c:v>
                </c:pt>
                <c:pt idx="39">
                  <c:v> Саудовская Аравия</c:v>
                </c:pt>
                <c:pt idx="40">
                  <c:v> ОАЭ</c:v>
                </c:pt>
                <c:pt idx="41">
                  <c:v> Марокко</c:v>
                </c:pt>
                <c:pt idx="42">
                  <c:v> Алжир</c:v>
                </c:pt>
                <c:pt idx="43">
                  <c:v> Греция</c:v>
                </c:pt>
                <c:pt idx="44">
                  <c:v> Кипр</c:v>
                </c:pt>
                <c:pt idx="45">
                  <c:v> Нигерия</c:v>
                </c:pt>
                <c:pt idx="46">
                  <c:v> Иран</c:v>
                </c:pt>
                <c:pt idx="47">
                  <c:v> Казахстан</c:v>
                </c:pt>
                <c:pt idx="48">
                  <c:v> Колумбия</c:v>
                </c:pt>
                <c:pt idx="49">
                  <c:v> Маврикий</c:v>
                </c:pt>
                <c:pt idx="50">
                  <c:v> Вьетнам</c:v>
                </c:pt>
                <c:pt idx="51">
                  <c:v> Венесуэла</c:v>
                </c:pt>
                <c:pt idx="52">
                  <c:v> Швейцария</c:v>
                </c:pt>
                <c:pt idx="53">
                  <c:v> Венгрия</c:v>
                </c:pt>
                <c:pt idx="54">
                  <c:v> Румыния</c:v>
                </c:pt>
                <c:pt idx="55">
                  <c:v> Шри-Ланка</c:v>
                </c:pt>
                <c:pt idx="56">
                  <c:v> Белоруссия</c:v>
                </c:pt>
                <c:pt idx="57">
                  <c:v> КНДР</c:v>
                </c:pt>
                <c:pt idx="58">
                  <c:v> Азербайджан</c:v>
                </c:pt>
              </c:strCache>
            </c:strRef>
          </c:xVal>
          <c:yVal>
            <c:numRef>
              <c:f>Лист5!$E$3:$E$61</c:f>
              <c:numCache>
                <c:formatCode>General</c:formatCode>
                <c:ptCount val="59"/>
                <c:pt idx="0">
                  <c:v>1454</c:v>
                </c:pt>
                <c:pt idx="1">
                  <c:v>1454</c:v>
                </c:pt>
                <c:pt idx="2">
                  <c:v>1113</c:v>
                </c:pt>
                <c:pt idx="3">
                  <c:v>29</c:v>
                </c:pt>
                <c:pt idx="4">
                  <c:v>34</c:v>
                </c:pt>
                <c:pt idx="5">
                  <c:v>22</c:v>
                </c:pt>
                <c:pt idx="6">
                  <c:v>57</c:v>
                </c:pt>
                <c:pt idx="7">
                  <c:v>12</c:v>
                </c:pt>
                <c:pt idx="8">
                  <c:v>42</c:v>
                </c:pt>
                <c:pt idx="9">
                  <c:v>49</c:v>
                </c:pt>
                <c:pt idx="10">
                  <c:v>134</c:v>
                </c:pt>
                <c:pt idx="11">
                  <c:v>140</c:v>
                </c:pt>
                <c:pt idx="12">
                  <c:v>5</c:v>
                </c:pt>
                <c:pt idx="13">
                  <c:v>9</c:v>
                </c:pt>
                <c:pt idx="14">
                  <c:v>51</c:v>
                </c:pt>
                <c:pt idx="15">
                  <c:v>10</c:v>
                </c:pt>
                <c:pt idx="16">
                  <c:v>5</c:v>
                </c:pt>
                <c:pt idx="17">
                  <c:v>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15</c:v>
                </c:pt>
                <c:pt idx="23">
                  <c:v>10</c:v>
                </c:pt>
                <c:pt idx="24">
                  <c:v>5</c:v>
                </c:pt>
                <c:pt idx="25">
                  <c:v>10</c:v>
                </c:pt>
                <c:pt idx="26">
                  <c:v>1</c:v>
                </c:pt>
                <c:pt idx="27">
                  <c:v>6</c:v>
                </c:pt>
                <c:pt idx="28">
                  <c:v>15</c:v>
                </c:pt>
                <c:pt idx="29">
                  <c:v>6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9</c:v>
                </c:pt>
                <c:pt idx="37">
                  <c:v>4</c:v>
                </c:pt>
                <c:pt idx="38">
                  <c:v>2</c:v>
                </c:pt>
                <c:pt idx="39">
                  <c:v>12</c:v>
                </c:pt>
                <c:pt idx="40">
                  <c:v>3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</c:numCache>
            </c:numRef>
          </c:yVal>
          <c:bubbleSize>
            <c:numRef>
              <c:f>Лист5!$F$3:$F$61</c:f>
              <c:numCache>
                <c:formatCode>General</c:formatCode>
                <c:ptCount val="59"/>
                <c:pt idx="0">
                  <c:v>1454</c:v>
                </c:pt>
                <c:pt idx="1">
                  <c:v>1454</c:v>
                </c:pt>
                <c:pt idx="2">
                  <c:v>1113</c:v>
                </c:pt>
                <c:pt idx="3">
                  <c:v>29</c:v>
                </c:pt>
                <c:pt idx="4">
                  <c:v>34</c:v>
                </c:pt>
                <c:pt idx="5">
                  <c:v>22</c:v>
                </c:pt>
                <c:pt idx="6">
                  <c:v>57</c:v>
                </c:pt>
                <c:pt idx="7">
                  <c:v>12</c:v>
                </c:pt>
                <c:pt idx="8">
                  <c:v>42</c:v>
                </c:pt>
                <c:pt idx="9">
                  <c:v>49</c:v>
                </c:pt>
                <c:pt idx="10">
                  <c:v>134</c:v>
                </c:pt>
                <c:pt idx="11">
                  <c:v>140</c:v>
                </c:pt>
                <c:pt idx="12">
                  <c:v>5</c:v>
                </c:pt>
                <c:pt idx="13">
                  <c:v>9</c:v>
                </c:pt>
                <c:pt idx="14">
                  <c:v>51</c:v>
                </c:pt>
                <c:pt idx="15">
                  <c:v>10</c:v>
                </c:pt>
                <c:pt idx="16">
                  <c:v>5</c:v>
                </c:pt>
                <c:pt idx="17">
                  <c:v>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15</c:v>
                </c:pt>
                <c:pt idx="23">
                  <c:v>10</c:v>
                </c:pt>
                <c:pt idx="24">
                  <c:v>5</c:v>
                </c:pt>
                <c:pt idx="25">
                  <c:v>10</c:v>
                </c:pt>
                <c:pt idx="26">
                  <c:v>1</c:v>
                </c:pt>
                <c:pt idx="27">
                  <c:v>6</c:v>
                </c:pt>
                <c:pt idx="28">
                  <c:v>15</c:v>
                </c:pt>
                <c:pt idx="29">
                  <c:v>6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9</c:v>
                </c:pt>
                <c:pt idx="37">
                  <c:v>4</c:v>
                </c:pt>
                <c:pt idx="38">
                  <c:v>2</c:v>
                </c:pt>
                <c:pt idx="39">
                  <c:v>12</c:v>
                </c:pt>
                <c:pt idx="40">
                  <c:v>3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12209664"/>
        <c:axId val="212211200"/>
      </c:bubbleChart>
      <c:valAx>
        <c:axId val="2122096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12211200"/>
        <c:crosses val="autoZero"/>
        <c:crossBetween val="midCat"/>
      </c:valAx>
      <c:valAx>
        <c:axId val="21221120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12209664"/>
        <c:crosses val="autoZero"/>
        <c:crossBetween val="midCat"/>
      </c:valAx>
      <c:spPr>
        <a:blipFill>
          <a:blip xmlns:r="http://schemas.openxmlformats.org/officeDocument/2006/relationships" r:embed="rId1"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7965767045024168"/>
          <c:y val="4.2517186258530321E-2"/>
          <c:w val="0.11710304527463826"/>
          <c:h val="0.93410840297340325"/>
        </c:manualLayout>
      </c:layout>
      <c:overlay val="1"/>
      <c:txPr>
        <a:bodyPr/>
        <a:lstStyle/>
        <a:p>
          <a:pPr>
            <a:defRPr sz="800">
              <a:solidFill>
                <a:schemeClr val="bg1"/>
              </a:solidFill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r>
              <a:rPr lang="ru-RU" baseline="0">
                <a:solidFill>
                  <a:schemeClr val="bg1"/>
                </a:solidFill>
              </a:rPr>
              <a:t>количество ИСЗ на орбите  </a:t>
            </a:r>
          </a:p>
        </c:rich>
      </c:tx>
      <c:layout>
        <c:manualLayout>
          <c:xMode val="edge"/>
          <c:yMode val="edge"/>
          <c:x val="0.40734787415834439"/>
          <c:y val="6.8526937958681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7608871058065E-3"/>
          <c:y val="3.447590692291979E-2"/>
          <c:w val="0.99230239112894192"/>
          <c:h val="0.96552414936497699"/>
        </c:manualLayout>
      </c:layout>
      <c:bubbleChart>
        <c:varyColors val="1"/>
        <c:ser>
          <c:idx val="0"/>
          <c:order val="0"/>
          <c:tx>
            <c:strRef>
              <c:f>ИСЗ!$E$3</c:f>
              <c:strCache>
                <c:ptCount val="1"/>
                <c:pt idx="0">
                  <c:v>количество ИСЗ на орбите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9033459734342445"/>
                  <c:y val="-1.0100077251673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247384237544128E-2"/>
                  <c:y val="-1.54249392967146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1763328189735734E-2"/>
                  <c:y val="1.95338112150421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670980206452125E-2"/>
                  <c:y val="5.16905866826023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2336990402117987E-2"/>
                  <c:y val="-2.52501931291838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strRef>
              <c:f>ИСЗ!$B$4:$B$44</c:f>
              <c:strCache>
                <c:ptCount val="41"/>
                <c:pt idx="0">
                  <c:v> СССР Россия)</c:v>
                </c:pt>
                <c:pt idx="1">
                  <c:v> Россия)</c:v>
                </c:pt>
                <c:pt idx="2">
                  <c:v> США</c:v>
                </c:pt>
                <c:pt idx="3">
                  <c:v> Великобритания</c:v>
                </c:pt>
                <c:pt idx="4">
                  <c:v> Канада</c:v>
                </c:pt>
                <c:pt idx="5">
                  <c:v> Италия</c:v>
                </c:pt>
                <c:pt idx="6">
                  <c:v> Франция</c:v>
                </c:pt>
                <c:pt idx="7">
                  <c:v> Австралия</c:v>
                </c:pt>
                <c:pt idx="8">
                  <c:v> Европа (ESRO, ныне ESA)</c:v>
                </c:pt>
                <c:pt idx="9">
                  <c:v> ФРГ</c:v>
                </c:pt>
                <c:pt idx="10">
                  <c:v> Япония</c:v>
                </c:pt>
                <c:pt idx="11">
                  <c:v> Китай</c:v>
                </c:pt>
                <c:pt idx="12">
                  <c:v> Нидерланды</c:v>
                </c:pt>
                <c:pt idx="13">
                  <c:v> Испания</c:v>
                </c:pt>
                <c:pt idx="14">
                  <c:v> Индия</c:v>
                </c:pt>
                <c:pt idx="15">
                  <c:v> Индонезия</c:v>
                </c:pt>
                <c:pt idx="16">
                  <c:v> Чехословакия</c:v>
                </c:pt>
                <c:pt idx="17">
                  <c:v> Болгария</c:v>
                </c:pt>
                <c:pt idx="18">
                  <c:v> Бразилия</c:v>
                </c:pt>
                <c:pt idx="19">
                  <c:v> Мексика</c:v>
                </c:pt>
                <c:pt idx="20">
                  <c:v> Швеция</c:v>
                </c:pt>
                <c:pt idx="21">
                  <c:v> Израиль</c:v>
                </c:pt>
                <c:pt idx="22">
                  <c:v> Люксембург</c:v>
                </c:pt>
                <c:pt idx="23">
                  <c:v> Аргентина</c:v>
                </c:pt>
                <c:pt idx="24">
                  <c:v> Пакистан</c:v>
                </c:pt>
                <c:pt idx="25">
                  <c:v> Южная Корея</c:v>
                </c:pt>
                <c:pt idx="26">
                  <c:v> Португалия</c:v>
                </c:pt>
                <c:pt idx="27">
                  <c:v> Таиланд</c:v>
                </c:pt>
                <c:pt idx="28">
                  <c:v> Турция</c:v>
                </c:pt>
                <c:pt idx="29">
                  <c:v> Украина</c:v>
                </c:pt>
                <c:pt idx="30">
                  <c:v> Чили</c:v>
                </c:pt>
                <c:pt idx="31">
                  <c:v> Малайзия</c:v>
                </c:pt>
                <c:pt idx="32">
                  <c:v> Норвегия</c:v>
                </c:pt>
                <c:pt idx="33">
                  <c:v> Филиппины</c:v>
                </c:pt>
                <c:pt idx="34">
                  <c:v> Египет</c:v>
                </c:pt>
                <c:pt idx="35">
                  <c:v> Сингапур</c:v>
                </c:pt>
                <c:pt idx="36">
                  <c:v> Тайвань</c:v>
                </c:pt>
                <c:pt idx="37">
                  <c:v> Дания</c:v>
                </c:pt>
                <c:pt idx="38">
                  <c:v> ЮАР</c:v>
                </c:pt>
                <c:pt idx="39">
                  <c:v> Саудовская Аравия</c:v>
                </c:pt>
                <c:pt idx="40">
                  <c:v> ОАЭ</c:v>
                </c:pt>
              </c:strCache>
            </c:strRef>
          </c:xVal>
          <c:yVal>
            <c:numRef>
              <c:f>ИСЗ!$E$4:$E$44</c:f>
              <c:numCache>
                <c:formatCode>General</c:formatCode>
                <c:ptCount val="41"/>
                <c:pt idx="0">
                  <c:v>1454</c:v>
                </c:pt>
                <c:pt idx="1">
                  <c:v>1454</c:v>
                </c:pt>
                <c:pt idx="2">
                  <c:v>1113</c:v>
                </c:pt>
                <c:pt idx="3">
                  <c:v>29</c:v>
                </c:pt>
                <c:pt idx="4">
                  <c:v>34</c:v>
                </c:pt>
                <c:pt idx="5">
                  <c:v>22</c:v>
                </c:pt>
                <c:pt idx="6">
                  <c:v>57</c:v>
                </c:pt>
                <c:pt idx="7">
                  <c:v>12</c:v>
                </c:pt>
                <c:pt idx="8">
                  <c:v>42</c:v>
                </c:pt>
                <c:pt idx="9">
                  <c:v>49</c:v>
                </c:pt>
                <c:pt idx="10">
                  <c:v>134</c:v>
                </c:pt>
                <c:pt idx="11">
                  <c:v>140</c:v>
                </c:pt>
                <c:pt idx="12">
                  <c:v>5</c:v>
                </c:pt>
                <c:pt idx="13">
                  <c:v>9</c:v>
                </c:pt>
                <c:pt idx="14">
                  <c:v>51</c:v>
                </c:pt>
                <c:pt idx="15">
                  <c:v>10</c:v>
                </c:pt>
                <c:pt idx="16">
                  <c:v>5</c:v>
                </c:pt>
                <c:pt idx="17">
                  <c:v>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15</c:v>
                </c:pt>
                <c:pt idx="23">
                  <c:v>10</c:v>
                </c:pt>
                <c:pt idx="24">
                  <c:v>5</c:v>
                </c:pt>
                <c:pt idx="25">
                  <c:v>10</c:v>
                </c:pt>
                <c:pt idx="26">
                  <c:v>1</c:v>
                </c:pt>
                <c:pt idx="27">
                  <c:v>6</c:v>
                </c:pt>
                <c:pt idx="28">
                  <c:v>15</c:v>
                </c:pt>
                <c:pt idx="29">
                  <c:v>6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9</c:v>
                </c:pt>
                <c:pt idx="37">
                  <c:v>4</c:v>
                </c:pt>
                <c:pt idx="38">
                  <c:v>2</c:v>
                </c:pt>
                <c:pt idx="39">
                  <c:v>12</c:v>
                </c:pt>
                <c:pt idx="40">
                  <c:v>3</c:v>
                </c:pt>
              </c:numCache>
            </c:numRef>
          </c:yVal>
          <c:bubbleSize>
            <c:numRef>
              <c:f>ИСЗ!$F$4:$F$44</c:f>
              <c:numCache>
                <c:formatCode>General</c:formatCode>
                <c:ptCount val="41"/>
                <c:pt idx="0">
                  <c:v>1454</c:v>
                </c:pt>
                <c:pt idx="1">
                  <c:v>1454</c:v>
                </c:pt>
                <c:pt idx="2">
                  <c:v>1113</c:v>
                </c:pt>
                <c:pt idx="3">
                  <c:v>29</c:v>
                </c:pt>
                <c:pt idx="4">
                  <c:v>34</c:v>
                </c:pt>
                <c:pt idx="5">
                  <c:v>22</c:v>
                </c:pt>
                <c:pt idx="6">
                  <c:v>57</c:v>
                </c:pt>
                <c:pt idx="7">
                  <c:v>12</c:v>
                </c:pt>
                <c:pt idx="8">
                  <c:v>42</c:v>
                </c:pt>
                <c:pt idx="9">
                  <c:v>49</c:v>
                </c:pt>
                <c:pt idx="10">
                  <c:v>134</c:v>
                </c:pt>
                <c:pt idx="11">
                  <c:v>140</c:v>
                </c:pt>
                <c:pt idx="12">
                  <c:v>5</c:v>
                </c:pt>
                <c:pt idx="13">
                  <c:v>9</c:v>
                </c:pt>
                <c:pt idx="14">
                  <c:v>51</c:v>
                </c:pt>
                <c:pt idx="15">
                  <c:v>10</c:v>
                </c:pt>
                <c:pt idx="16">
                  <c:v>5</c:v>
                </c:pt>
                <c:pt idx="17">
                  <c:v>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15</c:v>
                </c:pt>
                <c:pt idx="23">
                  <c:v>10</c:v>
                </c:pt>
                <c:pt idx="24">
                  <c:v>5</c:v>
                </c:pt>
                <c:pt idx="25">
                  <c:v>10</c:v>
                </c:pt>
                <c:pt idx="26">
                  <c:v>1</c:v>
                </c:pt>
                <c:pt idx="27">
                  <c:v>6</c:v>
                </c:pt>
                <c:pt idx="28">
                  <c:v>15</c:v>
                </c:pt>
                <c:pt idx="29">
                  <c:v>6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9</c:v>
                </c:pt>
                <c:pt idx="37">
                  <c:v>4</c:v>
                </c:pt>
                <c:pt idx="38">
                  <c:v>2</c:v>
                </c:pt>
                <c:pt idx="39">
                  <c:v>12</c:v>
                </c:pt>
                <c:pt idx="40">
                  <c:v>3</c:v>
                </c:pt>
              </c:numCache>
            </c:numRef>
          </c:bubbleSize>
          <c:bubble3D val="1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bubbleScale val="100"/>
        <c:showNegBubbles val="0"/>
        <c:axId val="210846848"/>
        <c:axId val="212308736"/>
      </c:bubbleChart>
      <c:valAx>
        <c:axId val="210846848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212308736"/>
        <c:crosses val="autoZero"/>
        <c:crossBetween val="midCat"/>
      </c:valAx>
      <c:valAx>
        <c:axId val="212308736"/>
        <c:scaling>
          <c:orientation val="minMax"/>
          <c:max val="2000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10846848"/>
        <c:crosses val="autoZero"/>
        <c:crossBetween val="midCat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86177196455482719"/>
          <c:y val="5.3760245837470869E-2"/>
          <c:w val="0.1345218379429407"/>
          <c:h val="0.86753440512781721"/>
        </c:manualLayout>
      </c:layout>
      <c:overlay val="0"/>
      <c:txPr>
        <a:bodyPr/>
        <a:lstStyle/>
        <a:p>
          <a:pPr>
            <a:defRPr baseline="0">
              <a:solidFill>
                <a:schemeClr val="bg1"/>
              </a:solidFill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pivotSource>
    <c:name>[РН_история_для демонстрации.xlsx]история_в_деталях!СводнаяТаблица7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ru-RU"/>
              <a:t>Ракеты-носители</a:t>
            </a:r>
          </a:p>
          <a:p>
            <a:pPr>
              <a:defRPr/>
            </a:pPr>
            <a:endParaRPr lang="ru-RU"/>
          </a:p>
        </c:rich>
      </c:tx>
      <c:layout>
        <c:manualLayout>
          <c:xMode val="edge"/>
          <c:yMode val="edge"/>
          <c:x val="0.63682743529496177"/>
          <c:y val="2.3586316029474809E-3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howLegendKey val="0"/>
          <c:showVal val="0"/>
          <c:showCatName val="1"/>
          <c:showSerName val="0"/>
          <c:showPercent val="0"/>
          <c:showBubbleSize val="0"/>
        </c:dLbl>
      </c:pivotFmt>
      <c:pivotFmt>
        <c:idx val="1"/>
        <c:dLbl>
          <c:idx val="0"/>
          <c:layout>
            <c:manualLayout>
              <c:x val="-4.0454684052876076E-2"/>
              <c:y val="-9.4320010082554487E-2"/>
            </c:manualLayout>
          </c:layout>
          <c:showLegendKey val="0"/>
          <c:showVal val="0"/>
          <c:showCatName val="1"/>
          <c:showSerName val="0"/>
          <c:showPercent val="0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история_в_деталях!$I$17</c:f>
              <c:strCache>
                <c:ptCount val="1"/>
                <c:pt idx="0">
                  <c:v>Итог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история_в_деталях!$H$18:$H$35</c:f>
              <c:strCache>
                <c:ptCount val="17"/>
                <c:pt idx="0">
                  <c:v>Atlas</c:v>
                </c:pt>
                <c:pt idx="1">
                  <c:v>Delta</c:v>
                </c:pt>
                <c:pt idx="2">
                  <c:v>Juno</c:v>
                </c:pt>
                <c:pt idx="3">
                  <c:v>Pilot (NOTS-EV-1)</c:v>
                </c:pt>
                <c:pt idx="4">
                  <c:v>Saturn-1 (Block-2)</c:v>
                </c:pt>
                <c:pt idx="5">
                  <c:v>Scout</c:v>
                </c:pt>
                <c:pt idx="6">
                  <c:v>Thor-DM18 </c:v>
                </c:pt>
                <c:pt idx="7">
                  <c:v>Thor-DM21</c:v>
                </c:pt>
                <c:pt idx="8">
                  <c:v>Thor-DSV2A Able-Star</c:v>
                </c:pt>
                <c:pt idx="9">
                  <c:v>Thor-SLV2A Agena</c:v>
                </c:pt>
                <c:pt idx="10">
                  <c:v>Titan</c:v>
                </c:pt>
                <c:pt idx="11">
                  <c:v>Авангард</c:v>
                </c:pt>
                <c:pt idx="12">
                  <c:v>Голубой Лазутчик-2</c:v>
                </c:pt>
                <c:pt idx="13">
                  <c:v>Дельта</c:v>
                </c:pt>
                <c:pt idx="14">
                  <c:v>Разведчик-X1</c:v>
                </c:pt>
                <c:pt idx="15">
                  <c:v>Юнона</c:v>
                </c:pt>
                <c:pt idx="16">
                  <c:v>USA</c:v>
                </c:pt>
              </c:strCache>
            </c:strRef>
          </c:cat>
          <c:val>
            <c:numRef>
              <c:f>история_в_деталях!$I$18:$I$35</c:f>
              <c:numCache>
                <c:formatCode>General</c:formatCode>
                <c:ptCount val="17"/>
                <c:pt idx="0">
                  <c:v>61</c:v>
                </c:pt>
                <c:pt idx="1">
                  <c:v>21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20</c:v>
                </c:pt>
                <c:pt idx="6">
                  <c:v>23</c:v>
                </c:pt>
                <c:pt idx="7">
                  <c:v>71</c:v>
                </c:pt>
                <c:pt idx="8">
                  <c:v>5</c:v>
                </c:pt>
                <c:pt idx="9">
                  <c:v>31</c:v>
                </c:pt>
                <c:pt idx="10">
                  <c:v>3</c:v>
                </c:pt>
                <c:pt idx="11">
                  <c:v>10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13312">
          <a:schemeClr val="tx2"/>
        </a:gs>
        <a:gs pos="52000">
          <a:schemeClr val="tx2"/>
        </a:gs>
        <a:gs pos="8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[РН_история_для демонстрации.xlsx]Лист6!СводнаяТаблица5</c:name>
    <c:fmtId val="6"/>
  </c:pivotSource>
  <c:chart>
    <c:title>
      <c:tx>
        <c:rich>
          <a:bodyPr/>
          <a:lstStyle/>
          <a:p>
            <a:pPr>
              <a:defRPr/>
            </a:pPr>
            <a:r>
              <a:rPr lang="ru-RU"/>
              <a:t>Характеристика запусков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5.8178218444990784E-2"/>
          <c:y val="0.1429724409448819"/>
          <c:w val="0.70383554011957694"/>
          <c:h val="0.649475794692330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Лист6!$B$3:$B$4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Лист6!$A$5:$A$13</c:f>
              <c:strCache>
                <c:ptCount val="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</c:strCache>
            </c:strRef>
          </c:cat>
          <c:val>
            <c:numRef>
              <c:f>Лист6!$B$5:$B$13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11</c:v>
                </c:pt>
                <c:pt idx="3">
                  <c:v>19</c:v>
                </c:pt>
                <c:pt idx="4">
                  <c:v>28</c:v>
                </c:pt>
                <c:pt idx="5">
                  <c:v>66</c:v>
                </c:pt>
                <c:pt idx="6">
                  <c:v>53</c:v>
                </c:pt>
                <c:pt idx="7">
                  <c:v>85</c:v>
                </c:pt>
              </c:numCache>
            </c:numRef>
          </c:val>
        </c:ser>
        <c:ser>
          <c:idx val="1"/>
          <c:order val="1"/>
          <c:tx>
            <c:strRef>
              <c:f>Лист6!$C$3:$C$4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Лист6!$A$5:$A$13</c:f>
              <c:strCache>
                <c:ptCount val="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</c:strCache>
            </c:strRef>
          </c:cat>
          <c:val>
            <c:numRef>
              <c:f>Лист6!$C$5:$C$13</c:f>
              <c:numCache>
                <c:formatCode>General</c:formatCode>
                <c:ptCount val="8"/>
                <c:pt idx="1">
                  <c:v>1</c:v>
                </c:pt>
                <c:pt idx="2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Лист6!$D$3:$D$4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Лист6!$A$5:$A$13</c:f>
              <c:strCache>
                <c:ptCount val="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</c:strCache>
            </c:strRef>
          </c:cat>
          <c:val>
            <c:numRef>
              <c:f>Лист6!$D$5:$D$13</c:f>
              <c:numCache>
                <c:formatCode>General</c:formatCode>
                <c:ptCount val="8"/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Лист6!$E$3:$E$4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Лист6!$A$5:$A$13</c:f>
              <c:strCache>
                <c:ptCount val="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</c:strCache>
            </c:strRef>
          </c:cat>
          <c:val>
            <c:numRef>
              <c:f>Лист6!$E$5:$E$13</c:f>
              <c:numCache>
                <c:formatCode>General</c:formatCode>
                <c:ptCount val="8"/>
                <c:pt idx="0">
                  <c:v>1</c:v>
                </c:pt>
                <c:pt idx="1">
                  <c:v>19</c:v>
                </c:pt>
                <c:pt idx="2">
                  <c:v>10</c:v>
                </c:pt>
                <c:pt idx="3">
                  <c:v>19</c:v>
                </c:pt>
                <c:pt idx="4">
                  <c:v>15</c:v>
                </c:pt>
                <c:pt idx="5">
                  <c:v>9</c:v>
                </c:pt>
                <c:pt idx="6">
                  <c:v>15</c:v>
                </c:pt>
                <c:pt idx="7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210585088"/>
        <c:axId val="210586624"/>
      </c:barChart>
      <c:catAx>
        <c:axId val="210585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10586624"/>
        <c:crosses val="autoZero"/>
        <c:auto val="1"/>
        <c:lblAlgn val="ctr"/>
        <c:lblOffset val="100"/>
        <c:noMultiLvlLbl val="0"/>
      </c:catAx>
      <c:valAx>
        <c:axId val="210586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058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104560826294689"/>
          <c:y val="0.38776852592608152"/>
          <c:w val="0.15506171040855829"/>
          <c:h val="0.3590822697561050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324251646458301"/>
          <c:y val="0"/>
          <c:w val="0.5602634333285027"/>
          <c:h val="0.8099597418299938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cat>
            <c:strRef>
              <c:f>'Масса на борту'!$C$2:$C$13</c:f>
              <c:strCache>
                <c:ptCount val="12"/>
                <c:pt idx="0">
                  <c:v> Масса груза на борту РН</c:v>
                </c:pt>
                <c:pt idx="1">
                  <c:v>0</c:v>
                </c:pt>
                <c:pt idx="2">
                  <c:v>400</c:v>
                </c:pt>
                <c:pt idx="3">
                  <c:v>800</c:v>
                </c:pt>
                <c:pt idx="4">
                  <c:v>1200</c:v>
                </c:pt>
                <c:pt idx="5">
                  <c:v>1600</c:v>
                </c:pt>
                <c:pt idx="6">
                  <c:v>2000</c:v>
                </c:pt>
                <c:pt idx="7">
                  <c:v>2400</c:v>
                </c:pt>
                <c:pt idx="8">
                  <c:v>2800</c:v>
                </c:pt>
                <c:pt idx="9">
                  <c:v>3200</c:v>
                </c:pt>
                <c:pt idx="10">
                  <c:v>3600</c:v>
                </c:pt>
                <c:pt idx="11">
                  <c:v>4000</c:v>
                </c:pt>
              </c:strCache>
            </c:strRef>
          </c:cat>
          <c:val>
            <c:numRef>
              <c:f>'Масса на борту'!$A$2:$A$5</c:f>
              <c:numCache>
                <c:formatCode>General</c:formatCode>
                <c:ptCount val="4"/>
                <c:pt idx="0">
                  <c:v>180</c:v>
                </c:pt>
                <c:pt idx="1">
                  <c:v>45</c:v>
                </c:pt>
                <c:pt idx="2">
                  <c:v>90</c:v>
                </c:pt>
                <c:pt idx="3">
                  <c:v>45</c:v>
                </c:pt>
              </c:numCache>
            </c:numRef>
          </c:val>
        </c:ser>
        <c:ser>
          <c:idx val="1"/>
          <c:order val="1"/>
          <c:spPr>
            <a:solidFill>
              <a:srgbClr val="92D050">
                <a:alpha val="0"/>
              </a:srgbClr>
            </a:solidFill>
            <a:ln>
              <a:solidFill>
                <a:schemeClr val="accent1">
                  <a:alpha val="0"/>
                </a:schemeClr>
              </a:solidFill>
            </a:ln>
          </c:spPr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'Масса на борту'!$C$2:$C$13</c:f>
              <c:strCache>
                <c:ptCount val="12"/>
                <c:pt idx="0">
                  <c:v> Масса груза на борту РН</c:v>
                </c:pt>
                <c:pt idx="1">
                  <c:v>0</c:v>
                </c:pt>
                <c:pt idx="2">
                  <c:v>400</c:v>
                </c:pt>
                <c:pt idx="3">
                  <c:v>800</c:v>
                </c:pt>
                <c:pt idx="4">
                  <c:v>1200</c:v>
                </c:pt>
                <c:pt idx="5">
                  <c:v>1600</c:v>
                </c:pt>
                <c:pt idx="6">
                  <c:v>2000</c:v>
                </c:pt>
                <c:pt idx="7">
                  <c:v>2400</c:v>
                </c:pt>
                <c:pt idx="8">
                  <c:v>2800</c:v>
                </c:pt>
                <c:pt idx="9">
                  <c:v>3200</c:v>
                </c:pt>
                <c:pt idx="10">
                  <c:v>3600</c:v>
                </c:pt>
                <c:pt idx="11">
                  <c:v>4000</c:v>
                </c:pt>
              </c:strCache>
            </c:strRef>
          </c:cat>
          <c:val>
            <c:numRef>
              <c:f>'Масса на борту'!$B$2:$B$13</c:f>
              <c:numCache>
                <c:formatCode>General</c:formatCode>
                <c:ptCount val="12"/>
                <c:pt idx="0">
                  <c:v>180</c:v>
                </c:pt>
                <c:pt idx="1">
                  <c:v>9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  <c:pieChart>
        <c:varyColors val="1"/>
        <c:ser>
          <c:idx val="2"/>
          <c:order val="2"/>
          <c:explosion val="153"/>
          <c:dPt>
            <c:idx val="0"/>
            <c:bubble3D val="0"/>
            <c:explosion val="4"/>
            <c:spPr>
              <a:noFill/>
            </c:spPr>
          </c:dPt>
          <c:dPt>
            <c:idx val="1"/>
            <c:bubble3D val="0"/>
            <c:explosion val="1"/>
            <c:spPr>
              <a:noFill/>
            </c:spPr>
          </c:dPt>
          <c:dPt>
            <c:idx val="2"/>
            <c:bubble3D val="0"/>
            <c:spPr>
              <a:solidFill>
                <a:schemeClr val="tx1"/>
              </a:solidFill>
            </c:spPr>
          </c:dPt>
          <c:dPt>
            <c:idx val="3"/>
            <c:bubble3D val="0"/>
            <c:explosion val="0"/>
            <c:spPr>
              <a:noFill/>
            </c:spPr>
          </c:dPt>
          <c:cat>
            <c:strRef>
              <c:f>'Масса на борту'!$C$2:$C$13</c:f>
              <c:strCache>
                <c:ptCount val="12"/>
                <c:pt idx="0">
                  <c:v> Масса груза на борту РН</c:v>
                </c:pt>
                <c:pt idx="1">
                  <c:v>0</c:v>
                </c:pt>
                <c:pt idx="2">
                  <c:v>400</c:v>
                </c:pt>
                <c:pt idx="3">
                  <c:v>800</c:v>
                </c:pt>
                <c:pt idx="4">
                  <c:v>1200</c:v>
                </c:pt>
                <c:pt idx="5">
                  <c:v>1600</c:v>
                </c:pt>
                <c:pt idx="6">
                  <c:v>2000</c:v>
                </c:pt>
                <c:pt idx="7">
                  <c:v>2400</c:v>
                </c:pt>
                <c:pt idx="8">
                  <c:v>2800</c:v>
                </c:pt>
                <c:pt idx="9">
                  <c:v>3200</c:v>
                </c:pt>
                <c:pt idx="10">
                  <c:v>3600</c:v>
                </c:pt>
                <c:pt idx="11">
                  <c:v>4000</c:v>
                </c:pt>
              </c:strCache>
            </c:strRef>
          </c:cat>
          <c:val>
            <c:numRef>
              <c:f>'Масса на борту'!$D$3:$D$6</c:f>
              <c:numCache>
                <c:formatCode>General</c:formatCode>
                <c:ptCount val="4"/>
                <c:pt idx="0">
                  <c:v>180</c:v>
                </c:pt>
                <c:pt idx="1">
                  <c:v>5.3550000000000004</c:v>
                </c:pt>
                <c:pt idx="2">
                  <c:v>2</c:v>
                </c:pt>
                <c:pt idx="3">
                  <c:v>174.64500000000001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3500000" scaled="1"/>
        </a:gra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324251646458301"/>
          <c:y val="0"/>
          <c:w val="0.5602634333285027"/>
          <c:h val="0.8099597418299938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cat>
            <c:strRef>
              <c:f>'Масса на борту'!$C$2:$C$13</c:f>
              <c:strCache>
                <c:ptCount val="12"/>
                <c:pt idx="0">
                  <c:v> Масса груза на борту РН</c:v>
                </c:pt>
                <c:pt idx="1">
                  <c:v>0</c:v>
                </c:pt>
                <c:pt idx="2">
                  <c:v>400</c:v>
                </c:pt>
                <c:pt idx="3">
                  <c:v>800</c:v>
                </c:pt>
                <c:pt idx="4">
                  <c:v>1200</c:v>
                </c:pt>
                <c:pt idx="5">
                  <c:v>1600</c:v>
                </c:pt>
                <c:pt idx="6">
                  <c:v>2000</c:v>
                </c:pt>
                <c:pt idx="7">
                  <c:v>2400</c:v>
                </c:pt>
                <c:pt idx="8">
                  <c:v>2800</c:v>
                </c:pt>
                <c:pt idx="9">
                  <c:v>3200</c:v>
                </c:pt>
                <c:pt idx="10">
                  <c:v>3600</c:v>
                </c:pt>
                <c:pt idx="11">
                  <c:v>4000</c:v>
                </c:pt>
              </c:strCache>
            </c:strRef>
          </c:cat>
          <c:val>
            <c:numRef>
              <c:f>'Масса на борту'!$A$2:$A$5</c:f>
              <c:numCache>
                <c:formatCode>General</c:formatCode>
                <c:ptCount val="4"/>
                <c:pt idx="0">
                  <c:v>180</c:v>
                </c:pt>
                <c:pt idx="1">
                  <c:v>45</c:v>
                </c:pt>
                <c:pt idx="2">
                  <c:v>90</c:v>
                </c:pt>
                <c:pt idx="3">
                  <c:v>45</c:v>
                </c:pt>
              </c:numCache>
            </c:numRef>
          </c:val>
        </c:ser>
        <c:ser>
          <c:idx val="1"/>
          <c:order val="1"/>
          <c:spPr>
            <a:solidFill>
              <a:srgbClr val="92D050">
                <a:alpha val="0"/>
              </a:srgbClr>
            </a:solidFill>
            <a:ln>
              <a:solidFill>
                <a:schemeClr val="accent1">
                  <a:alpha val="0"/>
                </a:schemeClr>
              </a:solidFill>
            </a:ln>
          </c:spPr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'Масса на борту'!$C$2:$C$13</c:f>
              <c:strCache>
                <c:ptCount val="12"/>
                <c:pt idx="0">
                  <c:v> Масса груза на борту РН</c:v>
                </c:pt>
                <c:pt idx="1">
                  <c:v>0</c:v>
                </c:pt>
                <c:pt idx="2">
                  <c:v>400</c:v>
                </c:pt>
                <c:pt idx="3">
                  <c:v>800</c:v>
                </c:pt>
                <c:pt idx="4">
                  <c:v>1200</c:v>
                </c:pt>
                <c:pt idx="5">
                  <c:v>1600</c:v>
                </c:pt>
                <c:pt idx="6">
                  <c:v>2000</c:v>
                </c:pt>
                <c:pt idx="7">
                  <c:v>2400</c:v>
                </c:pt>
                <c:pt idx="8">
                  <c:v>2800</c:v>
                </c:pt>
                <c:pt idx="9">
                  <c:v>3200</c:v>
                </c:pt>
                <c:pt idx="10">
                  <c:v>3600</c:v>
                </c:pt>
                <c:pt idx="11">
                  <c:v>4000</c:v>
                </c:pt>
              </c:strCache>
            </c:strRef>
          </c:cat>
          <c:val>
            <c:numRef>
              <c:f>'Масса на борту'!$B$2:$B$13</c:f>
              <c:numCache>
                <c:formatCode>General</c:formatCode>
                <c:ptCount val="12"/>
                <c:pt idx="0">
                  <c:v>180</c:v>
                </c:pt>
                <c:pt idx="1">
                  <c:v>9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  <c:pieChart>
        <c:varyColors val="1"/>
        <c:ser>
          <c:idx val="2"/>
          <c:order val="2"/>
          <c:explosion val="153"/>
          <c:dPt>
            <c:idx val="0"/>
            <c:bubble3D val="0"/>
            <c:explosion val="4"/>
            <c:spPr>
              <a:noFill/>
            </c:spPr>
          </c:dPt>
          <c:dPt>
            <c:idx val="1"/>
            <c:bubble3D val="0"/>
            <c:explosion val="1"/>
            <c:spPr>
              <a:noFill/>
            </c:spPr>
          </c:dPt>
          <c:dPt>
            <c:idx val="2"/>
            <c:bubble3D val="0"/>
            <c:spPr>
              <a:solidFill>
                <a:schemeClr val="tx1"/>
              </a:solidFill>
            </c:spPr>
          </c:dPt>
          <c:dPt>
            <c:idx val="3"/>
            <c:bubble3D val="0"/>
            <c:explosion val="0"/>
            <c:spPr>
              <a:noFill/>
            </c:spPr>
          </c:dPt>
          <c:cat>
            <c:strRef>
              <c:f>'Масса на борту'!$C$2:$C$13</c:f>
              <c:strCache>
                <c:ptCount val="12"/>
                <c:pt idx="0">
                  <c:v> Масса груза на борту РН</c:v>
                </c:pt>
                <c:pt idx="1">
                  <c:v>0</c:v>
                </c:pt>
                <c:pt idx="2">
                  <c:v>400</c:v>
                </c:pt>
                <c:pt idx="3">
                  <c:v>800</c:v>
                </c:pt>
                <c:pt idx="4">
                  <c:v>1200</c:v>
                </c:pt>
                <c:pt idx="5">
                  <c:v>1600</c:v>
                </c:pt>
                <c:pt idx="6">
                  <c:v>2000</c:v>
                </c:pt>
                <c:pt idx="7">
                  <c:v>2400</c:v>
                </c:pt>
                <c:pt idx="8">
                  <c:v>2800</c:v>
                </c:pt>
                <c:pt idx="9">
                  <c:v>3200</c:v>
                </c:pt>
                <c:pt idx="10">
                  <c:v>3600</c:v>
                </c:pt>
                <c:pt idx="11">
                  <c:v>4000</c:v>
                </c:pt>
              </c:strCache>
            </c:strRef>
          </c:cat>
          <c:val>
            <c:numRef>
              <c:f>'Масса на борту'!$D$3:$D$6</c:f>
              <c:numCache>
                <c:formatCode>General</c:formatCode>
                <c:ptCount val="4"/>
                <c:pt idx="0">
                  <c:v>180</c:v>
                </c:pt>
                <c:pt idx="1">
                  <c:v>5.3550000000000004</c:v>
                </c:pt>
                <c:pt idx="2">
                  <c:v>2</c:v>
                </c:pt>
                <c:pt idx="3">
                  <c:v>174.64500000000001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3500000" scaled="1"/>
        </a:gra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croll" dx="16" fmlaLink="расчет!$A$2" max="383" min="1" page="10" val="86"/>
</file>

<file path=xl/ctrlProps/ctrlProp2.xml><?xml version="1.0" encoding="utf-8"?>
<formControlPr xmlns="http://schemas.microsoft.com/office/spreadsheetml/2009/9/main" objectType="Radio" checked="Checked" firstButton="1" fmlaLink="расчет!$A$3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Spin" dx="16" fmlaLink="расчет!$A$4" max="2" min="1" page="10"/>
</file>

<file path=xl/ctrlProps/ctrlProp8.xml><?xml version="1.0" encoding="utf-8"?>
<formControlPr xmlns="http://schemas.microsoft.com/office/spreadsheetml/2009/9/main" objectType="Drop" dropStyle="combo" dx="16" fmlaLink="'Масса на борту'!$B$15" fmlaRange="'Масса на борту'!$O$2:$P$48" noThreeD="1" sel="47" val="39"/>
</file>

<file path=xl/ctrlProps/ctrlProp9.xml><?xml version="1.0" encoding="utf-8"?>
<formControlPr xmlns="http://schemas.microsoft.com/office/spreadsheetml/2009/9/main" objectType="Spin" dx="16" fmlaLink="расчеты!$A$4" max="2" min="1" page="10"/>
</file>

<file path=xl/ctrlProps/ctrlProp10.xml><?xml version="1.0" encoding="utf-8"?>
<formControlPr xmlns="http://schemas.microsoft.com/office/spreadsheetml/2009/9/main" objectType="Radio" checked="Checked" firstButton="1" fmlaLink="расчеты!A3" lockText="1" noThreeD="1"/>
</file>

<file path=xl/ctrlProps/ctrlProp11.xml><?xml version="1.0" encoding="utf-8"?>
<formControlPr xmlns="http://schemas.microsoft.com/office/spreadsheetml/2009/9/main" objectType="Scroll" dx="16" fmlaLink="расчеты!$A$2" max="383" min="1" page="10" val="83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Drop" dropStyle="combo" dx="16" fmlaLink="$B$15" fmlaRange="$O$2:$O$48" noThreeD="1" sel="47" val="3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png"/><Relationship Id="rId117" Type="http://schemas.openxmlformats.org/officeDocument/2006/relationships/hyperlink" Target="http://commons.wikimedia.org/wiki/File:Flag_of_North_Korea.svg?uselang=r" TargetMode="External"/><Relationship Id="rId21" Type="http://schemas.openxmlformats.org/officeDocument/2006/relationships/hyperlink" Target="http://commons.wikimedia.org/wiki/File:Flag_of_Japan.svg?uselang=r" TargetMode="External"/><Relationship Id="rId42" Type="http://schemas.openxmlformats.org/officeDocument/2006/relationships/image" Target="../media/image21.png"/><Relationship Id="rId47" Type="http://schemas.openxmlformats.org/officeDocument/2006/relationships/hyperlink" Target="http://commons.wikimedia.org/wiki/File:Flag_of_Luxembourg.svg?uselang=r" TargetMode="External"/><Relationship Id="rId63" Type="http://schemas.openxmlformats.org/officeDocument/2006/relationships/hyperlink" Target="http://commons.wikimedia.org/wiki/File:Flag_of_Chile.svg?uselang=r" TargetMode="External"/><Relationship Id="rId68" Type="http://schemas.openxmlformats.org/officeDocument/2006/relationships/image" Target="../media/image34.png"/><Relationship Id="rId84" Type="http://schemas.openxmlformats.org/officeDocument/2006/relationships/image" Target="../media/image42.png"/><Relationship Id="rId89" Type="http://schemas.openxmlformats.org/officeDocument/2006/relationships/hyperlink" Target="http://commons.wikimedia.org/wiki/File:Flag_of_Greece.svg?uselang=r" TargetMode="External"/><Relationship Id="rId112" Type="http://schemas.openxmlformats.org/officeDocument/2006/relationships/image" Target="../media/image56.png"/><Relationship Id="rId16" Type="http://schemas.openxmlformats.org/officeDocument/2006/relationships/image" Target="../media/image8.png"/><Relationship Id="rId107" Type="http://schemas.openxmlformats.org/officeDocument/2006/relationships/hyperlink" Target="http://commons.wikimedia.org/wiki/File:Flag_of_Switzerland.svg?uselang=r" TargetMode="External"/><Relationship Id="rId11" Type="http://schemas.openxmlformats.org/officeDocument/2006/relationships/hyperlink" Target="http://commons.wikimedia.org/wiki/File:Flag_of_Italy.svg?uselang=r" TargetMode="External"/><Relationship Id="rId32" Type="http://schemas.openxmlformats.org/officeDocument/2006/relationships/image" Target="../media/image16.png"/><Relationship Id="rId37" Type="http://schemas.openxmlformats.org/officeDocument/2006/relationships/hyperlink" Target="http://commons.wikimedia.org/wiki/File:Flag_of_Bulgaria.svg?uselang=r" TargetMode="External"/><Relationship Id="rId53" Type="http://schemas.openxmlformats.org/officeDocument/2006/relationships/hyperlink" Target="http://commons.wikimedia.org/wiki/File:Flag_of_South_Korea.svg?uselang=r" TargetMode="External"/><Relationship Id="rId58" Type="http://schemas.openxmlformats.org/officeDocument/2006/relationships/image" Target="../media/image29.png"/><Relationship Id="rId74" Type="http://schemas.openxmlformats.org/officeDocument/2006/relationships/image" Target="../media/image37.png"/><Relationship Id="rId79" Type="http://schemas.openxmlformats.org/officeDocument/2006/relationships/hyperlink" Target="http://commons.wikimedia.org/wiki/File:Flag_of_South_Africa.svg?uselang=r" TargetMode="External"/><Relationship Id="rId102" Type="http://schemas.openxmlformats.org/officeDocument/2006/relationships/image" Target="../media/image51.png"/><Relationship Id="rId5" Type="http://schemas.openxmlformats.org/officeDocument/2006/relationships/hyperlink" Target="http://commons.wikimedia.org/wiki/File:Flag_of_the_United_States.svg?uselang=r" TargetMode="External"/><Relationship Id="rId61" Type="http://schemas.openxmlformats.org/officeDocument/2006/relationships/hyperlink" Target="http://commons.wikimedia.org/wiki/File:Flag_of_Ukraine.svg?uselang=r" TargetMode="External"/><Relationship Id="rId82" Type="http://schemas.openxmlformats.org/officeDocument/2006/relationships/image" Target="../media/image41.png"/><Relationship Id="rId90" Type="http://schemas.openxmlformats.org/officeDocument/2006/relationships/image" Target="../media/image45.png"/><Relationship Id="rId95" Type="http://schemas.openxmlformats.org/officeDocument/2006/relationships/hyperlink" Target="http://commons.wikimedia.org/wiki/File:Flag_of_Iran.svg?uselang=r" TargetMode="External"/><Relationship Id="rId19" Type="http://schemas.openxmlformats.org/officeDocument/2006/relationships/hyperlink" Target="http://commons.wikimedia.org/wiki/File:Flag_of_Germany.svg?uselang=r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http://commons.wikimedia.org/wiki/File:Flag_of_the_Netherlands.svg?uselang=r" TargetMode="External"/><Relationship Id="rId30" Type="http://schemas.openxmlformats.org/officeDocument/2006/relationships/image" Target="../media/image15.png"/><Relationship Id="rId35" Type="http://schemas.openxmlformats.org/officeDocument/2006/relationships/hyperlink" Target="http://commons.wikimedia.org/wiki/File:Flag_of_the_Czech_Republic_(bordered).svg?uselang=r" TargetMode="External"/><Relationship Id="rId43" Type="http://schemas.openxmlformats.org/officeDocument/2006/relationships/hyperlink" Target="http://commons.wikimedia.org/wiki/File:Flag_of_Sweden.svg?uselang=r" TargetMode="External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64" Type="http://schemas.openxmlformats.org/officeDocument/2006/relationships/image" Target="../media/image32.png"/><Relationship Id="rId69" Type="http://schemas.openxmlformats.org/officeDocument/2006/relationships/hyperlink" Target="http://commons.wikimedia.org/wiki/File:Flag_of_the_Philippines.svg?uselang=r" TargetMode="External"/><Relationship Id="rId77" Type="http://schemas.openxmlformats.org/officeDocument/2006/relationships/hyperlink" Target="http://commons.wikimedia.org/wiki/File:Flag_of_Denmark.svg?uselang=r" TargetMode="External"/><Relationship Id="rId100" Type="http://schemas.openxmlformats.org/officeDocument/2006/relationships/image" Target="../media/image50.png"/><Relationship Id="rId105" Type="http://schemas.openxmlformats.org/officeDocument/2006/relationships/hyperlink" Target="http://commons.wikimedia.org/wiki/File:Flag_of_Venezuela_(state).svg?uselang=r" TargetMode="External"/><Relationship Id="rId113" Type="http://schemas.openxmlformats.org/officeDocument/2006/relationships/hyperlink" Target="http://commons.wikimedia.org/wiki/File:Flag_of_Sri_Lanka.svg?uselang=r" TargetMode="External"/><Relationship Id="rId118" Type="http://schemas.openxmlformats.org/officeDocument/2006/relationships/image" Target="../media/image59.png"/><Relationship Id="rId8" Type="http://schemas.openxmlformats.org/officeDocument/2006/relationships/image" Target="../media/image4.png"/><Relationship Id="rId51" Type="http://schemas.openxmlformats.org/officeDocument/2006/relationships/hyperlink" Target="http://commons.wikimedia.org/wiki/File:Flag_of_Pakistan.svg?uselang=r" TargetMode="External"/><Relationship Id="rId72" Type="http://schemas.openxmlformats.org/officeDocument/2006/relationships/image" Target="../media/image36.png"/><Relationship Id="rId80" Type="http://schemas.openxmlformats.org/officeDocument/2006/relationships/image" Target="../media/image40.png"/><Relationship Id="rId85" Type="http://schemas.openxmlformats.org/officeDocument/2006/relationships/hyperlink" Target="http://commons.wikimedia.org/wiki/File:Flag_of_Morocco.svg?uselang=r" TargetMode="External"/><Relationship Id="rId93" Type="http://schemas.openxmlformats.org/officeDocument/2006/relationships/hyperlink" Target="http://commons.wikimedia.org/wiki/File:Flag_of_Nigeria.svg?uselang=r" TargetMode="External"/><Relationship Id="rId98" Type="http://schemas.openxmlformats.org/officeDocument/2006/relationships/image" Target="../media/image49.png"/><Relationship Id="rId121" Type="http://schemas.openxmlformats.org/officeDocument/2006/relationships/chart" Target="../charts/chart4.xml"/><Relationship Id="rId3" Type="http://schemas.openxmlformats.org/officeDocument/2006/relationships/hyperlink" Target="http://commons.wikimedia.org/wiki/File:Flag_of_Russia.svg?uselang=r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://commons.wikimedia.org/wiki/File:Flag_of_Europe.svg?uselang=r" TargetMode="External"/><Relationship Id="rId25" Type="http://schemas.openxmlformats.org/officeDocument/2006/relationships/hyperlink" Target="http://commons.wikimedia.org/wiki/File:Flag_of_Poland.svg?uselang=r" TargetMode="External"/><Relationship Id="rId33" Type="http://schemas.openxmlformats.org/officeDocument/2006/relationships/hyperlink" Target="http://commons.wikimedia.org/wiki/File:Flag_of_Indonesia.svg?uselang=r" TargetMode="External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59" Type="http://schemas.openxmlformats.org/officeDocument/2006/relationships/hyperlink" Target="http://commons.wikimedia.org/wiki/File:Flag_of_Turkey.svg?uselang=r" TargetMode="External"/><Relationship Id="rId67" Type="http://schemas.openxmlformats.org/officeDocument/2006/relationships/hyperlink" Target="http://commons.wikimedia.org/wiki/File:Flag_of_Norway.svg?uselang=r" TargetMode="External"/><Relationship Id="rId103" Type="http://schemas.openxmlformats.org/officeDocument/2006/relationships/hyperlink" Target="http://commons.wikimedia.org/wiki/File:Flag_of_Vietnam.svg?uselang=r" TargetMode="External"/><Relationship Id="rId108" Type="http://schemas.openxmlformats.org/officeDocument/2006/relationships/image" Target="../media/image54.png"/><Relationship Id="rId116" Type="http://schemas.openxmlformats.org/officeDocument/2006/relationships/image" Target="../media/image58.png"/><Relationship Id="rId20" Type="http://schemas.openxmlformats.org/officeDocument/2006/relationships/image" Target="../media/image10.png"/><Relationship Id="rId41" Type="http://schemas.openxmlformats.org/officeDocument/2006/relationships/hyperlink" Target="http://commons.wikimedia.org/wiki/File:Flag_of_Mexico.svg?uselang=r" TargetMode="External"/><Relationship Id="rId54" Type="http://schemas.openxmlformats.org/officeDocument/2006/relationships/image" Target="../media/image27.png"/><Relationship Id="rId62" Type="http://schemas.openxmlformats.org/officeDocument/2006/relationships/image" Target="../media/image31.png"/><Relationship Id="rId70" Type="http://schemas.openxmlformats.org/officeDocument/2006/relationships/image" Target="../media/image35.png"/><Relationship Id="rId75" Type="http://schemas.openxmlformats.org/officeDocument/2006/relationships/hyperlink" Target="http://commons.wikimedia.org/wiki/File:Flag_of_the_Republic_of_China.svg?uselang=r" TargetMode="External"/><Relationship Id="rId83" Type="http://schemas.openxmlformats.org/officeDocument/2006/relationships/hyperlink" Target="http://commons.wikimedia.org/wiki/File:Flag_of_the_United_Arab_Emirates.svg?uselang=r" TargetMode="External"/><Relationship Id="rId88" Type="http://schemas.openxmlformats.org/officeDocument/2006/relationships/image" Target="../media/image44.png"/><Relationship Id="rId91" Type="http://schemas.openxmlformats.org/officeDocument/2006/relationships/hyperlink" Target="http://commons.wikimedia.org/wiki/File:Flag_of_Cyprus.svg?uselang=r" TargetMode="External"/><Relationship Id="rId96" Type="http://schemas.openxmlformats.org/officeDocument/2006/relationships/image" Target="../media/image48.png"/><Relationship Id="rId111" Type="http://schemas.openxmlformats.org/officeDocument/2006/relationships/hyperlink" Target="http://commons.wikimedia.org/wiki/File:Flag_of_Romania.svg?uselang=r" TargetMode="External"/><Relationship Id="rId1" Type="http://schemas.openxmlformats.org/officeDocument/2006/relationships/hyperlink" Target="http://commons.wikimedia.org/wiki/File:Flag_of_the_Soviet_Union.svg?uselang=r" TargetMode="External"/><Relationship Id="rId6" Type="http://schemas.openxmlformats.org/officeDocument/2006/relationships/image" Target="../media/image3.png"/><Relationship Id="rId15" Type="http://schemas.openxmlformats.org/officeDocument/2006/relationships/hyperlink" Target="http://commons.wikimedia.org/wiki/File:Flag_of_Australia.svg?uselang=r" TargetMode="External"/><Relationship Id="rId23" Type="http://schemas.openxmlformats.org/officeDocument/2006/relationships/hyperlink" Target="http://commons.wikimedia.org/wiki/File:Flag_of_the_People's_Republic_of_China.svg?uselang=r" TargetMode="Externa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http://commons.wikimedia.org/wiki/File:Flag_of_Argentina.svg?uselang=r" TargetMode="External"/><Relationship Id="rId57" Type="http://schemas.openxmlformats.org/officeDocument/2006/relationships/hyperlink" Target="http://commons.wikimedia.org/wiki/File:Flag_of_Thailand.svg?uselang=r" TargetMode="External"/><Relationship Id="rId106" Type="http://schemas.openxmlformats.org/officeDocument/2006/relationships/image" Target="../media/image53.png"/><Relationship Id="rId114" Type="http://schemas.openxmlformats.org/officeDocument/2006/relationships/image" Target="../media/image57.png"/><Relationship Id="rId119" Type="http://schemas.openxmlformats.org/officeDocument/2006/relationships/hyperlink" Target="http://commons.wikimedia.org/wiki/File:Flag_of_Azerbaijan.svg?uselang=r" TargetMode="External"/><Relationship Id="rId10" Type="http://schemas.openxmlformats.org/officeDocument/2006/relationships/image" Target="../media/image5.png"/><Relationship Id="rId31" Type="http://schemas.openxmlformats.org/officeDocument/2006/relationships/hyperlink" Target="http://commons.wikimedia.org/wiki/File:Flag_of_India.svg?uselang=r" TargetMode="External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60" Type="http://schemas.openxmlformats.org/officeDocument/2006/relationships/image" Target="../media/image30.png"/><Relationship Id="rId65" Type="http://schemas.openxmlformats.org/officeDocument/2006/relationships/hyperlink" Target="http://commons.wikimedia.org/wiki/File:Flag_of_Malaysia.svg?uselang=r" TargetMode="External"/><Relationship Id="rId73" Type="http://schemas.openxmlformats.org/officeDocument/2006/relationships/hyperlink" Target="http://commons.wikimedia.org/wiki/File:Flag_of_Singapore.svg?uselang=r" TargetMode="External"/><Relationship Id="rId78" Type="http://schemas.openxmlformats.org/officeDocument/2006/relationships/image" Target="../media/image39.png"/><Relationship Id="rId81" Type="http://schemas.openxmlformats.org/officeDocument/2006/relationships/hyperlink" Target="http://commons.wikimedia.org/wiki/File:Flag_of_Saudi_Arabia.svg?uselang=r" TargetMode="External"/><Relationship Id="rId86" Type="http://schemas.openxmlformats.org/officeDocument/2006/relationships/image" Target="../media/image43.png"/><Relationship Id="rId94" Type="http://schemas.openxmlformats.org/officeDocument/2006/relationships/image" Target="../media/image47.png"/><Relationship Id="rId99" Type="http://schemas.openxmlformats.org/officeDocument/2006/relationships/hyperlink" Target="http://commons.wikimedia.org/wiki/File:Flag_of_Colombia.svg?uselang=r" TargetMode="External"/><Relationship Id="rId101" Type="http://schemas.openxmlformats.org/officeDocument/2006/relationships/hyperlink" Target="http://commons.wikimedia.org/wiki/File:Flag_of_Mauritius.svg?uselang=r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://commons.wikimedia.org/wiki/File:Flag_of_Canada.svg?uselang=r" TargetMode="External"/><Relationship Id="rId13" Type="http://schemas.openxmlformats.org/officeDocument/2006/relationships/hyperlink" Target="http://commons.wikimedia.org/wiki/File:Flag_of_France.svg?uselang=r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://commons.wikimedia.org/wiki/File:Flag_of_Brazil.svg?uselang=r" TargetMode="External"/><Relationship Id="rId109" Type="http://schemas.openxmlformats.org/officeDocument/2006/relationships/hyperlink" Target="http://commons.wikimedia.org/wiki/File:Flag_of_Hungary.svg?uselang=r" TargetMode="External"/><Relationship Id="rId34" Type="http://schemas.openxmlformats.org/officeDocument/2006/relationships/image" Target="../media/image17.png"/><Relationship Id="rId50" Type="http://schemas.openxmlformats.org/officeDocument/2006/relationships/image" Target="../media/image25.png"/><Relationship Id="rId55" Type="http://schemas.openxmlformats.org/officeDocument/2006/relationships/hyperlink" Target="http://commons.wikimedia.org/wiki/File:Flag_of_Portugal.svg?uselang=r" TargetMode="External"/><Relationship Id="rId76" Type="http://schemas.openxmlformats.org/officeDocument/2006/relationships/image" Target="../media/image38.png"/><Relationship Id="rId97" Type="http://schemas.openxmlformats.org/officeDocument/2006/relationships/hyperlink" Target="http://commons.wikimedia.org/wiki/File:Flag_of_Kazakhstan.svg?uselang=r" TargetMode="External"/><Relationship Id="rId104" Type="http://schemas.openxmlformats.org/officeDocument/2006/relationships/image" Target="../media/image52.png"/><Relationship Id="rId120" Type="http://schemas.openxmlformats.org/officeDocument/2006/relationships/image" Target="../media/image60.png"/><Relationship Id="rId7" Type="http://schemas.openxmlformats.org/officeDocument/2006/relationships/hyperlink" Target="http://commons.wikimedia.org/wiki/File:Flag_of_the_United_Kingdom.svg?uselang=r" TargetMode="External"/><Relationship Id="rId71" Type="http://schemas.openxmlformats.org/officeDocument/2006/relationships/hyperlink" Target="http://commons.wikimedia.org/wiki/File:Flag_of_Egypt.svg?uselang=r" TargetMode="External"/><Relationship Id="rId92" Type="http://schemas.openxmlformats.org/officeDocument/2006/relationships/image" Target="../media/image46.png"/><Relationship Id="rId2" Type="http://schemas.openxmlformats.org/officeDocument/2006/relationships/image" Target="../media/image1.png"/><Relationship Id="rId29" Type="http://schemas.openxmlformats.org/officeDocument/2006/relationships/hyperlink" Target="http://commons.wikimedia.org/wiki/File:Flag_of_Spain.svg?uselang=r" TargetMode="External"/><Relationship Id="rId24" Type="http://schemas.openxmlformats.org/officeDocument/2006/relationships/image" Target="../media/image12.png"/><Relationship Id="rId40" Type="http://schemas.openxmlformats.org/officeDocument/2006/relationships/image" Target="../media/image20.png"/><Relationship Id="rId45" Type="http://schemas.openxmlformats.org/officeDocument/2006/relationships/hyperlink" Target="http://commons.wikimedia.org/wiki/File:Flag_of_Israel.svg?uselang=r" TargetMode="External"/><Relationship Id="rId66" Type="http://schemas.openxmlformats.org/officeDocument/2006/relationships/image" Target="../media/image33.png"/><Relationship Id="rId87" Type="http://schemas.openxmlformats.org/officeDocument/2006/relationships/hyperlink" Target="http://commons.wikimedia.org/wiki/File:Flag_of_Algeria.svg?uselang=r" TargetMode="External"/><Relationship Id="rId110" Type="http://schemas.openxmlformats.org/officeDocument/2006/relationships/image" Target="../media/image55.png"/><Relationship Id="rId115" Type="http://schemas.openxmlformats.org/officeDocument/2006/relationships/hyperlink" Target="http://commons.wikimedia.org/wiki/File:Flag_of_Belarus.svg?uselang=r" TargetMode="External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png"/><Relationship Id="rId117" Type="http://schemas.openxmlformats.org/officeDocument/2006/relationships/hyperlink" Target="http://commons.wikimedia.org/wiki/File:Flag_of_North_Korea.svg?uselang=r" TargetMode="External"/><Relationship Id="rId21" Type="http://schemas.openxmlformats.org/officeDocument/2006/relationships/hyperlink" Target="http://commons.wikimedia.org/wiki/File:Flag_of_Japan.svg?uselang=r" TargetMode="External"/><Relationship Id="rId42" Type="http://schemas.openxmlformats.org/officeDocument/2006/relationships/image" Target="../media/image21.png"/><Relationship Id="rId47" Type="http://schemas.openxmlformats.org/officeDocument/2006/relationships/hyperlink" Target="http://commons.wikimedia.org/wiki/File:Flag_of_Luxembourg.svg?uselang=r" TargetMode="External"/><Relationship Id="rId63" Type="http://schemas.openxmlformats.org/officeDocument/2006/relationships/hyperlink" Target="http://commons.wikimedia.org/wiki/File:Flag_of_Chile.svg?uselang=r" TargetMode="External"/><Relationship Id="rId68" Type="http://schemas.openxmlformats.org/officeDocument/2006/relationships/image" Target="../media/image34.png"/><Relationship Id="rId84" Type="http://schemas.openxmlformats.org/officeDocument/2006/relationships/image" Target="../media/image42.png"/><Relationship Id="rId89" Type="http://schemas.openxmlformats.org/officeDocument/2006/relationships/hyperlink" Target="http://commons.wikimedia.org/wiki/File:Flag_of_Greece.svg?uselang=r" TargetMode="External"/><Relationship Id="rId112" Type="http://schemas.openxmlformats.org/officeDocument/2006/relationships/image" Target="../media/image56.png"/><Relationship Id="rId16" Type="http://schemas.openxmlformats.org/officeDocument/2006/relationships/image" Target="../media/image8.png"/><Relationship Id="rId107" Type="http://schemas.openxmlformats.org/officeDocument/2006/relationships/hyperlink" Target="http://commons.wikimedia.org/wiki/File:Flag_of_Switzerland.svg?uselang=r" TargetMode="External"/><Relationship Id="rId11" Type="http://schemas.openxmlformats.org/officeDocument/2006/relationships/hyperlink" Target="http://commons.wikimedia.org/wiki/File:Flag_of_Italy.svg?uselang=r" TargetMode="External"/><Relationship Id="rId32" Type="http://schemas.openxmlformats.org/officeDocument/2006/relationships/image" Target="../media/image16.png"/><Relationship Id="rId37" Type="http://schemas.openxmlformats.org/officeDocument/2006/relationships/hyperlink" Target="http://commons.wikimedia.org/wiki/File:Flag_of_Bulgaria.svg?uselang=r" TargetMode="External"/><Relationship Id="rId53" Type="http://schemas.openxmlformats.org/officeDocument/2006/relationships/hyperlink" Target="http://commons.wikimedia.org/wiki/File:Flag_of_South_Korea.svg?uselang=r" TargetMode="External"/><Relationship Id="rId58" Type="http://schemas.openxmlformats.org/officeDocument/2006/relationships/image" Target="../media/image29.png"/><Relationship Id="rId74" Type="http://schemas.openxmlformats.org/officeDocument/2006/relationships/image" Target="../media/image37.png"/><Relationship Id="rId79" Type="http://schemas.openxmlformats.org/officeDocument/2006/relationships/hyperlink" Target="http://commons.wikimedia.org/wiki/File:Flag_of_South_Africa.svg?uselang=r" TargetMode="External"/><Relationship Id="rId102" Type="http://schemas.openxmlformats.org/officeDocument/2006/relationships/image" Target="../media/image51.png"/><Relationship Id="rId5" Type="http://schemas.openxmlformats.org/officeDocument/2006/relationships/hyperlink" Target="http://commons.wikimedia.org/wiki/File:Flag_of_the_United_States.svg?uselang=r" TargetMode="External"/><Relationship Id="rId61" Type="http://schemas.openxmlformats.org/officeDocument/2006/relationships/hyperlink" Target="http://commons.wikimedia.org/wiki/File:Flag_of_Ukraine.svg?uselang=r" TargetMode="External"/><Relationship Id="rId82" Type="http://schemas.openxmlformats.org/officeDocument/2006/relationships/image" Target="../media/image41.png"/><Relationship Id="rId90" Type="http://schemas.openxmlformats.org/officeDocument/2006/relationships/image" Target="../media/image45.png"/><Relationship Id="rId95" Type="http://schemas.openxmlformats.org/officeDocument/2006/relationships/hyperlink" Target="http://commons.wikimedia.org/wiki/File:Flag_of_Iran.svg?uselang=r" TargetMode="External"/><Relationship Id="rId19" Type="http://schemas.openxmlformats.org/officeDocument/2006/relationships/hyperlink" Target="http://commons.wikimedia.org/wiki/File:Flag_of_Germany.svg?uselang=r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http://commons.wikimedia.org/wiki/File:Flag_of_the_Netherlands.svg?uselang=r" TargetMode="External"/><Relationship Id="rId30" Type="http://schemas.openxmlformats.org/officeDocument/2006/relationships/image" Target="../media/image15.png"/><Relationship Id="rId35" Type="http://schemas.openxmlformats.org/officeDocument/2006/relationships/hyperlink" Target="http://commons.wikimedia.org/wiki/File:Flag_of_the_Czech_Republic_(bordered).svg?uselang=r" TargetMode="External"/><Relationship Id="rId43" Type="http://schemas.openxmlformats.org/officeDocument/2006/relationships/hyperlink" Target="http://commons.wikimedia.org/wiki/File:Flag_of_Sweden.svg?uselang=r" TargetMode="External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64" Type="http://schemas.openxmlformats.org/officeDocument/2006/relationships/image" Target="../media/image32.png"/><Relationship Id="rId69" Type="http://schemas.openxmlformats.org/officeDocument/2006/relationships/hyperlink" Target="http://commons.wikimedia.org/wiki/File:Flag_of_the_Philippines.svg?uselang=r" TargetMode="External"/><Relationship Id="rId77" Type="http://schemas.openxmlformats.org/officeDocument/2006/relationships/hyperlink" Target="http://commons.wikimedia.org/wiki/File:Flag_of_Denmark.svg?uselang=r" TargetMode="External"/><Relationship Id="rId100" Type="http://schemas.openxmlformats.org/officeDocument/2006/relationships/image" Target="../media/image50.png"/><Relationship Id="rId105" Type="http://schemas.openxmlformats.org/officeDocument/2006/relationships/hyperlink" Target="http://commons.wikimedia.org/wiki/File:Flag_of_Venezuela_(state).svg?uselang=r" TargetMode="External"/><Relationship Id="rId113" Type="http://schemas.openxmlformats.org/officeDocument/2006/relationships/hyperlink" Target="http://commons.wikimedia.org/wiki/File:Flag_of_Sri_Lanka.svg?uselang=r" TargetMode="External"/><Relationship Id="rId118" Type="http://schemas.openxmlformats.org/officeDocument/2006/relationships/image" Target="../media/image59.png"/><Relationship Id="rId8" Type="http://schemas.openxmlformats.org/officeDocument/2006/relationships/image" Target="../media/image4.png"/><Relationship Id="rId51" Type="http://schemas.openxmlformats.org/officeDocument/2006/relationships/hyperlink" Target="http://commons.wikimedia.org/wiki/File:Flag_of_Pakistan.svg?uselang=r" TargetMode="External"/><Relationship Id="rId72" Type="http://schemas.openxmlformats.org/officeDocument/2006/relationships/image" Target="../media/image36.png"/><Relationship Id="rId80" Type="http://schemas.openxmlformats.org/officeDocument/2006/relationships/image" Target="../media/image40.png"/><Relationship Id="rId85" Type="http://schemas.openxmlformats.org/officeDocument/2006/relationships/hyperlink" Target="http://commons.wikimedia.org/wiki/File:Flag_of_Morocco.svg?uselang=r" TargetMode="External"/><Relationship Id="rId93" Type="http://schemas.openxmlformats.org/officeDocument/2006/relationships/hyperlink" Target="http://commons.wikimedia.org/wiki/File:Flag_of_Nigeria.svg?uselang=r" TargetMode="External"/><Relationship Id="rId98" Type="http://schemas.openxmlformats.org/officeDocument/2006/relationships/image" Target="../media/image49.png"/><Relationship Id="rId121" Type="http://schemas.openxmlformats.org/officeDocument/2006/relationships/chart" Target="../charts/chart5.xml"/><Relationship Id="rId3" Type="http://schemas.openxmlformats.org/officeDocument/2006/relationships/hyperlink" Target="http://commons.wikimedia.org/wiki/File:Flag_of_Russia.svg?uselang=r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://commons.wikimedia.org/wiki/File:Flag_of_Europe.svg?uselang=r" TargetMode="External"/><Relationship Id="rId25" Type="http://schemas.openxmlformats.org/officeDocument/2006/relationships/hyperlink" Target="http://commons.wikimedia.org/wiki/File:Flag_of_Poland.svg?uselang=r" TargetMode="External"/><Relationship Id="rId33" Type="http://schemas.openxmlformats.org/officeDocument/2006/relationships/hyperlink" Target="http://commons.wikimedia.org/wiki/File:Flag_of_Indonesia.svg?uselang=r" TargetMode="External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59" Type="http://schemas.openxmlformats.org/officeDocument/2006/relationships/hyperlink" Target="http://commons.wikimedia.org/wiki/File:Flag_of_Turkey.svg?uselang=r" TargetMode="External"/><Relationship Id="rId67" Type="http://schemas.openxmlformats.org/officeDocument/2006/relationships/hyperlink" Target="http://commons.wikimedia.org/wiki/File:Flag_of_Norway.svg?uselang=r" TargetMode="External"/><Relationship Id="rId103" Type="http://schemas.openxmlformats.org/officeDocument/2006/relationships/hyperlink" Target="http://commons.wikimedia.org/wiki/File:Flag_of_Vietnam.svg?uselang=r" TargetMode="External"/><Relationship Id="rId108" Type="http://schemas.openxmlformats.org/officeDocument/2006/relationships/image" Target="../media/image54.png"/><Relationship Id="rId116" Type="http://schemas.openxmlformats.org/officeDocument/2006/relationships/image" Target="../media/image58.png"/><Relationship Id="rId20" Type="http://schemas.openxmlformats.org/officeDocument/2006/relationships/image" Target="../media/image10.png"/><Relationship Id="rId41" Type="http://schemas.openxmlformats.org/officeDocument/2006/relationships/hyperlink" Target="http://commons.wikimedia.org/wiki/File:Flag_of_Mexico.svg?uselang=r" TargetMode="External"/><Relationship Id="rId54" Type="http://schemas.openxmlformats.org/officeDocument/2006/relationships/image" Target="../media/image27.png"/><Relationship Id="rId62" Type="http://schemas.openxmlformats.org/officeDocument/2006/relationships/image" Target="../media/image31.png"/><Relationship Id="rId70" Type="http://schemas.openxmlformats.org/officeDocument/2006/relationships/image" Target="../media/image35.png"/><Relationship Id="rId75" Type="http://schemas.openxmlformats.org/officeDocument/2006/relationships/hyperlink" Target="http://commons.wikimedia.org/wiki/File:Flag_of_the_Republic_of_China.svg?uselang=r" TargetMode="External"/><Relationship Id="rId83" Type="http://schemas.openxmlformats.org/officeDocument/2006/relationships/hyperlink" Target="http://commons.wikimedia.org/wiki/File:Flag_of_the_United_Arab_Emirates.svg?uselang=r" TargetMode="External"/><Relationship Id="rId88" Type="http://schemas.openxmlformats.org/officeDocument/2006/relationships/image" Target="../media/image44.png"/><Relationship Id="rId91" Type="http://schemas.openxmlformats.org/officeDocument/2006/relationships/hyperlink" Target="http://commons.wikimedia.org/wiki/File:Flag_of_Cyprus.svg?uselang=r" TargetMode="External"/><Relationship Id="rId96" Type="http://schemas.openxmlformats.org/officeDocument/2006/relationships/image" Target="../media/image48.png"/><Relationship Id="rId111" Type="http://schemas.openxmlformats.org/officeDocument/2006/relationships/hyperlink" Target="http://commons.wikimedia.org/wiki/File:Flag_of_Romania.svg?uselang=r" TargetMode="External"/><Relationship Id="rId1" Type="http://schemas.openxmlformats.org/officeDocument/2006/relationships/hyperlink" Target="http://commons.wikimedia.org/wiki/File:Flag_of_the_Soviet_Union.svg?uselang=r" TargetMode="External"/><Relationship Id="rId6" Type="http://schemas.openxmlformats.org/officeDocument/2006/relationships/image" Target="../media/image3.png"/><Relationship Id="rId15" Type="http://schemas.openxmlformats.org/officeDocument/2006/relationships/hyperlink" Target="http://commons.wikimedia.org/wiki/File:Flag_of_Australia.svg?uselang=r" TargetMode="External"/><Relationship Id="rId23" Type="http://schemas.openxmlformats.org/officeDocument/2006/relationships/hyperlink" Target="http://commons.wikimedia.org/wiki/File:Flag_of_the_People's_Republic_of_China.svg?uselang=r" TargetMode="Externa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http://commons.wikimedia.org/wiki/File:Flag_of_Argentina.svg?uselang=r" TargetMode="External"/><Relationship Id="rId57" Type="http://schemas.openxmlformats.org/officeDocument/2006/relationships/hyperlink" Target="http://commons.wikimedia.org/wiki/File:Flag_of_Thailand.svg?uselang=r" TargetMode="External"/><Relationship Id="rId106" Type="http://schemas.openxmlformats.org/officeDocument/2006/relationships/image" Target="../media/image53.png"/><Relationship Id="rId114" Type="http://schemas.openxmlformats.org/officeDocument/2006/relationships/image" Target="../media/image57.png"/><Relationship Id="rId119" Type="http://schemas.openxmlformats.org/officeDocument/2006/relationships/hyperlink" Target="http://commons.wikimedia.org/wiki/File:Flag_of_Azerbaijan.svg?uselang=r" TargetMode="External"/><Relationship Id="rId10" Type="http://schemas.openxmlformats.org/officeDocument/2006/relationships/image" Target="../media/image5.png"/><Relationship Id="rId31" Type="http://schemas.openxmlformats.org/officeDocument/2006/relationships/hyperlink" Target="http://commons.wikimedia.org/wiki/File:Flag_of_India.svg?uselang=r" TargetMode="External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60" Type="http://schemas.openxmlformats.org/officeDocument/2006/relationships/image" Target="../media/image30.png"/><Relationship Id="rId65" Type="http://schemas.openxmlformats.org/officeDocument/2006/relationships/hyperlink" Target="http://commons.wikimedia.org/wiki/File:Flag_of_Malaysia.svg?uselang=r" TargetMode="External"/><Relationship Id="rId73" Type="http://schemas.openxmlformats.org/officeDocument/2006/relationships/hyperlink" Target="http://commons.wikimedia.org/wiki/File:Flag_of_Singapore.svg?uselang=r" TargetMode="External"/><Relationship Id="rId78" Type="http://schemas.openxmlformats.org/officeDocument/2006/relationships/image" Target="../media/image39.png"/><Relationship Id="rId81" Type="http://schemas.openxmlformats.org/officeDocument/2006/relationships/hyperlink" Target="http://commons.wikimedia.org/wiki/File:Flag_of_Saudi_Arabia.svg?uselang=r" TargetMode="External"/><Relationship Id="rId86" Type="http://schemas.openxmlformats.org/officeDocument/2006/relationships/image" Target="../media/image43.png"/><Relationship Id="rId94" Type="http://schemas.openxmlformats.org/officeDocument/2006/relationships/image" Target="../media/image47.png"/><Relationship Id="rId99" Type="http://schemas.openxmlformats.org/officeDocument/2006/relationships/hyperlink" Target="http://commons.wikimedia.org/wiki/File:Flag_of_Colombia.svg?uselang=r" TargetMode="External"/><Relationship Id="rId101" Type="http://schemas.openxmlformats.org/officeDocument/2006/relationships/hyperlink" Target="http://commons.wikimedia.org/wiki/File:Flag_of_Mauritius.svg?uselang=r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://commons.wikimedia.org/wiki/File:Flag_of_Canada.svg?uselang=r" TargetMode="External"/><Relationship Id="rId13" Type="http://schemas.openxmlformats.org/officeDocument/2006/relationships/hyperlink" Target="http://commons.wikimedia.org/wiki/File:Flag_of_France.svg?uselang=r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://commons.wikimedia.org/wiki/File:Flag_of_Brazil.svg?uselang=r" TargetMode="External"/><Relationship Id="rId109" Type="http://schemas.openxmlformats.org/officeDocument/2006/relationships/hyperlink" Target="http://commons.wikimedia.org/wiki/File:Flag_of_Hungary.svg?uselang=r" TargetMode="External"/><Relationship Id="rId34" Type="http://schemas.openxmlformats.org/officeDocument/2006/relationships/image" Target="../media/image17.png"/><Relationship Id="rId50" Type="http://schemas.openxmlformats.org/officeDocument/2006/relationships/image" Target="../media/image25.png"/><Relationship Id="rId55" Type="http://schemas.openxmlformats.org/officeDocument/2006/relationships/hyperlink" Target="http://commons.wikimedia.org/wiki/File:Flag_of_Portugal.svg?uselang=r" TargetMode="External"/><Relationship Id="rId76" Type="http://schemas.openxmlformats.org/officeDocument/2006/relationships/image" Target="../media/image38.png"/><Relationship Id="rId97" Type="http://schemas.openxmlformats.org/officeDocument/2006/relationships/hyperlink" Target="http://commons.wikimedia.org/wiki/File:Flag_of_Kazakhstan.svg?uselang=r" TargetMode="External"/><Relationship Id="rId104" Type="http://schemas.openxmlformats.org/officeDocument/2006/relationships/image" Target="../media/image52.png"/><Relationship Id="rId120" Type="http://schemas.openxmlformats.org/officeDocument/2006/relationships/image" Target="../media/image60.png"/><Relationship Id="rId7" Type="http://schemas.openxmlformats.org/officeDocument/2006/relationships/hyperlink" Target="http://commons.wikimedia.org/wiki/File:Flag_of_the_United_Kingdom.svg?uselang=r" TargetMode="External"/><Relationship Id="rId71" Type="http://schemas.openxmlformats.org/officeDocument/2006/relationships/hyperlink" Target="http://commons.wikimedia.org/wiki/File:Flag_of_Egypt.svg?uselang=r" TargetMode="External"/><Relationship Id="rId92" Type="http://schemas.openxmlformats.org/officeDocument/2006/relationships/image" Target="../media/image46.png"/><Relationship Id="rId2" Type="http://schemas.openxmlformats.org/officeDocument/2006/relationships/image" Target="../media/image1.png"/><Relationship Id="rId29" Type="http://schemas.openxmlformats.org/officeDocument/2006/relationships/hyperlink" Target="http://commons.wikimedia.org/wiki/File:Flag_of_Spain.svg?uselang=r" TargetMode="External"/><Relationship Id="rId24" Type="http://schemas.openxmlformats.org/officeDocument/2006/relationships/image" Target="../media/image12.png"/><Relationship Id="rId40" Type="http://schemas.openxmlformats.org/officeDocument/2006/relationships/image" Target="../media/image20.png"/><Relationship Id="rId45" Type="http://schemas.openxmlformats.org/officeDocument/2006/relationships/hyperlink" Target="http://commons.wikimedia.org/wiki/File:Flag_of_Israel.svg?uselang=r" TargetMode="External"/><Relationship Id="rId66" Type="http://schemas.openxmlformats.org/officeDocument/2006/relationships/image" Target="../media/image33.png"/><Relationship Id="rId87" Type="http://schemas.openxmlformats.org/officeDocument/2006/relationships/hyperlink" Target="http://commons.wikimedia.org/wiki/File:Flag_of_Algeria.svg?uselang=r" TargetMode="External"/><Relationship Id="rId110" Type="http://schemas.openxmlformats.org/officeDocument/2006/relationships/image" Target="../media/image55.png"/><Relationship Id="rId115" Type="http://schemas.openxmlformats.org/officeDocument/2006/relationships/hyperlink" Target="http://commons.wikimedia.org/wiki/File:Flag_of_Belarus.svg?uselang=r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9</xdr:row>
      <xdr:rowOff>80962</xdr:rowOff>
    </xdr:from>
    <xdr:to>
      <xdr:col>14</xdr:col>
      <xdr:colOff>285750</xdr:colOff>
      <xdr:row>33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528637</xdr:rowOff>
    </xdr:from>
    <xdr:to>
      <xdr:col>16</xdr:col>
      <xdr:colOff>314325</xdr:colOff>
      <xdr:row>16</xdr:row>
      <xdr:rowOff>33337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676273</xdr:colOff>
      <xdr:row>13</xdr:row>
      <xdr:rowOff>123825</xdr:rowOff>
    </xdr:from>
    <xdr:to>
      <xdr:col>10</xdr:col>
      <xdr:colOff>742949</xdr:colOff>
      <xdr:row>30</xdr:row>
      <xdr:rowOff>4762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333375</xdr:colOff>
      <xdr:row>6</xdr:row>
      <xdr:rowOff>1</xdr:rowOff>
    </xdr:from>
    <xdr:to>
      <xdr:col>7</xdr:col>
      <xdr:colOff>371475</xdr:colOff>
      <xdr:row>11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Стран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рана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10050" y="1143001"/>
              <a:ext cx="182880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0.78604</cdr:x>
      <cdr:y>0.67481</cdr:y>
    </cdr:from>
    <cdr:to>
      <cdr:x>0.98856</cdr:x>
      <cdr:y>0.92214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43677" y="2105025"/>
          <a:ext cx="1685925" cy="77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800"/>
            <a:t>3</a:t>
          </a:r>
          <a:r>
            <a:rPr lang="ru-RU" sz="1100"/>
            <a:t> - </a:t>
          </a:r>
          <a:r>
            <a:rPr lang="ru-RU" sz="800"/>
            <a:t>провальный  запуск</a:t>
          </a:r>
        </a:p>
        <a:p xmlns:a="http://schemas.openxmlformats.org/drawingml/2006/main">
          <a:r>
            <a:rPr lang="ru-RU" sz="800"/>
            <a:t>2 -  отказ при запуске</a:t>
          </a:r>
        </a:p>
        <a:p xmlns:a="http://schemas.openxmlformats.org/drawingml/2006/main">
          <a:r>
            <a:rPr lang="ru-RU" sz="800"/>
            <a:t>1 - </a:t>
          </a:r>
          <a:r>
            <a:rPr kumimoji="0" lang="ru-RU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частичный отказ при запуске</a:t>
          </a:r>
        </a:p>
        <a:p xmlns:a="http://schemas.openxmlformats.org/drawingml/2006/main">
          <a:r>
            <a:rPr kumimoji="0" lang="ru-RU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0 - успешный запуск</a:t>
          </a:r>
          <a:endParaRPr lang="ru-RU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209550</xdr:colOff>
      <xdr:row>2</xdr:row>
      <xdr:rowOff>104775</xdr:rowOff>
    </xdr:to>
    <xdr:pic>
      <xdr:nvPicPr>
        <xdr:cNvPr id="63" name="Рисунок 62" descr="Союз Советских Социалистических Республик">
          <a:hlinkClick xmlns:r="http://schemas.openxmlformats.org/officeDocument/2006/relationships" r:id="rId1" tooltip="Союз Советских Социалистических Республик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477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209550</xdr:colOff>
      <xdr:row>4</xdr:row>
      <xdr:rowOff>142875</xdr:rowOff>
    </xdr:to>
    <xdr:pic>
      <xdr:nvPicPr>
        <xdr:cNvPr id="64" name="Рисунок 63" descr="Россия">
          <a:hlinkClick xmlns:r="http://schemas.openxmlformats.org/officeDocument/2006/relationships" r:id="rId3" tooltip="Росс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811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209550</xdr:colOff>
      <xdr:row>4</xdr:row>
      <xdr:rowOff>114300</xdr:rowOff>
    </xdr:to>
    <xdr:pic>
      <xdr:nvPicPr>
        <xdr:cNvPr id="65" name="Рисунок 64" descr="Соединённые Штаты Америки">
          <a:hlinkClick xmlns:r="http://schemas.openxmlformats.org/officeDocument/2006/relationships" r:id="rId5" tooltip="Соединённые Штаты Америк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8115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209550</xdr:colOff>
      <xdr:row>5</xdr:row>
      <xdr:rowOff>104775</xdr:rowOff>
    </xdr:to>
    <xdr:pic>
      <xdr:nvPicPr>
        <xdr:cNvPr id="66" name="Рисунок 65" descr="Великобритания">
          <a:hlinkClick xmlns:r="http://schemas.openxmlformats.org/officeDocument/2006/relationships" r:id="rId7" tooltip="Великобритан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811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209550</xdr:colOff>
      <xdr:row>6</xdr:row>
      <xdr:rowOff>104775</xdr:rowOff>
    </xdr:to>
    <xdr:pic>
      <xdr:nvPicPr>
        <xdr:cNvPr id="67" name="Рисунок 66" descr="Канада">
          <a:hlinkClick xmlns:r="http://schemas.openxmlformats.org/officeDocument/2006/relationships" r:id="rId9" tooltip="Канад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9812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209550</xdr:colOff>
      <xdr:row>7</xdr:row>
      <xdr:rowOff>142875</xdr:rowOff>
    </xdr:to>
    <xdr:pic>
      <xdr:nvPicPr>
        <xdr:cNvPr id="68" name="Рисунок 67" descr="Италия">
          <a:hlinkClick xmlns:r="http://schemas.openxmlformats.org/officeDocument/2006/relationships" r:id="rId11" tooltip="Итал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1812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209550</xdr:colOff>
      <xdr:row>8</xdr:row>
      <xdr:rowOff>142875</xdr:rowOff>
    </xdr:to>
    <xdr:pic>
      <xdr:nvPicPr>
        <xdr:cNvPr id="69" name="Рисунок 68" descr="Франция">
          <a:hlinkClick xmlns:r="http://schemas.openxmlformats.org/officeDocument/2006/relationships" r:id="rId13" tooltip="Франц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3812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209550</xdr:colOff>
      <xdr:row>9</xdr:row>
      <xdr:rowOff>104775</xdr:rowOff>
    </xdr:to>
    <xdr:pic>
      <xdr:nvPicPr>
        <xdr:cNvPr id="70" name="Рисунок 69" descr="Австралия">
          <a:hlinkClick xmlns:r="http://schemas.openxmlformats.org/officeDocument/2006/relationships" r:id="rId15" tooltip="Австрал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81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209550</xdr:colOff>
      <xdr:row>10</xdr:row>
      <xdr:rowOff>142875</xdr:rowOff>
    </xdr:to>
    <xdr:pic>
      <xdr:nvPicPr>
        <xdr:cNvPr id="71" name="Рисунок 70" descr="Европейский союз">
          <a:hlinkClick xmlns:r="http://schemas.openxmlformats.org/officeDocument/2006/relationships" r:id="rId17" tooltip="Европейский союз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813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209550</xdr:colOff>
      <xdr:row>11</xdr:row>
      <xdr:rowOff>123825</xdr:rowOff>
    </xdr:to>
    <xdr:pic>
      <xdr:nvPicPr>
        <xdr:cNvPr id="72" name="Рисунок 71" descr="Германия">
          <a:hlinkClick xmlns:r="http://schemas.openxmlformats.org/officeDocument/2006/relationships" r:id="rId19" tooltip="Герман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1467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209550</xdr:colOff>
      <xdr:row>12</xdr:row>
      <xdr:rowOff>142875</xdr:rowOff>
    </xdr:to>
    <xdr:pic>
      <xdr:nvPicPr>
        <xdr:cNvPr id="73" name="Рисунок 72" descr="Япония">
          <a:hlinkClick xmlns:r="http://schemas.openxmlformats.org/officeDocument/2006/relationships" r:id="rId21" tooltip="Япон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147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209550</xdr:colOff>
      <xdr:row>13</xdr:row>
      <xdr:rowOff>142875</xdr:rowOff>
    </xdr:to>
    <xdr:pic>
      <xdr:nvPicPr>
        <xdr:cNvPr id="74" name="Рисунок 73" descr="Китайская Народная Республика">
          <a:hlinkClick xmlns:r="http://schemas.openxmlformats.org/officeDocument/2006/relationships" r:id="rId23" tooltip="Китайская Народная Республик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14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209550</xdr:colOff>
      <xdr:row>14</xdr:row>
      <xdr:rowOff>133350</xdr:rowOff>
    </xdr:to>
    <xdr:pic>
      <xdr:nvPicPr>
        <xdr:cNvPr id="75" name="Рисунок 74" descr="Польша">
          <a:hlinkClick xmlns:r="http://schemas.openxmlformats.org/officeDocument/2006/relationships" r:id="rId25" tooltip="Польш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147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209550</xdr:colOff>
      <xdr:row>14</xdr:row>
      <xdr:rowOff>142875</xdr:rowOff>
    </xdr:to>
    <xdr:pic>
      <xdr:nvPicPr>
        <xdr:cNvPr id="76" name="Рисунок 75" descr="Нидерланды">
          <a:hlinkClick xmlns:r="http://schemas.openxmlformats.org/officeDocument/2006/relationships" r:id="rId27" tooltip="Нидерланды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147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209550</xdr:colOff>
      <xdr:row>15</xdr:row>
      <xdr:rowOff>142875</xdr:rowOff>
    </xdr:to>
    <xdr:pic>
      <xdr:nvPicPr>
        <xdr:cNvPr id="77" name="Рисунок 76" descr="Испания">
          <a:hlinkClick xmlns:r="http://schemas.openxmlformats.org/officeDocument/2006/relationships" r:id="rId29" tooltip="Испан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9147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209550</xdr:colOff>
      <xdr:row>16</xdr:row>
      <xdr:rowOff>142875</xdr:rowOff>
    </xdr:to>
    <xdr:pic>
      <xdr:nvPicPr>
        <xdr:cNvPr id="78" name="Рисунок 77" descr="Индия">
          <a:hlinkClick xmlns:r="http://schemas.openxmlformats.org/officeDocument/2006/relationships" r:id="rId31" tooltip="Инд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1148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209550</xdr:colOff>
      <xdr:row>17</xdr:row>
      <xdr:rowOff>142875</xdr:rowOff>
    </xdr:to>
    <xdr:pic>
      <xdr:nvPicPr>
        <xdr:cNvPr id="79" name="Рисунок 78" descr="Индонезия">
          <a:hlinkClick xmlns:r="http://schemas.openxmlformats.org/officeDocument/2006/relationships" r:id="rId33" tooltip="Индонез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3148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238125</xdr:colOff>
      <xdr:row>18</xdr:row>
      <xdr:rowOff>161925</xdr:rowOff>
    </xdr:to>
    <xdr:pic>
      <xdr:nvPicPr>
        <xdr:cNvPr id="80" name="Рисунок 79" descr="Флаг Чехословакии">
          <a:hlinkClick xmlns:r="http://schemas.openxmlformats.org/officeDocument/2006/relationships" r:id="rId35" tooltip="Флаг Чехословаки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514850"/>
          <a:ext cx="2381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209550</xdr:colOff>
      <xdr:row>19</xdr:row>
      <xdr:rowOff>123825</xdr:rowOff>
    </xdr:to>
    <xdr:pic>
      <xdr:nvPicPr>
        <xdr:cNvPr id="81" name="Рисунок 80" descr="Болгария">
          <a:hlinkClick xmlns:r="http://schemas.openxmlformats.org/officeDocument/2006/relationships" r:id="rId37" tooltip="Болгар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1487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209550</xdr:colOff>
      <xdr:row>20</xdr:row>
      <xdr:rowOff>142875</xdr:rowOff>
    </xdr:to>
    <xdr:pic>
      <xdr:nvPicPr>
        <xdr:cNvPr id="82" name="Рисунок 81" descr="Бразилия">
          <a:hlinkClick xmlns:r="http://schemas.openxmlformats.org/officeDocument/2006/relationships" r:id="rId39" tooltip="Бразил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9149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209550</xdr:colOff>
      <xdr:row>21</xdr:row>
      <xdr:rowOff>123825</xdr:rowOff>
    </xdr:to>
    <xdr:pic>
      <xdr:nvPicPr>
        <xdr:cNvPr id="83" name="Рисунок 82" descr="Мексика">
          <a:hlinkClick xmlns:r="http://schemas.openxmlformats.org/officeDocument/2006/relationships" r:id="rId41" tooltip="Мексик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11492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209550</xdr:colOff>
      <xdr:row>22</xdr:row>
      <xdr:rowOff>133350</xdr:rowOff>
    </xdr:to>
    <xdr:pic>
      <xdr:nvPicPr>
        <xdr:cNvPr id="84" name="Рисунок 83" descr="Швеция">
          <a:hlinkClick xmlns:r="http://schemas.openxmlformats.org/officeDocument/2006/relationships" r:id="rId43" tooltip="Швец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3149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209550</xdr:colOff>
      <xdr:row>23</xdr:row>
      <xdr:rowOff>152400</xdr:rowOff>
    </xdr:to>
    <xdr:pic>
      <xdr:nvPicPr>
        <xdr:cNvPr id="85" name="Рисунок 84" descr="Израиль">
          <a:hlinkClick xmlns:r="http://schemas.openxmlformats.org/officeDocument/2006/relationships" r:id="rId45" tooltip="Израил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514975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209550</xdr:colOff>
      <xdr:row>24</xdr:row>
      <xdr:rowOff>123825</xdr:rowOff>
    </xdr:to>
    <xdr:pic>
      <xdr:nvPicPr>
        <xdr:cNvPr id="86" name="Рисунок 85" descr="Люксембург">
          <a:hlinkClick xmlns:r="http://schemas.openxmlformats.org/officeDocument/2006/relationships" r:id="rId47" tooltip="Люксембург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0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209550</xdr:colOff>
      <xdr:row>25</xdr:row>
      <xdr:rowOff>133350</xdr:rowOff>
    </xdr:to>
    <xdr:pic>
      <xdr:nvPicPr>
        <xdr:cNvPr id="87" name="Рисунок 86" descr="Аргентина">
          <a:hlinkClick xmlns:r="http://schemas.openxmlformats.org/officeDocument/2006/relationships" r:id="rId49" tooltip="Аргентин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9150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142875</xdr:rowOff>
    </xdr:to>
    <xdr:pic>
      <xdr:nvPicPr>
        <xdr:cNvPr id="88" name="Рисунок 87" descr="Пакистан">
          <a:hlinkClick xmlns:r="http://schemas.openxmlformats.org/officeDocument/2006/relationships" r:id="rId51" tooltip="Пакистан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1150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209550</xdr:colOff>
      <xdr:row>27</xdr:row>
      <xdr:rowOff>142875</xdr:rowOff>
    </xdr:to>
    <xdr:pic>
      <xdr:nvPicPr>
        <xdr:cNvPr id="89" name="Рисунок 88" descr="Республика Корея">
          <a:hlinkClick xmlns:r="http://schemas.openxmlformats.org/officeDocument/2006/relationships" r:id="rId53" tooltip="Республика Коре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3150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142875</xdr:rowOff>
    </xdr:to>
    <xdr:pic>
      <xdr:nvPicPr>
        <xdr:cNvPr id="90" name="Рисунок 89" descr="Португалия">
          <a:hlinkClick xmlns:r="http://schemas.openxmlformats.org/officeDocument/2006/relationships" r:id="rId55" tooltip="Португал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5151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209550</xdr:colOff>
      <xdr:row>29</xdr:row>
      <xdr:rowOff>142875</xdr:rowOff>
    </xdr:to>
    <xdr:pic>
      <xdr:nvPicPr>
        <xdr:cNvPr id="91" name="Рисунок 90" descr="Таиланд">
          <a:hlinkClick xmlns:r="http://schemas.openxmlformats.org/officeDocument/2006/relationships" r:id="rId57" tooltip="Таиланд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151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209550</xdr:colOff>
      <xdr:row>30</xdr:row>
      <xdr:rowOff>142875</xdr:rowOff>
    </xdr:to>
    <xdr:pic>
      <xdr:nvPicPr>
        <xdr:cNvPr id="92" name="Рисунок 91" descr="Турция">
          <a:hlinkClick xmlns:r="http://schemas.openxmlformats.org/officeDocument/2006/relationships" r:id="rId59" tooltip="Турц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9151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209550</xdr:colOff>
      <xdr:row>31</xdr:row>
      <xdr:rowOff>142875</xdr:rowOff>
    </xdr:to>
    <xdr:pic>
      <xdr:nvPicPr>
        <xdr:cNvPr id="93" name="Рисунок 92" descr="Украина">
          <a:hlinkClick xmlns:r="http://schemas.openxmlformats.org/officeDocument/2006/relationships" r:id="rId61" tooltip="Украин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1151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209550</xdr:colOff>
      <xdr:row>32</xdr:row>
      <xdr:rowOff>142875</xdr:rowOff>
    </xdr:to>
    <xdr:pic>
      <xdr:nvPicPr>
        <xdr:cNvPr id="94" name="Рисунок 93" descr="Чили">
          <a:hlinkClick xmlns:r="http://schemas.openxmlformats.org/officeDocument/2006/relationships" r:id="rId63" tooltip="Чил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3152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209550</xdr:colOff>
      <xdr:row>33</xdr:row>
      <xdr:rowOff>104775</xdr:rowOff>
    </xdr:to>
    <xdr:pic>
      <xdr:nvPicPr>
        <xdr:cNvPr id="95" name="Рисунок 94" descr="Малайзия">
          <a:hlinkClick xmlns:r="http://schemas.openxmlformats.org/officeDocument/2006/relationships" r:id="rId65" tooltip="Малайз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5152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209550</xdr:colOff>
      <xdr:row>34</xdr:row>
      <xdr:rowOff>152400</xdr:rowOff>
    </xdr:to>
    <xdr:pic>
      <xdr:nvPicPr>
        <xdr:cNvPr id="96" name="Рисунок 95" descr="Норвегия">
          <a:hlinkClick xmlns:r="http://schemas.openxmlformats.org/officeDocument/2006/relationships" r:id="rId67" tooltip="Норвег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7152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209550</xdr:colOff>
      <xdr:row>35</xdr:row>
      <xdr:rowOff>104775</xdr:rowOff>
    </xdr:to>
    <xdr:pic>
      <xdr:nvPicPr>
        <xdr:cNvPr id="97" name="Рисунок 96" descr="Филиппины">
          <a:hlinkClick xmlns:r="http://schemas.openxmlformats.org/officeDocument/2006/relationships" r:id="rId69" tooltip="Филиппины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915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209550</xdr:colOff>
      <xdr:row>36</xdr:row>
      <xdr:rowOff>142875</xdr:rowOff>
    </xdr:to>
    <xdr:pic>
      <xdr:nvPicPr>
        <xdr:cNvPr id="98" name="Рисунок 97" descr="Египет">
          <a:hlinkClick xmlns:r="http://schemas.openxmlformats.org/officeDocument/2006/relationships" r:id="rId71" tooltip="Египет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1153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209550</xdr:colOff>
      <xdr:row>37</xdr:row>
      <xdr:rowOff>142875</xdr:rowOff>
    </xdr:to>
    <xdr:pic>
      <xdr:nvPicPr>
        <xdr:cNvPr id="99" name="Рисунок 98" descr="Сингапур">
          <a:hlinkClick xmlns:r="http://schemas.openxmlformats.org/officeDocument/2006/relationships" r:id="rId73" tooltip="Сингапур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3153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209550</xdr:colOff>
      <xdr:row>38</xdr:row>
      <xdr:rowOff>142875</xdr:rowOff>
    </xdr:to>
    <xdr:pic>
      <xdr:nvPicPr>
        <xdr:cNvPr id="100" name="Рисунок 99" descr="Китайская Республика">
          <a:hlinkClick xmlns:r="http://schemas.openxmlformats.org/officeDocument/2006/relationships" r:id="rId75" tooltip="Китайская Республик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15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209550</xdr:colOff>
      <xdr:row>39</xdr:row>
      <xdr:rowOff>161925</xdr:rowOff>
    </xdr:to>
    <xdr:pic>
      <xdr:nvPicPr>
        <xdr:cNvPr id="101" name="Рисунок 100" descr="Дания">
          <a:hlinkClick xmlns:r="http://schemas.openxmlformats.org/officeDocument/2006/relationships" r:id="rId77" tooltip="Дан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715375"/>
          <a:ext cx="209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209550</xdr:colOff>
      <xdr:row>40</xdr:row>
      <xdr:rowOff>142875</xdr:rowOff>
    </xdr:to>
    <xdr:pic>
      <xdr:nvPicPr>
        <xdr:cNvPr id="102" name="Рисунок 101" descr="Южно-Африканская Республика">
          <a:hlinkClick xmlns:r="http://schemas.openxmlformats.org/officeDocument/2006/relationships" r:id="rId79" tooltip="Южно-Африканская Республик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9154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209550</xdr:colOff>
      <xdr:row>41</xdr:row>
      <xdr:rowOff>142875</xdr:rowOff>
    </xdr:to>
    <xdr:pic>
      <xdr:nvPicPr>
        <xdr:cNvPr id="103" name="Рисунок 102" descr="Саудовская Аравия">
          <a:hlinkClick xmlns:r="http://schemas.openxmlformats.org/officeDocument/2006/relationships" r:id="rId81" tooltip="Саудовская Арав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1154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209550</xdr:colOff>
      <xdr:row>42</xdr:row>
      <xdr:rowOff>104775</xdr:rowOff>
    </xdr:to>
    <xdr:pic>
      <xdr:nvPicPr>
        <xdr:cNvPr id="104" name="Рисунок 103" descr="Объединённые Арабские Эмираты">
          <a:hlinkClick xmlns:r="http://schemas.openxmlformats.org/officeDocument/2006/relationships" r:id="rId83" tooltip="Объединённые Арабские Эмираты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3154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209550</xdr:colOff>
      <xdr:row>43</xdr:row>
      <xdr:rowOff>142875</xdr:rowOff>
    </xdr:to>
    <xdr:pic>
      <xdr:nvPicPr>
        <xdr:cNvPr id="105" name="Рисунок 104" descr="Марокко">
          <a:hlinkClick xmlns:r="http://schemas.openxmlformats.org/officeDocument/2006/relationships" r:id="rId85" tooltip="Марокко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154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209550</xdr:colOff>
      <xdr:row>44</xdr:row>
      <xdr:rowOff>142875</xdr:rowOff>
    </xdr:to>
    <xdr:pic>
      <xdr:nvPicPr>
        <xdr:cNvPr id="106" name="Рисунок 105" descr="Алжир">
          <a:hlinkClick xmlns:r="http://schemas.openxmlformats.org/officeDocument/2006/relationships" r:id="rId87" tooltip="Алжир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7155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209550</xdr:colOff>
      <xdr:row>45</xdr:row>
      <xdr:rowOff>142875</xdr:rowOff>
    </xdr:to>
    <xdr:pic>
      <xdr:nvPicPr>
        <xdr:cNvPr id="107" name="Рисунок 106" descr="Греция">
          <a:hlinkClick xmlns:r="http://schemas.openxmlformats.org/officeDocument/2006/relationships" r:id="rId89" tooltip="Грец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9155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209550</xdr:colOff>
      <xdr:row>46</xdr:row>
      <xdr:rowOff>142875</xdr:rowOff>
    </xdr:to>
    <xdr:pic>
      <xdr:nvPicPr>
        <xdr:cNvPr id="108" name="Рисунок 107" descr="Республика Кипр">
          <a:hlinkClick xmlns:r="http://schemas.openxmlformats.org/officeDocument/2006/relationships" r:id="rId91" tooltip="Республика Кипр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1155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209550</xdr:colOff>
      <xdr:row>47</xdr:row>
      <xdr:rowOff>104775</xdr:rowOff>
    </xdr:to>
    <xdr:pic>
      <xdr:nvPicPr>
        <xdr:cNvPr id="109" name="Рисунок 108" descr="Нигерия">
          <a:hlinkClick xmlns:r="http://schemas.openxmlformats.org/officeDocument/2006/relationships" r:id="rId93" tooltip="Нигер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3155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209550</xdr:colOff>
      <xdr:row>48</xdr:row>
      <xdr:rowOff>123825</xdr:rowOff>
    </xdr:to>
    <xdr:pic>
      <xdr:nvPicPr>
        <xdr:cNvPr id="110" name="Рисунок 109" descr="Иран">
          <a:hlinkClick xmlns:r="http://schemas.openxmlformats.org/officeDocument/2006/relationships" r:id="rId95" tooltip="Иран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51560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209550</xdr:colOff>
      <xdr:row>49</xdr:row>
      <xdr:rowOff>104775</xdr:rowOff>
    </xdr:to>
    <xdr:pic>
      <xdr:nvPicPr>
        <xdr:cNvPr id="111" name="Рисунок 110" descr="Казахстан">
          <a:hlinkClick xmlns:r="http://schemas.openxmlformats.org/officeDocument/2006/relationships" r:id="rId97" tooltip="Казахстан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7156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209550</xdr:colOff>
      <xdr:row>50</xdr:row>
      <xdr:rowOff>142875</xdr:rowOff>
    </xdr:to>
    <xdr:pic>
      <xdr:nvPicPr>
        <xdr:cNvPr id="112" name="Рисунок 111" descr="Колумбия">
          <a:hlinkClick xmlns:r="http://schemas.openxmlformats.org/officeDocument/2006/relationships" r:id="rId99" tooltip="Колумб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9156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209550</xdr:colOff>
      <xdr:row>51</xdr:row>
      <xdr:rowOff>142875</xdr:rowOff>
    </xdr:to>
    <xdr:pic>
      <xdr:nvPicPr>
        <xdr:cNvPr id="113" name="Рисунок 112" descr="Флаг Маврикия">
          <a:hlinkClick xmlns:r="http://schemas.openxmlformats.org/officeDocument/2006/relationships" r:id="rId101" tooltip="Флаг Маврик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1156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209550</xdr:colOff>
      <xdr:row>52</xdr:row>
      <xdr:rowOff>142875</xdr:rowOff>
    </xdr:to>
    <xdr:pic>
      <xdr:nvPicPr>
        <xdr:cNvPr id="114" name="Рисунок 113" descr="Вьетнам">
          <a:hlinkClick xmlns:r="http://schemas.openxmlformats.org/officeDocument/2006/relationships" r:id="rId103" tooltip="Вьетнам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3157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209550</xdr:colOff>
      <xdr:row>53</xdr:row>
      <xdr:rowOff>142875</xdr:rowOff>
    </xdr:to>
    <xdr:pic>
      <xdr:nvPicPr>
        <xdr:cNvPr id="115" name="Рисунок 114" descr="Венесуэла">
          <a:hlinkClick xmlns:r="http://schemas.openxmlformats.org/officeDocument/2006/relationships" r:id="rId105" tooltip="Венесуэл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515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190500</xdr:rowOff>
    </xdr:to>
    <xdr:pic>
      <xdr:nvPicPr>
        <xdr:cNvPr id="116" name="Рисунок 115" descr="Швейцария">
          <a:hlinkClick xmlns:r="http://schemas.openxmlformats.org/officeDocument/2006/relationships" r:id="rId107" tooltip="Швейцар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7157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9525</xdr:rowOff>
    </xdr:from>
    <xdr:to>
      <xdr:col>1</xdr:col>
      <xdr:colOff>209550</xdr:colOff>
      <xdr:row>55</xdr:row>
      <xdr:rowOff>114300</xdr:rowOff>
    </xdr:to>
    <xdr:pic>
      <xdr:nvPicPr>
        <xdr:cNvPr id="117" name="Рисунок 116" descr="Венгрия">
          <a:hlinkClick xmlns:r="http://schemas.openxmlformats.org/officeDocument/2006/relationships" r:id="rId109" tooltip="Венгр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0777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209550</xdr:colOff>
      <xdr:row>56</xdr:row>
      <xdr:rowOff>142875</xdr:rowOff>
    </xdr:to>
    <xdr:pic>
      <xdr:nvPicPr>
        <xdr:cNvPr id="118" name="Рисунок 117" descr="Румыния">
          <a:hlinkClick xmlns:r="http://schemas.openxmlformats.org/officeDocument/2006/relationships" r:id="rId111" tooltip="Румын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2682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209550</xdr:colOff>
      <xdr:row>57</xdr:row>
      <xdr:rowOff>104775</xdr:rowOff>
    </xdr:to>
    <xdr:pic>
      <xdr:nvPicPr>
        <xdr:cNvPr id="119" name="Рисунок 118" descr="Шри-Ланка">
          <a:hlinkClick xmlns:r="http://schemas.openxmlformats.org/officeDocument/2006/relationships" r:id="rId113" tooltip="Шри-Ланк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4682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209550</xdr:colOff>
      <xdr:row>58</xdr:row>
      <xdr:rowOff>104775</xdr:rowOff>
    </xdr:to>
    <xdr:pic>
      <xdr:nvPicPr>
        <xdr:cNvPr id="120" name="Рисунок 119" descr="Белоруссия">
          <a:hlinkClick xmlns:r="http://schemas.openxmlformats.org/officeDocument/2006/relationships" r:id="rId115" tooltip="Белорусс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6682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209550</xdr:colOff>
      <xdr:row>59</xdr:row>
      <xdr:rowOff>104775</xdr:rowOff>
    </xdr:to>
    <xdr:pic>
      <xdr:nvPicPr>
        <xdr:cNvPr id="121" name="Рисунок 120" descr="Корейская Народно-Демократическая Республика">
          <a:hlinkClick xmlns:r="http://schemas.openxmlformats.org/officeDocument/2006/relationships" r:id="rId117" tooltip="Корейская Народно-Демократическая Республик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868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209550</xdr:colOff>
      <xdr:row>60</xdr:row>
      <xdr:rowOff>104775</xdr:rowOff>
    </xdr:to>
    <xdr:pic>
      <xdr:nvPicPr>
        <xdr:cNvPr id="122" name="Рисунок 121" descr="Азербайджан">
          <a:hlinkClick xmlns:r="http://schemas.openxmlformats.org/officeDocument/2006/relationships" r:id="rId119" tooltip="Азербайджан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0683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209550</xdr:colOff>
      <xdr:row>3</xdr:row>
      <xdr:rowOff>142875</xdr:rowOff>
    </xdr:to>
    <xdr:pic>
      <xdr:nvPicPr>
        <xdr:cNvPr id="123" name="Рисунок 122" descr="Россия">
          <a:hlinkClick xmlns:r="http://schemas.openxmlformats.org/officeDocument/2006/relationships" r:id="rId3" tooltip="Росс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811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66453</xdr:colOff>
      <xdr:row>1</xdr:row>
      <xdr:rowOff>376570</xdr:rowOff>
    </xdr:from>
    <xdr:to>
      <xdr:col>23</xdr:col>
      <xdr:colOff>265814</xdr:colOff>
      <xdr:row>27</xdr:row>
      <xdr:rowOff>77529</xdr:rowOff>
    </xdr:to>
    <xdr:graphicFrame macro="">
      <xdr:nvGraphicFramePr>
        <xdr:cNvPr id="124" name="Диаграмма 1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209550</xdr:colOff>
      <xdr:row>3</xdr:row>
      <xdr:rowOff>104775</xdr:rowOff>
    </xdr:to>
    <xdr:pic>
      <xdr:nvPicPr>
        <xdr:cNvPr id="2" name="Рисунок 1" descr="Союз Советских Социалистических Республик">
          <a:hlinkClick xmlns:r="http://schemas.openxmlformats.org/officeDocument/2006/relationships" r:id="rId1" tooltip="Союз Советских Социалистических Республик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430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209550</xdr:colOff>
      <xdr:row>5</xdr:row>
      <xdr:rowOff>142875</xdr:rowOff>
    </xdr:to>
    <xdr:pic>
      <xdr:nvPicPr>
        <xdr:cNvPr id="3" name="Рисунок 2" descr="Россия">
          <a:hlinkClick xmlns:r="http://schemas.openxmlformats.org/officeDocument/2006/relationships" r:id="rId3" tooltip="Росс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241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209550</xdr:colOff>
      <xdr:row>5</xdr:row>
      <xdr:rowOff>114300</xdr:rowOff>
    </xdr:to>
    <xdr:pic>
      <xdr:nvPicPr>
        <xdr:cNvPr id="4" name="Рисунок 3" descr="Соединённые Штаты Америки">
          <a:hlinkClick xmlns:r="http://schemas.openxmlformats.org/officeDocument/2006/relationships" r:id="rId5" tooltip="Соединённые Штаты Америк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241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209550</xdr:colOff>
      <xdr:row>6</xdr:row>
      <xdr:rowOff>104775</xdr:rowOff>
    </xdr:to>
    <xdr:pic>
      <xdr:nvPicPr>
        <xdr:cNvPr id="5" name="Рисунок 4" descr="Великобритания">
          <a:hlinkClick xmlns:r="http://schemas.openxmlformats.org/officeDocument/2006/relationships" r:id="rId7" tooltip="Великобритан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146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209550</xdr:colOff>
      <xdr:row>7</xdr:row>
      <xdr:rowOff>104775</xdr:rowOff>
    </xdr:to>
    <xdr:pic>
      <xdr:nvPicPr>
        <xdr:cNvPr id="6" name="Рисунок 5" descr="Канада">
          <a:hlinkClick xmlns:r="http://schemas.openxmlformats.org/officeDocument/2006/relationships" r:id="rId9" tooltip="Канад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46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209550</xdr:colOff>
      <xdr:row>8</xdr:row>
      <xdr:rowOff>142875</xdr:rowOff>
    </xdr:to>
    <xdr:pic>
      <xdr:nvPicPr>
        <xdr:cNvPr id="7" name="Рисунок 6" descr="Италия">
          <a:hlinkClick xmlns:r="http://schemas.openxmlformats.org/officeDocument/2006/relationships" r:id="rId11" tooltip="Итал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051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209550</xdr:colOff>
      <xdr:row>9</xdr:row>
      <xdr:rowOff>142875</xdr:rowOff>
    </xdr:to>
    <xdr:pic>
      <xdr:nvPicPr>
        <xdr:cNvPr id="8" name="Рисунок 7" descr="Франция">
          <a:hlinkClick xmlns:r="http://schemas.openxmlformats.org/officeDocument/2006/relationships" r:id="rId13" tooltip="Франц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957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209550</xdr:colOff>
      <xdr:row>10</xdr:row>
      <xdr:rowOff>104775</xdr:rowOff>
    </xdr:to>
    <xdr:pic>
      <xdr:nvPicPr>
        <xdr:cNvPr id="9" name="Рисунок 8" descr="Австралия">
          <a:hlinkClick xmlns:r="http://schemas.openxmlformats.org/officeDocument/2006/relationships" r:id="rId15" tooltip="Австрал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862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209550</xdr:colOff>
      <xdr:row>11</xdr:row>
      <xdr:rowOff>142875</xdr:rowOff>
    </xdr:to>
    <xdr:pic>
      <xdr:nvPicPr>
        <xdr:cNvPr id="10" name="Рисунок 9" descr="Европейский союз">
          <a:hlinkClick xmlns:r="http://schemas.openxmlformats.org/officeDocument/2006/relationships" r:id="rId17" tooltip="Европейский союз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862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209550</xdr:colOff>
      <xdr:row>12</xdr:row>
      <xdr:rowOff>123825</xdr:rowOff>
    </xdr:to>
    <xdr:pic>
      <xdr:nvPicPr>
        <xdr:cNvPr id="11" name="Рисунок 10" descr="Германия">
          <a:hlinkClick xmlns:r="http://schemas.openxmlformats.org/officeDocument/2006/relationships" r:id="rId19" tooltip="Герман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1962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209550</xdr:colOff>
      <xdr:row>13</xdr:row>
      <xdr:rowOff>142875</xdr:rowOff>
    </xdr:to>
    <xdr:pic>
      <xdr:nvPicPr>
        <xdr:cNvPr id="12" name="Рисунок 11" descr="Япония">
          <a:hlinkClick xmlns:r="http://schemas.openxmlformats.org/officeDocument/2006/relationships" r:id="rId21" tooltip="Япон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196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209550</xdr:colOff>
      <xdr:row>14</xdr:row>
      <xdr:rowOff>142875</xdr:rowOff>
    </xdr:to>
    <xdr:pic>
      <xdr:nvPicPr>
        <xdr:cNvPr id="13" name="Рисунок 12" descr="Китайская Народная Республика">
          <a:hlinkClick xmlns:r="http://schemas.openxmlformats.org/officeDocument/2006/relationships" r:id="rId23" tooltip="Китайская Народная Республик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196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209550</xdr:colOff>
      <xdr:row>15</xdr:row>
      <xdr:rowOff>133350</xdr:rowOff>
    </xdr:to>
    <xdr:pic>
      <xdr:nvPicPr>
        <xdr:cNvPr id="14" name="Рисунок 13" descr="Польша">
          <a:hlinkClick xmlns:r="http://schemas.openxmlformats.org/officeDocument/2006/relationships" r:id="rId25" tooltip="Польш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102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209550</xdr:colOff>
      <xdr:row>15</xdr:row>
      <xdr:rowOff>142875</xdr:rowOff>
    </xdr:to>
    <xdr:pic>
      <xdr:nvPicPr>
        <xdr:cNvPr id="15" name="Рисунок 14" descr="Нидерланды">
          <a:hlinkClick xmlns:r="http://schemas.openxmlformats.org/officeDocument/2006/relationships" r:id="rId27" tooltip="Нидерланды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81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209550</xdr:colOff>
      <xdr:row>16</xdr:row>
      <xdr:rowOff>142875</xdr:rowOff>
    </xdr:to>
    <xdr:pic>
      <xdr:nvPicPr>
        <xdr:cNvPr id="16" name="Рисунок 15" descr="Испания">
          <a:hlinkClick xmlns:r="http://schemas.openxmlformats.org/officeDocument/2006/relationships" r:id="rId29" tooltip="Испан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817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209550</xdr:colOff>
      <xdr:row>17</xdr:row>
      <xdr:rowOff>142875</xdr:rowOff>
    </xdr:to>
    <xdr:pic>
      <xdr:nvPicPr>
        <xdr:cNvPr id="17" name="Рисунок 16" descr="Индия">
          <a:hlinkClick xmlns:r="http://schemas.openxmlformats.org/officeDocument/2006/relationships" r:id="rId31" tooltip="Инд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817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209550</xdr:colOff>
      <xdr:row>18</xdr:row>
      <xdr:rowOff>142875</xdr:rowOff>
    </xdr:to>
    <xdr:pic>
      <xdr:nvPicPr>
        <xdr:cNvPr id="18" name="Рисунок 17" descr="Индонезия">
          <a:hlinkClick xmlns:r="http://schemas.openxmlformats.org/officeDocument/2006/relationships" r:id="rId33" tooltip="Индонез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723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238125</xdr:colOff>
      <xdr:row>19</xdr:row>
      <xdr:rowOff>161925</xdr:rowOff>
    </xdr:to>
    <xdr:pic>
      <xdr:nvPicPr>
        <xdr:cNvPr id="19" name="Рисунок 18" descr="Флаг Чехословакии">
          <a:hlinkClick xmlns:r="http://schemas.openxmlformats.org/officeDocument/2006/relationships" r:id="rId35" tooltip="Флаг Чехословаки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62825"/>
          <a:ext cx="2381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209550</xdr:colOff>
      <xdr:row>20</xdr:row>
      <xdr:rowOff>123825</xdr:rowOff>
    </xdr:to>
    <xdr:pic>
      <xdr:nvPicPr>
        <xdr:cNvPr id="20" name="Рисунок 19" descr="Болгария">
          <a:hlinkClick xmlns:r="http://schemas.openxmlformats.org/officeDocument/2006/relationships" r:id="rId37" tooltip="Болгар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533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209550</xdr:colOff>
      <xdr:row>21</xdr:row>
      <xdr:rowOff>142875</xdr:rowOff>
    </xdr:to>
    <xdr:pic>
      <xdr:nvPicPr>
        <xdr:cNvPr id="21" name="Рисунок 20" descr="Бразилия">
          <a:hlinkClick xmlns:r="http://schemas.openxmlformats.org/officeDocument/2006/relationships" r:id="rId39" tooltip="Бразил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248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209550</xdr:colOff>
      <xdr:row>22</xdr:row>
      <xdr:rowOff>123825</xdr:rowOff>
    </xdr:to>
    <xdr:pic>
      <xdr:nvPicPr>
        <xdr:cNvPr id="22" name="Рисунок 21" descr="Мексика">
          <a:hlinkClick xmlns:r="http://schemas.openxmlformats.org/officeDocument/2006/relationships" r:id="rId41" tooltip="Мексик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1540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209550</xdr:colOff>
      <xdr:row>23</xdr:row>
      <xdr:rowOff>133350</xdr:rowOff>
    </xdr:to>
    <xdr:pic>
      <xdr:nvPicPr>
        <xdr:cNvPr id="23" name="Рисунок 22" descr="Швеция">
          <a:hlinkClick xmlns:r="http://schemas.openxmlformats.org/officeDocument/2006/relationships" r:id="rId43" tooltip="Швец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059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209550</xdr:colOff>
      <xdr:row>24</xdr:row>
      <xdr:rowOff>152400</xdr:rowOff>
    </xdr:to>
    <xdr:pic>
      <xdr:nvPicPr>
        <xdr:cNvPr id="24" name="Рисунок 23" descr="Израиль">
          <a:hlinkClick xmlns:r="http://schemas.openxmlformats.org/officeDocument/2006/relationships" r:id="rId45" tooltip="Израил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059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209550</xdr:colOff>
      <xdr:row>25</xdr:row>
      <xdr:rowOff>123825</xdr:rowOff>
    </xdr:to>
    <xdr:pic>
      <xdr:nvPicPr>
        <xdr:cNvPr id="25" name="Рисунок 24" descr="Люксембург">
          <a:hlinkClick xmlns:r="http://schemas.openxmlformats.org/officeDocument/2006/relationships" r:id="rId47" tooltip="Люксембург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0597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133350</xdr:rowOff>
    </xdr:to>
    <xdr:pic>
      <xdr:nvPicPr>
        <xdr:cNvPr id="26" name="Рисунок 25" descr="Аргентина">
          <a:hlinkClick xmlns:r="http://schemas.openxmlformats.org/officeDocument/2006/relationships" r:id="rId49" tooltip="Аргентин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209550</xdr:colOff>
      <xdr:row>27</xdr:row>
      <xdr:rowOff>142875</xdr:rowOff>
    </xdr:to>
    <xdr:pic>
      <xdr:nvPicPr>
        <xdr:cNvPr id="27" name="Рисунок 26" descr="Пакистан">
          <a:hlinkClick xmlns:r="http://schemas.openxmlformats.org/officeDocument/2006/relationships" r:id="rId51" tooltip="Пакистан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060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142875</xdr:rowOff>
    </xdr:to>
    <xdr:pic>
      <xdr:nvPicPr>
        <xdr:cNvPr id="28" name="Рисунок 27" descr="Республика Корея">
          <a:hlinkClick xmlns:r="http://schemas.openxmlformats.org/officeDocument/2006/relationships" r:id="rId53" tooltip="Республика Коре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060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209550</xdr:colOff>
      <xdr:row>29</xdr:row>
      <xdr:rowOff>142875</xdr:rowOff>
    </xdr:to>
    <xdr:pic>
      <xdr:nvPicPr>
        <xdr:cNvPr id="29" name="Рисунок 28" descr="Португалия">
          <a:hlinkClick xmlns:r="http://schemas.openxmlformats.org/officeDocument/2006/relationships" r:id="rId55" tooltip="Португал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060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209550</xdr:colOff>
      <xdr:row>30</xdr:row>
      <xdr:rowOff>142875</xdr:rowOff>
    </xdr:to>
    <xdr:pic>
      <xdr:nvPicPr>
        <xdr:cNvPr id="30" name="Рисунок 29" descr="Таиланд">
          <a:hlinkClick xmlns:r="http://schemas.openxmlformats.org/officeDocument/2006/relationships" r:id="rId57" tooltip="Таиланд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7061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209550</xdr:colOff>
      <xdr:row>31</xdr:row>
      <xdr:rowOff>142875</xdr:rowOff>
    </xdr:to>
    <xdr:pic>
      <xdr:nvPicPr>
        <xdr:cNvPr id="31" name="Рисунок 30" descr="Турция">
          <a:hlinkClick xmlns:r="http://schemas.openxmlformats.org/officeDocument/2006/relationships" r:id="rId59" tooltip="Турц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966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209550</xdr:colOff>
      <xdr:row>32</xdr:row>
      <xdr:rowOff>142875</xdr:rowOff>
    </xdr:to>
    <xdr:pic>
      <xdr:nvPicPr>
        <xdr:cNvPr id="32" name="Рисунок 31" descr="Украина">
          <a:hlinkClick xmlns:r="http://schemas.openxmlformats.org/officeDocument/2006/relationships" r:id="rId61" tooltip="Украин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871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209550</xdr:colOff>
      <xdr:row>33</xdr:row>
      <xdr:rowOff>142875</xdr:rowOff>
    </xdr:to>
    <xdr:pic>
      <xdr:nvPicPr>
        <xdr:cNvPr id="33" name="Рисунок 32" descr="Чили">
          <a:hlinkClick xmlns:r="http://schemas.openxmlformats.org/officeDocument/2006/relationships" r:id="rId63" tooltip="Чил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6871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209550</xdr:colOff>
      <xdr:row>34</xdr:row>
      <xdr:rowOff>104775</xdr:rowOff>
    </xdr:to>
    <xdr:pic>
      <xdr:nvPicPr>
        <xdr:cNvPr id="34" name="Рисунок 33" descr="Малайзия">
          <a:hlinkClick xmlns:r="http://schemas.openxmlformats.org/officeDocument/2006/relationships" r:id="rId65" tooltip="Малайз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0777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209550</xdr:colOff>
      <xdr:row>35</xdr:row>
      <xdr:rowOff>152400</xdr:rowOff>
    </xdr:to>
    <xdr:pic>
      <xdr:nvPicPr>
        <xdr:cNvPr id="35" name="Рисунок 34" descr="Норвегия">
          <a:hlinkClick xmlns:r="http://schemas.openxmlformats.org/officeDocument/2006/relationships" r:id="rId67" tooltip="Норвег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277725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209550</xdr:colOff>
      <xdr:row>36</xdr:row>
      <xdr:rowOff>104775</xdr:rowOff>
    </xdr:to>
    <xdr:pic>
      <xdr:nvPicPr>
        <xdr:cNvPr id="36" name="Рисунок 35" descr="Филиппины">
          <a:hlinkClick xmlns:r="http://schemas.openxmlformats.org/officeDocument/2006/relationships" r:id="rId69" tooltip="Филиппины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777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209550</xdr:colOff>
      <xdr:row>37</xdr:row>
      <xdr:rowOff>142875</xdr:rowOff>
    </xdr:to>
    <xdr:pic>
      <xdr:nvPicPr>
        <xdr:cNvPr id="37" name="Рисунок 36" descr="Египет">
          <a:hlinkClick xmlns:r="http://schemas.openxmlformats.org/officeDocument/2006/relationships" r:id="rId71" tooltip="Египет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682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209550</xdr:colOff>
      <xdr:row>38</xdr:row>
      <xdr:rowOff>142875</xdr:rowOff>
    </xdr:to>
    <xdr:pic>
      <xdr:nvPicPr>
        <xdr:cNvPr id="38" name="Рисунок 37" descr="Сингапур">
          <a:hlinkClick xmlns:r="http://schemas.openxmlformats.org/officeDocument/2006/relationships" r:id="rId73" tooltip="Сингапур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588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209550</xdr:colOff>
      <xdr:row>39</xdr:row>
      <xdr:rowOff>142875</xdr:rowOff>
    </xdr:to>
    <xdr:pic>
      <xdr:nvPicPr>
        <xdr:cNvPr id="39" name="Рисунок 38" descr="Китайская Республика">
          <a:hlinkClick xmlns:r="http://schemas.openxmlformats.org/officeDocument/2006/relationships" r:id="rId75" tooltip="Китайская Республик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588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209550</xdr:colOff>
      <xdr:row>40</xdr:row>
      <xdr:rowOff>161925</xdr:rowOff>
    </xdr:to>
    <xdr:pic>
      <xdr:nvPicPr>
        <xdr:cNvPr id="40" name="Рисунок 39" descr="Дания">
          <a:hlinkClick xmlns:r="http://schemas.openxmlformats.org/officeDocument/2006/relationships" r:id="rId77" tooltip="Дан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849350"/>
          <a:ext cx="209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209550</xdr:colOff>
      <xdr:row>41</xdr:row>
      <xdr:rowOff>142875</xdr:rowOff>
    </xdr:to>
    <xdr:pic>
      <xdr:nvPicPr>
        <xdr:cNvPr id="41" name="Рисунок 40" descr="Южно-Африканская Республика">
          <a:hlinkClick xmlns:r="http://schemas.openxmlformats.org/officeDocument/2006/relationships" r:id="rId79" tooltip="Южно-Африканская Республик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0493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209550</xdr:colOff>
      <xdr:row>42</xdr:row>
      <xdr:rowOff>142875</xdr:rowOff>
    </xdr:to>
    <xdr:pic>
      <xdr:nvPicPr>
        <xdr:cNvPr id="42" name="Рисунок 41" descr="Саудовская Аравия">
          <a:hlinkClick xmlns:r="http://schemas.openxmlformats.org/officeDocument/2006/relationships" r:id="rId81" tooltip="Саудовская Арав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494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209550</xdr:colOff>
      <xdr:row>43</xdr:row>
      <xdr:rowOff>104775</xdr:rowOff>
    </xdr:to>
    <xdr:pic>
      <xdr:nvPicPr>
        <xdr:cNvPr id="43" name="Рисунок 42" descr="Объединённые Арабские Эмираты">
          <a:hlinkClick xmlns:r="http://schemas.openxmlformats.org/officeDocument/2006/relationships" r:id="rId83" tooltip="Объединённые Арабские Эмираты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399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209550</xdr:colOff>
      <xdr:row>44</xdr:row>
      <xdr:rowOff>142875</xdr:rowOff>
    </xdr:to>
    <xdr:pic>
      <xdr:nvPicPr>
        <xdr:cNvPr id="44" name="Рисунок 43" descr="Марокко">
          <a:hlinkClick xmlns:r="http://schemas.openxmlformats.org/officeDocument/2006/relationships" r:id="rId85" tooltip="Марокко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0304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209550</xdr:colOff>
      <xdr:row>45</xdr:row>
      <xdr:rowOff>142875</xdr:rowOff>
    </xdr:to>
    <xdr:pic>
      <xdr:nvPicPr>
        <xdr:cNvPr id="45" name="Рисунок 44" descr="Алжир">
          <a:hlinkClick xmlns:r="http://schemas.openxmlformats.org/officeDocument/2006/relationships" r:id="rId87" tooltip="Алжир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4209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209550</xdr:colOff>
      <xdr:row>46</xdr:row>
      <xdr:rowOff>142875</xdr:rowOff>
    </xdr:to>
    <xdr:pic>
      <xdr:nvPicPr>
        <xdr:cNvPr id="46" name="Рисунок 45" descr="Греция">
          <a:hlinkClick xmlns:r="http://schemas.openxmlformats.org/officeDocument/2006/relationships" r:id="rId89" tooltip="Грец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6210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209550</xdr:colOff>
      <xdr:row>47</xdr:row>
      <xdr:rowOff>142875</xdr:rowOff>
    </xdr:to>
    <xdr:pic>
      <xdr:nvPicPr>
        <xdr:cNvPr id="47" name="Рисунок 46" descr="Республика Кипр">
          <a:hlinkClick xmlns:r="http://schemas.openxmlformats.org/officeDocument/2006/relationships" r:id="rId91" tooltip="Республика Кипр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0115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209550</xdr:colOff>
      <xdr:row>48</xdr:row>
      <xdr:rowOff>104775</xdr:rowOff>
    </xdr:to>
    <xdr:pic>
      <xdr:nvPicPr>
        <xdr:cNvPr id="48" name="Рисунок 47" descr="Нигерия">
          <a:hlinkClick xmlns:r="http://schemas.openxmlformats.org/officeDocument/2006/relationships" r:id="rId93" tooltip="Нигер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4020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209550</xdr:colOff>
      <xdr:row>49</xdr:row>
      <xdr:rowOff>123825</xdr:rowOff>
    </xdr:to>
    <xdr:pic>
      <xdr:nvPicPr>
        <xdr:cNvPr id="49" name="Рисунок 48" descr="Иран">
          <a:hlinkClick xmlns:r="http://schemas.openxmlformats.org/officeDocument/2006/relationships" r:id="rId95" tooltip="Иран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9257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209550</xdr:colOff>
      <xdr:row>50</xdr:row>
      <xdr:rowOff>104775</xdr:rowOff>
    </xdr:to>
    <xdr:pic>
      <xdr:nvPicPr>
        <xdr:cNvPr id="50" name="Рисунок 49" descr="Казахстан">
          <a:hlinkClick xmlns:r="http://schemas.openxmlformats.org/officeDocument/2006/relationships" r:id="rId97" tooltip="Казахстан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9926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209550</xdr:colOff>
      <xdr:row>51</xdr:row>
      <xdr:rowOff>142875</xdr:rowOff>
    </xdr:to>
    <xdr:pic>
      <xdr:nvPicPr>
        <xdr:cNvPr id="51" name="Рисунок 50" descr="Колумбия">
          <a:hlinkClick xmlns:r="http://schemas.openxmlformats.org/officeDocument/2006/relationships" r:id="rId99" tooltip="Колумб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926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209550</xdr:colOff>
      <xdr:row>52</xdr:row>
      <xdr:rowOff>142875</xdr:rowOff>
    </xdr:to>
    <xdr:pic>
      <xdr:nvPicPr>
        <xdr:cNvPr id="52" name="Рисунок 51" descr="Флаг Маврикия">
          <a:hlinkClick xmlns:r="http://schemas.openxmlformats.org/officeDocument/2006/relationships" r:id="rId101" tooltip="Флаг Маврик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209550</xdr:colOff>
      <xdr:row>53</xdr:row>
      <xdr:rowOff>142875</xdr:rowOff>
    </xdr:to>
    <xdr:pic>
      <xdr:nvPicPr>
        <xdr:cNvPr id="53" name="Рисунок 52" descr="Вьетнам">
          <a:hlinkClick xmlns:r="http://schemas.openxmlformats.org/officeDocument/2006/relationships" r:id="rId103" tooltip="Вьетнам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736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209550</xdr:colOff>
      <xdr:row>54</xdr:row>
      <xdr:rowOff>142875</xdr:rowOff>
    </xdr:to>
    <xdr:pic>
      <xdr:nvPicPr>
        <xdr:cNvPr id="54" name="Рисунок 53" descr="Венесуэла">
          <a:hlinkClick xmlns:r="http://schemas.openxmlformats.org/officeDocument/2006/relationships" r:id="rId105" tooltip="Венесуэл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3642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190500</xdr:rowOff>
    </xdr:to>
    <xdr:pic>
      <xdr:nvPicPr>
        <xdr:cNvPr id="55" name="Рисунок 54" descr="Швейцария">
          <a:hlinkClick xmlns:r="http://schemas.openxmlformats.org/officeDocument/2006/relationships" r:id="rId107" tooltip="Швейцар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7547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9525</xdr:rowOff>
    </xdr:from>
    <xdr:to>
      <xdr:col>1</xdr:col>
      <xdr:colOff>209550</xdr:colOff>
      <xdr:row>56</xdr:row>
      <xdr:rowOff>114300</xdr:rowOff>
    </xdr:to>
    <xdr:pic>
      <xdr:nvPicPr>
        <xdr:cNvPr id="56" name="Рисунок 55" descr="Венгрия">
          <a:hlinkClick xmlns:r="http://schemas.openxmlformats.org/officeDocument/2006/relationships" r:id="rId109" tooltip="Венгр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1166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209550</xdr:colOff>
      <xdr:row>57</xdr:row>
      <xdr:rowOff>142875</xdr:rowOff>
    </xdr:to>
    <xdr:pic>
      <xdr:nvPicPr>
        <xdr:cNvPr id="57" name="Рисунок 56" descr="Румыния">
          <a:hlinkClick xmlns:r="http://schemas.openxmlformats.org/officeDocument/2006/relationships" r:id="rId111" tooltip="Румын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3071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209550</xdr:colOff>
      <xdr:row>58</xdr:row>
      <xdr:rowOff>104775</xdr:rowOff>
    </xdr:to>
    <xdr:pic>
      <xdr:nvPicPr>
        <xdr:cNvPr id="58" name="Рисунок 57" descr="Шри-Ланка">
          <a:hlinkClick xmlns:r="http://schemas.openxmlformats.org/officeDocument/2006/relationships" r:id="rId113" tooltip="Шри-Ланк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5072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209550</xdr:colOff>
      <xdr:row>59</xdr:row>
      <xdr:rowOff>104775</xdr:rowOff>
    </xdr:to>
    <xdr:pic>
      <xdr:nvPicPr>
        <xdr:cNvPr id="59" name="Рисунок 58" descr="Белоруссия">
          <a:hlinkClick xmlns:r="http://schemas.openxmlformats.org/officeDocument/2006/relationships" r:id="rId115" tooltip="Белорусс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8977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209550</xdr:colOff>
      <xdr:row>60</xdr:row>
      <xdr:rowOff>104775</xdr:rowOff>
    </xdr:to>
    <xdr:pic>
      <xdr:nvPicPr>
        <xdr:cNvPr id="60" name="Рисунок 59" descr="Корейская Народно-Демократическая Республика">
          <a:hlinkClick xmlns:r="http://schemas.openxmlformats.org/officeDocument/2006/relationships" r:id="rId117" tooltip="Корейская Народно-Демократическая Республика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977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209550</xdr:colOff>
      <xdr:row>61</xdr:row>
      <xdr:rowOff>104775</xdr:rowOff>
    </xdr:to>
    <xdr:pic>
      <xdr:nvPicPr>
        <xdr:cNvPr id="61" name="Рисунок 60" descr="Азербайджан">
          <a:hlinkClick xmlns:r="http://schemas.openxmlformats.org/officeDocument/2006/relationships" r:id="rId119" tooltip="Азербайджан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88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209550</xdr:colOff>
      <xdr:row>4</xdr:row>
      <xdr:rowOff>142875</xdr:rowOff>
    </xdr:to>
    <xdr:pic>
      <xdr:nvPicPr>
        <xdr:cNvPr id="62" name="Рисунок 61" descr="Россия">
          <a:hlinkClick xmlns:r="http://schemas.openxmlformats.org/officeDocument/2006/relationships" r:id="rId3" tooltip="Россия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335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209085</xdr:colOff>
      <xdr:row>1</xdr:row>
      <xdr:rowOff>185852</xdr:rowOff>
    </xdr:from>
    <xdr:to>
      <xdr:col>26</xdr:col>
      <xdr:colOff>174401</xdr:colOff>
      <xdr:row>36</xdr:row>
      <xdr:rowOff>53661</xdr:rowOff>
    </xdr:to>
    <xdr:graphicFrame macro="">
      <xdr:nvGraphicFramePr>
        <xdr:cNvPr id="63" name="Диаграмма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9525</xdr:rowOff>
        </xdr:from>
        <xdr:to>
          <xdr:col>4</xdr:col>
          <xdr:colOff>209550</xdr:colOff>
          <xdr:row>15</xdr:row>
          <xdr:rowOff>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</xdr:row>
          <xdr:rowOff>0</xdr:rowOff>
        </xdr:from>
        <xdr:to>
          <xdr:col>3</xdr:col>
          <xdr:colOff>666750</xdr:colOff>
          <xdr:row>4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3</xdr:row>
          <xdr:rowOff>0</xdr:rowOff>
        </xdr:from>
        <xdr:to>
          <xdr:col>5</xdr:col>
          <xdr:colOff>1066800</xdr:colOff>
          <xdr:row>4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</xdr:row>
          <xdr:rowOff>0</xdr:rowOff>
        </xdr:from>
        <xdr:to>
          <xdr:col>6</xdr:col>
          <xdr:colOff>771525</xdr:colOff>
          <xdr:row>3</xdr:row>
          <xdr:rowOff>342900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</xdr:row>
          <xdr:rowOff>0</xdr:rowOff>
        </xdr:from>
        <xdr:to>
          <xdr:col>7</xdr:col>
          <xdr:colOff>495300</xdr:colOff>
          <xdr:row>4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3</xdr:row>
          <xdr:rowOff>0</xdr:rowOff>
        </xdr:from>
        <xdr:to>
          <xdr:col>8</xdr:col>
          <xdr:colOff>800100</xdr:colOff>
          <xdr:row>4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771525</xdr:colOff>
          <xdr:row>3</xdr:row>
          <xdr:rowOff>9525</xdr:rowOff>
        </xdr:from>
        <xdr:to>
          <xdr:col>2</xdr:col>
          <xdr:colOff>1000125</xdr:colOff>
          <xdr:row>4</xdr:row>
          <xdr:rowOff>0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146537</xdr:colOff>
      <xdr:row>16</xdr:row>
      <xdr:rowOff>24423</xdr:rowOff>
    </xdr:from>
    <xdr:to>
      <xdr:col>6</xdr:col>
      <xdr:colOff>488948</xdr:colOff>
      <xdr:row>41</xdr:row>
      <xdr:rowOff>54395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575652</xdr:colOff>
      <xdr:row>17</xdr:row>
      <xdr:rowOff>157040</xdr:rowOff>
    </xdr:from>
    <xdr:to>
      <xdr:col>6</xdr:col>
      <xdr:colOff>317500</xdr:colOff>
      <xdr:row>22</xdr:row>
      <xdr:rowOff>24423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Стран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ран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16870" y="3755373"/>
              <a:ext cx="1598002" cy="8036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10</xdr:col>
      <xdr:colOff>63938</xdr:colOff>
      <xdr:row>1</xdr:row>
      <xdr:rowOff>4618</xdr:rowOff>
    </xdr:from>
    <xdr:to>
      <xdr:col>21</xdr:col>
      <xdr:colOff>49506</xdr:colOff>
      <xdr:row>15</xdr:row>
      <xdr:rowOff>60469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421993</xdr:colOff>
      <xdr:row>1</xdr:row>
      <xdr:rowOff>132628</xdr:rowOff>
    </xdr:from>
    <xdr:to>
      <xdr:col>20</xdr:col>
      <xdr:colOff>361709</xdr:colOff>
      <xdr:row>4</xdr:row>
      <xdr:rowOff>132628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Страна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рана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48512" y="337596"/>
              <a:ext cx="1169526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14</xdr:col>
          <xdr:colOff>0</xdr:colOff>
          <xdr:row>19</xdr:row>
          <xdr:rowOff>38100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11</xdr:col>
      <xdr:colOff>0</xdr:colOff>
      <xdr:row>20</xdr:row>
      <xdr:rowOff>0</xdr:rowOff>
    </xdr:from>
    <xdr:to>
      <xdr:col>20</xdr:col>
      <xdr:colOff>0</xdr:colOff>
      <xdr:row>37</xdr:row>
      <xdr:rowOff>159033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0.78604</cdr:x>
      <cdr:y>0.67481</cdr:y>
    </cdr:from>
    <cdr:to>
      <cdr:x>0.98856</cdr:x>
      <cdr:y>0.92214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43677" y="2105025"/>
          <a:ext cx="1685925" cy="77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800"/>
            <a:t>3</a:t>
          </a:r>
          <a:r>
            <a:rPr lang="ru-RU" sz="1100"/>
            <a:t> - </a:t>
          </a:r>
          <a:r>
            <a:rPr lang="ru-RU" sz="800"/>
            <a:t>провальный  запуск</a:t>
          </a:r>
        </a:p>
        <a:p xmlns:a="http://schemas.openxmlformats.org/drawingml/2006/main">
          <a:r>
            <a:rPr lang="ru-RU" sz="800"/>
            <a:t>2 -  отказ перед запуском</a:t>
          </a:r>
        </a:p>
        <a:p xmlns:a="http://schemas.openxmlformats.org/drawingml/2006/main">
          <a:r>
            <a:rPr lang="ru-RU" sz="800"/>
            <a:t>1 - </a:t>
          </a:r>
          <a:r>
            <a:rPr kumimoji="0" lang="ru-RU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частичный отказ при запуске</a:t>
          </a:r>
        </a:p>
        <a:p xmlns:a="http://schemas.openxmlformats.org/drawingml/2006/main">
          <a:r>
            <a:rPr kumimoji="0" lang="ru-RU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0 - успешный запуск</a:t>
          </a:r>
          <a:endParaRPr lang="ru-RU" sz="8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0.13675</cdr:x>
      <cdr:y>0.72299</cdr:y>
    </cdr:from>
    <cdr:to>
      <cdr:x>0.2735</cdr:x>
      <cdr:y>0.8892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9600" y="2486026"/>
          <a:ext cx="6096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0.07906</cdr:x>
      <cdr:y>0.50416</cdr:y>
    </cdr:from>
    <cdr:to>
      <cdr:x>0.35256</cdr:x>
      <cdr:y>0.72576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2425" y="1733551"/>
          <a:ext cx="1219200" cy="762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>
              <a:solidFill>
                <a:srgbClr val="FF0000"/>
              </a:solidFill>
            </a:rPr>
            <a:t>Малый вес    </a:t>
          </a:r>
        </a:p>
        <a:p xmlns:a="http://schemas.openxmlformats.org/drawingml/2006/main">
          <a:r>
            <a:rPr lang="ru-RU" sz="1100">
              <a:solidFill>
                <a:srgbClr val="FFC000"/>
              </a:solidFill>
            </a:rPr>
            <a:t>Средний вес</a:t>
          </a:r>
        </a:p>
        <a:p xmlns:a="http://schemas.openxmlformats.org/drawingml/2006/main">
          <a:r>
            <a:rPr lang="ru-RU" sz="1100">
              <a:solidFill>
                <a:schemeClr val="accent3">
                  <a:lumMod val="50000"/>
                </a:schemeClr>
              </a:solidFill>
            </a:rPr>
            <a:t>Большой вес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762000</xdr:colOff>
          <xdr:row>3</xdr:row>
          <xdr:rowOff>9525</xdr:rowOff>
        </xdr:from>
        <xdr:to>
          <xdr:col>2</xdr:col>
          <xdr:colOff>1009650</xdr:colOff>
          <xdr:row>4</xdr:row>
          <xdr:rowOff>9525</xdr:rowOff>
        </xdr:to>
        <xdr:sp macro="" textlink="">
          <xdr:nvSpPr>
            <xdr:cNvPr id="17409" name="Spinner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</xdr:row>
          <xdr:rowOff>85725</xdr:rowOff>
        </xdr:from>
        <xdr:to>
          <xdr:col>3</xdr:col>
          <xdr:colOff>1076325</xdr:colOff>
          <xdr:row>3</xdr:row>
          <xdr:rowOff>276225</xdr:rowOff>
        </xdr:to>
        <xdr:sp macro="" textlink="">
          <xdr:nvSpPr>
            <xdr:cNvPr id="17412" name="Option 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19050</xdr:rowOff>
        </xdr:from>
        <xdr:to>
          <xdr:col>4</xdr:col>
          <xdr:colOff>276225</xdr:colOff>
          <xdr:row>15</xdr:row>
          <xdr:rowOff>9525</xdr:rowOff>
        </xdr:to>
        <xdr:sp macro="" textlink="">
          <xdr:nvSpPr>
            <xdr:cNvPr id="17413" name="Scroll Bar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</xdr:row>
          <xdr:rowOff>28575</xdr:rowOff>
        </xdr:from>
        <xdr:to>
          <xdr:col>5</xdr:col>
          <xdr:colOff>771525</xdr:colOff>
          <xdr:row>3</xdr:row>
          <xdr:rowOff>247650</xdr:rowOff>
        </xdr:to>
        <xdr:sp macro="" textlink="">
          <xdr:nvSpPr>
            <xdr:cNvPr id="17414" name="Option Button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3</xdr:row>
          <xdr:rowOff>28575</xdr:rowOff>
        </xdr:from>
        <xdr:to>
          <xdr:col>6</xdr:col>
          <xdr:colOff>1238250</xdr:colOff>
          <xdr:row>3</xdr:row>
          <xdr:rowOff>304800</xdr:rowOff>
        </xdr:to>
        <xdr:sp macro="" textlink="">
          <xdr:nvSpPr>
            <xdr:cNvPr id="17415" name="Option Button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</xdr:row>
          <xdr:rowOff>9525</xdr:rowOff>
        </xdr:from>
        <xdr:to>
          <xdr:col>7</xdr:col>
          <xdr:colOff>723900</xdr:colOff>
          <xdr:row>3</xdr:row>
          <xdr:rowOff>238125</xdr:rowOff>
        </xdr:to>
        <xdr:sp macro="" textlink="">
          <xdr:nvSpPr>
            <xdr:cNvPr id="17416" name="Option Button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</xdr:row>
          <xdr:rowOff>0</xdr:rowOff>
        </xdr:from>
        <xdr:to>
          <xdr:col>8</xdr:col>
          <xdr:colOff>1152525</xdr:colOff>
          <xdr:row>3</xdr:row>
          <xdr:rowOff>219075</xdr:rowOff>
        </xdr:to>
        <xdr:sp macro="" textlink="">
          <xdr:nvSpPr>
            <xdr:cNvPr id="17417" name="Option Button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Перекл. 9</a:t>
              </a:r>
              <a:endParaRPr lang="ru-RU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114299</xdr:rowOff>
    </xdr:from>
    <xdr:to>
      <xdr:col>13</xdr:col>
      <xdr:colOff>190500</xdr:colOff>
      <xdr:row>18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8</xdr:col>
          <xdr:colOff>0</xdr:colOff>
          <xdr:row>2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0.13675</cdr:x>
      <cdr:y>0.72299</cdr:y>
    </cdr:from>
    <cdr:to>
      <cdr:x>0.2735</cdr:x>
      <cdr:y>0.8892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9600" y="2486026"/>
          <a:ext cx="6096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0.07906</cdr:x>
      <cdr:y>0.50416</cdr:y>
    </cdr:from>
    <cdr:to>
      <cdr:x>0.35256</cdr:x>
      <cdr:y>0.72576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2425" y="1733551"/>
          <a:ext cx="1219200" cy="762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>
              <a:solidFill>
                <a:srgbClr val="FF0000"/>
              </a:solidFill>
            </a:rPr>
            <a:t>Малый вес    </a:t>
          </a:r>
        </a:p>
        <a:p xmlns:a="http://schemas.openxmlformats.org/drawingml/2006/main">
          <a:r>
            <a:rPr lang="ru-RU" sz="1100">
              <a:solidFill>
                <a:srgbClr val="FFC000"/>
              </a:solidFill>
            </a:rPr>
            <a:t>Средний вес</a:t>
          </a:r>
        </a:p>
        <a:p xmlns:a="http://schemas.openxmlformats.org/drawingml/2006/main">
          <a:r>
            <a:rPr lang="ru-RU" sz="1100">
              <a:solidFill>
                <a:schemeClr val="accent3">
                  <a:lumMod val="50000"/>
                </a:schemeClr>
              </a:solidFill>
            </a:rPr>
            <a:t>Большой вес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352.393794444448" createdVersion="4" refreshedVersion="4" minRefreshableVersion="3" recordCount="392">
  <cacheSource type="worksheet">
    <worksheetSource ref="A1:G393" sheet="орбитальные запуски 57_64"/>
  </cacheSource>
  <cacheFields count="9">
    <cacheField name="№" numFmtId="0">
      <sharedItems containsSemiMixedTypes="0" containsString="0" containsNumber="1" containsInteger="1" minValue="1" maxValue="392"/>
    </cacheField>
    <cacheField name="ID" numFmtId="0">
      <sharedItems/>
    </cacheField>
    <cacheField name="Дата" numFmtId="14">
      <sharedItems containsSemiMixedTypes="0" containsNonDate="0" containsDate="1" containsString="0" minDate="1957-10-04T00:00:00" maxDate="1964-12-22T00:00:00" count="358">
        <d v="1957-10-04T00:00:00"/>
        <d v="1957-11-03T00:00:00"/>
        <d v="1957-12-06T00:00:00"/>
        <d v="1958-02-01T00:00:00"/>
        <d v="1958-02-05T00:00:00"/>
        <d v="1958-03-05T00:00:00"/>
        <d v="1958-03-17T00:00:00"/>
        <d v="1958-03-26T00:00:00"/>
        <d v="1958-04-27T00:00:00"/>
        <d v="1958-04-29T00:00:00"/>
        <d v="1958-05-15T00:00:00"/>
        <d v="1958-05-28T00:00:00"/>
        <d v="1958-06-26T00:00:00"/>
        <d v="1958-07-25T00:00:00"/>
        <d v="1958-07-26T00:00:00"/>
        <d v="1958-08-12T00:00:00"/>
        <d v="1958-08-17T00:00:00"/>
        <d v="1958-08-22T00:00:00"/>
        <d v="1958-08-24T00:00:00"/>
        <d v="1958-08-25T00:00:00"/>
        <d v="1958-08-26T00:00:00"/>
        <d v="1958-08-28T00:00:00"/>
        <d v="1958-09-26T00:00:00"/>
        <d v="1958-10-11T00:00:00"/>
        <d v="1958-10-23T00:00:00"/>
        <d v="1958-11-08T00:00:00"/>
        <d v="1958-12-04T00:00:00"/>
        <d v="1958-12-06T00:00:00"/>
        <d v="1958-12-18T00:00:00"/>
        <d v="1959-01-02T00:00:00"/>
        <d v="1959-01-21T00:00:00"/>
        <d v="1959-02-17T00:00:00"/>
        <d v="1959-02-28T00:00:00"/>
        <d v="1959-03-03T00:00:00"/>
        <d v="1959-04-13T00:00:00"/>
        <d v="1959-04-14T00:00:00"/>
        <d v="1959-06-03T00:00:00"/>
        <d v="1959-06-18T00:00:00"/>
        <d v="1959-06-22T00:00:00"/>
        <d v="1959-06-25T00:00:00"/>
        <d v="1959-07-16T00:00:00"/>
        <d v="1959-08-07T00:00:00"/>
        <d v="1959-08-13T00:00:00"/>
        <d v="1959-08-15T00:00:00"/>
        <d v="1959-08-19T00:00:00"/>
        <d v="1959-09-12T00:00:00"/>
        <d v="1959-09-17T00:00:00"/>
        <d v="1959-09-18T00:00:00"/>
        <d v="1959-09-24T00:00:00"/>
        <d v="1959-10-04T00:00:00"/>
        <d v="1959-10-13T00:00:00"/>
        <d v="1959-11-07T00:00:00"/>
        <d v="1959-11-20T00:00:00"/>
        <d v="1959-11-26T00:00:00"/>
        <d v="1960-02-04T00:00:00"/>
        <d v="1960-02-19T00:00:00"/>
        <d v="1960-02-26T00:00:00"/>
        <d v="1960-03-11T00:00:00"/>
        <d v="1960-03-23T00:00:00"/>
        <d v="1960-04-01T00:00:00"/>
        <d v="1960-04-13T00:00:00"/>
        <d v="1960-04-15T00:00:00"/>
        <d v="1960-04-16T00:00:00"/>
        <d v="1960-05-13T00:00:00"/>
        <d v="1960-05-15T00:00:00"/>
        <d v="1960-05-24T00:00:00"/>
        <d v="1960-06-22T00:00:00"/>
        <d v="1960-06-29T00:00:00"/>
        <d v="1960-07-28T00:00:00"/>
        <d v="1960-08-10T00:00:00"/>
        <d v="1960-08-12T00:00:00"/>
        <d v="1960-08-18T00:00:00"/>
        <d v="1960-08-19T00:00:00"/>
        <d v="1960-09-13T00:00:00"/>
        <d v="1960-09-25T00:00:00"/>
        <d v="1960-10-04T00:00:00"/>
        <d v="1960-10-10T00:00:00"/>
        <d v="1960-10-11T00:00:00"/>
        <d v="1960-10-14T00:00:00"/>
        <d v="1960-10-26T00:00:00"/>
        <d v="1960-11-03T00:00:00"/>
        <d v="1960-11-12T00:00:00"/>
        <d v="1960-11-23T00:00:00"/>
        <d v="1960-11-30T00:00:00"/>
        <d v="1960-12-01T00:00:00"/>
        <d v="1960-12-04T00:00:00"/>
        <d v="1960-12-07T00:00:00"/>
        <d v="1960-12-15T00:00:00"/>
        <d v="1960-12-20T00:00:00"/>
        <d v="1960-12-22T00:00:00"/>
        <d v="1961-02-12T00:00:00"/>
        <d v="1961-02-16T00:00:00"/>
        <d v="1961-02-17T00:00:00"/>
        <d v="1961-02-18T00:00:00"/>
        <d v="1961-02-22T00:00:00"/>
        <d v="1961-02-25T00:00:00"/>
        <d v="1961-03-09T00:00:00"/>
        <d v="1961-03-25T00:00:00"/>
        <d v="1961-03-30T00:00:00"/>
        <d v="1961-04-08T00:00:00"/>
        <d v="1961-04-12T00:00:00"/>
        <d v="1961-04-25T00:00:00"/>
        <d v="1961-04-27T00:00:00"/>
        <d v="1961-05-24T00:00:00"/>
        <d v="1961-06-08T00:00:00"/>
        <d v="1961-06-16T00:00:00"/>
        <d v="1961-06-29T00:00:00"/>
        <d v="1961-06-30T00:00:00"/>
        <d v="1961-07-07T00:00:00"/>
        <d v="1961-07-12T00:00:00"/>
        <d v="1961-07-21T00:00:00"/>
        <d v="1961-08-04T00:00:00"/>
        <d v="1961-08-06T00:00:00"/>
        <d v="1961-08-16T00:00:00"/>
        <d v="1961-08-23T00:00:00"/>
        <d v="1961-08-25T00:00:00"/>
        <d v="1961-08-30T00:00:00"/>
        <d v="1961-09-09T00:00:00"/>
        <d v="1961-09-12T00:00:00"/>
        <d v="1961-09-13T00:00:00"/>
        <d v="1961-09-17T00:00:00"/>
        <d v="1961-10-13T00:00:00"/>
        <d v="1961-10-21T00:00:00"/>
        <d v="1961-10-23T00:00:00"/>
        <d v="1961-10-27T00:00:00"/>
        <d v="1961-11-01T00:00:00"/>
        <d v="1961-11-05T00:00:00"/>
        <d v="1961-11-15T00:00:00"/>
        <d v="1961-11-18T00:00:00"/>
        <d v="1961-11-22T00:00:00"/>
        <d v="1961-11-29T00:00:00"/>
        <d v="1961-12-11T00:00:00"/>
        <d v="1961-12-12T00:00:00"/>
        <d v="1961-12-21T00:00:00"/>
        <d v="1961-12-22T00:00:00"/>
        <d v="1962-01-13T00:00:00"/>
        <d v="1962-01-24T00:00:00"/>
        <d v="1962-01-26T00:00:00"/>
        <d v="1962-02-08T00:00:00"/>
        <d v="1962-02-20T00:00:00"/>
        <d v="1962-02-21T00:00:00"/>
        <d v="1962-02-27T00:00:00"/>
        <d v="1962-03-07T00:00:00"/>
        <d v="1962-03-16T00:00:00"/>
        <d v="1962-04-06T00:00:00"/>
        <d v="1962-04-09T00:00:00"/>
        <d v="1962-04-18T00:00:00"/>
        <d v="1962-04-23T00:00:00"/>
        <d v="1962-04-24T00:00:00"/>
        <d v="1962-04-26T00:00:00"/>
        <d v="1962-04-29T00:00:00"/>
        <d v="1962-05-10T00:00:00"/>
        <d v="1962-05-15T00:00:00"/>
        <d v="1962-05-24T00:00:00"/>
        <d v="1962-05-28T00:00:00"/>
        <d v="1962-05-30T00:00:00"/>
        <d v="1962-06-01T00:00:00"/>
        <d v="1962-06-02T00:00:00"/>
        <d v="1962-06-17T00:00:00"/>
        <d v="1962-06-18T00:00:00"/>
        <d v="1962-06-19T00:00:00"/>
        <d v="1962-06-23T00:00:00"/>
        <d v="1962-06-28T00:00:00"/>
        <d v="1962-06-30T00:00:00"/>
        <d v="1962-07-10T00:00:00"/>
        <d v="1962-07-18T00:00:00"/>
        <d v="1962-07-21T00:00:00"/>
        <d v="1962-07-22T00:00:00"/>
        <d v="1962-07-28T00:00:00"/>
        <d v="1962-08-02T00:00:00"/>
        <d v="1962-08-05T00:00:00"/>
        <d v="1962-08-11T00:00:00"/>
        <d v="1962-08-12T00:00:00"/>
        <d v="1962-08-18T00:00:00"/>
        <d v="1962-08-23T00:00:00"/>
        <d v="1962-08-25T00:00:00"/>
        <d v="1962-08-27T00:00:00"/>
        <d v="1962-08-29T00:00:00"/>
        <d v="1962-09-01T00:00:00"/>
        <d v="1962-09-12T00:00:00"/>
        <d v="1962-09-17T00:00:00"/>
        <d v="1962-09-18T00:00:00"/>
        <d v="1962-09-27T00:00:00"/>
        <d v="1962-09-29T00:00:00"/>
        <d v="1962-10-02T00:00:00"/>
        <d v="1962-10-03T00:00:00"/>
        <d v="1962-10-09T00:00:00"/>
        <d v="1962-10-17T00:00:00"/>
        <d v="1962-10-18T00:00:00"/>
        <d v="1962-10-20T00:00:00"/>
        <d v="1962-10-24T00:00:00"/>
        <d v="1962-10-25T00:00:00"/>
        <d v="1962-10-26T00:00:00"/>
        <d v="1962-10-27T00:00:00"/>
        <d v="1962-10-31T00:00:00"/>
        <d v="1962-11-01T00:00:00"/>
        <d v="1962-11-04T00:00:00"/>
        <d v="1962-11-05T00:00:00"/>
        <d v="1962-11-11T00:00:00"/>
        <d v="1962-11-24T00:00:00"/>
        <d v="1962-12-04T00:00:00"/>
        <d v="1962-12-13T00:00:00"/>
        <d v="1962-12-14T00:00:00"/>
        <d v="1962-12-16T00:00:00"/>
        <d v="1962-12-17T00:00:00"/>
        <d v="1962-12-19T00:00:00"/>
        <d v="1962-12-22T00:00:00"/>
        <d v="1963-01-04T00:00:00"/>
        <d v="1963-01-07T00:00:00"/>
        <d v="1963-01-16T00:00:00"/>
        <d v="1963-02-03T00:00:00"/>
        <d v="1963-02-14T00:00:00"/>
        <d v="1963-02-19T00:00:00"/>
        <d v="1963-02-28T00:00:00"/>
        <d v="1963-03-18T00:00:00"/>
        <d v="1963-03-21T00:00:00"/>
        <d v="1963-04-01T00:00:00"/>
        <d v="1963-04-02T00:00:00"/>
        <d v="1963-04-03T00:00:00"/>
        <d v="1963-04-05T00:00:00"/>
        <d v="1963-04-06T00:00:00"/>
        <d v="1963-04-13T00:00:00"/>
        <d v="1963-04-22T00:00:00"/>
        <d v="1963-04-26T00:00:00"/>
        <d v="1963-04-28T00:00:00"/>
        <d v="1963-05-07T00:00:00"/>
        <d v="1963-05-09T00:00:00"/>
        <d v="1963-05-15T00:00:00"/>
        <d v="1963-05-18T00:00:00"/>
        <d v="1963-05-22T00:00:00"/>
        <d v="1963-05-24T00:00:00"/>
        <d v="1963-06-01T00:00:00"/>
        <d v="1963-06-12T00:00:00"/>
        <d v="1963-06-14T00:00:00"/>
        <d v="1963-06-15T00:00:00"/>
        <d v="1963-06-16T00:00:00"/>
        <d v="1963-06-19T00:00:00"/>
        <d v="1963-06-27T00:00:00"/>
        <d v="1963-06-28T00:00:00"/>
        <d v="1963-06-29T00:00:00"/>
        <d v="1963-07-10T00:00:00"/>
        <d v="1963-07-12T00:00:00"/>
        <d v="1963-07-19T00:00:00"/>
        <d v="1963-07-26T00:00:00"/>
        <d v="1963-07-31T00:00:00"/>
        <d v="1963-08-06T00:00:00"/>
        <d v="1963-08-22T00:00:00"/>
        <d v="1963-08-25T00:00:00"/>
        <d v="1963-08-29T00:00:00"/>
        <d v="1963-09-06T00:00:00"/>
        <d v="1963-09-23T00:00:00"/>
        <d v="1963-09-27T00:00:00"/>
        <d v="1963-09-28T00:00:00"/>
        <d v="1963-10-17T00:00:00"/>
        <d v="1963-10-18T00:00:00"/>
        <d v="1963-10-24T00:00:00"/>
        <d v="1963-10-25T00:00:00"/>
        <d v="1963-10-29T00:00:00"/>
        <d v="1963-11-01T00:00:00"/>
        <d v="1963-11-09T00:00:00"/>
        <d v="1963-11-11T00:00:00"/>
        <d v="1963-11-16T00:00:00"/>
        <d v="1963-11-27T00:00:00"/>
        <d v="1963-11-28T00:00:00"/>
        <d v="1963-12-05T00:00:00"/>
        <d v="1963-12-13T00:00:00"/>
        <d v="1963-12-18T00:00:00"/>
        <d v="1963-12-19T00:00:00"/>
        <d v="1963-12-21T00:00:00"/>
        <d v="1964-01-11T00:00:00"/>
        <d v="1964-01-19T00:00:00"/>
        <d v="1964-01-21T00:00:00"/>
        <d v="1964-01-25T00:00:00"/>
        <d v="1964-01-29T00:00:00"/>
        <d v="1964-01-30T00:00:00"/>
        <d v="1964-02-15T00:00:00"/>
        <d v="1964-02-19T00:00:00"/>
        <d v="1964-02-25T00:00:00"/>
        <d v="1964-02-27T00:00:00"/>
        <d v="1964-02-28T00:00:00"/>
        <d v="1964-03-11T00:00:00"/>
        <d v="1964-03-18T00:00:00"/>
        <d v="1964-03-19T00:00:00"/>
        <d v="1964-03-21T00:00:00"/>
        <d v="1964-03-24T00:00:00"/>
        <d v="1964-03-27T00:00:00"/>
        <d v="1964-04-02T00:00:00"/>
        <d v="1964-04-04T00:00:00"/>
        <d v="1964-04-08T00:00:00"/>
        <d v="1964-04-12T00:00:00"/>
        <d v="1964-04-20T00:00:00"/>
        <d v="1964-04-21T00:00:00"/>
        <d v="1964-04-23T00:00:00"/>
        <d v="1964-04-25T00:00:00"/>
        <d v="1964-04-27T00:00:00"/>
        <d v="1964-05-18T00:00:00"/>
        <d v="1964-05-19T00:00:00"/>
        <d v="1964-05-28T00:00:00"/>
        <d v="1964-06-04T00:00:00"/>
        <d v="1964-06-06T00:00:00"/>
        <d v="1964-06-10T00:00:00"/>
        <d v="1964-06-13T00:00:00"/>
        <d v="1964-06-18T00:00:00"/>
        <d v="1964-06-19T00:00:00"/>
        <d v="1964-06-23T00:00:00"/>
        <d v="1964-06-25T00:00:00"/>
        <d v="1964-06-30T00:00:00"/>
        <d v="1964-07-01T00:00:00"/>
        <d v="1964-07-02T00:00:00"/>
        <d v="1964-07-06T00:00:00"/>
        <d v="1964-07-10T00:00:00"/>
        <d v="1964-07-15T00:00:00"/>
        <d v="1964-07-17T00:00:00"/>
        <d v="1964-07-28T00:00:00"/>
        <d v="1964-07-30T00:00:00"/>
        <d v="1964-08-05T00:00:00"/>
        <d v="1964-08-14T00:00:00"/>
        <d v="1964-08-18T00:00:00"/>
        <d v="1964-08-19T00:00:00"/>
        <d v="1964-08-21T00:00:00"/>
        <d v="1964-08-22T00:00:00"/>
        <d v="1964-08-25T00:00:00"/>
        <d v="1964-08-28T00:00:00"/>
        <d v="1964-09-01T00:00:00"/>
        <d v="1964-09-05T00:00:00"/>
        <d v="1964-09-13T00:00:00"/>
        <d v="1964-09-14T00:00:00"/>
        <d v="1964-09-18T00:00:00"/>
        <d v="1964-09-23T00:00:00"/>
        <d v="1964-09-24T00:00:00"/>
        <d v="1964-10-04T00:00:00"/>
        <d v="1964-10-05T00:00:00"/>
        <d v="1964-10-06T00:00:00"/>
        <d v="1964-10-07T00:00:00"/>
        <d v="1964-10-10T00:00:00"/>
        <d v="1964-10-12T00:00:00"/>
        <d v="1964-10-14T00:00:00"/>
        <d v="1964-10-17T00:00:00"/>
        <d v="1964-10-23T00:00:00"/>
        <d v="1964-10-24T00:00:00"/>
        <d v="1964-10-28T00:00:00"/>
        <d v="1964-11-02T00:00:00"/>
        <d v="1964-11-04T00:00:00"/>
        <d v="1964-11-05T00:00:00"/>
        <d v="1964-11-06T00:00:00"/>
        <d v="1964-11-18T00:00:00"/>
        <d v="1964-11-21T00:00:00"/>
        <d v="1964-11-28T00:00:00"/>
        <d v="1964-11-30T00:00:00"/>
        <d v="1964-12-01T00:00:00"/>
        <d v="1964-12-04T00:00:00"/>
        <d v="1964-12-09T00:00:00"/>
        <d v="1964-12-10T00:00:00"/>
        <d v="1964-12-11T00:00:00"/>
        <d v="1964-12-13T00:00:00"/>
        <d v="1964-12-15T00:00:00"/>
        <d v="1964-12-19T00:00:00"/>
        <d v="1964-12-21T00:00:00"/>
      </sharedItems>
    </cacheField>
    <cacheField name="Груз" numFmtId="0">
      <sharedItems/>
    </cacheField>
    <cacheField name="Ракета-носитель" numFmtId="0">
      <sharedItems count="63">
        <s v="Спутник (1)"/>
        <s v="Авангард"/>
        <s v="Juno-1"/>
        <s v="Спутник (2)"/>
        <s v="Pilot (NOTS-EV-1)"/>
        <s v="Thor-DM18 Able-1"/>
        <s v="Восток-L"/>
        <s v="Juno-1 (5 Санкт-)"/>
        <s v="Юнона-2"/>
        <s v="Atlas-B (модель)"/>
        <s v="Thor-DM18 Agena-"/>
        <s v="Thor-DM18 Able-3"/>
        <s v="Юнона-2 (3 Сент)"/>
        <s v="Thor-DM18 Able-2 (мод.)"/>
        <s v="USA"/>
        <s v="Atlas-C Способный"/>
        <s v="Atlas-D Able"/>
        <s v="Atlas-LV3 Agena-"/>
        <s v="Thor-DM18 Able-4"/>
        <s v="Thor-DM21 Able-Star"/>
        <s v="Дельта"/>
        <s v="Восток-K"/>
        <s v="Молния"/>
        <s v="Thor-DM21 Agena-B"/>
        <s v="Разведчик-X1"/>
        <s v="Atlas-D Mercury"/>
        <s v="Atlas-LV3 Agena-B"/>
        <s v="Космос"/>
        <s v="Голубой Лазутчик-2"/>
        <s v="Delta"/>
        <s v="Kosmos"/>
        <s v="Vostok-K"/>
        <s v="Scout-X2"/>
        <s v="Scout-X2M"/>
        <s v="Vostok-2"/>
        <s v="Thor-DM21 Agena-D"/>
        <s v="Molniya"/>
        <s v="Delta-A"/>
        <s v="Delta-B"/>
        <s v="Scout-X3"/>
        <s v="Molniya-L"/>
        <s v="Scout-X3M"/>
        <s v="Thor-SLV2A Agena-D"/>
        <s v="Scout-X4"/>
        <s v="Thor-SLV2A Agena-B"/>
        <s v="Atlas-LV3 Agena-D"/>
        <s v="Scout-X2B"/>
        <s v="Thor-DSV2A Able-Star"/>
        <s v="11A59 I1"/>
        <s v="Voskhod"/>
        <s v="Atlas-LV3C Centaur-B"/>
        <s v="Saturn-1 (Block-2)"/>
        <s v="Molniya-M"/>
        <s v="Titan-2-GLV"/>
        <s v="11A59 I1P"/>
        <s v="Atlas-LV3C Centaur-C"/>
        <s v="Atlas-SLV3 Agena-D"/>
        <s v="Kosmos-1"/>
        <s v="Delta-D"/>
        <s v="Vostok-2M"/>
        <s v="Titan-3A"/>
        <s v="Delta-C"/>
        <s v="США" u="1"/>
      </sharedItems>
      <fieldGroup par="7"/>
    </cacheField>
    <cacheField name="Страна" numFmtId="0">
      <sharedItems count="3">
        <s v="СССР"/>
        <s v="USA"/>
        <s v="Формула1" f="1"/>
      </sharedItems>
    </cacheField>
    <cacheField name="Замечание" numFmtId="0">
      <sharedItems containsBlank="1" count="7">
        <m/>
        <s v="Провал"/>
        <s v="Провал?"/>
        <s v="Частичный отказ"/>
        <s v="Отказ перед запуском"/>
        <s v="Failure"/>
        <s v="Partial Failure"/>
      </sharedItems>
    </cacheField>
    <cacheField name="Ракета-носитель2" numFmtId="0" databaseField="0">
      <fieldGroup base="4">
        <discretePr count="63">
          <x v="25"/>
          <x v="0"/>
          <x v="16"/>
          <x v="25"/>
          <x v="1"/>
          <x v="20"/>
          <x v="2"/>
          <x v="16"/>
          <x v="26"/>
          <x v="14"/>
          <x v="20"/>
          <x v="20"/>
          <x v="26"/>
          <x v="20"/>
          <x v="27"/>
          <x v="14"/>
          <x v="14"/>
          <x v="14"/>
          <x v="20"/>
          <x v="21"/>
          <x v="4"/>
          <x v="5"/>
          <x v="6"/>
          <x v="21"/>
          <x v="7"/>
          <x v="14"/>
          <x v="14"/>
          <x v="8"/>
          <x v="9"/>
          <x v="15"/>
          <x v="17"/>
          <x v="24"/>
          <x v="19"/>
          <x v="19"/>
          <x v="24"/>
          <x v="21"/>
          <x v="18"/>
          <x v="15"/>
          <x v="15"/>
          <x v="19"/>
          <x v="18"/>
          <x v="19"/>
          <x v="22"/>
          <x v="19"/>
          <x v="22"/>
          <x v="14"/>
          <x v="19"/>
          <x v="10"/>
          <x v="13"/>
          <x v="11"/>
          <x v="14"/>
          <x v="12"/>
          <x v="18"/>
          <x v="23"/>
          <x v="13"/>
          <x v="14"/>
          <x v="14"/>
          <x v="17"/>
          <x v="15"/>
          <x v="24"/>
          <x v="23"/>
          <x v="15"/>
          <x v="3"/>
        </discretePr>
        <groupItems count="28">
          <s v="Авангард"/>
          <s v="Pilot (NOTS-EV-1)"/>
          <s v="Восток-L"/>
          <s v="США"/>
          <s v="Дельта"/>
          <s v="Восток-K"/>
          <s v="Молния"/>
          <s v="Разведчик-X1"/>
          <s v="Космос"/>
          <s v="Голубой Лазутчик-2"/>
          <s v="Thor-DSV2A Able-Star"/>
          <s v="Voskhod"/>
          <s v="Saturn-1 (Block-2)"/>
          <s v="Группа1"/>
          <s v="Группа2"/>
          <s v="Группа3"/>
          <s v="Группа4"/>
          <s v="Группа5"/>
          <s v="Группа6"/>
          <s v="Группа7"/>
          <s v="Группа8"/>
          <s v="Группа9"/>
          <s v="Группа10"/>
          <s v="Группа11"/>
          <s v="Группа12"/>
          <s v="Группа13"/>
          <s v="Группа14"/>
          <s v="USA"/>
        </groupItems>
      </fieldGroup>
    </cacheField>
    <cacheField name="носитель" numFmtId="0" formula="LEFT('Ракета-носитель',3)" databaseField="0"/>
  </cacheFields>
  <calculatedItems count="1">
    <calculatedItem>
      <pivotArea cacheIndex="1" outline="0" fieldPosition="0">
        <references count="1">
          <reference field="5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352.397270833331" createdVersion="4" refreshedVersion="4" minRefreshableVersion="3" recordCount="392">
  <cacheSource type="worksheet">
    <worksheetSource ref="A1:H393" sheet="орбитальные запуски 57_64"/>
  </cacheSource>
  <cacheFields count="11">
    <cacheField name="№" numFmtId="0">
      <sharedItems containsSemiMixedTypes="0" containsString="0" containsNumber="1" containsInteger="1" minValue="1" maxValue="392"/>
    </cacheField>
    <cacheField name="ID" numFmtId="0">
      <sharedItems/>
    </cacheField>
    <cacheField name="Дата" numFmtId="14">
      <sharedItems containsSemiMixedTypes="0" containsNonDate="0" containsDate="1" containsString="0" minDate="1957-10-04T00:00:00" maxDate="1964-12-22T00:00:00" count="358">
        <d v="1957-10-04T00:00:00"/>
        <d v="1957-11-03T00:00:00"/>
        <d v="1957-12-06T00:00:00"/>
        <d v="1958-02-01T00:00:00"/>
        <d v="1958-02-05T00:00:00"/>
        <d v="1958-03-05T00:00:00"/>
        <d v="1958-03-17T00:00:00"/>
        <d v="1958-03-26T00:00:00"/>
        <d v="1958-04-27T00:00:00"/>
        <d v="1958-04-29T00:00:00"/>
        <d v="1958-05-15T00:00:00"/>
        <d v="1958-05-28T00:00:00"/>
        <d v="1958-06-26T00:00:00"/>
        <d v="1958-07-25T00:00:00"/>
        <d v="1958-07-26T00:00:00"/>
        <d v="1958-08-12T00:00:00"/>
        <d v="1958-08-17T00:00:00"/>
        <d v="1958-08-22T00:00:00"/>
        <d v="1958-08-24T00:00:00"/>
        <d v="1958-08-25T00:00:00"/>
        <d v="1958-08-26T00:00:00"/>
        <d v="1958-08-28T00:00:00"/>
        <d v="1958-09-26T00:00:00"/>
        <d v="1958-10-11T00:00:00"/>
        <d v="1958-10-23T00:00:00"/>
        <d v="1958-11-08T00:00:00"/>
        <d v="1958-12-04T00:00:00"/>
        <d v="1958-12-06T00:00:00"/>
        <d v="1958-12-18T00:00:00"/>
        <d v="1959-01-02T00:00:00"/>
        <d v="1959-01-21T00:00:00"/>
        <d v="1959-02-17T00:00:00"/>
        <d v="1959-02-28T00:00:00"/>
        <d v="1959-03-03T00:00:00"/>
        <d v="1959-04-13T00:00:00"/>
        <d v="1959-04-14T00:00:00"/>
        <d v="1959-06-03T00:00:00"/>
        <d v="1959-06-18T00:00:00"/>
        <d v="1959-06-22T00:00:00"/>
        <d v="1959-06-25T00:00:00"/>
        <d v="1959-07-16T00:00:00"/>
        <d v="1959-08-07T00:00:00"/>
        <d v="1959-08-13T00:00:00"/>
        <d v="1959-08-15T00:00:00"/>
        <d v="1959-08-19T00:00:00"/>
        <d v="1959-09-12T00:00:00"/>
        <d v="1959-09-17T00:00:00"/>
        <d v="1959-09-18T00:00:00"/>
        <d v="1959-09-24T00:00:00"/>
        <d v="1959-10-04T00:00:00"/>
        <d v="1959-10-13T00:00:00"/>
        <d v="1959-11-07T00:00:00"/>
        <d v="1959-11-20T00:00:00"/>
        <d v="1959-11-26T00:00:00"/>
        <d v="1960-02-04T00:00:00"/>
        <d v="1960-02-19T00:00:00"/>
        <d v="1960-02-26T00:00:00"/>
        <d v="1960-03-11T00:00:00"/>
        <d v="1960-03-23T00:00:00"/>
        <d v="1960-04-01T00:00:00"/>
        <d v="1960-04-13T00:00:00"/>
        <d v="1960-04-15T00:00:00"/>
        <d v="1960-04-16T00:00:00"/>
        <d v="1960-05-13T00:00:00"/>
        <d v="1960-05-15T00:00:00"/>
        <d v="1960-05-24T00:00:00"/>
        <d v="1960-06-22T00:00:00"/>
        <d v="1960-06-29T00:00:00"/>
        <d v="1960-07-28T00:00:00"/>
        <d v="1960-08-10T00:00:00"/>
        <d v="1960-08-12T00:00:00"/>
        <d v="1960-08-18T00:00:00"/>
        <d v="1960-08-19T00:00:00"/>
        <d v="1960-09-13T00:00:00"/>
        <d v="1960-09-25T00:00:00"/>
        <d v="1960-10-04T00:00:00"/>
        <d v="1960-10-10T00:00:00"/>
        <d v="1960-10-11T00:00:00"/>
        <d v="1960-10-14T00:00:00"/>
        <d v="1960-10-26T00:00:00"/>
        <d v="1960-11-03T00:00:00"/>
        <d v="1960-11-12T00:00:00"/>
        <d v="1960-11-23T00:00:00"/>
        <d v="1960-11-30T00:00:00"/>
        <d v="1960-12-01T00:00:00"/>
        <d v="1960-12-04T00:00:00"/>
        <d v="1960-12-07T00:00:00"/>
        <d v="1960-12-15T00:00:00"/>
        <d v="1960-12-20T00:00:00"/>
        <d v="1960-12-22T00:00:00"/>
        <d v="1961-02-12T00:00:00"/>
        <d v="1961-02-16T00:00:00"/>
        <d v="1961-02-17T00:00:00"/>
        <d v="1961-02-18T00:00:00"/>
        <d v="1961-02-22T00:00:00"/>
        <d v="1961-02-25T00:00:00"/>
        <d v="1961-03-09T00:00:00"/>
        <d v="1961-03-25T00:00:00"/>
        <d v="1961-03-30T00:00:00"/>
        <d v="1961-04-08T00:00:00"/>
        <d v="1961-04-12T00:00:00"/>
        <d v="1961-04-25T00:00:00"/>
        <d v="1961-04-27T00:00:00"/>
        <d v="1961-05-24T00:00:00"/>
        <d v="1961-06-08T00:00:00"/>
        <d v="1961-06-16T00:00:00"/>
        <d v="1961-06-29T00:00:00"/>
        <d v="1961-06-30T00:00:00"/>
        <d v="1961-07-07T00:00:00"/>
        <d v="1961-07-12T00:00:00"/>
        <d v="1961-07-21T00:00:00"/>
        <d v="1961-08-04T00:00:00"/>
        <d v="1961-08-06T00:00:00"/>
        <d v="1961-08-16T00:00:00"/>
        <d v="1961-08-23T00:00:00"/>
        <d v="1961-08-25T00:00:00"/>
        <d v="1961-08-30T00:00:00"/>
        <d v="1961-09-09T00:00:00"/>
        <d v="1961-09-12T00:00:00"/>
        <d v="1961-09-13T00:00:00"/>
        <d v="1961-09-17T00:00:00"/>
        <d v="1961-10-13T00:00:00"/>
        <d v="1961-10-21T00:00:00"/>
        <d v="1961-10-23T00:00:00"/>
        <d v="1961-10-27T00:00:00"/>
        <d v="1961-11-01T00:00:00"/>
        <d v="1961-11-05T00:00:00"/>
        <d v="1961-11-15T00:00:00"/>
        <d v="1961-11-18T00:00:00"/>
        <d v="1961-11-22T00:00:00"/>
        <d v="1961-11-29T00:00:00"/>
        <d v="1961-12-11T00:00:00"/>
        <d v="1961-12-12T00:00:00"/>
        <d v="1961-12-21T00:00:00"/>
        <d v="1961-12-22T00:00:00"/>
        <d v="1962-01-13T00:00:00"/>
        <d v="1962-01-24T00:00:00"/>
        <d v="1962-01-26T00:00:00"/>
        <d v="1962-02-08T00:00:00"/>
        <d v="1962-02-20T00:00:00"/>
        <d v="1962-02-21T00:00:00"/>
        <d v="1962-02-27T00:00:00"/>
        <d v="1962-03-07T00:00:00"/>
        <d v="1962-03-16T00:00:00"/>
        <d v="1962-04-06T00:00:00"/>
        <d v="1962-04-09T00:00:00"/>
        <d v="1962-04-18T00:00:00"/>
        <d v="1962-04-23T00:00:00"/>
        <d v="1962-04-24T00:00:00"/>
        <d v="1962-04-26T00:00:00"/>
        <d v="1962-04-29T00:00:00"/>
        <d v="1962-05-10T00:00:00"/>
        <d v="1962-05-15T00:00:00"/>
        <d v="1962-05-24T00:00:00"/>
        <d v="1962-05-28T00:00:00"/>
        <d v="1962-05-30T00:00:00"/>
        <d v="1962-06-01T00:00:00"/>
        <d v="1962-06-02T00:00:00"/>
        <d v="1962-06-17T00:00:00"/>
        <d v="1962-06-18T00:00:00"/>
        <d v="1962-06-19T00:00:00"/>
        <d v="1962-06-23T00:00:00"/>
        <d v="1962-06-28T00:00:00"/>
        <d v="1962-06-30T00:00:00"/>
        <d v="1962-07-10T00:00:00"/>
        <d v="1962-07-18T00:00:00"/>
        <d v="1962-07-21T00:00:00"/>
        <d v="1962-07-22T00:00:00"/>
        <d v="1962-07-28T00:00:00"/>
        <d v="1962-08-02T00:00:00"/>
        <d v="1962-08-05T00:00:00"/>
        <d v="1962-08-11T00:00:00"/>
        <d v="1962-08-12T00:00:00"/>
        <d v="1962-08-18T00:00:00"/>
        <d v="1962-08-23T00:00:00"/>
        <d v="1962-08-25T00:00:00"/>
        <d v="1962-08-27T00:00:00"/>
        <d v="1962-08-29T00:00:00"/>
        <d v="1962-09-01T00:00:00"/>
        <d v="1962-09-12T00:00:00"/>
        <d v="1962-09-17T00:00:00"/>
        <d v="1962-09-18T00:00:00"/>
        <d v="1962-09-27T00:00:00"/>
        <d v="1962-09-29T00:00:00"/>
        <d v="1962-10-02T00:00:00"/>
        <d v="1962-10-03T00:00:00"/>
        <d v="1962-10-09T00:00:00"/>
        <d v="1962-10-17T00:00:00"/>
        <d v="1962-10-18T00:00:00"/>
        <d v="1962-10-20T00:00:00"/>
        <d v="1962-10-24T00:00:00"/>
        <d v="1962-10-25T00:00:00"/>
        <d v="1962-10-26T00:00:00"/>
        <d v="1962-10-27T00:00:00"/>
        <d v="1962-10-31T00:00:00"/>
        <d v="1962-11-01T00:00:00"/>
        <d v="1962-11-04T00:00:00"/>
        <d v="1962-11-05T00:00:00"/>
        <d v="1962-11-11T00:00:00"/>
        <d v="1962-11-24T00:00:00"/>
        <d v="1962-12-04T00:00:00"/>
        <d v="1962-12-13T00:00:00"/>
        <d v="1962-12-14T00:00:00"/>
        <d v="1962-12-16T00:00:00"/>
        <d v="1962-12-17T00:00:00"/>
        <d v="1962-12-19T00:00:00"/>
        <d v="1962-12-22T00:00:00"/>
        <d v="1963-01-04T00:00:00"/>
        <d v="1963-01-07T00:00:00"/>
        <d v="1963-01-16T00:00:00"/>
        <d v="1963-02-03T00:00:00"/>
        <d v="1963-02-14T00:00:00"/>
        <d v="1963-02-19T00:00:00"/>
        <d v="1963-02-28T00:00:00"/>
        <d v="1963-03-18T00:00:00"/>
        <d v="1963-03-21T00:00:00"/>
        <d v="1963-04-01T00:00:00"/>
        <d v="1963-04-02T00:00:00"/>
        <d v="1963-04-03T00:00:00"/>
        <d v="1963-04-05T00:00:00"/>
        <d v="1963-04-06T00:00:00"/>
        <d v="1963-04-13T00:00:00"/>
        <d v="1963-04-22T00:00:00"/>
        <d v="1963-04-26T00:00:00"/>
        <d v="1963-04-28T00:00:00"/>
        <d v="1963-05-07T00:00:00"/>
        <d v="1963-05-09T00:00:00"/>
        <d v="1963-05-15T00:00:00"/>
        <d v="1963-05-18T00:00:00"/>
        <d v="1963-05-22T00:00:00"/>
        <d v="1963-05-24T00:00:00"/>
        <d v="1963-06-01T00:00:00"/>
        <d v="1963-06-12T00:00:00"/>
        <d v="1963-06-14T00:00:00"/>
        <d v="1963-06-15T00:00:00"/>
        <d v="1963-06-16T00:00:00"/>
        <d v="1963-06-19T00:00:00"/>
        <d v="1963-06-27T00:00:00"/>
        <d v="1963-06-28T00:00:00"/>
        <d v="1963-06-29T00:00:00"/>
        <d v="1963-07-10T00:00:00"/>
        <d v="1963-07-12T00:00:00"/>
        <d v="1963-07-19T00:00:00"/>
        <d v="1963-07-26T00:00:00"/>
        <d v="1963-07-31T00:00:00"/>
        <d v="1963-08-06T00:00:00"/>
        <d v="1963-08-22T00:00:00"/>
        <d v="1963-08-25T00:00:00"/>
        <d v="1963-08-29T00:00:00"/>
        <d v="1963-09-06T00:00:00"/>
        <d v="1963-09-23T00:00:00"/>
        <d v="1963-09-27T00:00:00"/>
        <d v="1963-09-28T00:00:00"/>
        <d v="1963-10-17T00:00:00"/>
        <d v="1963-10-18T00:00:00"/>
        <d v="1963-10-24T00:00:00"/>
        <d v="1963-10-25T00:00:00"/>
        <d v="1963-10-29T00:00:00"/>
        <d v="1963-11-01T00:00:00"/>
        <d v="1963-11-09T00:00:00"/>
        <d v="1963-11-11T00:00:00"/>
        <d v="1963-11-16T00:00:00"/>
        <d v="1963-11-27T00:00:00"/>
        <d v="1963-11-28T00:00:00"/>
        <d v="1963-12-05T00:00:00"/>
        <d v="1963-12-13T00:00:00"/>
        <d v="1963-12-18T00:00:00"/>
        <d v="1963-12-19T00:00:00"/>
        <d v="1963-12-21T00:00:00"/>
        <d v="1964-01-11T00:00:00"/>
        <d v="1964-01-19T00:00:00"/>
        <d v="1964-01-21T00:00:00"/>
        <d v="1964-01-25T00:00:00"/>
        <d v="1964-01-29T00:00:00"/>
        <d v="1964-01-30T00:00:00"/>
        <d v="1964-02-15T00:00:00"/>
        <d v="1964-02-19T00:00:00"/>
        <d v="1964-02-25T00:00:00"/>
        <d v="1964-02-27T00:00:00"/>
        <d v="1964-02-28T00:00:00"/>
        <d v="1964-03-11T00:00:00"/>
        <d v="1964-03-18T00:00:00"/>
        <d v="1964-03-19T00:00:00"/>
        <d v="1964-03-21T00:00:00"/>
        <d v="1964-03-24T00:00:00"/>
        <d v="1964-03-27T00:00:00"/>
        <d v="1964-04-02T00:00:00"/>
        <d v="1964-04-04T00:00:00"/>
        <d v="1964-04-08T00:00:00"/>
        <d v="1964-04-12T00:00:00"/>
        <d v="1964-04-20T00:00:00"/>
        <d v="1964-04-21T00:00:00"/>
        <d v="1964-04-23T00:00:00"/>
        <d v="1964-04-25T00:00:00"/>
        <d v="1964-04-27T00:00:00"/>
        <d v="1964-05-18T00:00:00"/>
        <d v="1964-05-19T00:00:00"/>
        <d v="1964-05-28T00:00:00"/>
        <d v="1964-06-04T00:00:00"/>
        <d v="1964-06-06T00:00:00"/>
        <d v="1964-06-10T00:00:00"/>
        <d v="1964-06-13T00:00:00"/>
        <d v="1964-06-18T00:00:00"/>
        <d v="1964-06-19T00:00:00"/>
        <d v="1964-06-23T00:00:00"/>
        <d v="1964-06-25T00:00:00"/>
        <d v="1964-06-30T00:00:00"/>
        <d v="1964-07-01T00:00:00"/>
        <d v="1964-07-02T00:00:00"/>
        <d v="1964-07-06T00:00:00"/>
        <d v="1964-07-10T00:00:00"/>
        <d v="1964-07-15T00:00:00"/>
        <d v="1964-07-17T00:00:00"/>
        <d v="1964-07-28T00:00:00"/>
        <d v="1964-07-30T00:00:00"/>
        <d v="1964-08-05T00:00:00"/>
        <d v="1964-08-14T00:00:00"/>
        <d v="1964-08-18T00:00:00"/>
        <d v="1964-08-19T00:00:00"/>
        <d v="1964-08-21T00:00:00"/>
        <d v="1964-08-22T00:00:00"/>
        <d v="1964-08-25T00:00:00"/>
        <d v="1964-08-28T00:00:00"/>
        <d v="1964-09-01T00:00:00"/>
        <d v="1964-09-05T00:00:00"/>
        <d v="1964-09-13T00:00:00"/>
        <d v="1964-09-14T00:00:00"/>
        <d v="1964-09-18T00:00:00"/>
        <d v="1964-09-23T00:00:00"/>
        <d v="1964-09-24T00:00:00"/>
        <d v="1964-10-04T00:00:00"/>
        <d v="1964-10-05T00:00:00"/>
        <d v="1964-10-06T00:00:00"/>
        <d v="1964-10-07T00:00:00"/>
        <d v="1964-10-10T00:00:00"/>
        <d v="1964-10-12T00:00:00"/>
        <d v="1964-10-14T00:00:00"/>
        <d v="1964-10-17T00:00:00"/>
        <d v="1964-10-23T00:00:00"/>
        <d v="1964-10-24T00:00:00"/>
        <d v="1964-10-28T00:00:00"/>
        <d v="1964-11-02T00:00:00"/>
        <d v="1964-11-04T00:00:00"/>
        <d v="1964-11-05T00:00:00"/>
        <d v="1964-11-06T00:00:00"/>
        <d v="1964-11-18T00:00:00"/>
        <d v="1964-11-21T00:00:00"/>
        <d v="1964-11-28T00:00:00"/>
        <d v="1964-11-30T00:00:00"/>
        <d v="1964-12-01T00:00:00"/>
        <d v="1964-12-04T00:00:00"/>
        <d v="1964-12-09T00:00:00"/>
        <d v="1964-12-10T00:00:00"/>
        <d v="1964-12-11T00:00:00"/>
        <d v="1964-12-13T00:00:00"/>
        <d v="1964-12-15T00:00:00"/>
        <d v="1964-12-19T00:00:00"/>
        <d v="1964-12-21T00:00:00"/>
      </sharedItems>
    </cacheField>
    <cacheField name="Груз" numFmtId="0">
      <sharedItems/>
    </cacheField>
    <cacheField name="Ракета-носитель" numFmtId="0">
      <sharedItems count="63">
        <s v="Спутник (1)"/>
        <s v="Авангард"/>
        <s v="Juno-1"/>
        <s v="Спутник (2)"/>
        <s v="Pilot (NOTS-EV-1)"/>
        <s v="Thor-DM18 Able-1"/>
        <s v="Восток-L"/>
        <s v="Juno-1 (5 Санкт-)"/>
        <s v="Юнона-2"/>
        <s v="Atlas-B (модель)"/>
        <s v="Thor-DM18 Agena-"/>
        <s v="Thor-DM18 Able-3"/>
        <s v="Юнона-2 (3 Сент)"/>
        <s v="Thor-DM18 Able-2 (мод.)"/>
        <s v="USA"/>
        <s v="Atlas-C Способный"/>
        <s v="Atlas-D Able"/>
        <s v="Atlas-LV3 Agena-"/>
        <s v="Thor-DM18 Able-4"/>
        <s v="Thor-DM21 Able-Star"/>
        <s v="Дельта"/>
        <s v="Восток-K"/>
        <s v="Молния"/>
        <s v="Thor-DM21 Agena-B"/>
        <s v="Разведчик-X1"/>
        <s v="Atlas-D Mercury"/>
        <s v="Atlas-LV3 Agena-B"/>
        <s v="Космос"/>
        <s v="Голубой Лазутчик-2"/>
        <s v="Delta"/>
        <s v="Kosmos"/>
        <s v="Vostok-K"/>
        <s v="Scout-X2"/>
        <s v="Scout-X2M"/>
        <s v="Vostok-2"/>
        <s v="Thor-DM21 Agena-D"/>
        <s v="Molniya"/>
        <s v="Delta-A"/>
        <s v="Delta-B"/>
        <s v="Scout-X3"/>
        <s v="Molniya-L"/>
        <s v="Scout-X3M"/>
        <s v="Thor-SLV2A Agena-D"/>
        <s v="Scout-X4"/>
        <s v="Thor-SLV2A Agena-B"/>
        <s v="Atlas-LV3 Agena-D"/>
        <s v="Scout-X2B"/>
        <s v="Thor-DSV2A Able-Star"/>
        <s v="11A59 I1"/>
        <s v="Voskhod"/>
        <s v="Atlas-LV3C Centaur-B"/>
        <s v="Saturn-1 (Block-2)"/>
        <s v="Molniya-M"/>
        <s v="Titan-2-GLV"/>
        <s v="11A59 I1P"/>
        <s v="Atlas-LV3C Centaur-C"/>
        <s v="Atlas-SLV3 Agena-D"/>
        <s v="Kosmos-1"/>
        <s v="Delta-D"/>
        <s v="Vostok-2M"/>
        <s v="Titan-3A"/>
        <s v="Delta-C"/>
        <s v="США" u="1"/>
      </sharedItems>
      <fieldGroup par="8"/>
    </cacheField>
    <cacheField name="Страна" numFmtId="0">
      <sharedItems count="3">
        <s v="СССР"/>
        <s v="USA"/>
        <s v="Формула1" f="1"/>
      </sharedItems>
    </cacheField>
    <cacheField name="Замечание" numFmtId="0">
      <sharedItems containsBlank="1" count="7">
        <m/>
        <s v="Провал"/>
        <s v="Провал?"/>
        <s v="Частичный отказ"/>
        <s v="Отказ перед запуском"/>
        <s v="Failure"/>
        <s v="Partial Failure"/>
      </sharedItems>
    </cacheField>
    <cacheField name="Признак" numFmtId="0">
      <sharedItems containsSemiMixedTypes="0" containsString="0" containsNumber="1" containsInteger="1" minValue="0" maxValue="3" count="4">
        <n v="0"/>
        <n v="3"/>
        <n v="1"/>
        <n v="2"/>
      </sharedItems>
    </cacheField>
    <cacheField name="Ракета-носитель2" numFmtId="0" databaseField="0">
      <fieldGroup base="4">
        <discretePr count="63">
          <x v="25"/>
          <x v="0"/>
          <x v="16"/>
          <x v="25"/>
          <x v="1"/>
          <x v="20"/>
          <x v="2"/>
          <x v="16"/>
          <x v="26"/>
          <x v="14"/>
          <x v="20"/>
          <x v="20"/>
          <x v="26"/>
          <x v="20"/>
          <x v="27"/>
          <x v="14"/>
          <x v="14"/>
          <x v="14"/>
          <x v="20"/>
          <x v="21"/>
          <x v="4"/>
          <x v="5"/>
          <x v="6"/>
          <x v="21"/>
          <x v="7"/>
          <x v="14"/>
          <x v="14"/>
          <x v="8"/>
          <x v="9"/>
          <x v="15"/>
          <x v="17"/>
          <x v="24"/>
          <x v="19"/>
          <x v="19"/>
          <x v="24"/>
          <x v="21"/>
          <x v="18"/>
          <x v="15"/>
          <x v="15"/>
          <x v="19"/>
          <x v="18"/>
          <x v="19"/>
          <x v="22"/>
          <x v="19"/>
          <x v="22"/>
          <x v="14"/>
          <x v="19"/>
          <x v="10"/>
          <x v="13"/>
          <x v="11"/>
          <x v="14"/>
          <x v="12"/>
          <x v="18"/>
          <x v="23"/>
          <x v="13"/>
          <x v="14"/>
          <x v="14"/>
          <x v="17"/>
          <x v="15"/>
          <x v="24"/>
          <x v="23"/>
          <x v="15"/>
          <x v="3"/>
        </discretePr>
        <groupItems count="28">
          <s v="Авангард"/>
          <s v="Pilot (NOTS-EV-1)"/>
          <s v="Восток-L"/>
          <s v="США"/>
          <s v="Дельта"/>
          <s v="Восток-K"/>
          <s v="Молния"/>
          <s v="Разведчик-X1"/>
          <s v="Космос"/>
          <s v="Голубой Лазутчик-2"/>
          <s v="Thor-DSV2A Able-Star"/>
          <s v="Voskhod"/>
          <s v="Saturn-1 (Block-2)"/>
          <s v="Группа1"/>
          <s v="Группа2"/>
          <s v="Группа3"/>
          <s v="Группа4"/>
          <s v="Группа5"/>
          <s v="Группа6"/>
          <s v="Группа7"/>
          <s v="Группа8"/>
          <s v="Группа9"/>
          <s v="Группа10"/>
          <s v="Группа11"/>
          <s v="Группа12"/>
          <s v="Группа13"/>
          <s v="Группа14"/>
          <s v="USA"/>
        </groupItems>
      </fieldGroup>
    </cacheField>
    <cacheField name="носитель" numFmtId="0" formula="LEFT('Ракета-носитель',3)" databaseField="0"/>
    <cacheField name="Поле1" numFmtId="0" formula="Признак" databaseField="0"/>
  </cacheFields>
  <calculatedItems count="1">
    <calculatedItem>
      <pivotArea cacheIndex="1" outline="0" fieldPosition="0">
        <references count="1">
          <reference field="5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1352.430165046295" createdVersion="4" refreshedVersion="4" minRefreshableVersion="3" recordCount="392">
  <cacheSource type="worksheet">
    <worksheetSource ref="A1:H393" sheet="орбитальные запуски 57_64"/>
  </cacheSource>
  <cacheFields count="11">
    <cacheField name="№" numFmtId="0">
      <sharedItems containsSemiMixedTypes="0" containsString="0" containsNumber="1" containsInteger="1" minValue="1" maxValue="392"/>
    </cacheField>
    <cacheField name="ID" numFmtId="0">
      <sharedItems/>
    </cacheField>
    <cacheField name="Дата" numFmtId="14">
      <sharedItems containsSemiMixedTypes="0" containsNonDate="0" containsDate="1" containsString="0" minDate="1957-10-04T00:00:00" maxDate="1964-12-22T00:00:00" count="358">
        <d v="1957-10-04T00:00:00"/>
        <d v="1957-11-03T00:00:00"/>
        <d v="1957-12-06T00:00:00"/>
        <d v="1958-02-01T00:00:00"/>
        <d v="1958-02-05T00:00:00"/>
        <d v="1958-03-05T00:00:00"/>
        <d v="1958-03-17T00:00:00"/>
        <d v="1958-03-26T00:00:00"/>
        <d v="1958-04-27T00:00:00"/>
        <d v="1958-04-29T00:00:00"/>
        <d v="1958-05-15T00:00:00"/>
        <d v="1958-05-28T00:00:00"/>
        <d v="1958-06-26T00:00:00"/>
        <d v="1958-07-25T00:00:00"/>
        <d v="1958-07-26T00:00:00"/>
        <d v="1958-08-12T00:00:00"/>
        <d v="1958-08-17T00:00:00"/>
        <d v="1958-08-22T00:00:00"/>
        <d v="1958-08-24T00:00:00"/>
        <d v="1958-08-25T00:00:00"/>
        <d v="1958-08-26T00:00:00"/>
        <d v="1958-08-28T00:00:00"/>
        <d v="1958-09-26T00:00:00"/>
        <d v="1958-10-11T00:00:00"/>
        <d v="1958-10-23T00:00:00"/>
        <d v="1958-11-08T00:00:00"/>
        <d v="1958-12-04T00:00:00"/>
        <d v="1958-12-06T00:00:00"/>
        <d v="1958-12-18T00:00:00"/>
        <d v="1959-01-02T00:00:00"/>
        <d v="1959-01-21T00:00:00"/>
        <d v="1959-02-17T00:00:00"/>
        <d v="1959-02-28T00:00:00"/>
        <d v="1959-03-03T00:00:00"/>
        <d v="1959-04-13T00:00:00"/>
        <d v="1959-04-14T00:00:00"/>
        <d v="1959-06-03T00:00:00"/>
        <d v="1959-06-18T00:00:00"/>
        <d v="1959-06-22T00:00:00"/>
        <d v="1959-06-25T00:00:00"/>
        <d v="1959-07-16T00:00:00"/>
        <d v="1959-08-07T00:00:00"/>
        <d v="1959-08-13T00:00:00"/>
        <d v="1959-08-15T00:00:00"/>
        <d v="1959-08-19T00:00:00"/>
        <d v="1959-09-12T00:00:00"/>
        <d v="1959-09-17T00:00:00"/>
        <d v="1959-09-18T00:00:00"/>
        <d v="1959-09-24T00:00:00"/>
        <d v="1959-10-04T00:00:00"/>
        <d v="1959-10-13T00:00:00"/>
        <d v="1959-11-07T00:00:00"/>
        <d v="1959-11-20T00:00:00"/>
        <d v="1959-11-26T00:00:00"/>
        <d v="1960-02-04T00:00:00"/>
        <d v="1960-02-19T00:00:00"/>
        <d v="1960-02-26T00:00:00"/>
        <d v="1960-03-11T00:00:00"/>
        <d v="1960-03-23T00:00:00"/>
        <d v="1960-04-01T00:00:00"/>
        <d v="1960-04-13T00:00:00"/>
        <d v="1960-04-15T00:00:00"/>
        <d v="1960-04-16T00:00:00"/>
        <d v="1960-05-13T00:00:00"/>
        <d v="1960-05-15T00:00:00"/>
        <d v="1960-05-24T00:00:00"/>
        <d v="1960-06-22T00:00:00"/>
        <d v="1960-06-29T00:00:00"/>
        <d v="1960-07-28T00:00:00"/>
        <d v="1960-08-10T00:00:00"/>
        <d v="1960-08-12T00:00:00"/>
        <d v="1960-08-18T00:00:00"/>
        <d v="1960-08-19T00:00:00"/>
        <d v="1960-09-13T00:00:00"/>
        <d v="1960-09-25T00:00:00"/>
        <d v="1960-10-04T00:00:00"/>
        <d v="1960-10-10T00:00:00"/>
        <d v="1960-10-11T00:00:00"/>
        <d v="1960-10-14T00:00:00"/>
        <d v="1960-10-26T00:00:00"/>
        <d v="1960-11-03T00:00:00"/>
        <d v="1960-11-12T00:00:00"/>
        <d v="1960-11-23T00:00:00"/>
        <d v="1960-11-30T00:00:00"/>
        <d v="1960-12-01T00:00:00"/>
        <d v="1960-12-04T00:00:00"/>
        <d v="1960-12-07T00:00:00"/>
        <d v="1960-12-15T00:00:00"/>
        <d v="1960-12-20T00:00:00"/>
        <d v="1960-12-22T00:00:00"/>
        <d v="1961-02-12T00:00:00"/>
        <d v="1961-02-16T00:00:00"/>
        <d v="1961-02-17T00:00:00"/>
        <d v="1961-02-18T00:00:00"/>
        <d v="1961-02-22T00:00:00"/>
        <d v="1961-02-25T00:00:00"/>
        <d v="1961-03-09T00:00:00"/>
        <d v="1961-03-25T00:00:00"/>
        <d v="1961-03-30T00:00:00"/>
        <d v="1961-04-08T00:00:00"/>
        <d v="1961-04-12T00:00:00"/>
        <d v="1961-04-25T00:00:00"/>
        <d v="1961-04-27T00:00:00"/>
        <d v="1961-05-24T00:00:00"/>
        <d v="1961-06-08T00:00:00"/>
        <d v="1961-06-16T00:00:00"/>
        <d v="1961-06-29T00:00:00"/>
        <d v="1961-06-30T00:00:00"/>
        <d v="1961-07-07T00:00:00"/>
        <d v="1961-07-12T00:00:00"/>
        <d v="1961-07-21T00:00:00"/>
        <d v="1961-08-04T00:00:00"/>
        <d v="1961-08-06T00:00:00"/>
        <d v="1961-08-16T00:00:00"/>
        <d v="1961-08-23T00:00:00"/>
        <d v="1961-08-25T00:00:00"/>
        <d v="1961-08-30T00:00:00"/>
        <d v="1961-09-09T00:00:00"/>
        <d v="1961-09-12T00:00:00"/>
        <d v="1961-09-13T00:00:00"/>
        <d v="1961-09-17T00:00:00"/>
        <d v="1961-10-13T00:00:00"/>
        <d v="1961-10-21T00:00:00"/>
        <d v="1961-10-23T00:00:00"/>
        <d v="1961-10-27T00:00:00"/>
        <d v="1961-11-01T00:00:00"/>
        <d v="1961-11-05T00:00:00"/>
        <d v="1961-11-15T00:00:00"/>
        <d v="1961-11-18T00:00:00"/>
        <d v="1961-11-22T00:00:00"/>
        <d v="1961-11-29T00:00:00"/>
        <d v="1961-12-11T00:00:00"/>
        <d v="1961-12-12T00:00:00"/>
        <d v="1961-12-21T00:00:00"/>
        <d v="1961-12-22T00:00:00"/>
        <d v="1962-01-13T00:00:00"/>
        <d v="1962-01-24T00:00:00"/>
        <d v="1962-01-26T00:00:00"/>
        <d v="1962-02-08T00:00:00"/>
        <d v="1962-02-20T00:00:00"/>
        <d v="1962-02-21T00:00:00"/>
        <d v="1962-02-27T00:00:00"/>
        <d v="1962-03-07T00:00:00"/>
        <d v="1962-03-16T00:00:00"/>
        <d v="1962-04-06T00:00:00"/>
        <d v="1962-04-09T00:00:00"/>
        <d v="1962-04-18T00:00:00"/>
        <d v="1962-04-23T00:00:00"/>
        <d v="1962-04-24T00:00:00"/>
        <d v="1962-04-26T00:00:00"/>
        <d v="1962-04-29T00:00:00"/>
        <d v="1962-05-10T00:00:00"/>
        <d v="1962-05-15T00:00:00"/>
        <d v="1962-05-24T00:00:00"/>
        <d v="1962-05-28T00:00:00"/>
        <d v="1962-05-30T00:00:00"/>
        <d v="1962-06-01T00:00:00"/>
        <d v="1962-06-02T00:00:00"/>
        <d v="1962-06-17T00:00:00"/>
        <d v="1962-06-18T00:00:00"/>
        <d v="1962-06-19T00:00:00"/>
        <d v="1962-06-23T00:00:00"/>
        <d v="1962-06-28T00:00:00"/>
        <d v="1962-06-30T00:00:00"/>
        <d v="1962-07-10T00:00:00"/>
        <d v="1962-07-18T00:00:00"/>
        <d v="1962-07-21T00:00:00"/>
        <d v="1962-07-22T00:00:00"/>
        <d v="1962-07-28T00:00:00"/>
        <d v="1962-08-02T00:00:00"/>
        <d v="1962-08-05T00:00:00"/>
        <d v="1962-08-11T00:00:00"/>
        <d v="1962-08-12T00:00:00"/>
        <d v="1962-08-18T00:00:00"/>
        <d v="1962-08-23T00:00:00"/>
        <d v="1962-08-25T00:00:00"/>
        <d v="1962-08-27T00:00:00"/>
        <d v="1962-08-29T00:00:00"/>
        <d v="1962-09-01T00:00:00"/>
        <d v="1962-09-12T00:00:00"/>
        <d v="1962-09-17T00:00:00"/>
        <d v="1962-09-18T00:00:00"/>
        <d v="1962-09-27T00:00:00"/>
        <d v="1962-09-29T00:00:00"/>
        <d v="1962-10-02T00:00:00"/>
        <d v="1962-10-03T00:00:00"/>
        <d v="1962-10-09T00:00:00"/>
        <d v="1962-10-17T00:00:00"/>
        <d v="1962-10-18T00:00:00"/>
        <d v="1962-10-20T00:00:00"/>
        <d v="1962-10-24T00:00:00"/>
        <d v="1962-10-25T00:00:00"/>
        <d v="1962-10-26T00:00:00"/>
        <d v="1962-10-27T00:00:00"/>
        <d v="1962-10-31T00:00:00"/>
        <d v="1962-11-01T00:00:00"/>
        <d v="1962-11-04T00:00:00"/>
        <d v="1962-11-05T00:00:00"/>
        <d v="1962-11-11T00:00:00"/>
        <d v="1962-11-24T00:00:00"/>
        <d v="1962-12-04T00:00:00"/>
        <d v="1962-12-13T00:00:00"/>
        <d v="1962-12-14T00:00:00"/>
        <d v="1962-12-16T00:00:00"/>
        <d v="1962-12-17T00:00:00"/>
        <d v="1962-12-19T00:00:00"/>
        <d v="1962-12-22T00:00:00"/>
        <d v="1963-01-04T00:00:00"/>
        <d v="1963-01-07T00:00:00"/>
        <d v="1963-01-16T00:00:00"/>
        <d v="1963-02-03T00:00:00"/>
        <d v="1963-02-14T00:00:00"/>
        <d v="1963-02-19T00:00:00"/>
        <d v="1963-02-28T00:00:00"/>
        <d v="1963-03-18T00:00:00"/>
        <d v="1963-03-21T00:00:00"/>
        <d v="1963-04-01T00:00:00"/>
        <d v="1963-04-02T00:00:00"/>
        <d v="1963-04-03T00:00:00"/>
        <d v="1963-04-05T00:00:00"/>
        <d v="1963-04-06T00:00:00"/>
        <d v="1963-04-13T00:00:00"/>
        <d v="1963-04-22T00:00:00"/>
        <d v="1963-04-26T00:00:00"/>
        <d v="1963-04-28T00:00:00"/>
        <d v="1963-05-07T00:00:00"/>
        <d v="1963-05-09T00:00:00"/>
        <d v="1963-05-15T00:00:00"/>
        <d v="1963-05-18T00:00:00"/>
        <d v="1963-05-22T00:00:00"/>
        <d v="1963-05-24T00:00:00"/>
        <d v="1963-06-01T00:00:00"/>
        <d v="1963-06-12T00:00:00"/>
        <d v="1963-06-14T00:00:00"/>
        <d v="1963-06-15T00:00:00"/>
        <d v="1963-06-16T00:00:00"/>
        <d v="1963-06-19T00:00:00"/>
        <d v="1963-06-27T00:00:00"/>
        <d v="1963-06-28T00:00:00"/>
        <d v="1963-06-29T00:00:00"/>
        <d v="1963-07-10T00:00:00"/>
        <d v="1963-07-12T00:00:00"/>
        <d v="1963-07-19T00:00:00"/>
        <d v="1963-07-26T00:00:00"/>
        <d v="1963-07-31T00:00:00"/>
        <d v="1963-08-06T00:00:00"/>
        <d v="1963-08-22T00:00:00"/>
        <d v="1963-08-25T00:00:00"/>
        <d v="1963-08-29T00:00:00"/>
        <d v="1963-09-06T00:00:00"/>
        <d v="1963-09-23T00:00:00"/>
        <d v="1963-09-27T00:00:00"/>
        <d v="1963-09-28T00:00:00"/>
        <d v="1963-10-17T00:00:00"/>
        <d v="1963-10-18T00:00:00"/>
        <d v="1963-10-24T00:00:00"/>
        <d v="1963-10-25T00:00:00"/>
        <d v="1963-10-29T00:00:00"/>
        <d v="1963-11-01T00:00:00"/>
        <d v="1963-11-09T00:00:00"/>
        <d v="1963-11-11T00:00:00"/>
        <d v="1963-11-16T00:00:00"/>
        <d v="1963-11-27T00:00:00"/>
        <d v="1963-11-28T00:00:00"/>
        <d v="1963-12-05T00:00:00"/>
        <d v="1963-12-13T00:00:00"/>
        <d v="1963-12-18T00:00:00"/>
        <d v="1963-12-19T00:00:00"/>
        <d v="1963-12-21T00:00:00"/>
        <d v="1964-01-11T00:00:00"/>
        <d v="1964-01-19T00:00:00"/>
        <d v="1964-01-21T00:00:00"/>
        <d v="1964-01-25T00:00:00"/>
        <d v="1964-01-29T00:00:00"/>
        <d v="1964-01-30T00:00:00"/>
        <d v="1964-02-15T00:00:00"/>
        <d v="1964-02-19T00:00:00"/>
        <d v="1964-02-25T00:00:00"/>
        <d v="1964-02-27T00:00:00"/>
        <d v="1964-02-28T00:00:00"/>
        <d v="1964-03-11T00:00:00"/>
        <d v="1964-03-18T00:00:00"/>
        <d v="1964-03-19T00:00:00"/>
        <d v="1964-03-21T00:00:00"/>
        <d v="1964-03-24T00:00:00"/>
        <d v="1964-03-27T00:00:00"/>
        <d v="1964-04-02T00:00:00"/>
        <d v="1964-04-04T00:00:00"/>
        <d v="1964-04-08T00:00:00"/>
        <d v="1964-04-12T00:00:00"/>
        <d v="1964-04-20T00:00:00"/>
        <d v="1964-04-21T00:00:00"/>
        <d v="1964-04-23T00:00:00"/>
        <d v="1964-04-25T00:00:00"/>
        <d v="1964-04-27T00:00:00"/>
        <d v="1964-05-18T00:00:00"/>
        <d v="1964-05-19T00:00:00"/>
        <d v="1964-05-28T00:00:00"/>
        <d v="1964-06-04T00:00:00"/>
        <d v="1964-06-06T00:00:00"/>
        <d v="1964-06-10T00:00:00"/>
        <d v="1964-06-13T00:00:00"/>
        <d v="1964-06-18T00:00:00"/>
        <d v="1964-06-19T00:00:00"/>
        <d v="1964-06-23T00:00:00"/>
        <d v="1964-06-25T00:00:00"/>
        <d v="1964-06-30T00:00:00"/>
        <d v="1964-07-01T00:00:00"/>
        <d v="1964-07-02T00:00:00"/>
        <d v="1964-07-06T00:00:00"/>
        <d v="1964-07-10T00:00:00"/>
        <d v="1964-07-15T00:00:00"/>
        <d v="1964-07-17T00:00:00"/>
        <d v="1964-07-28T00:00:00"/>
        <d v="1964-07-30T00:00:00"/>
        <d v="1964-08-05T00:00:00"/>
        <d v="1964-08-14T00:00:00"/>
        <d v="1964-08-18T00:00:00"/>
        <d v="1964-08-19T00:00:00"/>
        <d v="1964-08-21T00:00:00"/>
        <d v="1964-08-22T00:00:00"/>
        <d v="1964-08-25T00:00:00"/>
        <d v="1964-08-28T00:00:00"/>
        <d v="1964-09-01T00:00:00"/>
        <d v="1964-09-05T00:00:00"/>
        <d v="1964-09-13T00:00:00"/>
        <d v="1964-09-14T00:00:00"/>
        <d v="1964-09-18T00:00:00"/>
        <d v="1964-09-23T00:00:00"/>
        <d v="1964-09-24T00:00:00"/>
        <d v="1964-10-04T00:00:00"/>
        <d v="1964-10-05T00:00:00"/>
        <d v="1964-10-06T00:00:00"/>
        <d v="1964-10-07T00:00:00"/>
        <d v="1964-10-10T00:00:00"/>
        <d v="1964-10-12T00:00:00"/>
        <d v="1964-10-14T00:00:00"/>
        <d v="1964-10-17T00:00:00"/>
        <d v="1964-10-23T00:00:00"/>
        <d v="1964-10-24T00:00:00"/>
        <d v="1964-10-28T00:00:00"/>
        <d v="1964-11-02T00:00:00"/>
        <d v="1964-11-04T00:00:00"/>
        <d v="1964-11-05T00:00:00"/>
        <d v="1964-11-06T00:00:00"/>
        <d v="1964-11-18T00:00:00"/>
        <d v="1964-11-21T00:00:00"/>
        <d v="1964-11-28T00:00:00"/>
        <d v="1964-11-30T00:00:00"/>
        <d v="1964-12-01T00:00:00"/>
        <d v="1964-12-04T00:00:00"/>
        <d v="1964-12-09T00:00:00"/>
        <d v="1964-12-10T00:00:00"/>
        <d v="1964-12-11T00:00:00"/>
        <d v="1964-12-13T00:00:00"/>
        <d v="1964-12-15T00:00:00"/>
        <d v="1964-12-19T00:00:00"/>
        <d v="1964-12-21T00:00:00"/>
      </sharedItems>
      <fieldGroup par="10" base="2">
        <rangePr groupBy="months" startDate="1957-10-04T00:00:00" endDate="1964-12-22T00:00:00"/>
        <groupItems count="14">
          <s v="&lt;04.10.195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2.12.1964"/>
        </groupItems>
      </fieldGroup>
    </cacheField>
    <cacheField name="Груз" numFmtId="0">
      <sharedItems/>
    </cacheField>
    <cacheField name="Ракета-носитель" numFmtId="0">
      <sharedItems/>
    </cacheField>
    <cacheField name="Страна" numFmtId="0">
      <sharedItems count="2">
        <s v="СССР"/>
        <s v="USA"/>
      </sharedItems>
    </cacheField>
    <cacheField name="Замечание" numFmtId="0">
      <sharedItems containsBlank="1" count="7">
        <m/>
        <s v="Провал"/>
        <s v="Провал?"/>
        <s v="Частичный отказ"/>
        <s v="Отказ перед запуском"/>
        <s v="Failure"/>
        <s v="Partial Failure"/>
      </sharedItems>
    </cacheField>
    <cacheField name="Признак" numFmtId="0">
      <sharedItems containsSemiMixedTypes="0" containsString="0" containsNumber="1" containsInteger="1" minValue="0" maxValue="3" count="4">
        <n v="0"/>
        <n v="3"/>
        <n v="1"/>
        <n v="2"/>
      </sharedItems>
    </cacheField>
    <cacheField name="Поле1" numFmtId="0" formula="Признак/Признак" databaseField="0"/>
    <cacheField name="Кварталы" numFmtId="0" databaseField="0">
      <fieldGroup base="2">
        <rangePr groupBy="quarters" startDate="1957-10-04T00:00:00" endDate="1964-12-22T00:00:00"/>
        <groupItems count="6">
          <s v="&lt;04.10.1957"/>
          <s v="Кв-л1"/>
          <s v="Кв-л2"/>
          <s v="Кв-л3"/>
          <s v="Кв-л4"/>
          <s v="&gt;22.12.1964"/>
        </groupItems>
      </fieldGroup>
    </cacheField>
    <cacheField name="Годы" numFmtId="0" databaseField="0">
      <fieldGroup base="2">
        <rangePr groupBy="years" startDate="1957-10-04T00:00:00" endDate="1964-12-22T00:00:00"/>
        <groupItems count="10">
          <s v="&lt;04.10.1957"/>
          <s v="1957"/>
          <s v="1958"/>
          <s v="1959"/>
          <s v="1960"/>
          <s v="1961"/>
          <s v="1962"/>
          <s v="1963"/>
          <s v="1964"/>
          <s v="&gt;22.12.1964"/>
        </groupItems>
      </fieldGroup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Автор" refreshedDate="41363.713370370373" createdVersion="4" refreshedVersion="4" minRefreshableVersion="3" recordCount="392">
  <cacheSource type="worksheet">
    <worksheetSource ref="A1:G393" sheet="орбитальные запуски 57_64"/>
  </cacheSource>
  <cacheFields count="8">
    <cacheField name="№" numFmtId="0">
      <sharedItems containsSemiMixedTypes="0" containsString="0" containsNumber="1" containsInteger="1" minValue="1" maxValue="392"/>
    </cacheField>
    <cacheField name="ID" numFmtId="0">
      <sharedItems/>
    </cacheField>
    <cacheField name="Дата" numFmtId="14">
      <sharedItems containsSemiMixedTypes="0" containsNonDate="0" containsDate="1" containsString="0" minDate="1957-10-04T00:00:00" maxDate="1964-12-22T00:00:00"/>
    </cacheField>
    <cacheField name="Груз" numFmtId="14">
      <sharedItems/>
    </cacheField>
    <cacheField name="Ракета-носитель" numFmtId="14">
      <sharedItems count="62">
        <s v="Спутник (1)"/>
        <s v="Авангард"/>
        <s v="Juno-1"/>
        <s v="Спутник (2)"/>
        <s v="Pilot (NOTS-EV-1)"/>
        <s v="Thor-DM18 Able-1"/>
        <s v="Восток-L"/>
        <s v="Juno-1 (5 Санкт-)"/>
        <s v="Юнона-2"/>
        <s v="Atlas-B (модель)"/>
        <s v="Thor-DM18 Agena-"/>
        <s v="Thor-DM18 Able-3"/>
        <s v="Юнона-2 (3 Сент)"/>
        <s v="Thor-DM18 Able-2 (мод.)"/>
        <s v="USA"/>
        <s v="Atlas-C Способный"/>
        <s v="Atlas-D Able"/>
        <s v="Atlas-LV3 Agena-"/>
        <s v="Thor-DM18 Able-4"/>
        <s v="Thor-DM21 Able-Star"/>
        <s v="Дельта"/>
        <s v="Восток-K"/>
        <s v="Молния"/>
        <s v="Thor-DM21 Agena-B"/>
        <s v="Разведчик-X1"/>
        <s v="Atlas-D Mercury"/>
        <s v="Atlas-LV3 Agena-B"/>
        <s v="Космос"/>
        <s v="Голубой Лазутчик-2"/>
        <s v="Delta"/>
        <s v="Kosmos"/>
        <s v="Vostok-K"/>
        <s v="Scout-X2"/>
        <s v="Scout-X2M"/>
        <s v="Vostok-2"/>
        <s v="Thor-DM21 Agena-D"/>
        <s v="Molniya"/>
        <s v="Delta-A"/>
        <s v="Delta-B"/>
        <s v="Scout-X3"/>
        <s v="Molniya-L"/>
        <s v="Scout-X3M"/>
        <s v="Thor-SLV2A Agena-D"/>
        <s v="Scout-X4"/>
        <s v="Thor-SLV2A Agena-B"/>
        <s v="Atlas-LV3 Agena-D"/>
        <s v="Scout-X2B"/>
        <s v="Thor-DSV2A Able-Star"/>
        <s v="11A59 I1"/>
        <s v="Voskhod"/>
        <s v="Atlas-LV3C Centaur-B"/>
        <s v="Saturn-1 (Block-2)"/>
        <s v="Molniya-M"/>
        <s v="Titan-2-GLV"/>
        <s v="11A59 I1P"/>
        <s v="Atlas-LV3C Centaur-C"/>
        <s v="Atlas-SLV3 Agena-D"/>
        <s v="Kosmos-1"/>
        <s v="Delta-D"/>
        <s v="Vostok-2M"/>
        <s v="Titan-3A"/>
        <s v="Delta-C"/>
      </sharedItems>
      <fieldGroup par="7"/>
    </cacheField>
    <cacheField name="Страна" numFmtId="0">
      <sharedItems/>
    </cacheField>
    <cacheField name="Замечание" numFmtId="0">
      <sharedItems containsBlank="1"/>
    </cacheField>
    <cacheField name="Ракета-носитель2" numFmtId="0" databaseField="0">
      <fieldGroup base="4">
        <discretePr count="62">
          <x v="0"/>
          <x v="1"/>
          <x v="2"/>
          <x v="3"/>
          <x v="4"/>
          <x v="5"/>
          <x v="6"/>
          <x v="7"/>
          <x v="8"/>
          <x v="47"/>
          <x v="9"/>
          <x v="10"/>
          <x v="11"/>
          <x v="12"/>
          <x v="13"/>
          <x v="47"/>
          <x v="47"/>
          <x v="47"/>
          <x v="14"/>
          <x v="15"/>
          <x v="16"/>
          <x v="17"/>
          <x v="18"/>
          <x v="19"/>
          <x v="20"/>
          <x v="47"/>
          <x v="47"/>
          <x v="21"/>
          <x v="22"/>
          <x v="48"/>
          <x v="23"/>
          <x v="24"/>
          <x v="25"/>
          <x v="26"/>
          <x v="27"/>
          <x v="28"/>
          <x v="29"/>
          <x v="48"/>
          <x v="48"/>
          <x v="30"/>
          <x v="31"/>
          <x v="32"/>
          <x v="33"/>
          <x v="34"/>
          <x v="35"/>
          <x v="47"/>
          <x v="36"/>
          <x v="37"/>
          <x v="38"/>
          <x v="39"/>
          <x v="47"/>
          <x v="40"/>
          <x v="41"/>
          <x v="42"/>
          <x v="43"/>
          <x v="47"/>
          <x v="47"/>
          <x v="44"/>
          <x v="48"/>
          <x v="45"/>
          <x v="46"/>
          <x v="48"/>
        </discretePr>
        <groupItems count="49">
          <s v="Спутник (1)"/>
          <s v="Авангард"/>
          <s v="Juno-1"/>
          <s v="Спутник (2)"/>
          <s v="Pilot (NOTS-EV-1)"/>
          <s v="Thor-DM18 Able-1"/>
          <s v="Восток-L"/>
          <s v="Juno-1 (5 Санкт-)"/>
          <s v="Юнона-2"/>
          <s v="Thor-DM18 Agena-"/>
          <s v="Thor-DM18 Able-3"/>
          <s v="Юнона-2 (3 Сент)"/>
          <s v="Thor-DM18 Able-2 (мод.)"/>
          <s v="USA"/>
          <s v="Thor-DM18 Able-4"/>
          <s v="Thor-DM21 Able-Star"/>
          <s v="Дельта"/>
          <s v="Восток-K"/>
          <s v="Молния"/>
          <s v="Thor-DM21 Agena-B"/>
          <s v="Разведчик-X1"/>
          <s v="Космос"/>
          <s v="Голубой Лазутчик-2"/>
          <s v="Kosmos"/>
          <s v="Vostok-K"/>
          <s v="Scout-X2"/>
          <s v="Scout-X2M"/>
          <s v="Vostok-2"/>
          <s v="Thor-DM21 Agena-D"/>
          <s v="Molniya"/>
          <s v="Scout-X3"/>
          <s v="Molniya-L"/>
          <s v="Scout-X3M"/>
          <s v="Thor-SLV2A Agena-D"/>
          <s v="Scout-X4"/>
          <s v="Thor-SLV2A Agena-B"/>
          <s v="Scout-X2B"/>
          <s v="Thor-DSV2A Able-Star"/>
          <s v="11A59 I1"/>
          <s v="Voskhod"/>
          <s v="Saturn-1 (Block-2)"/>
          <s v="Molniya-M"/>
          <s v="Titan-2-GLV"/>
          <s v="11A59 I1P"/>
          <s v="Kosmos-1"/>
          <s v="Vostok-2M"/>
          <s v="Titan-3A"/>
          <s v="Группа1"/>
          <s v="Группа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2">
  <r>
    <n v="1"/>
    <s v="1957 α (001)"/>
    <x v="0"/>
    <s v="Sputnik 1 (ПС-1 # 1)"/>
    <x v="0"/>
    <x v="0"/>
    <x v="0"/>
  </r>
  <r>
    <n v="2"/>
    <s v="1957 β (002)"/>
    <x v="1"/>
    <s v="Спутник 2 (PS-2 # 1)"/>
    <x v="0"/>
    <x v="0"/>
    <x v="0"/>
  </r>
  <r>
    <n v="3"/>
    <s v="1957-F01"/>
    <x v="2"/>
    <s v="Vanguard (6.5in СБ № 1)"/>
    <x v="1"/>
    <x v="1"/>
    <x v="1"/>
  </r>
  <r>
    <n v="4"/>
    <s v="1958 α (001)"/>
    <x v="3"/>
    <s v="Explorer 1"/>
    <x v="2"/>
    <x v="1"/>
    <x v="0"/>
  </r>
  <r>
    <n v="5"/>
    <s v="1958-F01"/>
    <x v="4"/>
    <s v="Vanguard (6.5in СБ № 1)"/>
    <x v="1"/>
    <x v="1"/>
    <x v="1"/>
  </r>
  <r>
    <n v="6"/>
    <s v="1958-F02"/>
    <x v="5"/>
    <s v="Explorer 2"/>
    <x v="2"/>
    <x v="1"/>
    <x v="1"/>
  </r>
  <r>
    <n v="7"/>
    <s v="1958 β (002)"/>
    <x v="6"/>
    <s v="Vanguard (6.5in СБ № 1)"/>
    <x v="1"/>
    <x v="1"/>
    <x v="0"/>
  </r>
  <r>
    <n v="8"/>
    <s v="Γ 1958 (003)"/>
    <x v="7"/>
    <s v="Explorer 3"/>
    <x v="2"/>
    <x v="1"/>
    <x v="0"/>
  </r>
  <r>
    <n v="9"/>
    <s v="1958-F03"/>
    <x v="8"/>
    <s v="Спутник (3) (Д-1 № 1)"/>
    <x v="3"/>
    <x v="0"/>
    <x v="1"/>
  </r>
  <r>
    <n v="10"/>
    <s v="1958-F04"/>
    <x v="9"/>
    <s v="Vanguard (6.5in СБ № 1)"/>
    <x v="1"/>
    <x v="1"/>
    <x v="1"/>
  </r>
  <r>
    <n v="11"/>
    <s v="1958 δ (004)"/>
    <x v="10"/>
    <s v="Спутник 3 (D-1, № 2)"/>
    <x v="3"/>
    <x v="0"/>
    <x v="0"/>
  </r>
  <r>
    <n v="12"/>
    <s v="1958-F05"/>
    <x v="11"/>
    <s v="Vanguard (6.5in СБ № 1)"/>
    <x v="1"/>
    <x v="1"/>
    <x v="1"/>
  </r>
  <r>
    <n v="13"/>
    <s v="1958-F06"/>
    <x v="12"/>
    <s v="Vanguard (6.5in СБ № 1)"/>
    <x v="1"/>
    <x v="1"/>
    <x v="1"/>
  </r>
  <r>
    <n v="14"/>
    <s v="1958-F07"/>
    <x v="13"/>
    <s v="Пилот 1"/>
    <x v="4"/>
    <x v="1"/>
    <x v="2"/>
  </r>
  <r>
    <n v="15"/>
    <s v="1958-F08"/>
    <x v="14"/>
    <s v="Explorer 4"/>
    <x v="2"/>
    <x v="1"/>
    <x v="0"/>
  </r>
  <r>
    <n v="16"/>
    <s v="1958-F09"/>
    <x v="15"/>
    <s v="Pilot 2"/>
    <x v="4"/>
    <x v="1"/>
    <x v="1"/>
  </r>
  <r>
    <n v="17"/>
    <s v="1958-F10"/>
    <x v="16"/>
    <s v="Pioneer (1)"/>
    <x v="5"/>
    <x v="1"/>
    <x v="1"/>
  </r>
  <r>
    <n v="18"/>
    <s v="1958-F11"/>
    <x v="17"/>
    <s v="Pilot 3"/>
    <x v="4"/>
    <x v="1"/>
    <x v="2"/>
  </r>
  <r>
    <n v="19"/>
    <s v="1958-F12"/>
    <x v="18"/>
    <s v="Explorer 5"/>
    <x v="2"/>
    <x v="1"/>
    <x v="1"/>
  </r>
  <r>
    <n v="20"/>
    <s v="1958-F13"/>
    <x v="19"/>
    <s v="Пилот 4"/>
    <x v="4"/>
    <x v="1"/>
    <x v="1"/>
  </r>
  <r>
    <n v="21"/>
    <s v="1958-F14"/>
    <x v="20"/>
    <s v="Pilot 5"/>
    <x v="4"/>
    <x v="1"/>
    <x v="1"/>
  </r>
  <r>
    <n v="22"/>
    <s v="1958-F15"/>
    <x v="21"/>
    <s v="Pilot 6"/>
    <x v="4"/>
    <x v="1"/>
    <x v="1"/>
  </r>
  <r>
    <n v="23"/>
    <s v="1958-F17"/>
    <x v="22"/>
    <s v="Vanguard (6.5in СБ № 1)"/>
    <x v="1"/>
    <x v="1"/>
    <x v="1"/>
  </r>
  <r>
    <n v="24"/>
    <s v="1958 ε (005)"/>
    <x v="23"/>
    <s v="Пионер-1"/>
    <x v="5"/>
    <x v="1"/>
    <x v="3"/>
  </r>
  <r>
    <n v="25"/>
    <s v="1958-F18"/>
    <x v="23"/>
    <s v="Luna (1b) (Ye-1, № 2)"/>
    <x v="6"/>
    <x v="0"/>
    <x v="1"/>
  </r>
  <r>
    <n v="26"/>
    <s v="1958-F19"/>
    <x v="24"/>
    <s v="Beacon 1"/>
    <x v="7"/>
    <x v="1"/>
    <x v="1"/>
  </r>
  <r>
    <n v="27"/>
    <s v="1958-F20"/>
    <x v="25"/>
    <s v="Pioneer 2"/>
    <x v="5"/>
    <x v="1"/>
    <x v="1"/>
  </r>
  <r>
    <n v="28"/>
    <s v="1958-F21"/>
    <x v="26"/>
    <s v="Luna (1c) (Ye-1 № 3)"/>
    <x v="6"/>
    <x v="0"/>
    <x v="1"/>
  </r>
  <r>
    <n v="29"/>
    <s v="1958 ζ (006)"/>
    <x v="27"/>
    <s v="Pioneer 3"/>
    <x v="8"/>
    <x v="1"/>
    <x v="0"/>
  </r>
  <r>
    <n v="30"/>
    <s v="1958 η (007)"/>
    <x v="28"/>
    <s v="SCORE"/>
    <x v="9"/>
    <x v="1"/>
    <x v="0"/>
  </r>
  <r>
    <n v="31"/>
    <s v="1959 α (001)"/>
    <x v="29"/>
    <s v="Luna 1 (Ye-1, № 4, Мечта, AMS)"/>
    <x v="6"/>
    <x v="0"/>
    <x v="0"/>
  </r>
  <r>
    <n v="32"/>
    <s v="1959-E01"/>
    <x v="30"/>
    <s v="Discoverer (1) (Corona (1))"/>
    <x v="10"/>
    <x v="1"/>
    <x v="4"/>
  </r>
  <r>
    <n v="33"/>
    <s v="1959 β (002)"/>
    <x v="31"/>
    <s v="Vanguard (6.5in СБ № 1)"/>
    <x v="1"/>
    <x v="1"/>
    <x v="0"/>
  </r>
  <r>
    <n v="34"/>
    <s v="Γ 1959 (003) *"/>
    <x v="32"/>
    <s v="Discoverer 1 (Corona 1)"/>
    <x v="10"/>
    <x v="1"/>
    <x v="1"/>
  </r>
  <r>
    <n v="35"/>
    <s v="1959 δ (004)"/>
    <x v="33"/>
    <s v="Pioneer 4"/>
    <x v="8"/>
    <x v="1"/>
    <x v="0"/>
  </r>
  <r>
    <n v="36"/>
    <s v="1959 ε (005)"/>
    <x v="34"/>
    <s v="Discoverer 2 (Corona 2)"/>
    <x v="10"/>
    <x v="1"/>
    <x v="0"/>
  </r>
  <r>
    <n v="37"/>
    <s v="1959-F01"/>
    <x v="35"/>
    <s v="Vanguard (6.5in СБ № 1)"/>
    <x v="1"/>
    <x v="1"/>
    <x v="1"/>
  </r>
  <r>
    <n v="38"/>
    <s v="1959-F02"/>
    <x v="36"/>
    <s v="Discoverer 3 (Corona 3)"/>
    <x v="10"/>
    <x v="1"/>
    <x v="1"/>
  </r>
  <r>
    <n v="39"/>
    <s v="1959-F03"/>
    <x v="37"/>
    <s v="Luna (2) (Ye-1A # 1)"/>
    <x v="6"/>
    <x v="0"/>
    <x v="1"/>
  </r>
  <r>
    <n v="40"/>
    <s v="1959-F04"/>
    <x v="38"/>
    <s v="Vanguard (6.5in СБ № 1)"/>
    <x v="1"/>
    <x v="1"/>
    <x v="1"/>
  </r>
  <r>
    <n v="41"/>
    <s v="1959-F05"/>
    <x v="39"/>
    <s v="KH-1 1 (Corona 4, Discoverer 4)"/>
    <x v="10"/>
    <x v="1"/>
    <x v="1"/>
  </r>
  <r>
    <n v="42"/>
    <s v="1959-F06"/>
    <x v="40"/>
    <s v="Проводник (6) (S 1)"/>
    <x v="8"/>
    <x v="1"/>
    <x v="1"/>
  </r>
  <r>
    <n v="43"/>
    <s v="1959 ζ (006)"/>
    <x v="41"/>
    <s v="Explorer 6 (S 2)"/>
    <x v="11"/>
    <x v="1"/>
    <x v="0"/>
  </r>
  <r>
    <n v="44"/>
    <s v="1959 η (007)"/>
    <x v="42"/>
    <s v="KH-1, 2 (Corona 5, Discoverer 5)"/>
    <x v="10"/>
    <x v="1"/>
    <x v="0"/>
  </r>
  <r>
    <n v="45"/>
    <s v="1959-F07"/>
    <x v="43"/>
    <s v="Beacon 2"/>
    <x v="12"/>
    <x v="1"/>
    <x v="1"/>
  </r>
  <r>
    <n v="46"/>
    <s v="1959 θ (008)"/>
    <x v="44"/>
    <s v="KH-1, 3 (Corona 6, Discoverer 6)"/>
    <x v="10"/>
    <x v="1"/>
    <x v="0"/>
  </r>
  <r>
    <n v="47"/>
    <s v="1959 ι (009)"/>
    <x v="45"/>
    <s v="Luna 2 (Ye-1A # 2)"/>
    <x v="6"/>
    <x v="0"/>
    <x v="0"/>
  </r>
  <r>
    <n v="48"/>
    <s v="1959-F08"/>
    <x v="46"/>
    <s v="Транзитные 1A"/>
    <x v="13"/>
    <x v="1"/>
    <x v="1"/>
  </r>
  <r>
    <n v="49"/>
    <s v="1959 κ (010)"/>
    <x v="47"/>
    <s v="Vanguard (6.5in СБ № 1)"/>
    <x v="14"/>
    <x v="1"/>
    <x v="3"/>
  </r>
  <r>
    <n v="50"/>
    <s v="1959-E02"/>
    <x v="48"/>
    <s v="[ Pioneer (P 1) ]"/>
    <x v="15"/>
    <x v="1"/>
    <x v="4"/>
  </r>
  <r>
    <n v="51"/>
    <s v="1959 λ (011)"/>
    <x v="49"/>
    <s v="Luna 3 (Е-2А № 1)"/>
    <x v="6"/>
    <x v="0"/>
    <x v="0"/>
  </r>
  <r>
    <n v="52"/>
    <s v="Μ 1959 (012)"/>
    <x v="50"/>
    <s v="Explorer 7 (S 1а)"/>
    <x v="8"/>
    <x v="1"/>
    <x v="0"/>
  </r>
  <r>
    <n v="53"/>
    <s v="1959 ν (013)"/>
    <x v="51"/>
    <s v="KH-1 4 (Corona 7, Discoverer 7)"/>
    <x v="10"/>
    <x v="1"/>
    <x v="0"/>
  </r>
  <r>
    <n v="54"/>
    <s v="1959 ξ (014)"/>
    <x v="52"/>
    <s v="KH-1, 5 (Corona 8, Discoverer 8)"/>
    <x v="10"/>
    <x v="1"/>
    <x v="3"/>
  </r>
  <r>
    <n v="55"/>
    <s v="1959-F09"/>
    <x v="53"/>
    <s v="Pioneer (P 3)"/>
    <x v="16"/>
    <x v="1"/>
    <x v="1"/>
  </r>
  <r>
    <n v="56"/>
    <s v="1960-F01"/>
    <x v="54"/>
    <s v="KH-1, 6 (Corona 9, Discoverer 9)"/>
    <x v="10"/>
    <x v="1"/>
    <x v="1"/>
  </r>
  <r>
    <n v="57"/>
    <s v="1960-F02"/>
    <x v="55"/>
    <s v="KH-1, 7 (Corona 10, Discoverer 10)"/>
    <x v="10"/>
    <x v="1"/>
    <x v="1"/>
  </r>
  <r>
    <n v="58"/>
    <s v="1960-F03"/>
    <x v="56"/>
    <s v="MIDAS 1"/>
    <x v="17"/>
    <x v="1"/>
    <x v="1"/>
  </r>
  <r>
    <n v="59"/>
    <s v="1960 α (001)"/>
    <x v="57"/>
    <s v="Pioneer 5 (P 2)"/>
    <x v="18"/>
    <x v="1"/>
    <x v="0"/>
  </r>
  <r>
    <n v="60"/>
    <s v="1960-F04"/>
    <x v="58"/>
    <s v="Проводник (8) (S 46)"/>
    <x v="8"/>
    <x v="1"/>
    <x v="1"/>
  </r>
  <r>
    <n v="61"/>
    <s v="1960 β (002)"/>
    <x v="59"/>
    <s v="Tiros 1 (1)"/>
    <x v="13"/>
    <x v="1"/>
    <x v="0"/>
  </r>
  <r>
    <n v="62"/>
    <s v="Γ 1960 (003)"/>
    <x v="60"/>
    <s v="Транзитные 1B  Solrad-пустышка"/>
    <x v="19"/>
    <x v="1"/>
    <x v="0"/>
  </r>
  <r>
    <n v="63"/>
    <s v="1960 δ (004)"/>
    <x v="61"/>
    <s v="KH-1, 8 (Corona 11, Discoverer 11)"/>
    <x v="10"/>
    <x v="1"/>
    <x v="0"/>
  </r>
  <r>
    <n v="64"/>
    <s v="1960-F05"/>
    <x v="61"/>
    <s v="Luna (4а) (Е-3 # 1)"/>
    <x v="6"/>
    <x v="0"/>
    <x v="1"/>
  </r>
  <r>
    <n v="65"/>
    <s v="1960-F06"/>
    <x v="62"/>
    <s v="Luna (4б) (Е-3 # 2)"/>
    <x v="6"/>
    <x v="0"/>
    <x v="1"/>
  </r>
  <r>
    <n v="66"/>
    <s v="1960-F07"/>
    <x v="63"/>
    <s v="Эхо 1"/>
    <x v="20"/>
    <x v="1"/>
    <x v="1"/>
  </r>
  <r>
    <n v="67"/>
    <s v="1960 ε (005)"/>
    <x v="64"/>
    <s v="Корабль-спутник 1 (Спутник 4, Восток-1KP № 1)"/>
    <x v="6"/>
    <x v="0"/>
    <x v="0"/>
  </r>
  <r>
    <n v="68"/>
    <s v="1960 ζ (006)"/>
    <x v="65"/>
    <s v="MIDAS 2"/>
    <x v="17"/>
    <x v="1"/>
    <x v="0"/>
  </r>
  <r>
    <n v="69"/>
    <s v="1960 η (007)"/>
    <x v="66"/>
    <s v="Транзитные 2А    Показать 1 (Solrad 1)"/>
    <x v="19"/>
    <x v="1"/>
    <x v="0"/>
  </r>
  <r>
    <n v="70"/>
    <s v="1960-F08"/>
    <x v="67"/>
    <s v="Discoverer 12 (Corona 12)"/>
    <x v="10"/>
    <x v="1"/>
    <x v="1"/>
  </r>
  <r>
    <n v="71"/>
    <s v="1960-F09"/>
    <x v="68"/>
    <s v="Корабль-спутник (2) (Спутник (5), Восток-1К № 1)"/>
    <x v="21"/>
    <x v="0"/>
    <x v="1"/>
  </r>
  <r>
    <n v="72"/>
    <s v="1960 θ (008)"/>
    <x v="69"/>
    <s v="Discoverer 13 (Corona 13)"/>
    <x v="10"/>
    <x v="1"/>
    <x v="0"/>
  </r>
  <r>
    <n v="73"/>
    <s v="1960 ι (009)"/>
    <x v="70"/>
    <s v="Echo 1А"/>
    <x v="20"/>
    <x v="1"/>
    <x v="0"/>
  </r>
  <r>
    <n v="74"/>
    <s v="1960-F10"/>
    <x v="71"/>
    <s v="Курьер 1A"/>
    <x v="19"/>
    <x v="1"/>
    <x v="1"/>
  </r>
  <r>
    <n v="75"/>
    <s v="1960 κ (010)"/>
    <x v="71"/>
    <s v="KH-1, 9 (Corona 14, Discoverer 14)"/>
    <x v="10"/>
    <x v="1"/>
    <x v="0"/>
  </r>
  <r>
    <n v="76"/>
    <s v="1960 λ (011)"/>
    <x v="72"/>
    <s v="Корабль-спутник 2 (Sputnik 5, Восток-1К № 2)"/>
    <x v="21"/>
    <x v="0"/>
    <x v="0"/>
  </r>
  <r>
    <n v="77"/>
    <s v="Μ 1960 (012)"/>
    <x v="73"/>
    <s v="KH-1 10 (Corona 15, Discoverer 15)"/>
    <x v="10"/>
    <x v="1"/>
    <x v="0"/>
  </r>
  <r>
    <n v="78"/>
    <s v="1960-F11"/>
    <x v="74"/>
    <s v="Pioneer (P 30)"/>
    <x v="16"/>
    <x v="1"/>
    <x v="1"/>
  </r>
  <r>
    <n v="79"/>
    <s v="1960 ν (013)"/>
    <x v="75"/>
    <s v="Курьер 1B"/>
    <x v="19"/>
    <x v="1"/>
    <x v="0"/>
  </r>
  <r>
    <n v="80"/>
    <s v="1960-F12"/>
    <x v="76"/>
    <s v="Марс (1а) (1M # 1)"/>
    <x v="22"/>
    <x v="0"/>
    <x v="1"/>
  </r>
  <r>
    <n v="81"/>
    <s v="1960-F13"/>
    <x v="77"/>
    <s v="Самос-E1 1 (Самос 1)"/>
    <x v="17"/>
    <x v="1"/>
    <x v="1"/>
  </r>
  <r>
    <n v="82"/>
    <s v="1960-F14"/>
    <x v="78"/>
    <s v="Марс (1b) (1M # 2)"/>
    <x v="22"/>
    <x v="0"/>
    <x v="1"/>
  </r>
  <r>
    <n v="83"/>
    <s v="1960-F15"/>
    <x v="79"/>
    <s v="KH-2 1 (Corona 16, Discoverer 16)"/>
    <x v="23"/>
    <x v="1"/>
    <x v="1"/>
  </r>
  <r>
    <n v="84"/>
    <s v="1960 ξ (014)"/>
    <x v="80"/>
    <s v="Explorer 8 (S 30)"/>
    <x v="8"/>
    <x v="1"/>
    <x v="0"/>
  </r>
  <r>
    <n v="85"/>
    <s v="1960 ο (015)"/>
    <x v="81"/>
    <s v="KH-2 2 (Corona 17, Discoverer 17)"/>
    <x v="23"/>
    <x v="1"/>
    <x v="0"/>
  </r>
  <r>
    <n v="86"/>
    <s v="1960 π (016)"/>
    <x v="82"/>
    <s v="Tiros 2 (2)"/>
    <x v="20"/>
    <x v="1"/>
    <x v="0"/>
  </r>
  <r>
    <n v="87"/>
    <s v="1960-F16"/>
    <x v="83"/>
    <s v="Транзитные 3A   Grab (2) (Solrad 2)"/>
    <x v="19"/>
    <x v="1"/>
    <x v="1"/>
  </r>
  <r>
    <n v="88"/>
    <s v="1960 ρ (017)"/>
    <x v="84"/>
    <s v="Корабль-спутник 3 (Спутник 6, Восток-1К № 3)"/>
    <x v="21"/>
    <x v="0"/>
    <x v="0"/>
  </r>
  <r>
    <n v="89"/>
    <s v="1960-F17"/>
    <x v="85"/>
    <s v="Проводник (9) (S 56)"/>
    <x v="24"/>
    <x v="1"/>
    <x v="1"/>
  </r>
  <r>
    <n v="90"/>
    <s v="1960 σ (018)"/>
    <x v="86"/>
    <s v="KH-2, 3 (Corona 18, Discoverer 18)"/>
    <x v="23"/>
    <x v="1"/>
    <x v="0"/>
  </r>
  <r>
    <n v="91"/>
    <s v="1960-F18"/>
    <x v="87"/>
    <s v="Pioneer (P 31)"/>
    <x v="16"/>
    <x v="1"/>
    <x v="1"/>
  </r>
  <r>
    <n v="92"/>
    <s v="1960 τ (019)"/>
    <x v="88"/>
    <s v="RM 1 (Corona 19, Discoverer 19)"/>
    <x v="23"/>
    <x v="1"/>
    <x v="0"/>
  </r>
  <r>
    <n v="93"/>
    <s v="1960-F19"/>
    <x v="89"/>
    <s v="Корабль-спутник (4) (Sputnik (9), Восток-1К № 4)"/>
    <x v="21"/>
    <x v="0"/>
    <x v="1"/>
  </r>
  <r>
    <n v="94"/>
    <s v="Γ 1961 (003)"/>
    <x v="90"/>
    <s v="Венера 1 (Спутник 8, 1 ВА № 2)"/>
    <x v="22"/>
    <x v="0"/>
    <x v="0"/>
  </r>
  <r>
    <n v="95"/>
    <s v="1961 δ (004)"/>
    <x v="91"/>
    <s v="Explorer 9 (S-56а)"/>
    <x v="24"/>
    <x v="1"/>
    <x v="0"/>
  </r>
  <r>
    <n v="96"/>
    <s v="1961 ε (005)"/>
    <x v="92"/>
    <s v="KH-5 1 (аргон 1, Corona 20, Discoverer 20)"/>
    <x v="23"/>
    <x v="1"/>
    <x v="0"/>
  </r>
  <r>
    <n v="97"/>
    <s v="1961 ζ (006)"/>
    <x v="93"/>
    <s v="RM 2 (Corona 21, Discoverer 21)"/>
    <x v="23"/>
    <x v="1"/>
    <x v="0"/>
  </r>
  <r>
    <n v="98"/>
    <s v="1961 η (007)"/>
    <x v="94"/>
    <s v="Транзитные 3B   Lofti 1"/>
    <x v="19"/>
    <x v="1"/>
    <x v="3"/>
  </r>
  <r>
    <n v="99"/>
    <s v="1961-F01"/>
    <x v="95"/>
    <s v="Проводник (10) (S 45)"/>
    <x v="8"/>
    <x v="1"/>
    <x v="1"/>
  </r>
  <r>
    <n v="100"/>
    <s v="1961 θ (008)"/>
    <x v="96"/>
    <s v="Корабль-Спутник 4 (Спутник 9, Восток-3KA № 1)"/>
    <x v="21"/>
    <x v="0"/>
    <x v="0"/>
  </r>
  <r>
    <n v="101"/>
    <s v="1961 ι (009)"/>
    <x v="97"/>
    <s v="Проводник 10 (P 14)"/>
    <x v="20"/>
    <x v="1"/>
    <x v="0"/>
  </r>
  <r>
    <n v="102"/>
    <s v="1961 κ (010)"/>
    <x v="97"/>
    <s v="Корабль-спутник 5 (Sputnik 10, Восток-3KA № 2)"/>
    <x v="21"/>
    <x v="0"/>
    <x v="0"/>
  </r>
  <r>
    <n v="103"/>
    <s v="1961-F02"/>
    <x v="98"/>
    <s v="KH-2, 4 (Corona 22, Discoverer 22)"/>
    <x v="23"/>
    <x v="1"/>
    <x v="1"/>
  </r>
  <r>
    <n v="104"/>
    <s v="1961 λ (011)"/>
    <x v="99"/>
    <s v="KH-5 2 (Аргон 2, Corona 23, Discoverer 23)"/>
    <x v="23"/>
    <x v="1"/>
    <x v="0"/>
  </r>
  <r>
    <n v="105"/>
    <s v="Μ 1961 (012)"/>
    <x v="100"/>
    <s v="Восток 1 (Восток-3KA № 3)"/>
    <x v="21"/>
    <x v="0"/>
    <x v="0"/>
  </r>
  <r>
    <n v="106"/>
    <s v="1961-F03"/>
    <x v="101"/>
    <s v="Mercury MA-3 (Mercury 8)"/>
    <x v="25"/>
    <x v="0"/>
    <x v="1"/>
  </r>
  <r>
    <n v="107"/>
    <s v="1961 ν (013)"/>
    <x v="102"/>
    <s v="Проводник 11 (S 15)"/>
    <x v="8"/>
    <x v="1"/>
    <x v="0"/>
  </r>
  <r>
    <n v="108"/>
    <s v="1961-F04"/>
    <x v="103"/>
    <s v="Проводник (12) (S 45а)"/>
    <x v="8"/>
    <x v="1"/>
    <x v="1"/>
  </r>
  <r>
    <n v="109"/>
    <s v="1961-F05"/>
    <x v="104"/>
    <s v="KH-5 3 (Аргон 3, Corona 24, Discoverer 24)"/>
    <x v="23"/>
    <x v="1"/>
    <x v="1"/>
  </r>
  <r>
    <n v="110"/>
    <s v="1961 ξ (014)"/>
    <x v="105"/>
    <s v="KH-2, 5 (Corona 25, Discoverer 25)"/>
    <x v="23"/>
    <x v="1"/>
    <x v="0"/>
  </r>
  <r>
    <n v="111"/>
    <s v="1961 ο (015)"/>
    <x v="106"/>
    <s v="Транзитные 4A "/>
    <x v="19"/>
    <x v="1"/>
    <x v="3"/>
  </r>
  <r>
    <n v="112"/>
    <s v="1961-F06"/>
    <x v="107"/>
    <s v="Проводник (13) (S 55)"/>
    <x v="24"/>
    <x v="1"/>
    <x v="1"/>
  </r>
  <r>
    <n v="113"/>
    <s v="1961 π (016)"/>
    <x v="108"/>
    <s v="KH-2, 6 (Corona 26, Discoverer 26)"/>
    <x v="23"/>
    <x v="1"/>
    <x v="0"/>
  </r>
  <r>
    <n v="114"/>
    <s v="1961 ρ (017)"/>
    <x v="109"/>
    <s v="Tiros 3 (3)"/>
    <x v="20"/>
    <x v="1"/>
    <x v="0"/>
  </r>
  <r>
    <n v="115"/>
    <s v="1961 σ (018)"/>
    <x v="109"/>
    <s v="MIDAS 3"/>
    <x v="26"/>
    <x v="1"/>
    <x v="0"/>
  </r>
  <r>
    <n v="116"/>
    <s v="1961-F07"/>
    <x v="110"/>
    <s v="KH-5, 4 (Аргон 4, Corona 27, Discoverer 27)"/>
    <x v="23"/>
    <x v="1"/>
    <x v="1"/>
  </r>
  <r>
    <n v="117"/>
    <s v="1961-F08"/>
    <x v="111"/>
    <s v="KH-2, 7 (Corona 28, Discoverer 28)"/>
    <x v="23"/>
    <x v="1"/>
    <x v="1"/>
  </r>
  <r>
    <n v="118"/>
    <s v="1961 τ (019)"/>
    <x v="112"/>
    <s v="Восток 2 (Восток-3KA № 4)"/>
    <x v="21"/>
    <x v="0"/>
    <x v="0"/>
  </r>
  <r>
    <n v="119"/>
    <s v="1961 υ (020)"/>
    <x v="113"/>
    <s v="Проводник 12 (EPE)"/>
    <x v="20"/>
    <x v="1"/>
    <x v="0"/>
  </r>
  <r>
    <n v="120"/>
    <s v="1961 φ (021)"/>
    <x v="114"/>
    <s v="Ranger 1 (P 32)"/>
    <x v="26"/>
    <x v="1"/>
    <x v="3"/>
  </r>
  <r>
    <n v="121"/>
    <s v="1961 χ (022)"/>
    <x v="115"/>
    <s v="Проводник 13 (S 55а)"/>
    <x v="24"/>
    <x v="1"/>
    <x v="3"/>
  </r>
  <r>
    <n v="122"/>
    <s v="1961 ψ (023)"/>
    <x v="116"/>
    <s v="KH-3, 1 (Corona 29, Discoverer 29)"/>
    <x v="23"/>
    <x v="1"/>
    <x v="0"/>
  </r>
  <r>
    <n v="123"/>
    <s v="1961-F09"/>
    <x v="117"/>
    <s v="Самос-E2 1 (Самос 3)"/>
    <x v="26"/>
    <x v="1"/>
    <x v="1"/>
  </r>
  <r>
    <n v="124"/>
    <s v="1961 ω (024)"/>
    <x v="118"/>
    <s v="KH-3, 2 (Corona 30, Discoverer 30)"/>
    <x v="23"/>
    <x v="1"/>
    <x v="0"/>
  </r>
  <r>
    <n v="125"/>
    <s v="1961 αα (025)"/>
    <x v="119"/>
    <s v="Mercury MA-4 (Mercury 8А)"/>
    <x v="25"/>
    <x v="1"/>
    <x v="0"/>
  </r>
  <r>
    <n v="126"/>
    <s v="1961 αβ (026)"/>
    <x v="120"/>
    <s v="KH-3 3 (Corona 31, Discoverer 31)"/>
    <x v="23"/>
    <x v="1"/>
    <x v="0"/>
  </r>
  <r>
    <n v="127"/>
    <s v="1961 αγ (027)"/>
    <x v="121"/>
    <s v="KH-3, 4 (Corona 32, Discoverer 32)"/>
    <x v="23"/>
    <x v="1"/>
    <x v="0"/>
  </r>
  <r>
    <n v="128"/>
    <s v="1961 αδ (028)"/>
    <x v="122"/>
    <s v="MIDAS 4 "/>
    <x v="26"/>
    <x v="1"/>
    <x v="0"/>
  </r>
  <r>
    <n v="129"/>
    <s v="1961-F10"/>
    <x v="123"/>
    <s v="KH-2 8 (Corona 33, Discoverer 33)"/>
    <x v="23"/>
    <x v="1"/>
    <x v="1"/>
  </r>
  <r>
    <n v="130"/>
    <s v="1961-F11"/>
    <x v="124"/>
    <s v="Космос (1а) (DS-1 # 1)"/>
    <x v="27"/>
    <x v="0"/>
    <x v="1"/>
  </r>
  <r>
    <n v="131"/>
    <s v="1961-F12"/>
    <x v="125"/>
    <s v="Mercury Scout 1 (MNTV 1, MS 1)"/>
    <x v="28"/>
    <x v="1"/>
    <x v="1"/>
  </r>
  <r>
    <n v="132"/>
    <s v="1961 αε (029)"/>
    <x v="126"/>
    <s v="KH-2, 9 (Corona 34, Discoverer 34)"/>
    <x v="23"/>
    <x v="1"/>
    <x v="0"/>
  </r>
  <r>
    <n v="133"/>
    <s v="1961 αζ (030)"/>
    <x v="127"/>
    <s v="KH-2 10 (Corona 35, Discoverer 35)"/>
    <x v="23"/>
    <x v="1"/>
    <x v="0"/>
  </r>
  <r>
    <n v="134"/>
    <s v="1961 αη (031)"/>
    <x v="127"/>
    <s v="Транзитные 4B "/>
    <x v="19"/>
    <x v="1"/>
    <x v="0"/>
  </r>
  <r>
    <n v="135"/>
    <s v="1961 αθ (032)"/>
    <x v="128"/>
    <s v="Ranger 2 (P 33)"/>
    <x v="26"/>
    <x v="1"/>
    <x v="3"/>
  </r>
  <r>
    <n v="136"/>
    <s v="1961-F13"/>
    <x v="129"/>
    <s v="Самос-E5 1 (Самос 4)"/>
    <x v="26"/>
    <x v="1"/>
    <x v="1"/>
  </r>
  <r>
    <n v="137"/>
    <s v="1961 αι (033)"/>
    <x v="130"/>
    <s v="Mercury MA-5 (Меркурий 9)"/>
    <x v="25"/>
    <x v="1"/>
    <x v="0"/>
  </r>
  <r>
    <n v="138"/>
    <s v="1961-F14"/>
    <x v="131"/>
    <s v="Космос (1b) (Зенит-2 № 1)"/>
    <x v="21"/>
    <x v="0"/>
    <x v="1"/>
  </r>
  <r>
    <n v="139"/>
    <s v="1961 ακ (034)"/>
    <x v="132"/>
    <s v="KH-3, 5 (Corona 36, Discoverer 36) "/>
    <x v="23"/>
    <x v="1"/>
    <x v="0"/>
  </r>
  <r>
    <n v="140"/>
    <s v="1961 αλ (035)"/>
    <x v="133"/>
    <s v="Космос (1c) (DS-1 # 2)"/>
    <x v="27"/>
    <x v="0"/>
    <x v="1"/>
  </r>
  <r>
    <n v="141"/>
    <s v="1961 αμ (036)"/>
    <x v="134"/>
    <s v="Самос-E5 2 (Самос 5)"/>
    <x v="26"/>
    <x v="1"/>
    <x v="0"/>
  </r>
  <r>
    <n v="142"/>
    <s v="1962-F01"/>
    <x v="135"/>
    <s v="KH-3 6 (Corona 37, Discoverer 37)"/>
    <x v="23"/>
    <x v="1"/>
    <x v="5"/>
  </r>
  <r>
    <n v="143"/>
    <s v="1962-F02"/>
    <x v="136"/>
    <s v="LOFTI 2A"/>
    <x v="19"/>
    <x v="1"/>
    <x v="5"/>
  </r>
  <r>
    <n v="144"/>
    <s v="1962 α (001)"/>
    <x v="137"/>
    <s v="Ranger 3 (P 34)"/>
    <x v="26"/>
    <x v="1"/>
    <x v="0"/>
  </r>
  <r>
    <n v="145"/>
    <s v="1962 β (002)"/>
    <x v="138"/>
    <s v="Tiros 4 (A 9)"/>
    <x v="29"/>
    <x v="1"/>
    <x v="0"/>
  </r>
  <r>
    <n v="146"/>
    <s v="1962 γ (003)"/>
    <x v="139"/>
    <s v="Mercury MA-6 (Mercury 13)"/>
    <x v="25"/>
    <x v="1"/>
    <x v="0"/>
  </r>
  <r>
    <n v="147"/>
    <s v="1962 δ (004)"/>
    <x v="140"/>
    <s v="Samos-F2 1"/>
    <x v="23"/>
    <x v="1"/>
    <x v="0"/>
  </r>
  <r>
    <n v="148"/>
    <s v="1962 ε (005)"/>
    <x v="141"/>
    <s v="KH-4 1 (Corona 38, Discoverer 38)"/>
    <x v="23"/>
    <x v="1"/>
    <x v="0"/>
  </r>
  <r>
    <n v="149"/>
    <s v="1962 ζ (006)"/>
    <x v="142"/>
    <s v="OSO 1 (S 16)"/>
    <x v="29"/>
    <x v="1"/>
    <x v="0"/>
  </r>
  <r>
    <n v="150"/>
    <s v="1962 η (007)"/>
    <x v="142"/>
    <s v="Samos-E5 3 (Samos 6)"/>
    <x v="26"/>
    <x v="1"/>
    <x v="0"/>
  </r>
  <r>
    <n v="151"/>
    <s v="1962 θ (008)"/>
    <x v="143"/>
    <s v="Kosmos 1 (Sputnik 11, DS-2 #1)"/>
    <x v="30"/>
    <x v="0"/>
    <x v="0"/>
  </r>
  <r>
    <n v="152"/>
    <s v="1962 ι (009)"/>
    <x v="144"/>
    <s v="Kosmos 2 (Sputnik 12, 1MS #1)"/>
    <x v="30"/>
    <x v="0"/>
    <x v="0"/>
  </r>
  <r>
    <n v="153"/>
    <s v="1962 κ (010)"/>
    <x v="145"/>
    <s v="MIDAS 5, West Ford Drag"/>
    <x v="26"/>
    <x v="1"/>
    <x v="0"/>
  </r>
  <r>
    <n v="154"/>
    <s v="1962 λ (011)"/>
    <x v="146"/>
    <s v="KH-4 2 (Corona 39, Discoverer 39)"/>
    <x v="23"/>
    <x v="1"/>
    <x v="0"/>
  </r>
  <r>
    <n v="155"/>
    <s v="1962 μ (012)"/>
    <x v="147"/>
    <s v="Ranger 4 (P 35)"/>
    <x v="26"/>
    <x v="1"/>
    <x v="0"/>
  </r>
  <r>
    <n v="156"/>
    <s v="1962 ν (013)"/>
    <x v="148"/>
    <s v="Kosmos 3 (Sputnik 13, 2MS #1)"/>
    <x v="30"/>
    <x v="0"/>
    <x v="0"/>
  </r>
  <r>
    <n v="157"/>
    <s v="1962 ξ (014)"/>
    <x v="149"/>
    <s v="Kosmos 4 (Sputnik 14, Zenit-2 #2)"/>
    <x v="31"/>
    <x v="0"/>
    <x v="0"/>
  </r>
  <r>
    <n v="158"/>
    <s v="1962-F03"/>
    <x v="149"/>
    <s v="Grab (3b) (Solrad 4B)"/>
    <x v="32"/>
    <x v="1"/>
    <x v="5"/>
  </r>
  <r>
    <n v="159"/>
    <s v="1962 ο (015)"/>
    <x v="149"/>
    <s v="Ariel 1 (UK 1)"/>
    <x v="29"/>
    <x v="1"/>
    <x v="0"/>
  </r>
  <r>
    <n v="160"/>
    <s v="1962 π (016)"/>
    <x v="149"/>
    <s v="Samos-E6 1 (Samos 7)"/>
    <x v="26"/>
    <x v="1"/>
    <x v="0"/>
  </r>
  <r>
    <n v="161"/>
    <s v="1962 ρ (017)"/>
    <x v="150"/>
    <s v="KH-4 3 (Corona 40)"/>
    <x v="23"/>
    <x v="1"/>
    <x v="0"/>
  </r>
  <r>
    <n v="162"/>
    <s v="1962-F04"/>
    <x v="151"/>
    <s v="Anna 1A"/>
    <x v="19"/>
    <x v="1"/>
    <x v="5"/>
  </r>
  <r>
    <n v="163"/>
    <s v="1962 σ (018)"/>
    <x v="152"/>
    <s v="KH-5 5 (Argon 5, Corona 41, FTV 1126)"/>
    <x v="23"/>
    <x v="1"/>
    <x v="0"/>
  </r>
  <r>
    <n v="164"/>
    <s v="1962-F05"/>
    <x v="153"/>
    <s v="DSAP-1 F1 (P-35 1)"/>
    <x v="33"/>
    <x v="1"/>
    <x v="5"/>
  </r>
  <r>
    <n v="165"/>
    <s v="1962 τ (019)"/>
    <x v="153"/>
    <s v="Mercury MA-7 (Mercury 18)"/>
    <x v="25"/>
    <x v="1"/>
    <x v="0"/>
  </r>
  <r>
    <n v="166"/>
    <s v="1962 υ (020)"/>
    <x v="154"/>
    <s v="Kosmos 5 (Sputnik 15, 2MS #2)"/>
    <x v="30"/>
    <x v="0"/>
    <x v="0"/>
  </r>
  <r>
    <n v="167"/>
    <s v="1962 φ (021)"/>
    <x v="155"/>
    <s v="KH-4 4 (Corona 42)"/>
    <x v="23"/>
    <x v="1"/>
    <x v="0"/>
  </r>
  <r>
    <n v="168"/>
    <s v="1962-F06"/>
    <x v="156"/>
    <s v="Kosmos (6) (Zenit-2 #3)"/>
    <x v="34"/>
    <x v="0"/>
    <x v="5"/>
  </r>
  <r>
    <n v="169"/>
    <s v="1962 χ (022)"/>
    <x v="157"/>
    <s v="KH-4 5 (Corona 43)"/>
    <x v="23"/>
    <x v="1"/>
    <x v="0"/>
  </r>
  <r>
    <n v="170"/>
    <s v="1962 ψ (023)"/>
    <x v="158"/>
    <s v="Samos-E6 2 (Samos 8)"/>
    <x v="26"/>
    <x v="1"/>
    <x v="0"/>
  </r>
  <r>
    <n v="171"/>
    <s v="1962 ω (024)"/>
    <x v="159"/>
    <s v="Samos-F2 2"/>
    <x v="23"/>
    <x v="1"/>
    <x v="0"/>
  </r>
  <r>
    <n v="172"/>
    <s v="1962 αα (025)"/>
    <x v="160"/>
    <s v="Tiros 5 (A 50)"/>
    <x v="29"/>
    <x v="1"/>
    <x v="0"/>
  </r>
  <r>
    <n v="173"/>
    <s v="1962 αβ (026)"/>
    <x v="161"/>
    <s v="KH-4 6 (Corona 44)"/>
    <x v="23"/>
    <x v="1"/>
    <x v="0"/>
  </r>
  <r>
    <n v="174"/>
    <s v="1962 αγ (027)"/>
    <x v="162"/>
    <s v="KH-4 7 (Corona 45)"/>
    <x v="35"/>
    <x v="1"/>
    <x v="0"/>
  </r>
  <r>
    <n v="175"/>
    <s v="1962 αδ (028)"/>
    <x v="163"/>
    <s v="Kosmos 6 (Sputnik 16, DS-P1 #1)"/>
    <x v="30"/>
    <x v="0"/>
    <x v="0"/>
  </r>
  <r>
    <n v="176"/>
    <s v="1962 αε (029)"/>
    <x v="164"/>
    <s v="Telstar 1"/>
    <x v="29"/>
    <x v="1"/>
    <x v="0"/>
  </r>
  <r>
    <n v="177"/>
    <s v="1962 αζ (030)"/>
    <x v="165"/>
    <s v="Samos-E6 3 (Samos 9)"/>
    <x v="26"/>
    <x v="1"/>
    <x v="0"/>
  </r>
  <r>
    <n v="178"/>
    <s v="1962 αη (031)"/>
    <x v="166"/>
    <s v="KH-4 8 (Corona 46)"/>
    <x v="23"/>
    <x v="1"/>
    <x v="0"/>
  </r>
  <r>
    <n v="179"/>
    <s v="1962-F07"/>
    <x v="167"/>
    <s v="Mariner 1 (P 37)"/>
    <x v="26"/>
    <x v="1"/>
    <x v="5"/>
  </r>
  <r>
    <n v="180"/>
    <s v="1962 αθ (032)"/>
    <x v="168"/>
    <s v="KH-4 9 (Corona 47)"/>
    <x v="23"/>
    <x v="1"/>
    <x v="0"/>
  </r>
  <r>
    <n v="181"/>
    <s v="1962 αι (033)"/>
    <x v="168"/>
    <s v="Kosmos 7 (Sputnik 17, Zenit-2 #4)"/>
    <x v="34"/>
    <x v="0"/>
    <x v="0"/>
  </r>
  <r>
    <n v="182"/>
    <s v="1962 ακ (034)"/>
    <x v="169"/>
    <s v="KH-4 10 (Corona 48)"/>
    <x v="35"/>
    <x v="1"/>
    <x v="0"/>
  </r>
  <r>
    <n v="183"/>
    <s v="1962 αλ (035)"/>
    <x v="170"/>
    <s v="Samos-E6 4 (Samos 10)"/>
    <x v="26"/>
    <x v="1"/>
    <x v="0"/>
  </r>
  <r>
    <n v="184"/>
    <s v="1962 αμ (036)"/>
    <x v="171"/>
    <s v="Vostok 3 (Vostok-3KA #5)"/>
    <x v="31"/>
    <x v="0"/>
    <x v="0"/>
  </r>
  <r>
    <n v="185"/>
    <s v="1962 αν (037)"/>
    <x v="172"/>
    <s v="Vostok 4 (Vostok-3KA #6)"/>
    <x v="31"/>
    <x v="0"/>
    <x v="0"/>
  </r>
  <r>
    <n v="186"/>
    <s v="1962 αξ (038)"/>
    <x v="173"/>
    <s v="Kosmos 8 (Sputnik 18, DS-K-8 #1)"/>
    <x v="30"/>
    <x v="0"/>
    <x v="0"/>
  </r>
  <r>
    <n v="187"/>
    <s v="1962 αο (039)"/>
    <x v="174"/>
    <s v="DSAP-1 F2 (P-35 2, FTV 3502)"/>
    <x v="33"/>
    <x v="1"/>
    <x v="0"/>
  </r>
  <r>
    <n v="188"/>
    <s v="1962 απ (040)"/>
    <x v="175"/>
    <s v="Venera (2a) (2MV-1 #1, Sputnik 19)"/>
    <x v="36"/>
    <x v="0"/>
    <x v="6"/>
  </r>
  <r>
    <n v="189"/>
    <s v="1962 αρ (041)"/>
    <x v="176"/>
    <s v="Mariner 2 (P 38)"/>
    <x v="26"/>
    <x v="1"/>
    <x v="0"/>
  </r>
  <r>
    <n v="190"/>
    <s v="1962 ασ (042)"/>
    <x v="177"/>
    <s v="KH-4 11 (Corona 49)"/>
    <x v="35"/>
    <x v="1"/>
    <x v="0"/>
  </r>
  <r>
    <n v="191"/>
    <s v="1962 ατ (043)"/>
    <x v="178"/>
    <s v="Venera (2b) (2MV-1 #2, Sputnik 20)"/>
    <x v="36"/>
    <x v="0"/>
    <x v="6"/>
  </r>
  <r>
    <n v="192"/>
    <s v="1962 αυ (044)"/>
    <x v="178"/>
    <s v="KH-5 6 (Argon 6, Corona 50, FTV 1132)"/>
    <x v="23"/>
    <x v="1"/>
    <x v="0"/>
  </r>
  <r>
    <n v="193"/>
    <s v="1962 αφ (045)"/>
    <x v="179"/>
    <s v="Venera (2c) (2MV-2 #1, Sputnik 21)"/>
    <x v="36"/>
    <x v="0"/>
    <x v="6"/>
  </r>
  <r>
    <n v="194"/>
    <s v="1962 αχ (046)"/>
    <x v="180"/>
    <s v="KH-4 12 (Corona 51)"/>
    <x v="23"/>
    <x v="1"/>
    <x v="0"/>
  </r>
  <r>
    <n v="195"/>
    <s v="1962 αψ (047)"/>
    <x v="181"/>
    <s v="Tiros 6 (A 51)"/>
    <x v="29"/>
    <x v="1"/>
    <x v="0"/>
  </r>
  <r>
    <n v="196"/>
    <s v="1962 αω (048)"/>
    <x v="182"/>
    <s v="Kosmos 9 (Zenit-2 #5)"/>
    <x v="34"/>
    <x v="0"/>
    <x v="0"/>
  </r>
  <r>
    <n v="197"/>
    <s v="1962 βα (049)"/>
    <x v="183"/>
    <s v="Alouette 1 Tave"/>
    <x v="23"/>
    <x v="1"/>
    <x v="0"/>
  </r>
  <r>
    <n v="198"/>
    <s v="1962 ββ (050)"/>
    <x v="183"/>
    <s v="KH-4 13 (Corona 52)"/>
    <x v="35"/>
    <x v="1"/>
    <x v="0"/>
  </r>
  <r>
    <n v="199"/>
    <s v="1962 βγ (051)"/>
    <x v="184"/>
    <s v="Explorer 14 (EPE B)"/>
    <x v="37"/>
    <x v="1"/>
    <x v="0"/>
  </r>
  <r>
    <n v="200"/>
    <s v="1962 βδ (052)"/>
    <x v="185"/>
    <s v="Mercury MA-8 (Mercury 16)"/>
    <x v="25"/>
    <x v="1"/>
    <x v="0"/>
  </r>
  <r>
    <n v="201"/>
    <s v="1962 βε (053)"/>
    <x v="186"/>
    <s v="KH-5 7 (Argon 7, Corona 53, FTV 1134)"/>
    <x v="23"/>
    <x v="1"/>
    <x v="0"/>
  </r>
  <r>
    <n v="202"/>
    <s v="1962 βζ (054)"/>
    <x v="187"/>
    <s v="Kosmos 10 (Zenit-2 #6)"/>
    <x v="34"/>
    <x v="0"/>
    <x v="0"/>
  </r>
  <r>
    <n v="203"/>
    <s v="1962 βη (055)"/>
    <x v="188"/>
    <s v="Ranger 5 (P 36)"/>
    <x v="26"/>
    <x v="1"/>
    <x v="0"/>
  </r>
  <r>
    <n v="204"/>
    <s v="1962 βθ (056)"/>
    <x v="189"/>
    <s v="Kosmos 11 (DS-A1 #1)"/>
    <x v="30"/>
    <x v="0"/>
    <x v="0"/>
  </r>
  <r>
    <n v="205"/>
    <s v="1962 βι (057)"/>
    <x v="190"/>
    <s v="Mars (1c) (2MV-4 #1, Sputnik 22)"/>
    <x v="36"/>
    <x v="0"/>
    <x v="6"/>
  </r>
  <r>
    <n v="206"/>
    <s v="1962-F08"/>
    <x v="191"/>
    <s v="Kosmos (12) (1MS #2)"/>
    <x v="30"/>
    <x v="0"/>
    <x v="5"/>
  </r>
  <r>
    <n v="207"/>
    <s v="1962 βκ (058)"/>
    <x v="192"/>
    <s v="Star-Rad 1 (Corona 54)"/>
    <x v="35"/>
    <x v="1"/>
    <x v="0"/>
  </r>
  <r>
    <n v="208"/>
    <s v="1962 βλ (059)"/>
    <x v="193"/>
    <s v="Explorer 15 (EPE C)"/>
    <x v="37"/>
    <x v="1"/>
    <x v="0"/>
  </r>
  <r>
    <n v="209"/>
    <s v="1962 βμ (060)"/>
    <x v="194"/>
    <s v="Anna 1B"/>
    <x v="19"/>
    <x v="1"/>
    <x v="0"/>
  </r>
  <r>
    <n v="210"/>
    <s v="1962 βν (061)"/>
    <x v="195"/>
    <s v="Mars 1 (2MV-4 #2, Sputnik 23)"/>
    <x v="36"/>
    <x v="0"/>
    <x v="0"/>
  </r>
  <r>
    <n v="211"/>
    <s v="1962 βξ (062)"/>
    <x v="196"/>
    <s v="Mars (2a) (2MV-3 #1, Sputnik 24)"/>
    <x v="36"/>
    <x v="0"/>
    <x v="6"/>
  </r>
  <r>
    <n v="212"/>
    <s v="1962 βο (063)"/>
    <x v="197"/>
    <s v="KH-4 14 (Corona 55)"/>
    <x v="23"/>
    <x v="1"/>
    <x v="0"/>
  </r>
  <r>
    <n v="213"/>
    <s v="1962 βπ (064)"/>
    <x v="198"/>
    <s v="Samos-E6 5 (Samos 11)"/>
    <x v="26"/>
    <x v="1"/>
    <x v="0"/>
  </r>
  <r>
    <n v="214"/>
    <s v="1962 βρ (065)"/>
    <x v="199"/>
    <s v="KH-4 15 (Corona 56)"/>
    <x v="23"/>
    <x v="1"/>
    <x v="0"/>
  </r>
  <r>
    <n v="215"/>
    <s v="1962 βσ (066)"/>
    <x v="200"/>
    <s v="KH-4 16 (Corona 57)"/>
    <x v="35"/>
    <x v="1"/>
    <x v="0"/>
  </r>
  <r>
    <n v="216"/>
    <s v="1962 βτ (067)"/>
    <x v="201"/>
    <s v="Poppy 1A (NRL-PL 120) Calsphere 1 Poppy 1B (NRL-PL 121)"/>
    <x v="35"/>
    <x v="1"/>
    <x v="6"/>
  </r>
  <r>
    <n v="217"/>
    <s v="1962 βυ (068)"/>
    <x v="201"/>
    <s v="Relay 1"/>
    <x v="38"/>
    <x v="1"/>
    <x v="0"/>
  </r>
  <r>
    <n v="218"/>
    <s v="1962 βφ (069)"/>
    <x v="202"/>
    <s v="KH-4 17 (Corona 58)"/>
    <x v="35"/>
    <x v="1"/>
    <x v="0"/>
  </r>
  <r>
    <n v="219"/>
    <s v="1962 βχ (070)"/>
    <x v="203"/>
    <s v="Explorer 16 (S 55b)"/>
    <x v="39"/>
    <x v="1"/>
    <x v="0"/>
  </r>
  <r>
    <n v="220"/>
    <s v="1962-F09"/>
    <x v="204"/>
    <s v="MIDAS 6  TRS 3 (ERS 3)"/>
    <x v="26"/>
    <x v="1"/>
    <x v="5"/>
  </r>
  <r>
    <n v="221"/>
    <s v="1962 βψ (071)"/>
    <x v="205"/>
    <s v="Transit-5A 1"/>
    <x v="39"/>
    <x v="1"/>
    <x v="0"/>
  </r>
  <r>
    <n v="222"/>
    <s v="1962 βω (072)"/>
    <x v="206"/>
    <s v="Kosmos 12 (Zenit-2 #7)"/>
    <x v="34"/>
    <x v="0"/>
    <x v="0"/>
  </r>
  <r>
    <n v="223"/>
    <s v="1963-001"/>
    <x v="207"/>
    <s v="Luna (4c) (Sputnik 25, Ye-6 #1)"/>
    <x v="40"/>
    <x v="0"/>
    <x v="6"/>
  </r>
  <r>
    <n v="224"/>
    <s v="1963-002"/>
    <x v="208"/>
    <s v="KH-4 18 (Corona 59, OPS 0048)"/>
    <x v="35"/>
    <x v="1"/>
    <x v="0"/>
  </r>
  <r>
    <n v="225"/>
    <s v="1963-003"/>
    <x v="209"/>
    <s v="Samos-F2 3 (OPS 0180)"/>
    <x v="23"/>
    <x v="1"/>
    <x v="0"/>
  </r>
  <r>
    <n v="226"/>
    <s v="1963-F01"/>
    <x v="210"/>
    <s v="Luna (4d) (Ye-6 #2)"/>
    <x v="40"/>
    <x v="0"/>
    <x v="5"/>
  </r>
  <r>
    <n v="227"/>
    <s v="1963-004"/>
    <x v="211"/>
    <s v="Syncom 1"/>
    <x v="38"/>
    <x v="1"/>
    <x v="0"/>
  </r>
  <r>
    <n v="228"/>
    <s v="1963-005"/>
    <x v="212"/>
    <s v="DSAP-1 F3 (P-35 3, OPS 0240, FTV 0240)"/>
    <x v="41"/>
    <x v="1"/>
    <x v="0"/>
  </r>
  <r>
    <n v="229"/>
    <s v="1963-F02"/>
    <x v="213"/>
    <s v="KH-4 19 (Corona 60, OPS 0583)"/>
    <x v="42"/>
    <x v="1"/>
    <x v="5"/>
  </r>
  <r>
    <n v="230"/>
    <s v="1963-F03"/>
    <x v="214"/>
    <s v="KH-6 1 (Lanyard 1, Corona 61, OPS 0627)"/>
    <x v="42"/>
    <x v="1"/>
    <x v="5"/>
  </r>
  <r>
    <n v="231"/>
    <s v="1963-006"/>
    <x v="215"/>
    <s v="Kosmos 13 (Zenit-2 #8)"/>
    <x v="34"/>
    <x v="0"/>
    <x v="0"/>
  </r>
  <r>
    <n v="232"/>
    <s v="1963-007"/>
    <x v="216"/>
    <s v="KH-4 20 (Corona 62, OPS 0720)"/>
    <x v="35"/>
    <x v="1"/>
    <x v="0"/>
  </r>
  <r>
    <n v="233"/>
    <s v="1963-008"/>
    <x v="217"/>
    <s v="Luna 4 (Ye-6 #3)"/>
    <x v="40"/>
    <x v="0"/>
    <x v="0"/>
  </r>
  <r>
    <n v="234"/>
    <s v="1963-009"/>
    <x v="218"/>
    <s v="Explorer 17 (AE A)"/>
    <x v="38"/>
    <x v="1"/>
    <x v="0"/>
  </r>
  <r>
    <n v="235"/>
    <s v="1963-F04"/>
    <x v="219"/>
    <s v="Transit-5A 2"/>
    <x v="39"/>
    <x v="1"/>
    <x v="5"/>
  </r>
  <r>
    <n v="236"/>
    <s v="1963-F05"/>
    <x v="220"/>
    <s v="Kosmos (14) (DS-P1 #2)"/>
    <x v="30"/>
    <x v="0"/>
    <x v="5"/>
  </r>
  <r>
    <n v="237"/>
    <s v="1963-010"/>
    <x v="221"/>
    <s v="Kosmos 14 (Omega #1)"/>
    <x v="30"/>
    <x v="0"/>
    <x v="0"/>
  </r>
  <r>
    <n v="238"/>
    <s v="1963-011"/>
    <x v="222"/>
    <s v="Kosmos 15 (Zenit-2 #9)"/>
    <x v="34"/>
    <x v="0"/>
    <x v="0"/>
  </r>
  <r>
    <n v="239"/>
    <s v="1963-F06"/>
    <x v="223"/>
    <s v="DSAP-1 F4 (P-35 4, OPS 1298)"/>
    <x v="33"/>
    <x v="1"/>
    <x v="5"/>
  </r>
  <r>
    <n v="240"/>
    <s v="1963-F07"/>
    <x v="223"/>
    <s v="KH-5 8 (Argon 8, Corona 63, OPS 1008)"/>
    <x v="35"/>
    <x v="1"/>
    <x v="5"/>
  </r>
  <r>
    <n v="241"/>
    <s v="1963-012"/>
    <x v="224"/>
    <s v="Kosmos 16 (Zenit-2 #10)"/>
    <x v="34"/>
    <x v="0"/>
    <x v="0"/>
  </r>
  <r>
    <n v="242"/>
    <s v="1963-013"/>
    <x v="225"/>
    <s v="Telstar 2"/>
    <x v="38"/>
    <x v="1"/>
    <x v="0"/>
  </r>
  <r>
    <n v="243"/>
    <s v="1963-014"/>
    <x v="226"/>
    <s v="MIDAS 7"/>
    <x v="26"/>
    <x v="1"/>
    <x v="0"/>
  </r>
  <r>
    <n v="244"/>
    <s v="1963-015"/>
    <x v="227"/>
    <s v="Mercury MA-9 (Mercury 20)"/>
    <x v="25"/>
    <x v="1"/>
    <x v="0"/>
  </r>
  <r>
    <n v="245"/>
    <s v="1963-016"/>
    <x v="228"/>
    <s v="KH-6 2 (Lanyard 2, Corona 64, OPS 0924, FTV 1110)"/>
    <x v="42"/>
    <x v="1"/>
    <x v="0"/>
  </r>
  <r>
    <n v="246"/>
    <s v="1963-017"/>
    <x v="229"/>
    <s v="Kosmos 17 (DS-A1 #2)"/>
    <x v="30"/>
    <x v="0"/>
    <x v="0"/>
  </r>
  <r>
    <n v="247"/>
    <s v="1963-018"/>
    <x v="230"/>
    <s v="Kosmos 18 (Zenit-2 #11)"/>
    <x v="34"/>
    <x v="0"/>
    <x v="0"/>
  </r>
  <r>
    <n v="248"/>
    <s v="1963-F08"/>
    <x v="231"/>
    <s v="Kosmos (19a) (DS-MT #(1))"/>
    <x v="30"/>
    <x v="0"/>
    <x v="5"/>
  </r>
  <r>
    <n v="249"/>
    <s v="1963-F09"/>
    <x v="232"/>
    <s v="MIDAS 8"/>
    <x v="26"/>
    <x v="1"/>
    <x v="5"/>
  </r>
  <r>
    <n v="250"/>
    <s v="1963-019"/>
    <x v="232"/>
    <s v="KH-4 21 (Corona 65, OPS 0954)"/>
    <x v="42"/>
    <x v="1"/>
    <x v="0"/>
  </r>
  <r>
    <n v="251"/>
    <s v="1963-020"/>
    <x v="233"/>
    <s v="Vostok 5 (Vostok-3KA #7)"/>
    <x v="31"/>
    <x v="0"/>
    <x v="0"/>
  </r>
  <r>
    <n v="252"/>
    <s v="1963-021"/>
    <x v="234"/>
    <s v="Poppy 2A (NRL-PL 110, Solrad 6)"/>
    <x v="35"/>
    <x v="1"/>
    <x v="6"/>
  </r>
  <r>
    <n v="253"/>
    <s v="1963-022"/>
    <x v="235"/>
    <s v="Transit-5A 3"/>
    <x v="39"/>
    <x v="1"/>
    <x v="0"/>
  </r>
  <r>
    <n v="254"/>
    <s v="1963-023"/>
    <x v="235"/>
    <s v="Vostok 6 (Vostok-3KA #8)"/>
    <x v="31"/>
    <x v="0"/>
    <x v="0"/>
  </r>
  <r>
    <n v="255"/>
    <s v="1963-024"/>
    <x v="236"/>
    <s v="Tiros 7 (A 52)"/>
    <x v="38"/>
    <x v="1"/>
    <x v="0"/>
  </r>
  <r>
    <n v="256"/>
    <s v="1963-025"/>
    <x v="237"/>
    <s v="KH-4 22 (Corona 66, OPS 0999)"/>
    <x v="42"/>
    <x v="1"/>
    <x v="0"/>
  </r>
  <r>
    <n v="257"/>
    <s v="1963-026"/>
    <x v="238"/>
    <s v="GRS (CRL 1)"/>
    <x v="43"/>
    <x v="1"/>
    <x v="0"/>
  </r>
  <r>
    <n v="258"/>
    <s v="1963-027"/>
    <x v="239"/>
    <s v="Samos-F2 4 (OPS 1440)"/>
    <x v="44"/>
    <x v="1"/>
    <x v="0"/>
  </r>
  <r>
    <n v="259"/>
    <s v="1963-F10"/>
    <x v="240"/>
    <s v="Kosmos (19b) (Zenit-2 #12)"/>
    <x v="34"/>
    <x v="0"/>
    <x v="5"/>
  </r>
  <r>
    <n v="260"/>
    <s v="1963-028"/>
    <x v="241"/>
    <s v="KH-7 1 (Gambit-1 1, OPS 1467)"/>
    <x v="45"/>
    <x v="1"/>
    <x v="0"/>
  </r>
  <r>
    <n v="261"/>
    <s v="1963-029"/>
    <x v="242"/>
    <s v="KH-4 23 (Corona 67, OPS 1266)"/>
    <x v="35"/>
    <x v="1"/>
    <x v="0"/>
  </r>
  <r>
    <n v="262"/>
    <s v="1963-030"/>
    <x v="242"/>
    <s v="MIDAS 9"/>
    <x v="26"/>
    <x v="1"/>
    <x v="0"/>
  </r>
  <r>
    <n v="263"/>
    <s v="1963-031"/>
    <x v="243"/>
    <s v="Syncom 2"/>
    <x v="38"/>
    <x v="1"/>
    <x v="0"/>
  </r>
  <r>
    <n v="264"/>
    <s v="1963-032"/>
    <x v="244"/>
    <s v="KH-6 3 (Lanyard 3, Corona 68, OPS 1370)"/>
    <x v="42"/>
    <x v="1"/>
    <x v="0"/>
  </r>
  <r>
    <n v="265"/>
    <s v="1963-033"/>
    <x v="245"/>
    <s v="Kosmos 19 (DS-P1 #3)"/>
    <x v="30"/>
    <x v="0"/>
    <x v="0"/>
  </r>
  <r>
    <n v="266"/>
    <s v="1963-F11"/>
    <x v="246"/>
    <s v="Kosmos (20) (DS-A1 #(x))"/>
    <x v="30"/>
    <x v="0"/>
    <x v="5"/>
  </r>
  <r>
    <n v="267"/>
    <s v="1963-034"/>
    <x v="247"/>
    <s v="KH-4A 1 (Corona 69, OPS 1419)"/>
    <x v="42"/>
    <x v="1"/>
    <x v="0"/>
  </r>
  <r>
    <n v="268"/>
    <s v="1963-035"/>
    <x v="248"/>
    <s v="KH-5 9 (Argon 9, Corona 70, OPS 1561)"/>
    <x v="35"/>
    <x v="1"/>
    <x v="0"/>
  </r>
  <r>
    <n v="269"/>
    <s v="1963-036"/>
    <x v="249"/>
    <s v="KH-7 2 (Gambit-1 2, OPS 1947)"/>
    <x v="45"/>
    <x v="1"/>
    <x v="0"/>
  </r>
  <r>
    <n v="270"/>
    <s v="1963-037"/>
    <x v="250"/>
    <s v="KH-4A 2 (Corona 71, OPS 1353)"/>
    <x v="42"/>
    <x v="1"/>
    <x v="0"/>
  </r>
  <r>
    <n v="271"/>
    <s v="1963-F12"/>
    <x v="251"/>
    <s v="DSAP-1 F5 (P-35 5, OPS 1610)"/>
    <x v="46"/>
    <x v="1"/>
    <x v="5"/>
  </r>
  <r>
    <n v="272"/>
    <s v="1963-038"/>
    <x v="252"/>
    <s v="Transit 5BN-1"/>
    <x v="47"/>
    <x v="1"/>
    <x v="0"/>
  </r>
  <r>
    <n v="273"/>
    <s v="1963-039"/>
    <x v="253"/>
    <s v="Vela 1"/>
    <x v="45"/>
    <x v="1"/>
    <x v="0"/>
  </r>
  <r>
    <n v="274"/>
    <s v="1963-040"/>
    <x v="254"/>
    <s v="Kosmos 20 (Zenit-2 #13)"/>
    <x v="34"/>
    <x v="0"/>
    <x v="0"/>
  </r>
  <r>
    <n v="275"/>
    <s v="1963-F13"/>
    <x v="255"/>
    <s v="Kosmos (21) (DS-A1 #(x))"/>
    <x v="30"/>
    <x v="0"/>
    <x v="5"/>
  </r>
  <r>
    <n v="276"/>
    <s v="1963-041"/>
    <x v="256"/>
    <s v="KH-7 3 (Gambit-1 3, OPS 2196)"/>
    <x v="45"/>
    <x v="1"/>
    <x v="0"/>
  </r>
  <r>
    <n v="277"/>
    <s v="1963-042"/>
    <x v="257"/>
    <s v="KH-5 10 (Argon 10, Corona 72, OPS 2437)"/>
    <x v="42"/>
    <x v="1"/>
    <x v="0"/>
  </r>
  <r>
    <n v="278"/>
    <s v="1963-043"/>
    <x v="258"/>
    <s v="Polyot 1 (I1 1)"/>
    <x v="48"/>
    <x v="0"/>
    <x v="0"/>
  </r>
  <r>
    <n v="279"/>
    <s v="1963-F14"/>
    <x v="259"/>
    <s v="KH-4 24 (Corona 73, OPS 2268)"/>
    <x v="35"/>
    <x v="1"/>
    <x v="5"/>
  </r>
  <r>
    <n v="280"/>
    <s v="1963-044"/>
    <x v="260"/>
    <s v="Kosmos 21 (3MV-1A #1)"/>
    <x v="36"/>
    <x v="0"/>
    <x v="0"/>
  </r>
  <r>
    <n v="281"/>
    <s v="1963-045"/>
    <x v="261"/>
    <s v="Kosmos 22 (Zenit-4 #1)"/>
    <x v="49"/>
    <x v="0"/>
    <x v="0"/>
  </r>
  <r>
    <n v="282"/>
    <s v="1963-046"/>
    <x v="262"/>
    <s v="Explorer 18 (IMP A)"/>
    <x v="38"/>
    <x v="1"/>
    <x v="0"/>
  </r>
  <r>
    <n v="283"/>
    <s v="1963-047"/>
    <x v="262"/>
    <s v="Centaur AC-2"/>
    <x v="50"/>
    <x v="1"/>
    <x v="0"/>
  </r>
  <r>
    <n v="284"/>
    <s v="1963-048"/>
    <x v="262"/>
    <s v="KH-4 25 (Corona 74, OPS 2260)"/>
    <x v="35"/>
    <x v="1"/>
    <x v="0"/>
  </r>
  <r>
    <n v="285"/>
    <s v="1963-F15"/>
    <x v="263"/>
    <s v="Kosmos (23) (Zenit-2 #14)"/>
    <x v="34"/>
    <x v="0"/>
    <x v="5"/>
  </r>
  <r>
    <n v="286"/>
    <s v="1963-049"/>
    <x v="264"/>
    <s v="Transit 5BN-2"/>
    <x v="47"/>
    <x v="1"/>
    <x v="0"/>
  </r>
  <r>
    <n v="287"/>
    <s v="1963-050"/>
    <x v="265"/>
    <s v="Kosmos 23 (Omega #2)"/>
    <x v="30"/>
    <x v="0"/>
    <x v="0"/>
  </r>
  <r>
    <n v="288"/>
    <s v="1963-051"/>
    <x v="266"/>
    <s v="KH-7 4 (Gambit-1 4, OPS 2372)"/>
    <x v="45"/>
    <x v="1"/>
    <x v="0"/>
  </r>
  <r>
    <n v="289"/>
    <s v="1963-052"/>
    <x v="267"/>
    <s v="Kosmos 24 (Zenit-2 #15)"/>
    <x v="34"/>
    <x v="0"/>
    <x v="0"/>
  </r>
  <r>
    <n v="290"/>
    <s v="1963-053"/>
    <x v="267"/>
    <s v="Explorer 19 (AD A)"/>
    <x v="43"/>
    <x v="1"/>
    <x v="0"/>
  </r>
  <r>
    <n v="291"/>
    <s v="1963-054"/>
    <x v="268"/>
    <s v="Tiros 8 (A 53)"/>
    <x v="38"/>
    <x v="1"/>
    <x v="0"/>
  </r>
  <r>
    <n v="292"/>
    <s v="1963-055"/>
    <x v="268"/>
    <s v="KH-4 26 (Corona 75, OPS 1388)"/>
    <x v="42"/>
    <x v="1"/>
    <x v="0"/>
  </r>
  <r>
    <n v="293"/>
    <s v="1964-001"/>
    <x v="269"/>
    <s v="Poppy 3A (NRL-PL 124, Solrad 7A), 3B, 3C,SECOR 1"/>
    <x v="42"/>
    <x v="1"/>
    <x v="0"/>
  </r>
  <r>
    <n v="294"/>
    <s v="1964-002"/>
    <x v="270"/>
    <s v="DSAP-1 F6 (P-35 6, OPS 3367A)"/>
    <x v="35"/>
    <x v="1"/>
    <x v="0"/>
  </r>
  <r>
    <n v="295"/>
    <s v="1964-003"/>
    <x v="271"/>
    <s v="Relay 2"/>
    <x v="38"/>
    <x v="1"/>
    <x v="0"/>
  </r>
  <r>
    <n v="296"/>
    <s v="1964-004"/>
    <x v="272"/>
    <s v="Echo 2"/>
    <x v="23"/>
    <x v="1"/>
    <x v="0"/>
  </r>
  <r>
    <n v="297"/>
    <s v="1964-005"/>
    <x v="273"/>
    <s v="Saturn-SA 5"/>
    <x v="51"/>
    <x v="1"/>
    <x v="0"/>
  </r>
  <r>
    <n v="298"/>
    <s v="1964-006"/>
    <x v="274"/>
    <s v="Elektron 1,2"/>
    <x v="31"/>
    <x v="0"/>
    <x v="0"/>
  </r>
  <r>
    <n v="299"/>
    <s v="1964-007"/>
    <x v="274"/>
    <s v="Ranger 6 (P 53)"/>
    <x v="26"/>
    <x v="1"/>
    <x v="0"/>
  </r>
  <r>
    <n v="300"/>
    <s v="1964-008"/>
    <x v="275"/>
    <s v="KH-4A 3 (Corona 76, OPS 3444)"/>
    <x v="42"/>
    <x v="1"/>
    <x v="0"/>
  </r>
  <r>
    <n v="301"/>
    <s v="1964-F01"/>
    <x v="276"/>
    <s v="Zond (1a) (3MV-1A #2)"/>
    <x v="52"/>
    <x v="0"/>
    <x v="5"/>
  </r>
  <r>
    <n v="302"/>
    <s v="1964-009"/>
    <x v="277"/>
    <s v="KH-7 5 (Gambit-1 5, OPS 2423)"/>
    <x v="45"/>
    <x v="1"/>
    <x v="0"/>
  </r>
  <r>
    <n v="303"/>
    <s v="1964-010"/>
    <x v="278"/>
    <s v="Kosmos 25 (DS-P1 #4)"/>
    <x v="30"/>
    <x v="0"/>
    <x v="0"/>
  </r>
  <r>
    <n v="304"/>
    <s v="1964-011"/>
    <x v="279"/>
    <s v="Samos-F3 1 (OPS 3722)"/>
    <x v="42"/>
    <x v="1"/>
    <x v="0"/>
  </r>
  <r>
    <n v="305"/>
    <s v="1964-012"/>
    <x v="280"/>
    <s v="KH-7 6 (Gambit-1 6, OPS 3435)"/>
    <x v="45"/>
    <x v="1"/>
    <x v="0"/>
  </r>
  <r>
    <n v="306"/>
    <s v="1964-013"/>
    <x v="281"/>
    <s v="Kosmos 26 (DS-MG #1)"/>
    <x v="30"/>
    <x v="0"/>
    <x v="0"/>
  </r>
  <r>
    <n v="307"/>
    <s v="1964-F02"/>
    <x v="282"/>
    <s v="Explorer (20) (BE A)"/>
    <x v="38"/>
    <x v="1"/>
    <x v="5"/>
  </r>
  <r>
    <n v="308"/>
    <s v="1964-F03"/>
    <x v="283"/>
    <s v="Luna (5a) (Ye-6 #4)"/>
    <x v="52"/>
    <x v="0"/>
    <x v="5"/>
  </r>
  <r>
    <n v="309"/>
    <s v="1964-F04"/>
    <x v="284"/>
    <s v="KH-4A 4 (Corona 77, OPS 3467)"/>
    <x v="42"/>
    <x v="1"/>
    <x v="5"/>
  </r>
  <r>
    <n v="310"/>
    <s v="1964-014"/>
    <x v="285"/>
    <s v="Kosmos 27 (Venera (2d), 3MV-1 #1)"/>
    <x v="36"/>
    <x v="0"/>
    <x v="6"/>
  </r>
  <r>
    <n v="311"/>
    <s v="1964-015"/>
    <x v="285"/>
    <s v="Ariel 2 (UK 2)"/>
    <x v="39"/>
    <x v="1"/>
    <x v="0"/>
  </r>
  <r>
    <n v="312"/>
    <s v="1964-016"/>
    <x v="286"/>
    <s v="Zond 1 (3MV-1 #2)"/>
    <x v="36"/>
    <x v="0"/>
    <x v="0"/>
  </r>
  <r>
    <n v="313"/>
    <s v="1964-017"/>
    <x v="287"/>
    <s v="Kosmos 28 (Zenit-2 #16)"/>
    <x v="34"/>
    <x v="0"/>
    <x v="0"/>
  </r>
  <r>
    <n v="314"/>
    <s v="1964-018"/>
    <x v="288"/>
    <s v="Gemini 1 (GT 1)"/>
    <x v="53"/>
    <x v="1"/>
    <x v="0"/>
  </r>
  <r>
    <n v="315"/>
    <s v="1964-019"/>
    <x v="289"/>
    <s v="Polyot 2 (I1P 1)"/>
    <x v="54"/>
    <x v="0"/>
    <x v="0"/>
  </r>
  <r>
    <n v="316"/>
    <s v="1964-F05"/>
    <x v="290"/>
    <s v="Luna (5b) (Ye-6 #5)"/>
    <x v="52"/>
    <x v="0"/>
    <x v="5"/>
  </r>
  <r>
    <n v="317"/>
    <s v="1964-F06"/>
    <x v="291"/>
    <s v="Transit 5BN-3"/>
    <x v="47"/>
    <x v="1"/>
    <x v="5"/>
  </r>
  <r>
    <n v="318"/>
    <s v="1964-020"/>
    <x v="292"/>
    <s v="KH-7 7 (Gambit-1 7, OPS 3743)"/>
    <x v="45"/>
    <x v="1"/>
    <x v="0"/>
  </r>
  <r>
    <n v="319"/>
    <s v="1964-021"/>
    <x v="293"/>
    <s v="Kosmos 29 (Zenit-2 #17)"/>
    <x v="34"/>
    <x v="0"/>
    <x v="0"/>
  </r>
  <r>
    <n v="320"/>
    <s v="1964-022"/>
    <x v="294"/>
    <s v="KH-4A 5 (Corona 78, OPS 2921)"/>
    <x v="42"/>
    <x v="1"/>
    <x v="0"/>
  </r>
  <r>
    <n v="321"/>
    <s v="1964-023"/>
    <x v="295"/>
    <s v="Kosmos 30 (Zenit-4 #2)"/>
    <x v="49"/>
    <x v="0"/>
    <x v="0"/>
  </r>
  <r>
    <n v="322"/>
    <s v="1964-024"/>
    <x v="296"/>
    <s v="KH-7 8 (Gambit-1 8, OPS 3592)"/>
    <x v="45"/>
    <x v="1"/>
    <x v="0"/>
  </r>
  <r>
    <n v="323"/>
    <s v="1964-025"/>
    <x v="297"/>
    <s v="Saturn-SA 6 &amp; Apollo 101 (BP 13)"/>
    <x v="51"/>
    <x v="1"/>
    <x v="0"/>
  </r>
  <r>
    <n v="324"/>
    <s v="1964-026"/>
    <x v="298"/>
    <s v="Transit-5C 1 (OPS 4412)"/>
    <x v="43"/>
    <x v="1"/>
    <x v="0"/>
  </r>
  <r>
    <n v="325"/>
    <s v="1964-F07"/>
    <x v="298"/>
    <s v="Molniya-1 (1a)"/>
    <x v="36"/>
    <x v="0"/>
    <x v="5"/>
  </r>
  <r>
    <n v="326"/>
    <s v="1964-027"/>
    <x v="298"/>
    <s v="KH-4A 6 (Corona 79, OPS 3483)"/>
    <x v="42"/>
    <x v="1"/>
    <x v="0"/>
  </r>
  <r>
    <n v="327"/>
    <s v="1964-028"/>
    <x v="299"/>
    <s v="Kosmos 31 (DS-MT #1)"/>
    <x v="30"/>
    <x v="0"/>
    <x v="0"/>
  </r>
  <r>
    <n v="328"/>
    <s v="1964-029"/>
    <x v="300"/>
    <s v="Kosmos 32 (Zenit-2 #18)"/>
    <x v="34"/>
    <x v="0"/>
    <x v="0"/>
  </r>
  <r>
    <n v="329"/>
    <s v="1964-030"/>
    <x v="301"/>
    <s v="KH-5 11 &amp; Starflash 1A (Argon 11, Corona 80, OPS 3236)"/>
    <x v="42"/>
    <x v="1"/>
    <x v="0"/>
  </r>
  <r>
    <n v="330"/>
    <s v="1964-031"/>
    <x v="302"/>
    <s v="DSAP-1 F8 (P-35 8, OPS 4467A), 1F9"/>
    <x v="35"/>
    <x v="1"/>
    <x v="0"/>
  </r>
  <r>
    <n v="331"/>
    <s v="1964-032"/>
    <x v="303"/>
    <s v="KH-4A 7 (Corona 81, OPS 3754)"/>
    <x v="42"/>
    <x v="1"/>
    <x v="0"/>
  </r>
  <r>
    <n v="332"/>
    <s v="1964-033"/>
    <x v="304"/>
    <s v="Kosmos 33 (Zenit-2 #19)"/>
    <x v="34"/>
    <x v="0"/>
    <x v="0"/>
  </r>
  <r>
    <n v="333"/>
    <s v="1964-F08"/>
    <x v="305"/>
    <s v="ESRS (CRL 2)"/>
    <x v="43"/>
    <x v="1"/>
    <x v="5"/>
  </r>
  <r>
    <n v="334"/>
    <s v="1964-F09"/>
    <x v="306"/>
    <s v="Centaur AC-3"/>
    <x v="55"/>
    <x v="1"/>
    <x v="5"/>
  </r>
  <r>
    <n v="335"/>
    <s v="1964-034"/>
    <x v="307"/>
    <s v="Kosmos 34 (Zenit-4 #3)"/>
    <x v="49"/>
    <x v="0"/>
    <x v="0"/>
  </r>
  <r>
    <n v="336"/>
    <s v="1964-035"/>
    <x v="308"/>
    <s v="Samos-F3 2 (OPS 3395)"/>
    <x v="42"/>
    <x v="1"/>
    <x v="0"/>
  </r>
  <r>
    <n v="337"/>
    <s v="1964-036"/>
    <x v="309"/>
    <s v="KH-7 9 (Gambit-1 9, OPS 3684)"/>
    <x v="45"/>
    <x v="1"/>
    <x v="0"/>
  </r>
  <r>
    <n v="338"/>
    <s v="1964-037"/>
    <x v="310"/>
    <s v="Elektron 3"/>
    <x v="31"/>
    <x v="0"/>
    <x v="0"/>
  </r>
  <r>
    <n v="339"/>
    <s v="1964-038"/>
    <x v="310"/>
    <s v="KH-4A 8 (Corona 82, OPS 3491)"/>
    <x v="42"/>
    <x v="1"/>
    <x v="0"/>
  </r>
  <r>
    <n v="340"/>
    <s v="1964-039"/>
    <x v="311"/>
    <s v="Kosmos 35 (Zenit-2 #20)"/>
    <x v="34"/>
    <x v="0"/>
    <x v="0"/>
  </r>
  <r>
    <n v="341"/>
    <s v="1964-040"/>
    <x v="312"/>
    <s v="Vela 3 (OPS 3662)"/>
    <x v="45"/>
    <x v="1"/>
    <x v="0"/>
  </r>
  <r>
    <n v="342"/>
    <s v="1964-041"/>
    <x v="313"/>
    <s v="Ranger 7"/>
    <x v="26"/>
    <x v="1"/>
    <x v="0"/>
  </r>
  <r>
    <n v="343"/>
    <s v="1964-042"/>
    <x v="314"/>
    <s v="Kosmos 36 (DS-P1-Yu #1)"/>
    <x v="30"/>
    <x v="0"/>
    <x v="0"/>
  </r>
  <r>
    <n v="344"/>
    <s v="1964-043"/>
    <x v="315"/>
    <s v="KH-4A 9 (Corona 83, OPS 3042)"/>
    <x v="42"/>
    <x v="1"/>
    <x v="0"/>
  </r>
  <r>
    <n v="345"/>
    <s v="1964-044"/>
    <x v="316"/>
    <s v="Kosmos 37 (Zenit-2 #21)"/>
    <x v="34"/>
    <x v="0"/>
    <x v="0"/>
  </r>
  <r>
    <n v="346"/>
    <s v="1964-045"/>
    <x v="316"/>
    <s v="KH-7 10 (Gambit-1 10, OPS 3802)"/>
    <x v="56"/>
    <x v="1"/>
    <x v="0"/>
  </r>
  <r>
    <n v="347"/>
    <s v="1964-046"/>
    <x v="317"/>
    <s v="Kosmos 38 (Strela-1 #1)"/>
    <x v="57"/>
    <x v="0"/>
    <x v="0"/>
  </r>
  <r>
    <n v="348"/>
    <s v="1964-047"/>
    <x v="318"/>
    <s v="Syncom 3"/>
    <x v="58"/>
    <x v="1"/>
    <x v="0"/>
  </r>
  <r>
    <n v="349"/>
    <s v="1964-048"/>
    <x v="319"/>
    <s v="KH-5 12 &amp; Starflash 1B (Argon 12, Corona 84, OPS 2739)"/>
    <x v="42"/>
    <x v="1"/>
    <x v="0"/>
  </r>
  <r>
    <n v="350"/>
    <s v="1964-049"/>
    <x v="320"/>
    <s v="Kosmos 41 (Molniya-1 (1b))"/>
    <x v="36"/>
    <x v="0"/>
    <x v="0"/>
  </r>
  <r>
    <n v="351"/>
    <s v="1964-050"/>
    <x v="320"/>
    <s v="Kosmos 42 (Strela-1 #4)"/>
    <x v="30"/>
    <x v="0"/>
    <x v="0"/>
  </r>
  <r>
    <n v="352"/>
    <s v="1964-051"/>
    <x v="321"/>
    <s v="Explorer 20 (IE A, TOPSI)"/>
    <x v="43"/>
    <x v="1"/>
    <x v="0"/>
  </r>
  <r>
    <n v="353"/>
    <s v="1964-052"/>
    <x v="322"/>
    <s v="Nimbus 1"/>
    <x v="23"/>
    <x v="1"/>
    <x v="6"/>
  </r>
  <r>
    <n v="354"/>
    <s v="1964-053"/>
    <x v="322"/>
    <s v="Kosmos 44 (Meteor-1 #1)"/>
    <x v="59"/>
    <x v="0"/>
    <x v="0"/>
  </r>
  <r>
    <n v="355"/>
    <s v="1964-F10"/>
    <x v="323"/>
    <s v="Transtage 1"/>
    <x v="60"/>
    <x v="1"/>
    <x v="5"/>
  </r>
  <r>
    <n v="356"/>
    <s v="1964-054"/>
    <x v="324"/>
    <s v="OGO 1"/>
    <x v="26"/>
    <x v="1"/>
    <x v="0"/>
  </r>
  <r>
    <n v="357"/>
    <s v="1964-055"/>
    <x v="325"/>
    <s v="Kosmos 45 (Zenit-4 #4)"/>
    <x v="49"/>
    <x v="0"/>
    <x v="0"/>
  </r>
  <r>
    <n v="358"/>
    <s v="1964-056"/>
    <x v="326"/>
    <s v="KH-4A 10 (Corona 85, OPS 3497)"/>
    <x v="42"/>
    <x v="1"/>
    <x v="0"/>
  </r>
  <r>
    <n v="359"/>
    <s v="1964-057"/>
    <x v="327"/>
    <s v="Saturn-SA 7 &amp; Apollo 102 (BP 15)"/>
    <x v="51"/>
    <x v="1"/>
    <x v="0"/>
  </r>
  <r>
    <n v="360"/>
    <s v="1964-058"/>
    <x v="328"/>
    <s v="KH-7 11 (Gambit-1 11, OPS 4262)"/>
    <x v="56"/>
    <x v="1"/>
    <x v="0"/>
  </r>
  <r>
    <n v="361"/>
    <s v="1964-059"/>
    <x v="329"/>
    <s v="Kosmos 46 (Zenit-2 #22)"/>
    <x v="34"/>
    <x v="0"/>
    <x v="0"/>
  </r>
  <r>
    <n v="362"/>
    <s v="1964-060"/>
    <x v="330"/>
    <s v="Explorer 21 (IMP B)"/>
    <x v="61"/>
    <x v="1"/>
    <x v="0"/>
  </r>
  <r>
    <n v="363"/>
    <s v="1964-061"/>
    <x v="331"/>
    <s v="KH-4A 11 (Corona 86, OPS 3333)"/>
    <x v="42"/>
    <x v="1"/>
    <x v="0"/>
  </r>
  <r>
    <n v="364"/>
    <s v="1964-062"/>
    <x v="332"/>
    <s v="Kosmos 47 (Voskhod-3KV #1)"/>
    <x v="49"/>
    <x v="0"/>
    <x v="0"/>
  </r>
  <r>
    <n v="365"/>
    <s v="1964-063"/>
    <x v="332"/>
    <s v="Transit-O 1 (NNS 30010, OPS 5798)"/>
    <x v="47"/>
    <x v="1"/>
    <x v="0"/>
  </r>
  <r>
    <n v="366"/>
    <s v="1964-F11"/>
    <x v="333"/>
    <s v="KH-7 12 (Gambit-1 12, OPS 4036)"/>
    <x v="56"/>
    <x v="1"/>
    <x v="5"/>
  </r>
  <r>
    <n v="367"/>
    <s v="1964-064"/>
    <x v="334"/>
    <s v="Explorer 22 (BE B)"/>
    <x v="43"/>
    <x v="1"/>
    <x v="0"/>
  </r>
  <r>
    <n v="368"/>
    <s v="1964-065"/>
    <x v="335"/>
    <s v="Voskhod 1 (Voskhod-3KV #2)"/>
    <x v="49"/>
    <x v="0"/>
    <x v="0"/>
  </r>
  <r>
    <n v="369"/>
    <s v="1964-066"/>
    <x v="336"/>
    <s v="Kosmos 48 (Zenit-2 #23)"/>
    <x v="34"/>
    <x v="0"/>
    <x v="0"/>
  </r>
  <r>
    <n v="370"/>
    <s v="1964-067"/>
    <x v="337"/>
    <s v="KH-4A 12 (Corona 87, OPS 3559)"/>
    <x v="42"/>
    <x v="1"/>
    <x v="0"/>
  </r>
  <r>
    <n v="371"/>
    <s v="1964-F12"/>
    <x v="338"/>
    <s v="Kosmos (49) (Strela-1 #6)"/>
    <x v="57"/>
    <x v="0"/>
    <x v="5"/>
  </r>
  <r>
    <n v="372"/>
    <s v="1964-068"/>
    <x v="338"/>
    <s v="KH-7 13 (Gambit-1 13, OPS 4384)"/>
    <x v="45"/>
    <x v="1"/>
    <x v="0"/>
  </r>
  <r>
    <n v="373"/>
    <s v="1964-069"/>
    <x v="339"/>
    <s v="Kosmos 49 (DS-MG #2)"/>
    <x v="30"/>
    <x v="0"/>
    <x v="0"/>
  </r>
  <r>
    <n v="374"/>
    <s v="1964-070"/>
    <x v="340"/>
    <s v="Kosmos 50 (Zenit-2 #24)"/>
    <x v="34"/>
    <x v="0"/>
    <x v="0"/>
  </r>
  <r>
    <n v="375"/>
    <s v="1964-071"/>
    <x v="341"/>
    <s v="KH-4A 13 (Corona 88, OPS 5434)"/>
    <x v="42"/>
    <x v="1"/>
    <x v="0"/>
  </r>
  <r>
    <n v="376"/>
    <s v="1964-072"/>
    <x v="342"/>
    <s v="Samos-F3 3 (OPS 3062)"/>
    <x v="42"/>
    <x v="1"/>
    <x v="0"/>
  </r>
  <r>
    <n v="377"/>
    <s v="1964-073"/>
    <x v="343"/>
    <s v="Mariner 3"/>
    <x v="45"/>
    <x v="1"/>
    <x v="0"/>
  </r>
  <r>
    <n v="378"/>
    <s v="1964-074"/>
    <x v="344"/>
    <s v="Explorer 23 (S 55c)"/>
    <x v="43"/>
    <x v="1"/>
    <x v="0"/>
  </r>
  <r>
    <n v="379"/>
    <s v="1964-075"/>
    <x v="345"/>
    <s v="KH-4A 14 &amp; Orbis (Corona 89, OPS 3360)"/>
    <x v="42"/>
    <x v="1"/>
    <x v="0"/>
  </r>
  <r>
    <n v="380"/>
    <s v="1964-076"/>
    <x v="346"/>
    <s v="Explorer 24 (AD B)"/>
    <x v="43"/>
    <x v="1"/>
    <x v="0"/>
  </r>
  <r>
    <n v="381"/>
    <s v="1964-077"/>
    <x v="347"/>
    <s v="Mariner 4"/>
    <x v="45"/>
    <x v="1"/>
    <x v="0"/>
  </r>
  <r>
    <n v="382"/>
    <s v="1964-078"/>
    <x v="348"/>
    <s v="Zond 2 (3MV-4 #1)"/>
    <x v="36"/>
    <x v="0"/>
    <x v="0"/>
  </r>
  <r>
    <n v="383"/>
    <s v="1964-F13"/>
    <x v="349"/>
    <s v="Kosmos (51) (DS-2 #2)"/>
    <x v="30"/>
    <x v="0"/>
    <x v="5"/>
  </r>
  <r>
    <n v="384"/>
    <s v="1964-079"/>
    <x v="350"/>
    <s v="KH-7 14 (Gambit-1 14, OPS 4439)"/>
    <x v="56"/>
    <x v="1"/>
    <x v="0"/>
  </r>
  <r>
    <n v="385"/>
    <s v="1964-080"/>
    <x v="351"/>
    <s v="Kosmos 51 (DS-MT #2)"/>
    <x v="30"/>
    <x v="0"/>
    <x v="0"/>
  </r>
  <r>
    <n v="386"/>
    <s v="1964-081"/>
    <x v="352"/>
    <s v="Transtage 2"/>
    <x v="60"/>
    <x v="1"/>
    <x v="0"/>
  </r>
  <r>
    <n v="387"/>
    <s v="1964-082"/>
    <x v="353"/>
    <s v="Surveyor-Mass-Model 1"/>
    <x v="55"/>
    <x v="1"/>
    <x v="0"/>
  </r>
  <r>
    <n v="388"/>
    <s v="1964-083"/>
    <x v="354"/>
    <s v="Transit-O 2 (NNS 30020, OPS 6582)"/>
    <x v="47"/>
    <x v="1"/>
    <x v="0"/>
  </r>
  <r>
    <n v="389"/>
    <s v="1964-084"/>
    <x v="355"/>
    <s v="San Marco 1"/>
    <x v="43"/>
    <x v="1"/>
    <x v="0"/>
  </r>
  <r>
    <n v="390"/>
    <s v="1964-085"/>
    <x v="356"/>
    <s v="KH-4A 15 (Corona 90, OPS 3358)"/>
    <x v="42"/>
    <x v="1"/>
    <x v="0"/>
  </r>
  <r>
    <n v="391"/>
    <s v="1964-086"/>
    <x v="357"/>
    <s v="Explorer 26 (EPE D)"/>
    <x v="61"/>
    <x v="1"/>
    <x v="0"/>
  </r>
  <r>
    <n v="392"/>
    <s v="1964-087"/>
    <x v="357"/>
    <s v="Quill 1 (OPS 3762, FTV 2355)"/>
    <x v="42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2">
  <r>
    <n v="1"/>
    <s v="1957 α (001)"/>
    <x v="0"/>
    <s v="Sputnik 1 (ПС-1 # 1)"/>
    <x v="0"/>
    <x v="0"/>
    <x v="0"/>
    <x v="0"/>
  </r>
  <r>
    <n v="2"/>
    <s v="1957 β (002)"/>
    <x v="1"/>
    <s v="Спутник 2 (PS-2 # 1)"/>
    <x v="0"/>
    <x v="0"/>
    <x v="0"/>
    <x v="0"/>
  </r>
  <r>
    <n v="3"/>
    <s v="1957-F01"/>
    <x v="2"/>
    <s v="Vanguard (6.5in СБ № 1)"/>
    <x v="1"/>
    <x v="1"/>
    <x v="1"/>
    <x v="1"/>
  </r>
  <r>
    <n v="4"/>
    <s v="1958 α (001)"/>
    <x v="3"/>
    <s v="Explorer 1"/>
    <x v="2"/>
    <x v="1"/>
    <x v="0"/>
    <x v="0"/>
  </r>
  <r>
    <n v="5"/>
    <s v="1958-F01"/>
    <x v="4"/>
    <s v="Vanguard (6.5in СБ № 1)"/>
    <x v="1"/>
    <x v="1"/>
    <x v="1"/>
    <x v="1"/>
  </r>
  <r>
    <n v="6"/>
    <s v="1958-F02"/>
    <x v="5"/>
    <s v="Explorer 2"/>
    <x v="2"/>
    <x v="1"/>
    <x v="1"/>
    <x v="1"/>
  </r>
  <r>
    <n v="7"/>
    <s v="1958 β (002)"/>
    <x v="6"/>
    <s v="Vanguard (6.5in СБ № 1)"/>
    <x v="1"/>
    <x v="1"/>
    <x v="0"/>
    <x v="0"/>
  </r>
  <r>
    <n v="8"/>
    <s v="Γ 1958 (003)"/>
    <x v="7"/>
    <s v="Explorer 3"/>
    <x v="2"/>
    <x v="1"/>
    <x v="0"/>
    <x v="0"/>
  </r>
  <r>
    <n v="9"/>
    <s v="1958-F03"/>
    <x v="8"/>
    <s v="Спутник (3) (Д-1 № 1)"/>
    <x v="3"/>
    <x v="0"/>
    <x v="1"/>
    <x v="1"/>
  </r>
  <r>
    <n v="10"/>
    <s v="1958-F04"/>
    <x v="9"/>
    <s v="Vanguard (6.5in СБ № 1)"/>
    <x v="1"/>
    <x v="1"/>
    <x v="1"/>
    <x v="1"/>
  </r>
  <r>
    <n v="11"/>
    <s v="1958 δ (004)"/>
    <x v="10"/>
    <s v="Спутник 3 (D-1, № 2)"/>
    <x v="3"/>
    <x v="0"/>
    <x v="0"/>
    <x v="0"/>
  </r>
  <r>
    <n v="12"/>
    <s v="1958-F05"/>
    <x v="11"/>
    <s v="Vanguard (6.5in СБ № 1)"/>
    <x v="1"/>
    <x v="1"/>
    <x v="1"/>
    <x v="1"/>
  </r>
  <r>
    <n v="13"/>
    <s v="1958-F06"/>
    <x v="12"/>
    <s v="Vanguard (6.5in СБ № 1)"/>
    <x v="1"/>
    <x v="1"/>
    <x v="1"/>
    <x v="1"/>
  </r>
  <r>
    <n v="14"/>
    <s v="1958-F07"/>
    <x v="13"/>
    <s v="Пилот 1"/>
    <x v="4"/>
    <x v="1"/>
    <x v="2"/>
    <x v="1"/>
  </r>
  <r>
    <n v="15"/>
    <s v="1958-F08"/>
    <x v="14"/>
    <s v="Explorer 4"/>
    <x v="2"/>
    <x v="1"/>
    <x v="0"/>
    <x v="0"/>
  </r>
  <r>
    <n v="16"/>
    <s v="1958-F09"/>
    <x v="15"/>
    <s v="Pilot 2"/>
    <x v="4"/>
    <x v="1"/>
    <x v="1"/>
    <x v="1"/>
  </r>
  <r>
    <n v="17"/>
    <s v="1958-F10"/>
    <x v="16"/>
    <s v="Pioneer (1)"/>
    <x v="5"/>
    <x v="1"/>
    <x v="1"/>
    <x v="1"/>
  </r>
  <r>
    <n v="18"/>
    <s v="1958-F11"/>
    <x v="17"/>
    <s v="Pilot 3"/>
    <x v="4"/>
    <x v="1"/>
    <x v="2"/>
    <x v="1"/>
  </r>
  <r>
    <n v="19"/>
    <s v="1958-F12"/>
    <x v="18"/>
    <s v="Explorer 5"/>
    <x v="2"/>
    <x v="1"/>
    <x v="1"/>
    <x v="1"/>
  </r>
  <r>
    <n v="20"/>
    <s v="1958-F13"/>
    <x v="19"/>
    <s v="Пилот 4"/>
    <x v="4"/>
    <x v="1"/>
    <x v="1"/>
    <x v="1"/>
  </r>
  <r>
    <n v="21"/>
    <s v="1958-F14"/>
    <x v="20"/>
    <s v="Pilot 5"/>
    <x v="4"/>
    <x v="1"/>
    <x v="1"/>
    <x v="1"/>
  </r>
  <r>
    <n v="22"/>
    <s v="1958-F15"/>
    <x v="21"/>
    <s v="Pilot 6"/>
    <x v="4"/>
    <x v="1"/>
    <x v="1"/>
    <x v="1"/>
  </r>
  <r>
    <n v="23"/>
    <s v="1958-F17"/>
    <x v="22"/>
    <s v="Vanguard (6.5in СБ № 1)"/>
    <x v="1"/>
    <x v="1"/>
    <x v="1"/>
    <x v="1"/>
  </r>
  <r>
    <n v="24"/>
    <s v="1958 ε (005)"/>
    <x v="23"/>
    <s v="Пионер-1"/>
    <x v="5"/>
    <x v="1"/>
    <x v="3"/>
    <x v="2"/>
  </r>
  <r>
    <n v="25"/>
    <s v="1958-F18"/>
    <x v="23"/>
    <s v="Luna (1b) (Ye-1, № 2)"/>
    <x v="6"/>
    <x v="0"/>
    <x v="1"/>
    <x v="1"/>
  </r>
  <r>
    <n v="26"/>
    <s v="1958-F19"/>
    <x v="24"/>
    <s v="Beacon 1"/>
    <x v="7"/>
    <x v="1"/>
    <x v="1"/>
    <x v="1"/>
  </r>
  <r>
    <n v="27"/>
    <s v="1958-F20"/>
    <x v="25"/>
    <s v="Pioneer 2"/>
    <x v="5"/>
    <x v="1"/>
    <x v="1"/>
    <x v="1"/>
  </r>
  <r>
    <n v="28"/>
    <s v="1958-F21"/>
    <x v="26"/>
    <s v="Luna (1c) (Ye-1 № 3)"/>
    <x v="6"/>
    <x v="0"/>
    <x v="1"/>
    <x v="1"/>
  </r>
  <r>
    <n v="29"/>
    <s v="1958 ζ (006)"/>
    <x v="27"/>
    <s v="Pioneer 3"/>
    <x v="8"/>
    <x v="1"/>
    <x v="0"/>
    <x v="0"/>
  </r>
  <r>
    <n v="30"/>
    <s v="1958 η (007)"/>
    <x v="28"/>
    <s v="SCORE"/>
    <x v="9"/>
    <x v="1"/>
    <x v="0"/>
    <x v="0"/>
  </r>
  <r>
    <n v="31"/>
    <s v="1959 α (001)"/>
    <x v="29"/>
    <s v="Luna 1 (Ye-1, № 4, Мечта, AMS)"/>
    <x v="6"/>
    <x v="0"/>
    <x v="0"/>
    <x v="0"/>
  </r>
  <r>
    <n v="32"/>
    <s v="1959-E01"/>
    <x v="30"/>
    <s v="Discoverer (1) (Corona (1))"/>
    <x v="10"/>
    <x v="1"/>
    <x v="4"/>
    <x v="3"/>
  </r>
  <r>
    <n v="33"/>
    <s v="1959 β (002)"/>
    <x v="31"/>
    <s v="Vanguard (6.5in СБ № 1)"/>
    <x v="1"/>
    <x v="1"/>
    <x v="0"/>
    <x v="0"/>
  </r>
  <r>
    <n v="34"/>
    <s v="Γ 1959 (003) *"/>
    <x v="32"/>
    <s v="Discoverer 1 (Corona 1)"/>
    <x v="10"/>
    <x v="1"/>
    <x v="1"/>
    <x v="1"/>
  </r>
  <r>
    <n v="35"/>
    <s v="1959 δ (004)"/>
    <x v="33"/>
    <s v="Pioneer 4"/>
    <x v="8"/>
    <x v="1"/>
    <x v="0"/>
    <x v="0"/>
  </r>
  <r>
    <n v="36"/>
    <s v="1959 ε (005)"/>
    <x v="34"/>
    <s v="Discoverer 2 (Corona 2)"/>
    <x v="10"/>
    <x v="1"/>
    <x v="0"/>
    <x v="0"/>
  </r>
  <r>
    <n v="37"/>
    <s v="1959-F01"/>
    <x v="35"/>
    <s v="Vanguard (6.5in СБ № 1)"/>
    <x v="1"/>
    <x v="1"/>
    <x v="1"/>
    <x v="1"/>
  </r>
  <r>
    <n v="38"/>
    <s v="1959-F02"/>
    <x v="36"/>
    <s v="Discoverer 3 (Corona 3)"/>
    <x v="10"/>
    <x v="1"/>
    <x v="1"/>
    <x v="1"/>
  </r>
  <r>
    <n v="39"/>
    <s v="1959-F03"/>
    <x v="37"/>
    <s v="Luna (2) (Ye-1A # 1)"/>
    <x v="6"/>
    <x v="0"/>
    <x v="1"/>
    <x v="1"/>
  </r>
  <r>
    <n v="40"/>
    <s v="1959-F04"/>
    <x v="38"/>
    <s v="Vanguard (6.5in СБ № 1)"/>
    <x v="1"/>
    <x v="1"/>
    <x v="1"/>
    <x v="1"/>
  </r>
  <r>
    <n v="41"/>
    <s v="1959-F05"/>
    <x v="39"/>
    <s v="KH-1 1 (Corona 4, Discoverer 4)"/>
    <x v="10"/>
    <x v="1"/>
    <x v="1"/>
    <x v="1"/>
  </r>
  <r>
    <n v="42"/>
    <s v="1959-F06"/>
    <x v="40"/>
    <s v="Проводник (6) (S 1)"/>
    <x v="8"/>
    <x v="1"/>
    <x v="1"/>
    <x v="1"/>
  </r>
  <r>
    <n v="43"/>
    <s v="1959 ζ (006)"/>
    <x v="41"/>
    <s v="Explorer 6 (S 2)"/>
    <x v="11"/>
    <x v="1"/>
    <x v="0"/>
    <x v="0"/>
  </r>
  <r>
    <n v="44"/>
    <s v="1959 η (007)"/>
    <x v="42"/>
    <s v="KH-1, 2 (Corona 5, Discoverer 5)"/>
    <x v="10"/>
    <x v="1"/>
    <x v="0"/>
    <x v="0"/>
  </r>
  <r>
    <n v="45"/>
    <s v="1959-F07"/>
    <x v="43"/>
    <s v="Beacon 2"/>
    <x v="12"/>
    <x v="1"/>
    <x v="1"/>
    <x v="1"/>
  </r>
  <r>
    <n v="46"/>
    <s v="1959 θ (008)"/>
    <x v="44"/>
    <s v="KH-1, 3 (Corona 6, Discoverer 6)"/>
    <x v="10"/>
    <x v="1"/>
    <x v="0"/>
    <x v="0"/>
  </r>
  <r>
    <n v="47"/>
    <s v="1959 ι (009)"/>
    <x v="45"/>
    <s v="Luna 2 (Ye-1A # 2)"/>
    <x v="6"/>
    <x v="0"/>
    <x v="0"/>
    <x v="0"/>
  </r>
  <r>
    <n v="48"/>
    <s v="1959-F08"/>
    <x v="46"/>
    <s v="Транзитные 1A"/>
    <x v="13"/>
    <x v="1"/>
    <x v="1"/>
    <x v="1"/>
  </r>
  <r>
    <n v="49"/>
    <s v="1959 κ (010)"/>
    <x v="47"/>
    <s v="Vanguard (6.5in СБ № 1)"/>
    <x v="14"/>
    <x v="1"/>
    <x v="3"/>
    <x v="2"/>
  </r>
  <r>
    <n v="50"/>
    <s v="1959-E02"/>
    <x v="48"/>
    <s v="[ Pioneer (P 1) ]"/>
    <x v="15"/>
    <x v="1"/>
    <x v="4"/>
    <x v="3"/>
  </r>
  <r>
    <n v="51"/>
    <s v="1959 λ (011)"/>
    <x v="49"/>
    <s v="Luna 3 (Е-2А № 1)"/>
    <x v="6"/>
    <x v="0"/>
    <x v="0"/>
    <x v="0"/>
  </r>
  <r>
    <n v="52"/>
    <s v="Μ 1959 (012)"/>
    <x v="50"/>
    <s v="Explorer 7 (S 1а)"/>
    <x v="8"/>
    <x v="1"/>
    <x v="0"/>
    <x v="0"/>
  </r>
  <r>
    <n v="53"/>
    <s v="1959 ν (013)"/>
    <x v="51"/>
    <s v="KH-1 4 (Corona 7, Discoverer 7)"/>
    <x v="10"/>
    <x v="1"/>
    <x v="0"/>
    <x v="0"/>
  </r>
  <r>
    <n v="54"/>
    <s v="1959 ξ (014)"/>
    <x v="52"/>
    <s v="KH-1, 5 (Corona 8, Discoverer 8)"/>
    <x v="10"/>
    <x v="1"/>
    <x v="3"/>
    <x v="2"/>
  </r>
  <r>
    <n v="55"/>
    <s v="1959-F09"/>
    <x v="53"/>
    <s v="Pioneer (P 3)"/>
    <x v="16"/>
    <x v="1"/>
    <x v="1"/>
    <x v="1"/>
  </r>
  <r>
    <n v="56"/>
    <s v="1960-F01"/>
    <x v="54"/>
    <s v="KH-1, 6 (Corona 9, Discoverer 9)"/>
    <x v="10"/>
    <x v="1"/>
    <x v="1"/>
    <x v="1"/>
  </r>
  <r>
    <n v="57"/>
    <s v="1960-F02"/>
    <x v="55"/>
    <s v="KH-1, 7 (Corona 10, Discoverer 10)"/>
    <x v="10"/>
    <x v="1"/>
    <x v="1"/>
    <x v="1"/>
  </r>
  <r>
    <n v="58"/>
    <s v="1960-F03"/>
    <x v="56"/>
    <s v="MIDAS 1"/>
    <x v="17"/>
    <x v="1"/>
    <x v="1"/>
    <x v="1"/>
  </r>
  <r>
    <n v="59"/>
    <s v="1960 α (001)"/>
    <x v="57"/>
    <s v="Pioneer 5 (P 2)"/>
    <x v="18"/>
    <x v="1"/>
    <x v="0"/>
    <x v="0"/>
  </r>
  <r>
    <n v="60"/>
    <s v="1960-F04"/>
    <x v="58"/>
    <s v="Проводник (8) (S 46)"/>
    <x v="8"/>
    <x v="1"/>
    <x v="1"/>
    <x v="1"/>
  </r>
  <r>
    <n v="61"/>
    <s v="1960 β (002)"/>
    <x v="59"/>
    <s v="Tiros 1 (1)"/>
    <x v="13"/>
    <x v="1"/>
    <x v="0"/>
    <x v="0"/>
  </r>
  <r>
    <n v="62"/>
    <s v="Γ 1960 (003)"/>
    <x v="60"/>
    <s v="Транзитные 1B  Solrad-пустышка"/>
    <x v="19"/>
    <x v="1"/>
    <x v="0"/>
    <x v="0"/>
  </r>
  <r>
    <n v="63"/>
    <s v="1960 δ (004)"/>
    <x v="61"/>
    <s v="KH-1, 8 (Corona 11, Discoverer 11)"/>
    <x v="10"/>
    <x v="1"/>
    <x v="0"/>
    <x v="0"/>
  </r>
  <r>
    <n v="64"/>
    <s v="1960-F05"/>
    <x v="61"/>
    <s v="Luna (4а) (Е-3 # 1)"/>
    <x v="6"/>
    <x v="0"/>
    <x v="1"/>
    <x v="1"/>
  </r>
  <r>
    <n v="65"/>
    <s v="1960-F06"/>
    <x v="62"/>
    <s v="Luna (4б) (Е-3 # 2)"/>
    <x v="6"/>
    <x v="0"/>
    <x v="1"/>
    <x v="1"/>
  </r>
  <r>
    <n v="66"/>
    <s v="1960-F07"/>
    <x v="63"/>
    <s v="Эхо 1"/>
    <x v="20"/>
    <x v="1"/>
    <x v="1"/>
    <x v="1"/>
  </r>
  <r>
    <n v="67"/>
    <s v="1960 ε (005)"/>
    <x v="64"/>
    <s v="Корабль-спутник 1 (Спутник 4, Восток-1KP № 1)"/>
    <x v="6"/>
    <x v="0"/>
    <x v="0"/>
    <x v="0"/>
  </r>
  <r>
    <n v="68"/>
    <s v="1960 ζ (006)"/>
    <x v="65"/>
    <s v="MIDAS 2"/>
    <x v="17"/>
    <x v="1"/>
    <x v="0"/>
    <x v="0"/>
  </r>
  <r>
    <n v="69"/>
    <s v="1960 η (007)"/>
    <x v="66"/>
    <s v="Транзитные 2А    Показать 1 (Solrad 1)"/>
    <x v="19"/>
    <x v="1"/>
    <x v="0"/>
    <x v="0"/>
  </r>
  <r>
    <n v="70"/>
    <s v="1960-F08"/>
    <x v="67"/>
    <s v="Discoverer 12 (Corona 12)"/>
    <x v="10"/>
    <x v="1"/>
    <x v="1"/>
    <x v="1"/>
  </r>
  <r>
    <n v="71"/>
    <s v="1960-F09"/>
    <x v="68"/>
    <s v="Корабль-спутник (2) (Спутник (5), Восток-1К № 1)"/>
    <x v="21"/>
    <x v="0"/>
    <x v="1"/>
    <x v="1"/>
  </r>
  <r>
    <n v="72"/>
    <s v="1960 θ (008)"/>
    <x v="69"/>
    <s v="Discoverer 13 (Corona 13)"/>
    <x v="10"/>
    <x v="1"/>
    <x v="0"/>
    <x v="0"/>
  </r>
  <r>
    <n v="73"/>
    <s v="1960 ι (009)"/>
    <x v="70"/>
    <s v="Echo 1А"/>
    <x v="20"/>
    <x v="1"/>
    <x v="0"/>
    <x v="0"/>
  </r>
  <r>
    <n v="74"/>
    <s v="1960-F10"/>
    <x v="71"/>
    <s v="Курьер 1A"/>
    <x v="19"/>
    <x v="1"/>
    <x v="1"/>
    <x v="1"/>
  </r>
  <r>
    <n v="75"/>
    <s v="1960 κ (010)"/>
    <x v="71"/>
    <s v="KH-1, 9 (Corona 14, Discoverer 14)"/>
    <x v="10"/>
    <x v="1"/>
    <x v="0"/>
    <x v="0"/>
  </r>
  <r>
    <n v="76"/>
    <s v="1960 λ (011)"/>
    <x v="72"/>
    <s v="Корабль-спутник 2 (Sputnik 5, Восток-1К № 2)"/>
    <x v="21"/>
    <x v="0"/>
    <x v="0"/>
    <x v="0"/>
  </r>
  <r>
    <n v="77"/>
    <s v="Μ 1960 (012)"/>
    <x v="73"/>
    <s v="KH-1 10 (Corona 15, Discoverer 15)"/>
    <x v="10"/>
    <x v="1"/>
    <x v="0"/>
    <x v="0"/>
  </r>
  <r>
    <n v="78"/>
    <s v="1960-F11"/>
    <x v="74"/>
    <s v="Pioneer (P 30)"/>
    <x v="16"/>
    <x v="1"/>
    <x v="1"/>
    <x v="1"/>
  </r>
  <r>
    <n v="79"/>
    <s v="1960 ν (013)"/>
    <x v="75"/>
    <s v="Курьер 1B"/>
    <x v="19"/>
    <x v="1"/>
    <x v="0"/>
    <x v="0"/>
  </r>
  <r>
    <n v="80"/>
    <s v="1960-F12"/>
    <x v="76"/>
    <s v="Марс (1а) (1M # 1)"/>
    <x v="22"/>
    <x v="0"/>
    <x v="1"/>
    <x v="1"/>
  </r>
  <r>
    <n v="81"/>
    <s v="1960-F13"/>
    <x v="77"/>
    <s v="Самос-E1 1 (Самос 1)"/>
    <x v="17"/>
    <x v="1"/>
    <x v="1"/>
    <x v="1"/>
  </r>
  <r>
    <n v="82"/>
    <s v="1960-F14"/>
    <x v="78"/>
    <s v="Марс (1b) (1M # 2)"/>
    <x v="22"/>
    <x v="0"/>
    <x v="1"/>
    <x v="1"/>
  </r>
  <r>
    <n v="83"/>
    <s v="1960-F15"/>
    <x v="79"/>
    <s v="KH-2 1 (Corona 16, Discoverer 16)"/>
    <x v="23"/>
    <x v="1"/>
    <x v="1"/>
    <x v="1"/>
  </r>
  <r>
    <n v="84"/>
    <s v="1960 ξ (014)"/>
    <x v="80"/>
    <s v="Explorer 8 (S 30)"/>
    <x v="8"/>
    <x v="1"/>
    <x v="0"/>
    <x v="0"/>
  </r>
  <r>
    <n v="85"/>
    <s v="1960 ο (015)"/>
    <x v="81"/>
    <s v="KH-2 2 (Corona 17, Discoverer 17)"/>
    <x v="23"/>
    <x v="1"/>
    <x v="0"/>
    <x v="0"/>
  </r>
  <r>
    <n v="86"/>
    <s v="1960 π (016)"/>
    <x v="82"/>
    <s v="Tiros 2 (2)"/>
    <x v="20"/>
    <x v="1"/>
    <x v="0"/>
    <x v="0"/>
  </r>
  <r>
    <n v="87"/>
    <s v="1960-F16"/>
    <x v="83"/>
    <s v="Транзитные 3A   Grab (2) (Solrad 2)"/>
    <x v="19"/>
    <x v="1"/>
    <x v="1"/>
    <x v="1"/>
  </r>
  <r>
    <n v="88"/>
    <s v="1960 ρ (017)"/>
    <x v="84"/>
    <s v="Корабль-спутник 3 (Спутник 6, Восток-1К № 3)"/>
    <x v="21"/>
    <x v="0"/>
    <x v="0"/>
    <x v="0"/>
  </r>
  <r>
    <n v="89"/>
    <s v="1960-F17"/>
    <x v="85"/>
    <s v="Проводник (9) (S 56)"/>
    <x v="24"/>
    <x v="1"/>
    <x v="1"/>
    <x v="1"/>
  </r>
  <r>
    <n v="90"/>
    <s v="1960 σ (018)"/>
    <x v="86"/>
    <s v="KH-2, 3 (Corona 18, Discoverer 18)"/>
    <x v="23"/>
    <x v="1"/>
    <x v="0"/>
    <x v="0"/>
  </r>
  <r>
    <n v="91"/>
    <s v="1960-F18"/>
    <x v="87"/>
    <s v="Pioneer (P 31)"/>
    <x v="16"/>
    <x v="1"/>
    <x v="1"/>
    <x v="1"/>
  </r>
  <r>
    <n v="92"/>
    <s v="1960 τ (019)"/>
    <x v="88"/>
    <s v="RM 1 (Corona 19, Discoverer 19)"/>
    <x v="23"/>
    <x v="1"/>
    <x v="0"/>
    <x v="0"/>
  </r>
  <r>
    <n v="93"/>
    <s v="1960-F19"/>
    <x v="89"/>
    <s v="Корабль-спутник (4) (Sputnik (9), Восток-1К № 4)"/>
    <x v="21"/>
    <x v="0"/>
    <x v="1"/>
    <x v="1"/>
  </r>
  <r>
    <n v="94"/>
    <s v="Γ 1961 (003)"/>
    <x v="90"/>
    <s v="Венера 1 (Спутник 8, 1 ВА № 2)"/>
    <x v="22"/>
    <x v="0"/>
    <x v="0"/>
    <x v="0"/>
  </r>
  <r>
    <n v="95"/>
    <s v="1961 δ (004)"/>
    <x v="91"/>
    <s v="Explorer 9 (S-56а)"/>
    <x v="24"/>
    <x v="1"/>
    <x v="0"/>
    <x v="0"/>
  </r>
  <r>
    <n v="96"/>
    <s v="1961 ε (005)"/>
    <x v="92"/>
    <s v="KH-5 1 (аргон 1, Corona 20, Discoverer 20)"/>
    <x v="23"/>
    <x v="1"/>
    <x v="0"/>
    <x v="0"/>
  </r>
  <r>
    <n v="97"/>
    <s v="1961 ζ (006)"/>
    <x v="93"/>
    <s v="RM 2 (Corona 21, Discoverer 21)"/>
    <x v="23"/>
    <x v="1"/>
    <x v="0"/>
    <x v="0"/>
  </r>
  <r>
    <n v="98"/>
    <s v="1961 η (007)"/>
    <x v="94"/>
    <s v="Транзитные 3B   Lofti 1"/>
    <x v="19"/>
    <x v="1"/>
    <x v="3"/>
    <x v="2"/>
  </r>
  <r>
    <n v="99"/>
    <s v="1961-F01"/>
    <x v="95"/>
    <s v="Проводник (10) (S 45)"/>
    <x v="8"/>
    <x v="1"/>
    <x v="1"/>
    <x v="1"/>
  </r>
  <r>
    <n v="100"/>
    <s v="1961 θ (008)"/>
    <x v="96"/>
    <s v="Корабль-Спутник 4 (Спутник 9, Восток-3KA № 1)"/>
    <x v="21"/>
    <x v="0"/>
    <x v="0"/>
    <x v="0"/>
  </r>
  <r>
    <n v="101"/>
    <s v="1961 ι (009)"/>
    <x v="97"/>
    <s v="Проводник 10 (P 14)"/>
    <x v="20"/>
    <x v="1"/>
    <x v="0"/>
    <x v="0"/>
  </r>
  <r>
    <n v="102"/>
    <s v="1961 κ (010)"/>
    <x v="97"/>
    <s v="Корабль-спутник 5 (Sputnik 10, Восток-3KA № 2)"/>
    <x v="21"/>
    <x v="0"/>
    <x v="0"/>
    <x v="0"/>
  </r>
  <r>
    <n v="103"/>
    <s v="1961-F02"/>
    <x v="98"/>
    <s v="KH-2, 4 (Corona 22, Discoverer 22)"/>
    <x v="23"/>
    <x v="1"/>
    <x v="1"/>
    <x v="1"/>
  </r>
  <r>
    <n v="104"/>
    <s v="1961 λ (011)"/>
    <x v="99"/>
    <s v="KH-5 2 (Аргон 2, Corona 23, Discoverer 23)"/>
    <x v="23"/>
    <x v="1"/>
    <x v="0"/>
    <x v="0"/>
  </r>
  <r>
    <n v="105"/>
    <s v="Μ 1961 (012)"/>
    <x v="100"/>
    <s v="Восток 1 (Восток-3KA № 3)"/>
    <x v="21"/>
    <x v="0"/>
    <x v="0"/>
    <x v="0"/>
  </r>
  <r>
    <n v="106"/>
    <s v="1961-F03"/>
    <x v="101"/>
    <s v="Mercury MA-3 (Mercury 8)"/>
    <x v="25"/>
    <x v="0"/>
    <x v="1"/>
    <x v="1"/>
  </r>
  <r>
    <n v="107"/>
    <s v="1961 ν (013)"/>
    <x v="102"/>
    <s v="Проводник 11 (S 15)"/>
    <x v="8"/>
    <x v="1"/>
    <x v="0"/>
    <x v="0"/>
  </r>
  <r>
    <n v="108"/>
    <s v="1961-F04"/>
    <x v="103"/>
    <s v="Проводник (12) (S 45а)"/>
    <x v="8"/>
    <x v="1"/>
    <x v="1"/>
    <x v="1"/>
  </r>
  <r>
    <n v="109"/>
    <s v="1961-F05"/>
    <x v="104"/>
    <s v="KH-5 3 (Аргон 3, Corona 24, Discoverer 24)"/>
    <x v="23"/>
    <x v="1"/>
    <x v="1"/>
    <x v="1"/>
  </r>
  <r>
    <n v="110"/>
    <s v="1961 ξ (014)"/>
    <x v="105"/>
    <s v="KH-2, 5 (Corona 25, Discoverer 25)"/>
    <x v="23"/>
    <x v="1"/>
    <x v="0"/>
    <x v="0"/>
  </r>
  <r>
    <n v="111"/>
    <s v="1961 ο (015)"/>
    <x v="106"/>
    <s v="Транзитные 4A "/>
    <x v="19"/>
    <x v="1"/>
    <x v="3"/>
    <x v="2"/>
  </r>
  <r>
    <n v="112"/>
    <s v="1961-F06"/>
    <x v="107"/>
    <s v="Проводник (13) (S 55)"/>
    <x v="24"/>
    <x v="1"/>
    <x v="1"/>
    <x v="1"/>
  </r>
  <r>
    <n v="113"/>
    <s v="1961 π (016)"/>
    <x v="108"/>
    <s v="KH-2, 6 (Corona 26, Discoverer 26)"/>
    <x v="23"/>
    <x v="1"/>
    <x v="0"/>
    <x v="0"/>
  </r>
  <r>
    <n v="114"/>
    <s v="1961 ρ (017)"/>
    <x v="109"/>
    <s v="Tiros 3 (3)"/>
    <x v="20"/>
    <x v="1"/>
    <x v="0"/>
    <x v="0"/>
  </r>
  <r>
    <n v="115"/>
    <s v="1961 σ (018)"/>
    <x v="109"/>
    <s v="MIDAS 3"/>
    <x v="26"/>
    <x v="1"/>
    <x v="0"/>
    <x v="0"/>
  </r>
  <r>
    <n v="116"/>
    <s v="1961-F07"/>
    <x v="110"/>
    <s v="KH-5, 4 (Аргон 4, Corona 27, Discoverer 27)"/>
    <x v="23"/>
    <x v="1"/>
    <x v="1"/>
    <x v="1"/>
  </r>
  <r>
    <n v="117"/>
    <s v="1961-F08"/>
    <x v="111"/>
    <s v="KH-2, 7 (Corona 28, Discoverer 28)"/>
    <x v="23"/>
    <x v="1"/>
    <x v="1"/>
    <x v="1"/>
  </r>
  <r>
    <n v="118"/>
    <s v="1961 τ (019)"/>
    <x v="112"/>
    <s v="Восток 2 (Восток-3KA № 4)"/>
    <x v="21"/>
    <x v="0"/>
    <x v="0"/>
    <x v="0"/>
  </r>
  <r>
    <n v="119"/>
    <s v="1961 υ (020)"/>
    <x v="113"/>
    <s v="Проводник 12 (EPE)"/>
    <x v="20"/>
    <x v="1"/>
    <x v="0"/>
    <x v="0"/>
  </r>
  <r>
    <n v="120"/>
    <s v="1961 φ (021)"/>
    <x v="114"/>
    <s v="Ranger 1 (P 32)"/>
    <x v="26"/>
    <x v="1"/>
    <x v="3"/>
    <x v="2"/>
  </r>
  <r>
    <n v="121"/>
    <s v="1961 χ (022)"/>
    <x v="115"/>
    <s v="Проводник 13 (S 55а)"/>
    <x v="24"/>
    <x v="1"/>
    <x v="3"/>
    <x v="2"/>
  </r>
  <r>
    <n v="122"/>
    <s v="1961 ψ (023)"/>
    <x v="116"/>
    <s v="KH-3, 1 (Corona 29, Discoverer 29)"/>
    <x v="23"/>
    <x v="1"/>
    <x v="0"/>
    <x v="0"/>
  </r>
  <r>
    <n v="123"/>
    <s v="1961-F09"/>
    <x v="117"/>
    <s v="Самос-E2 1 (Самос 3)"/>
    <x v="26"/>
    <x v="1"/>
    <x v="1"/>
    <x v="1"/>
  </r>
  <r>
    <n v="124"/>
    <s v="1961 ω (024)"/>
    <x v="118"/>
    <s v="KH-3, 2 (Corona 30, Discoverer 30)"/>
    <x v="23"/>
    <x v="1"/>
    <x v="0"/>
    <x v="0"/>
  </r>
  <r>
    <n v="125"/>
    <s v="1961 αα (025)"/>
    <x v="119"/>
    <s v="Mercury MA-4 (Mercury 8А)"/>
    <x v="25"/>
    <x v="1"/>
    <x v="0"/>
    <x v="0"/>
  </r>
  <r>
    <n v="126"/>
    <s v="1961 αβ (026)"/>
    <x v="120"/>
    <s v="KH-3 3 (Corona 31, Discoverer 31)"/>
    <x v="23"/>
    <x v="1"/>
    <x v="0"/>
    <x v="0"/>
  </r>
  <r>
    <n v="127"/>
    <s v="1961 αγ (027)"/>
    <x v="121"/>
    <s v="KH-3, 4 (Corona 32, Discoverer 32)"/>
    <x v="23"/>
    <x v="1"/>
    <x v="0"/>
    <x v="0"/>
  </r>
  <r>
    <n v="128"/>
    <s v="1961 αδ (028)"/>
    <x v="122"/>
    <s v="MIDAS 4 "/>
    <x v="26"/>
    <x v="1"/>
    <x v="0"/>
    <x v="0"/>
  </r>
  <r>
    <n v="129"/>
    <s v="1961-F10"/>
    <x v="123"/>
    <s v="KH-2 8 (Corona 33, Discoverer 33)"/>
    <x v="23"/>
    <x v="1"/>
    <x v="1"/>
    <x v="1"/>
  </r>
  <r>
    <n v="130"/>
    <s v="1961-F11"/>
    <x v="124"/>
    <s v="Космос (1а) (DS-1 # 1)"/>
    <x v="27"/>
    <x v="0"/>
    <x v="1"/>
    <x v="1"/>
  </r>
  <r>
    <n v="131"/>
    <s v="1961-F12"/>
    <x v="125"/>
    <s v="Mercury Scout 1 (MNTV 1, MS 1)"/>
    <x v="28"/>
    <x v="1"/>
    <x v="1"/>
    <x v="1"/>
  </r>
  <r>
    <n v="132"/>
    <s v="1961 αε (029)"/>
    <x v="126"/>
    <s v="KH-2, 9 (Corona 34, Discoverer 34)"/>
    <x v="23"/>
    <x v="1"/>
    <x v="0"/>
    <x v="0"/>
  </r>
  <r>
    <n v="133"/>
    <s v="1961 αζ (030)"/>
    <x v="127"/>
    <s v="KH-2 10 (Corona 35, Discoverer 35)"/>
    <x v="23"/>
    <x v="1"/>
    <x v="0"/>
    <x v="0"/>
  </r>
  <r>
    <n v="134"/>
    <s v="1961 αη (031)"/>
    <x v="127"/>
    <s v="Транзитные 4B "/>
    <x v="19"/>
    <x v="1"/>
    <x v="0"/>
    <x v="0"/>
  </r>
  <r>
    <n v="135"/>
    <s v="1961 αθ (032)"/>
    <x v="128"/>
    <s v="Ranger 2 (P 33)"/>
    <x v="26"/>
    <x v="1"/>
    <x v="3"/>
    <x v="2"/>
  </r>
  <r>
    <n v="136"/>
    <s v="1961-F13"/>
    <x v="129"/>
    <s v="Самос-E5 1 (Самос 4)"/>
    <x v="26"/>
    <x v="1"/>
    <x v="1"/>
    <x v="1"/>
  </r>
  <r>
    <n v="137"/>
    <s v="1961 αι (033)"/>
    <x v="130"/>
    <s v="Mercury MA-5 (Меркурий 9)"/>
    <x v="25"/>
    <x v="1"/>
    <x v="0"/>
    <x v="0"/>
  </r>
  <r>
    <n v="138"/>
    <s v="1961-F14"/>
    <x v="131"/>
    <s v="Космос (1b) (Зенит-2 № 1)"/>
    <x v="21"/>
    <x v="0"/>
    <x v="1"/>
    <x v="1"/>
  </r>
  <r>
    <n v="139"/>
    <s v="1961 ακ (034)"/>
    <x v="132"/>
    <s v="KH-3, 5 (Corona 36, Discoverer 36) "/>
    <x v="23"/>
    <x v="1"/>
    <x v="0"/>
    <x v="0"/>
  </r>
  <r>
    <n v="140"/>
    <s v="1961 αλ (035)"/>
    <x v="133"/>
    <s v="Космос (1c) (DS-1 # 2)"/>
    <x v="27"/>
    <x v="0"/>
    <x v="1"/>
    <x v="1"/>
  </r>
  <r>
    <n v="141"/>
    <s v="1961 αμ (036)"/>
    <x v="134"/>
    <s v="Самос-E5 2 (Самос 5)"/>
    <x v="26"/>
    <x v="1"/>
    <x v="0"/>
    <x v="0"/>
  </r>
  <r>
    <n v="142"/>
    <s v="1962-F01"/>
    <x v="135"/>
    <s v="KH-3 6 (Corona 37, Discoverer 37)"/>
    <x v="23"/>
    <x v="1"/>
    <x v="5"/>
    <x v="1"/>
  </r>
  <r>
    <n v="143"/>
    <s v="1962-F02"/>
    <x v="136"/>
    <s v="LOFTI 2A"/>
    <x v="19"/>
    <x v="1"/>
    <x v="5"/>
    <x v="1"/>
  </r>
  <r>
    <n v="144"/>
    <s v="1962 α (001)"/>
    <x v="137"/>
    <s v="Ranger 3 (P 34)"/>
    <x v="26"/>
    <x v="1"/>
    <x v="0"/>
    <x v="0"/>
  </r>
  <r>
    <n v="145"/>
    <s v="1962 β (002)"/>
    <x v="138"/>
    <s v="Tiros 4 (A 9)"/>
    <x v="29"/>
    <x v="1"/>
    <x v="0"/>
    <x v="0"/>
  </r>
  <r>
    <n v="146"/>
    <s v="1962 γ (003)"/>
    <x v="139"/>
    <s v="Mercury MA-6 (Mercury 13)"/>
    <x v="25"/>
    <x v="1"/>
    <x v="0"/>
    <x v="0"/>
  </r>
  <r>
    <n v="147"/>
    <s v="1962 δ (004)"/>
    <x v="140"/>
    <s v="Samos-F2 1"/>
    <x v="23"/>
    <x v="1"/>
    <x v="0"/>
    <x v="0"/>
  </r>
  <r>
    <n v="148"/>
    <s v="1962 ε (005)"/>
    <x v="141"/>
    <s v="KH-4 1 (Corona 38, Discoverer 38)"/>
    <x v="23"/>
    <x v="1"/>
    <x v="0"/>
    <x v="0"/>
  </r>
  <r>
    <n v="149"/>
    <s v="1962 ζ (006)"/>
    <x v="142"/>
    <s v="OSO 1 (S 16)"/>
    <x v="29"/>
    <x v="1"/>
    <x v="0"/>
    <x v="0"/>
  </r>
  <r>
    <n v="150"/>
    <s v="1962 η (007)"/>
    <x v="142"/>
    <s v="Samos-E5 3 (Samos 6)"/>
    <x v="26"/>
    <x v="1"/>
    <x v="0"/>
    <x v="0"/>
  </r>
  <r>
    <n v="151"/>
    <s v="1962 θ (008)"/>
    <x v="143"/>
    <s v="Kosmos 1 (Sputnik 11, DS-2 #1)"/>
    <x v="30"/>
    <x v="0"/>
    <x v="0"/>
    <x v="0"/>
  </r>
  <r>
    <n v="152"/>
    <s v="1962 ι (009)"/>
    <x v="144"/>
    <s v="Kosmos 2 (Sputnik 12, 1MS #1)"/>
    <x v="30"/>
    <x v="0"/>
    <x v="0"/>
    <x v="0"/>
  </r>
  <r>
    <n v="153"/>
    <s v="1962 κ (010)"/>
    <x v="145"/>
    <s v="MIDAS 5, West Ford Drag"/>
    <x v="26"/>
    <x v="1"/>
    <x v="0"/>
    <x v="0"/>
  </r>
  <r>
    <n v="154"/>
    <s v="1962 λ (011)"/>
    <x v="146"/>
    <s v="KH-4 2 (Corona 39, Discoverer 39)"/>
    <x v="23"/>
    <x v="1"/>
    <x v="0"/>
    <x v="0"/>
  </r>
  <r>
    <n v="155"/>
    <s v="1962 μ (012)"/>
    <x v="147"/>
    <s v="Ranger 4 (P 35)"/>
    <x v="26"/>
    <x v="1"/>
    <x v="0"/>
    <x v="0"/>
  </r>
  <r>
    <n v="156"/>
    <s v="1962 ν (013)"/>
    <x v="148"/>
    <s v="Kosmos 3 (Sputnik 13, 2MS #1)"/>
    <x v="30"/>
    <x v="0"/>
    <x v="0"/>
    <x v="0"/>
  </r>
  <r>
    <n v="157"/>
    <s v="1962 ξ (014)"/>
    <x v="149"/>
    <s v="Kosmos 4 (Sputnik 14, Zenit-2 #2)"/>
    <x v="31"/>
    <x v="0"/>
    <x v="0"/>
    <x v="0"/>
  </r>
  <r>
    <n v="158"/>
    <s v="1962-F03"/>
    <x v="149"/>
    <s v="Grab (3b) (Solrad 4B)"/>
    <x v="32"/>
    <x v="1"/>
    <x v="5"/>
    <x v="1"/>
  </r>
  <r>
    <n v="159"/>
    <s v="1962 ο (015)"/>
    <x v="149"/>
    <s v="Ariel 1 (UK 1)"/>
    <x v="29"/>
    <x v="1"/>
    <x v="0"/>
    <x v="0"/>
  </r>
  <r>
    <n v="160"/>
    <s v="1962 π (016)"/>
    <x v="149"/>
    <s v="Samos-E6 1 (Samos 7)"/>
    <x v="26"/>
    <x v="1"/>
    <x v="0"/>
    <x v="0"/>
  </r>
  <r>
    <n v="161"/>
    <s v="1962 ρ (017)"/>
    <x v="150"/>
    <s v="KH-4 3 (Corona 40)"/>
    <x v="23"/>
    <x v="1"/>
    <x v="0"/>
    <x v="0"/>
  </r>
  <r>
    <n v="162"/>
    <s v="1962-F04"/>
    <x v="151"/>
    <s v="Anna 1A"/>
    <x v="19"/>
    <x v="1"/>
    <x v="5"/>
    <x v="1"/>
  </r>
  <r>
    <n v="163"/>
    <s v="1962 σ (018)"/>
    <x v="152"/>
    <s v="KH-5 5 (Argon 5, Corona 41, FTV 1126)"/>
    <x v="23"/>
    <x v="1"/>
    <x v="0"/>
    <x v="0"/>
  </r>
  <r>
    <n v="164"/>
    <s v="1962-F05"/>
    <x v="153"/>
    <s v="DSAP-1 F1 (P-35 1)"/>
    <x v="33"/>
    <x v="1"/>
    <x v="5"/>
    <x v="1"/>
  </r>
  <r>
    <n v="165"/>
    <s v="1962 τ (019)"/>
    <x v="153"/>
    <s v="Mercury MA-7 (Mercury 18)"/>
    <x v="25"/>
    <x v="1"/>
    <x v="0"/>
    <x v="0"/>
  </r>
  <r>
    <n v="166"/>
    <s v="1962 υ (020)"/>
    <x v="154"/>
    <s v="Kosmos 5 (Sputnik 15, 2MS #2)"/>
    <x v="30"/>
    <x v="0"/>
    <x v="0"/>
    <x v="0"/>
  </r>
  <r>
    <n v="167"/>
    <s v="1962 φ (021)"/>
    <x v="155"/>
    <s v="KH-4 4 (Corona 42)"/>
    <x v="23"/>
    <x v="1"/>
    <x v="0"/>
    <x v="0"/>
  </r>
  <r>
    <n v="168"/>
    <s v="1962-F06"/>
    <x v="156"/>
    <s v="Kosmos (6) (Zenit-2 #3)"/>
    <x v="34"/>
    <x v="0"/>
    <x v="5"/>
    <x v="1"/>
  </r>
  <r>
    <n v="169"/>
    <s v="1962 χ (022)"/>
    <x v="157"/>
    <s v="KH-4 5 (Corona 43)"/>
    <x v="23"/>
    <x v="1"/>
    <x v="0"/>
    <x v="0"/>
  </r>
  <r>
    <n v="170"/>
    <s v="1962 ψ (023)"/>
    <x v="158"/>
    <s v="Samos-E6 2 (Samos 8)"/>
    <x v="26"/>
    <x v="1"/>
    <x v="0"/>
    <x v="0"/>
  </r>
  <r>
    <n v="171"/>
    <s v="1962 ω (024)"/>
    <x v="159"/>
    <s v="Samos-F2 2"/>
    <x v="23"/>
    <x v="1"/>
    <x v="0"/>
    <x v="0"/>
  </r>
  <r>
    <n v="172"/>
    <s v="1962 αα (025)"/>
    <x v="160"/>
    <s v="Tiros 5 (A 50)"/>
    <x v="29"/>
    <x v="1"/>
    <x v="0"/>
    <x v="0"/>
  </r>
  <r>
    <n v="173"/>
    <s v="1962 αβ (026)"/>
    <x v="161"/>
    <s v="KH-4 6 (Corona 44)"/>
    <x v="23"/>
    <x v="1"/>
    <x v="0"/>
    <x v="0"/>
  </r>
  <r>
    <n v="174"/>
    <s v="1962 αγ (027)"/>
    <x v="162"/>
    <s v="KH-4 7 (Corona 45)"/>
    <x v="35"/>
    <x v="1"/>
    <x v="0"/>
    <x v="0"/>
  </r>
  <r>
    <n v="175"/>
    <s v="1962 αδ (028)"/>
    <x v="163"/>
    <s v="Kosmos 6 (Sputnik 16, DS-P1 #1)"/>
    <x v="30"/>
    <x v="0"/>
    <x v="0"/>
    <x v="0"/>
  </r>
  <r>
    <n v="176"/>
    <s v="1962 αε (029)"/>
    <x v="164"/>
    <s v="Telstar 1"/>
    <x v="29"/>
    <x v="1"/>
    <x v="0"/>
    <x v="0"/>
  </r>
  <r>
    <n v="177"/>
    <s v="1962 αζ (030)"/>
    <x v="165"/>
    <s v="Samos-E6 3 (Samos 9)"/>
    <x v="26"/>
    <x v="1"/>
    <x v="0"/>
    <x v="0"/>
  </r>
  <r>
    <n v="178"/>
    <s v="1962 αη (031)"/>
    <x v="166"/>
    <s v="KH-4 8 (Corona 46)"/>
    <x v="23"/>
    <x v="1"/>
    <x v="0"/>
    <x v="0"/>
  </r>
  <r>
    <n v="179"/>
    <s v="1962-F07"/>
    <x v="167"/>
    <s v="Mariner 1 (P 37)"/>
    <x v="26"/>
    <x v="1"/>
    <x v="5"/>
    <x v="1"/>
  </r>
  <r>
    <n v="180"/>
    <s v="1962 αθ (032)"/>
    <x v="168"/>
    <s v="KH-4 9 (Corona 47)"/>
    <x v="23"/>
    <x v="1"/>
    <x v="0"/>
    <x v="0"/>
  </r>
  <r>
    <n v="181"/>
    <s v="1962 αι (033)"/>
    <x v="168"/>
    <s v="Kosmos 7 (Sputnik 17, Zenit-2 #4)"/>
    <x v="34"/>
    <x v="0"/>
    <x v="0"/>
    <x v="0"/>
  </r>
  <r>
    <n v="182"/>
    <s v="1962 ακ (034)"/>
    <x v="169"/>
    <s v="KH-4 10 (Corona 48)"/>
    <x v="35"/>
    <x v="1"/>
    <x v="0"/>
    <x v="0"/>
  </r>
  <r>
    <n v="183"/>
    <s v="1962 αλ (035)"/>
    <x v="170"/>
    <s v="Samos-E6 4 (Samos 10)"/>
    <x v="26"/>
    <x v="1"/>
    <x v="0"/>
    <x v="0"/>
  </r>
  <r>
    <n v="184"/>
    <s v="1962 αμ (036)"/>
    <x v="171"/>
    <s v="Vostok 3 (Vostok-3KA #5)"/>
    <x v="31"/>
    <x v="0"/>
    <x v="0"/>
    <x v="0"/>
  </r>
  <r>
    <n v="185"/>
    <s v="1962 αν (037)"/>
    <x v="172"/>
    <s v="Vostok 4 (Vostok-3KA #6)"/>
    <x v="31"/>
    <x v="0"/>
    <x v="0"/>
    <x v="0"/>
  </r>
  <r>
    <n v="186"/>
    <s v="1962 αξ (038)"/>
    <x v="173"/>
    <s v="Kosmos 8 (Sputnik 18, DS-K-8 #1)"/>
    <x v="30"/>
    <x v="0"/>
    <x v="0"/>
    <x v="0"/>
  </r>
  <r>
    <n v="187"/>
    <s v="1962 αο (039)"/>
    <x v="174"/>
    <s v="DSAP-1 F2 (P-35 2, FTV 3502)"/>
    <x v="33"/>
    <x v="1"/>
    <x v="0"/>
    <x v="0"/>
  </r>
  <r>
    <n v="188"/>
    <s v="1962 απ (040)"/>
    <x v="175"/>
    <s v="Venera (2a) (2MV-1 #1, Sputnik 19)"/>
    <x v="36"/>
    <x v="0"/>
    <x v="6"/>
    <x v="2"/>
  </r>
  <r>
    <n v="189"/>
    <s v="1962 αρ (041)"/>
    <x v="176"/>
    <s v="Mariner 2 (P 38)"/>
    <x v="26"/>
    <x v="1"/>
    <x v="0"/>
    <x v="0"/>
  </r>
  <r>
    <n v="190"/>
    <s v="1962 ασ (042)"/>
    <x v="177"/>
    <s v="KH-4 11 (Corona 49)"/>
    <x v="35"/>
    <x v="1"/>
    <x v="0"/>
    <x v="0"/>
  </r>
  <r>
    <n v="191"/>
    <s v="1962 ατ (043)"/>
    <x v="178"/>
    <s v="Venera (2b) (2MV-1 #2, Sputnik 20)"/>
    <x v="36"/>
    <x v="0"/>
    <x v="6"/>
    <x v="2"/>
  </r>
  <r>
    <n v="192"/>
    <s v="1962 αυ (044)"/>
    <x v="178"/>
    <s v="KH-5 6 (Argon 6, Corona 50, FTV 1132)"/>
    <x v="23"/>
    <x v="1"/>
    <x v="0"/>
    <x v="0"/>
  </r>
  <r>
    <n v="193"/>
    <s v="1962 αφ (045)"/>
    <x v="179"/>
    <s v="Venera (2c) (2MV-2 #1, Sputnik 21)"/>
    <x v="36"/>
    <x v="0"/>
    <x v="6"/>
    <x v="2"/>
  </r>
  <r>
    <n v="194"/>
    <s v="1962 αχ (046)"/>
    <x v="180"/>
    <s v="KH-4 12 (Corona 51)"/>
    <x v="23"/>
    <x v="1"/>
    <x v="0"/>
    <x v="0"/>
  </r>
  <r>
    <n v="195"/>
    <s v="1962 αψ (047)"/>
    <x v="181"/>
    <s v="Tiros 6 (A 51)"/>
    <x v="29"/>
    <x v="1"/>
    <x v="0"/>
    <x v="0"/>
  </r>
  <r>
    <n v="196"/>
    <s v="1962 αω (048)"/>
    <x v="182"/>
    <s v="Kosmos 9 (Zenit-2 #5)"/>
    <x v="34"/>
    <x v="0"/>
    <x v="0"/>
    <x v="0"/>
  </r>
  <r>
    <n v="197"/>
    <s v="1962 βα (049)"/>
    <x v="183"/>
    <s v="Alouette 1 Tave"/>
    <x v="23"/>
    <x v="1"/>
    <x v="0"/>
    <x v="0"/>
  </r>
  <r>
    <n v="198"/>
    <s v="1962 ββ (050)"/>
    <x v="183"/>
    <s v="KH-4 13 (Corona 52)"/>
    <x v="35"/>
    <x v="1"/>
    <x v="0"/>
    <x v="0"/>
  </r>
  <r>
    <n v="199"/>
    <s v="1962 βγ (051)"/>
    <x v="184"/>
    <s v="Explorer 14 (EPE B)"/>
    <x v="37"/>
    <x v="1"/>
    <x v="0"/>
    <x v="0"/>
  </r>
  <r>
    <n v="200"/>
    <s v="1962 βδ (052)"/>
    <x v="185"/>
    <s v="Mercury MA-8 (Mercury 16)"/>
    <x v="25"/>
    <x v="1"/>
    <x v="0"/>
    <x v="0"/>
  </r>
  <r>
    <n v="201"/>
    <s v="1962 βε (053)"/>
    <x v="186"/>
    <s v="KH-5 7 (Argon 7, Corona 53, FTV 1134)"/>
    <x v="23"/>
    <x v="1"/>
    <x v="0"/>
    <x v="0"/>
  </r>
  <r>
    <n v="202"/>
    <s v="1962 βζ (054)"/>
    <x v="187"/>
    <s v="Kosmos 10 (Zenit-2 #6)"/>
    <x v="34"/>
    <x v="0"/>
    <x v="0"/>
    <x v="0"/>
  </r>
  <r>
    <n v="203"/>
    <s v="1962 βη (055)"/>
    <x v="188"/>
    <s v="Ranger 5 (P 36)"/>
    <x v="26"/>
    <x v="1"/>
    <x v="0"/>
    <x v="0"/>
  </r>
  <r>
    <n v="204"/>
    <s v="1962 βθ (056)"/>
    <x v="189"/>
    <s v="Kosmos 11 (DS-A1 #1)"/>
    <x v="30"/>
    <x v="0"/>
    <x v="0"/>
    <x v="0"/>
  </r>
  <r>
    <n v="205"/>
    <s v="1962 βι (057)"/>
    <x v="190"/>
    <s v="Mars (1c) (2MV-4 #1, Sputnik 22)"/>
    <x v="36"/>
    <x v="0"/>
    <x v="6"/>
    <x v="2"/>
  </r>
  <r>
    <n v="206"/>
    <s v="1962-F08"/>
    <x v="191"/>
    <s v="Kosmos (12) (1MS #2)"/>
    <x v="30"/>
    <x v="0"/>
    <x v="5"/>
    <x v="1"/>
  </r>
  <r>
    <n v="207"/>
    <s v="1962 βκ (058)"/>
    <x v="192"/>
    <s v="Star-Rad 1 (Corona 54)"/>
    <x v="35"/>
    <x v="1"/>
    <x v="0"/>
    <x v="0"/>
  </r>
  <r>
    <n v="208"/>
    <s v="1962 βλ (059)"/>
    <x v="193"/>
    <s v="Explorer 15 (EPE C)"/>
    <x v="37"/>
    <x v="1"/>
    <x v="0"/>
    <x v="0"/>
  </r>
  <r>
    <n v="209"/>
    <s v="1962 βμ (060)"/>
    <x v="194"/>
    <s v="Anna 1B"/>
    <x v="19"/>
    <x v="1"/>
    <x v="0"/>
    <x v="0"/>
  </r>
  <r>
    <n v="210"/>
    <s v="1962 βν (061)"/>
    <x v="195"/>
    <s v="Mars 1 (2MV-4 #2, Sputnik 23)"/>
    <x v="36"/>
    <x v="0"/>
    <x v="0"/>
    <x v="0"/>
  </r>
  <r>
    <n v="211"/>
    <s v="1962 βξ (062)"/>
    <x v="196"/>
    <s v="Mars (2a) (2MV-3 #1, Sputnik 24)"/>
    <x v="36"/>
    <x v="0"/>
    <x v="6"/>
    <x v="2"/>
  </r>
  <r>
    <n v="212"/>
    <s v="1962 βο (063)"/>
    <x v="197"/>
    <s v="KH-4 14 (Corona 55)"/>
    <x v="23"/>
    <x v="1"/>
    <x v="0"/>
    <x v="0"/>
  </r>
  <r>
    <n v="213"/>
    <s v="1962 βπ (064)"/>
    <x v="198"/>
    <s v="Samos-E6 5 (Samos 11)"/>
    <x v="26"/>
    <x v="1"/>
    <x v="0"/>
    <x v="0"/>
  </r>
  <r>
    <n v="214"/>
    <s v="1962 βρ (065)"/>
    <x v="199"/>
    <s v="KH-4 15 (Corona 56)"/>
    <x v="23"/>
    <x v="1"/>
    <x v="0"/>
    <x v="0"/>
  </r>
  <r>
    <n v="215"/>
    <s v="1962 βσ (066)"/>
    <x v="200"/>
    <s v="KH-4 16 (Corona 57)"/>
    <x v="35"/>
    <x v="1"/>
    <x v="0"/>
    <x v="0"/>
  </r>
  <r>
    <n v="216"/>
    <s v="1962 βτ (067)"/>
    <x v="201"/>
    <s v="Poppy 1A (NRL-PL 120) Calsphere 1 Poppy 1B (NRL-PL 121)"/>
    <x v="35"/>
    <x v="1"/>
    <x v="6"/>
    <x v="2"/>
  </r>
  <r>
    <n v="217"/>
    <s v="1962 βυ (068)"/>
    <x v="201"/>
    <s v="Relay 1"/>
    <x v="38"/>
    <x v="1"/>
    <x v="0"/>
    <x v="0"/>
  </r>
  <r>
    <n v="218"/>
    <s v="1962 βφ (069)"/>
    <x v="202"/>
    <s v="KH-4 17 (Corona 58)"/>
    <x v="35"/>
    <x v="1"/>
    <x v="0"/>
    <x v="0"/>
  </r>
  <r>
    <n v="219"/>
    <s v="1962 βχ (070)"/>
    <x v="203"/>
    <s v="Explorer 16 (S 55b)"/>
    <x v="39"/>
    <x v="1"/>
    <x v="0"/>
    <x v="0"/>
  </r>
  <r>
    <n v="220"/>
    <s v="1962-F09"/>
    <x v="204"/>
    <s v="MIDAS 6  TRS 3 (ERS 3)"/>
    <x v="26"/>
    <x v="1"/>
    <x v="5"/>
    <x v="1"/>
  </r>
  <r>
    <n v="221"/>
    <s v="1962 βψ (071)"/>
    <x v="205"/>
    <s v="Transit-5A 1"/>
    <x v="39"/>
    <x v="1"/>
    <x v="0"/>
    <x v="0"/>
  </r>
  <r>
    <n v="222"/>
    <s v="1962 βω (072)"/>
    <x v="206"/>
    <s v="Kosmos 12 (Zenit-2 #7)"/>
    <x v="34"/>
    <x v="0"/>
    <x v="0"/>
    <x v="0"/>
  </r>
  <r>
    <n v="223"/>
    <s v="1963-001"/>
    <x v="207"/>
    <s v="Luna (4c) (Sputnik 25, Ye-6 #1)"/>
    <x v="40"/>
    <x v="0"/>
    <x v="6"/>
    <x v="2"/>
  </r>
  <r>
    <n v="224"/>
    <s v="1963-002"/>
    <x v="208"/>
    <s v="KH-4 18 (Corona 59, OPS 0048)"/>
    <x v="35"/>
    <x v="1"/>
    <x v="0"/>
    <x v="0"/>
  </r>
  <r>
    <n v="225"/>
    <s v="1963-003"/>
    <x v="209"/>
    <s v="Samos-F2 3 (OPS 0180)"/>
    <x v="23"/>
    <x v="1"/>
    <x v="0"/>
    <x v="0"/>
  </r>
  <r>
    <n v="226"/>
    <s v="1963-F01"/>
    <x v="210"/>
    <s v="Luna (4d) (Ye-6 #2)"/>
    <x v="40"/>
    <x v="0"/>
    <x v="5"/>
    <x v="1"/>
  </r>
  <r>
    <n v="227"/>
    <s v="1963-004"/>
    <x v="211"/>
    <s v="Syncom 1"/>
    <x v="38"/>
    <x v="1"/>
    <x v="0"/>
    <x v="0"/>
  </r>
  <r>
    <n v="228"/>
    <s v="1963-005"/>
    <x v="212"/>
    <s v="DSAP-1 F3 (P-35 3, OPS 0240, FTV 0240)"/>
    <x v="41"/>
    <x v="1"/>
    <x v="0"/>
    <x v="0"/>
  </r>
  <r>
    <n v="229"/>
    <s v="1963-F02"/>
    <x v="213"/>
    <s v="KH-4 19 (Corona 60, OPS 0583)"/>
    <x v="42"/>
    <x v="1"/>
    <x v="5"/>
    <x v="1"/>
  </r>
  <r>
    <n v="230"/>
    <s v="1963-F03"/>
    <x v="214"/>
    <s v="KH-6 1 (Lanyard 1, Corona 61, OPS 0627)"/>
    <x v="42"/>
    <x v="1"/>
    <x v="5"/>
    <x v="1"/>
  </r>
  <r>
    <n v="231"/>
    <s v="1963-006"/>
    <x v="215"/>
    <s v="Kosmos 13 (Zenit-2 #8)"/>
    <x v="34"/>
    <x v="0"/>
    <x v="0"/>
    <x v="0"/>
  </r>
  <r>
    <n v="232"/>
    <s v="1963-007"/>
    <x v="216"/>
    <s v="KH-4 20 (Corona 62, OPS 0720)"/>
    <x v="35"/>
    <x v="1"/>
    <x v="0"/>
    <x v="0"/>
  </r>
  <r>
    <n v="233"/>
    <s v="1963-008"/>
    <x v="217"/>
    <s v="Luna 4 (Ye-6 #3)"/>
    <x v="40"/>
    <x v="0"/>
    <x v="0"/>
    <x v="0"/>
  </r>
  <r>
    <n v="234"/>
    <s v="1963-009"/>
    <x v="218"/>
    <s v="Explorer 17 (AE A)"/>
    <x v="38"/>
    <x v="1"/>
    <x v="0"/>
    <x v="0"/>
  </r>
  <r>
    <n v="235"/>
    <s v="1963-F04"/>
    <x v="219"/>
    <s v="Transit-5A 2"/>
    <x v="39"/>
    <x v="1"/>
    <x v="5"/>
    <x v="1"/>
  </r>
  <r>
    <n v="236"/>
    <s v="1963-F05"/>
    <x v="220"/>
    <s v="Kosmos (14) (DS-P1 #2)"/>
    <x v="30"/>
    <x v="0"/>
    <x v="5"/>
    <x v="1"/>
  </r>
  <r>
    <n v="237"/>
    <s v="1963-010"/>
    <x v="221"/>
    <s v="Kosmos 14 (Omega #1)"/>
    <x v="30"/>
    <x v="0"/>
    <x v="0"/>
    <x v="0"/>
  </r>
  <r>
    <n v="238"/>
    <s v="1963-011"/>
    <x v="222"/>
    <s v="Kosmos 15 (Zenit-2 #9)"/>
    <x v="34"/>
    <x v="0"/>
    <x v="0"/>
    <x v="0"/>
  </r>
  <r>
    <n v="239"/>
    <s v="1963-F06"/>
    <x v="223"/>
    <s v="DSAP-1 F4 (P-35 4, OPS 1298)"/>
    <x v="33"/>
    <x v="1"/>
    <x v="5"/>
    <x v="1"/>
  </r>
  <r>
    <n v="240"/>
    <s v="1963-F07"/>
    <x v="223"/>
    <s v="KH-5 8 (Argon 8, Corona 63, OPS 1008)"/>
    <x v="35"/>
    <x v="1"/>
    <x v="5"/>
    <x v="1"/>
  </r>
  <r>
    <n v="241"/>
    <s v="1963-012"/>
    <x v="224"/>
    <s v="Kosmos 16 (Zenit-2 #10)"/>
    <x v="34"/>
    <x v="0"/>
    <x v="0"/>
    <x v="0"/>
  </r>
  <r>
    <n v="242"/>
    <s v="1963-013"/>
    <x v="225"/>
    <s v="Telstar 2"/>
    <x v="38"/>
    <x v="1"/>
    <x v="0"/>
    <x v="0"/>
  </r>
  <r>
    <n v="243"/>
    <s v="1963-014"/>
    <x v="226"/>
    <s v="MIDAS 7"/>
    <x v="26"/>
    <x v="1"/>
    <x v="0"/>
    <x v="0"/>
  </r>
  <r>
    <n v="244"/>
    <s v="1963-015"/>
    <x v="227"/>
    <s v="Mercury MA-9 (Mercury 20)"/>
    <x v="25"/>
    <x v="1"/>
    <x v="0"/>
    <x v="0"/>
  </r>
  <r>
    <n v="245"/>
    <s v="1963-016"/>
    <x v="228"/>
    <s v="KH-6 2 (Lanyard 2, Corona 64, OPS 0924, FTV 1110)"/>
    <x v="42"/>
    <x v="1"/>
    <x v="0"/>
    <x v="0"/>
  </r>
  <r>
    <n v="246"/>
    <s v="1963-017"/>
    <x v="229"/>
    <s v="Kosmos 17 (DS-A1 #2)"/>
    <x v="30"/>
    <x v="0"/>
    <x v="0"/>
    <x v="0"/>
  </r>
  <r>
    <n v="247"/>
    <s v="1963-018"/>
    <x v="230"/>
    <s v="Kosmos 18 (Zenit-2 #11)"/>
    <x v="34"/>
    <x v="0"/>
    <x v="0"/>
    <x v="0"/>
  </r>
  <r>
    <n v="248"/>
    <s v="1963-F08"/>
    <x v="231"/>
    <s v="Kosmos (19a) (DS-MT #(1))"/>
    <x v="30"/>
    <x v="0"/>
    <x v="5"/>
    <x v="1"/>
  </r>
  <r>
    <n v="249"/>
    <s v="1963-F09"/>
    <x v="232"/>
    <s v="MIDAS 8"/>
    <x v="26"/>
    <x v="1"/>
    <x v="5"/>
    <x v="1"/>
  </r>
  <r>
    <n v="250"/>
    <s v="1963-019"/>
    <x v="232"/>
    <s v="KH-4 21 (Corona 65, OPS 0954)"/>
    <x v="42"/>
    <x v="1"/>
    <x v="0"/>
    <x v="0"/>
  </r>
  <r>
    <n v="251"/>
    <s v="1963-020"/>
    <x v="233"/>
    <s v="Vostok 5 (Vostok-3KA #7)"/>
    <x v="31"/>
    <x v="0"/>
    <x v="0"/>
    <x v="0"/>
  </r>
  <r>
    <n v="252"/>
    <s v="1963-021"/>
    <x v="234"/>
    <s v="Poppy 2A (NRL-PL 110, Solrad 6)"/>
    <x v="35"/>
    <x v="1"/>
    <x v="6"/>
    <x v="2"/>
  </r>
  <r>
    <n v="253"/>
    <s v="1963-022"/>
    <x v="235"/>
    <s v="Transit-5A 3"/>
    <x v="39"/>
    <x v="1"/>
    <x v="0"/>
    <x v="0"/>
  </r>
  <r>
    <n v="254"/>
    <s v="1963-023"/>
    <x v="235"/>
    <s v="Vostok 6 (Vostok-3KA #8)"/>
    <x v="31"/>
    <x v="0"/>
    <x v="0"/>
    <x v="0"/>
  </r>
  <r>
    <n v="255"/>
    <s v="1963-024"/>
    <x v="236"/>
    <s v="Tiros 7 (A 52)"/>
    <x v="38"/>
    <x v="1"/>
    <x v="0"/>
    <x v="0"/>
  </r>
  <r>
    <n v="256"/>
    <s v="1963-025"/>
    <x v="237"/>
    <s v="KH-4 22 (Corona 66, OPS 0999)"/>
    <x v="42"/>
    <x v="1"/>
    <x v="0"/>
    <x v="0"/>
  </r>
  <r>
    <n v="257"/>
    <s v="1963-026"/>
    <x v="238"/>
    <s v="GRS (CRL 1)"/>
    <x v="43"/>
    <x v="1"/>
    <x v="0"/>
    <x v="0"/>
  </r>
  <r>
    <n v="258"/>
    <s v="1963-027"/>
    <x v="239"/>
    <s v="Samos-F2 4 (OPS 1440)"/>
    <x v="44"/>
    <x v="1"/>
    <x v="0"/>
    <x v="0"/>
  </r>
  <r>
    <n v="259"/>
    <s v="1963-F10"/>
    <x v="240"/>
    <s v="Kosmos (19b) (Zenit-2 #12)"/>
    <x v="34"/>
    <x v="0"/>
    <x v="5"/>
    <x v="1"/>
  </r>
  <r>
    <n v="260"/>
    <s v="1963-028"/>
    <x v="241"/>
    <s v="KH-7 1 (Gambit-1 1, OPS 1467)"/>
    <x v="45"/>
    <x v="1"/>
    <x v="0"/>
    <x v="0"/>
  </r>
  <r>
    <n v="261"/>
    <s v="1963-029"/>
    <x v="242"/>
    <s v="KH-4 23 (Corona 67, OPS 1266)"/>
    <x v="35"/>
    <x v="1"/>
    <x v="0"/>
    <x v="0"/>
  </r>
  <r>
    <n v="262"/>
    <s v="1963-030"/>
    <x v="242"/>
    <s v="MIDAS 9"/>
    <x v="26"/>
    <x v="1"/>
    <x v="0"/>
    <x v="0"/>
  </r>
  <r>
    <n v="263"/>
    <s v="1963-031"/>
    <x v="243"/>
    <s v="Syncom 2"/>
    <x v="38"/>
    <x v="1"/>
    <x v="0"/>
    <x v="0"/>
  </r>
  <r>
    <n v="264"/>
    <s v="1963-032"/>
    <x v="244"/>
    <s v="KH-6 3 (Lanyard 3, Corona 68, OPS 1370)"/>
    <x v="42"/>
    <x v="1"/>
    <x v="0"/>
    <x v="0"/>
  </r>
  <r>
    <n v="265"/>
    <s v="1963-033"/>
    <x v="245"/>
    <s v="Kosmos 19 (DS-P1 #3)"/>
    <x v="30"/>
    <x v="0"/>
    <x v="0"/>
    <x v="0"/>
  </r>
  <r>
    <n v="266"/>
    <s v="1963-F11"/>
    <x v="246"/>
    <s v="Kosmos (20) (DS-A1 #(x))"/>
    <x v="30"/>
    <x v="0"/>
    <x v="5"/>
    <x v="1"/>
  </r>
  <r>
    <n v="267"/>
    <s v="1963-034"/>
    <x v="247"/>
    <s v="KH-4A 1 (Corona 69, OPS 1419)"/>
    <x v="42"/>
    <x v="1"/>
    <x v="0"/>
    <x v="0"/>
  </r>
  <r>
    <n v="268"/>
    <s v="1963-035"/>
    <x v="248"/>
    <s v="KH-5 9 (Argon 9, Corona 70, OPS 1561)"/>
    <x v="35"/>
    <x v="1"/>
    <x v="0"/>
    <x v="0"/>
  </r>
  <r>
    <n v="269"/>
    <s v="1963-036"/>
    <x v="249"/>
    <s v="KH-7 2 (Gambit-1 2, OPS 1947)"/>
    <x v="45"/>
    <x v="1"/>
    <x v="0"/>
    <x v="0"/>
  </r>
  <r>
    <n v="270"/>
    <s v="1963-037"/>
    <x v="250"/>
    <s v="KH-4A 2 (Corona 71, OPS 1353)"/>
    <x v="42"/>
    <x v="1"/>
    <x v="0"/>
    <x v="0"/>
  </r>
  <r>
    <n v="271"/>
    <s v="1963-F12"/>
    <x v="251"/>
    <s v="DSAP-1 F5 (P-35 5, OPS 1610)"/>
    <x v="46"/>
    <x v="1"/>
    <x v="5"/>
    <x v="1"/>
  </r>
  <r>
    <n v="272"/>
    <s v="1963-038"/>
    <x v="252"/>
    <s v="Transit 5BN-1"/>
    <x v="47"/>
    <x v="1"/>
    <x v="0"/>
    <x v="0"/>
  </r>
  <r>
    <n v="273"/>
    <s v="1963-039"/>
    <x v="253"/>
    <s v="Vela 1"/>
    <x v="45"/>
    <x v="1"/>
    <x v="0"/>
    <x v="0"/>
  </r>
  <r>
    <n v="274"/>
    <s v="1963-040"/>
    <x v="254"/>
    <s v="Kosmos 20 (Zenit-2 #13)"/>
    <x v="34"/>
    <x v="0"/>
    <x v="0"/>
    <x v="0"/>
  </r>
  <r>
    <n v="275"/>
    <s v="1963-F13"/>
    <x v="255"/>
    <s v="Kosmos (21) (DS-A1 #(x))"/>
    <x v="30"/>
    <x v="0"/>
    <x v="5"/>
    <x v="1"/>
  </r>
  <r>
    <n v="276"/>
    <s v="1963-041"/>
    <x v="256"/>
    <s v="KH-7 3 (Gambit-1 3, OPS 2196)"/>
    <x v="45"/>
    <x v="1"/>
    <x v="0"/>
    <x v="0"/>
  </r>
  <r>
    <n v="277"/>
    <s v="1963-042"/>
    <x v="257"/>
    <s v="KH-5 10 (Argon 10, Corona 72, OPS 2437)"/>
    <x v="42"/>
    <x v="1"/>
    <x v="0"/>
    <x v="0"/>
  </r>
  <r>
    <n v="278"/>
    <s v="1963-043"/>
    <x v="258"/>
    <s v="Polyot 1 (I1 1)"/>
    <x v="48"/>
    <x v="0"/>
    <x v="0"/>
    <x v="0"/>
  </r>
  <r>
    <n v="279"/>
    <s v="1963-F14"/>
    <x v="259"/>
    <s v="KH-4 24 (Corona 73, OPS 2268)"/>
    <x v="35"/>
    <x v="1"/>
    <x v="5"/>
    <x v="1"/>
  </r>
  <r>
    <n v="280"/>
    <s v="1963-044"/>
    <x v="260"/>
    <s v="Kosmos 21 (3MV-1A #1)"/>
    <x v="36"/>
    <x v="0"/>
    <x v="0"/>
    <x v="0"/>
  </r>
  <r>
    <n v="281"/>
    <s v="1963-045"/>
    <x v="261"/>
    <s v="Kosmos 22 (Zenit-4 #1)"/>
    <x v="49"/>
    <x v="0"/>
    <x v="0"/>
    <x v="0"/>
  </r>
  <r>
    <n v="282"/>
    <s v="1963-046"/>
    <x v="262"/>
    <s v="Explorer 18 (IMP A)"/>
    <x v="38"/>
    <x v="1"/>
    <x v="0"/>
    <x v="0"/>
  </r>
  <r>
    <n v="283"/>
    <s v="1963-047"/>
    <x v="262"/>
    <s v="Centaur AC-2"/>
    <x v="50"/>
    <x v="1"/>
    <x v="0"/>
    <x v="0"/>
  </r>
  <r>
    <n v="284"/>
    <s v="1963-048"/>
    <x v="262"/>
    <s v="KH-4 25 (Corona 74, OPS 2260)"/>
    <x v="35"/>
    <x v="1"/>
    <x v="0"/>
    <x v="0"/>
  </r>
  <r>
    <n v="285"/>
    <s v="1963-F15"/>
    <x v="263"/>
    <s v="Kosmos (23) (Zenit-2 #14)"/>
    <x v="34"/>
    <x v="0"/>
    <x v="5"/>
    <x v="1"/>
  </r>
  <r>
    <n v="286"/>
    <s v="1963-049"/>
    <x v="264"/>
    <s v="Transit 5BN-2"/>
    <x v="47"/>
    <x v="1"/>
    <x v="0"/>
    <x v="0"/>
  </r>
  <r>
    <n v="287"/>
    <s v="1963-050"/>
    <x v="265"/>
    <s v="Kosmos 23 (Omega #2)"/>
    <x v="30"/>
    <x v="0"/>
    <x v="0"/>
    <x v="0"/>
  </r>
  <r>
    <n v="288"/>
    <s v="1963-051"/>
    <x v="266"/>
    <s v="KH-7 4 (Gambit-1 4, OPS 2372)"/>
    <x v="45"/>
    <x v="1"/>
    <x v="0"/>
    <x v="0"/>
  </r>
  <r>
    <n v="289"/>
    <s v="1963-052"/>
    <x v="267"/>
    <s v="Kosmos 24 (Zenit-2 #15)"/>
    <x v="34"/>
    <x v="0"/>
    <x v="0"/>
    <x v="0"/>
  </r>
  <r>
    <n v="290"/>
    <s v="1963-053"/>
    <x v="267"/>
    <s v="Explorer 19 (AD A)"/>
    <x v="43"/>
    <x v="1"/>
    <x v="0"/>
    <x v="0"/>
  </r>
  <r>
    <n v="291"/>
    <s v="1963-054"/>
    <x v="268"/>
    <s v="Tiros 8 (A 53)"/>
    <x v="38"/>
    <x v="1"/>
    <x v="0"/>
    <x v="0"/>
  </r>
  <r>
    <n v="292"/>
    <s v="1963-055"/>
    <x v="268"/>
    <s v="KH-4 26 (Corona 75, OPS 1388)"/>
    <x v="42"/>
    <x v="1"/>
    <x v="0"/>
    <x v="0"/>
  </r>
  <r>
    <n v="293"/>
    <s v="1964-001"/>
    <x v="269"/>
    <s v="Poppy 3A (NRL-PL 124, Solrad 7A), 3B, 3C,SECOR 1"/>
    <x v="42"/>
    <x v="1"/>
    <x v="0"/>
    <x v="0"/>
  </r>
  <r>
    <n v="294"/>
    <s v="1964-002"/>
    <x v="270"/>
    <s v="DSAP-1 F6 (P-35 6, OPS 3367A)"/>
    <x v="35"/>
    <x v="1"/>
    <x v="0"/>
    <x v="0"/>
  </r>
  <r>
    <n v="295"/>
    <s v="1964-003"/>
    <x v="271"/>
    <s v="Relay 2"/>
    <x v="38"/>
    <x v="1"/>
    <x v="0"/>
    <x v="0"/>
  </r>
  <r>
    <n v="296"/>
    <s v="1964-004"/>
    <x v="272"/>
    <s v="Echo 2"/>
    <x v="23"/>
    <x v="1"/>
    <x v="0"/>
    <x v="0"/>
  </r>
  <r>
    <n v="297"/>
    <s v="1964-005"/>
    <x v="273"/>
    <s v="Saturn-SA 5"/>
    <x v="51"/>
    <x v="1"/>
    <x v="0"/>
    <x v="0"/>
  </r>
  <r>
    <n v="298"/>
    <s v="1964-006"/>
    <x v="274"/>
    <s v="Elektron 1,2"/>
    <x v="31"/>
    <x v="0"/>
    <x v="0"/>
    <x v="0"/>
  </r>
  <r>
    <n v="299"/>
    <s v="1964-007"/>
    <x v="274"/>
    <s v="Ranger 6 (P 53)"/>
    <x v="26"/>
    <x v="1"/>
    <x v="0"/>
    <x v="0"/>
  </r>
  <r>
    <n v="300"/>
    <s v="1964-008"/>
    <x v="275"/>
    <s v="KH-4A 3 (Corona 76, OPS 3444)"/>
    <x v="42"/>
    <x v="1"/>
    <x v="0"/>
    <x v="0"/>
  </r>
  <r>
    <n v="301"/>
    <s v="1964-F01"/>
    <x v="276"/>
    <s v="Zond (1a) (3MV-1A #2)"/>
    <x v="52"/>
    <x v="0"/>
    <x v="5"/>
    <x v="1"/>
  </r>
  <r>
    <n v="302"/>
    <s v="1964-009"/>
    <x v="277"/>
    <s v="KH-7 5 (Gambit-1 5, OPS 2423)"/>
    <x v="45"/>
    <x v="1"/>
    <x v="0"/>
    <x v="0"/>
  </r>
  <r>
    <n v="303"/>
    <s v="1964-010"/>
    <x v="278"/>
    <s v="Kosmos 25 (DS-P1 #4)"/>
    <x v="30"/>
    <x v="0"/>
    <x v="0"/>
    <x v="0"/>
  </r>
  <r>
    <n v="304"/>
    <s v="1964-011"/>
    <x v="279"/>
    <s v="Samos-F3 1 (OPS 3722)"/>
    <x v="42"/>
    <x v="1"/>
    <x v="0"/>
    <x v="0"/>
  </r>
  <r>
    <n v="305"/>
    <s v="1964-012"/>
    <x v="280"/>
    <s v="KH-7 6 (Gambit-1 6, OPS 3435)"/>
    <x v="45"/>
    <x v="1"/>
    <x v="0"/>
    <x v="0"/>
  </r>
  <r>
    <n v="306"/>
    <s v="1964-013"/>
    <x v="281"/>
    <s v="Kosmos 26 (DS-MG #1)"/>
    <x v="30"/>
    <x v="0"/>
    <x v="0"/>
    <x v="0"/>
  </r>
  <r>
    <n v="307"/>
    <s v="1964-F02"/>
    <x v="282"/>
    <s v="Explorer (20) (BE A)"/>
    <x v="38"/>
    <x v="1"/>
    <x v="5"/>
    <x v="1"/>
  </r>
  <r>
    <n v="308"/>
    <s v="1964-F03"/>
    <x v="283"/>
    <s v="Luna (5a) (Ye-6 #4)"/>
    <x v="52"/>
    <x v="0"/>
    <x v="5"/>
    <x v="1"/>
  </r>
  <r>
    <n v="309"/>
    <s v="1964-F04"/>
    <x v="284"/>
    <s v="KH-4A 4 (Corona 77, OPS 3467)"/>
    <x v="42"/>
    <x v="1"/>
    <x v="5"/>
    <x v="1"/>
  </r>
  <r>
    <n v="310"/>
    <s v="1964-014"/>
    <x v="285"/>
    <s v="Kosmos 27 (Venera (2d), 3MV-1 #1)"/>
    <x v="36"/>
    <x v="0"/>
    <x v="6"/>
    <x v="2"/>
  </r>
  <r>
    <n v="311"/>
    <s v="1964-015"/>
    <x v="285"/>
    <s v="Ariel 2 (UK 2)"/>
    <x v="39"/>
    <x v="1"/>
    <x v="0"/>
    <x v="0"/>
  </r>
  <r>
    <n v="312"/>
    <s v="1964-016"/>
    <x v="286"/>
    <s v="Zond 1 (3MV-1 #2)"/>
    <x v="36"/>
    <x v="0"/>
    <x v="0"/>
    <x v="0"/>
  </r>
  <r>
    <n v="313"/>
    <s v="1964-017"/>
    <x v="287"/>
    <s v="Kosmos 28 (Zenit-2 #16)"/>
    <x v="34"/>
    <x v="0"/>
    <x v="0"/>
    <x v="0"/>
  </r>
  <r>
    <n v="314"/>
    <s v="1964-018"/>
    <x v="288"/>
    <s v="Gemini 1 (GT 1)"/>
    <x v="53"/>
    <x v="1"/>
    <x v="0"/>
    <x v="0"/>
  </r>
  <r>
    <n v="315"/>
    <s v="1964-019"/>
    <x v="289"/>
    <s v="Polyot 2 (I1P 1)"/>
    <x v="54"/>
    <x v="0"/>
    <x v="0"/>
    <x v="0"/>
  </r>
  <r>
    <n v="316"/>
    <s v="1964-F05"/>
    <x v="290"/>
    <s v="Luna (5b) (Ye-6 #5)"/>
    <x v="52"/>
    <x v="0"/>
    <x v="5"/>
    <x v="1"/>
  </r>
  <r>
    <n v="317"/>
    <s v="1964-F06"/>
    <x v="291"/>
    <s v="Transit 5BN-3"/>
    <x v="47"/>
    <x v="1"/>
    <x v="5"/>
    <x v="1"/>
  </r>
  <r>
    <n v="318"/>
    <s v="1964-020"/>
    <x v="292"/>
    <s v="KH-7 7 (Gambit-1 7, OPS 3743)"/>
    <x v="45"/>
    <x v="1"/>
    <x v="0"/>
    <x v="0"/>
  </r>
  <r>
    <n v="319"/>
    <s v="1964-021"/>
    <x v="293"/>
    <s v="Kosmos 29 (Zenit-2 #17)"/>
    <x v="34"/>
    <x v="0"/>
    <x v="0"/>
    <x v="0"/>
  </r>
  <r>
    <n v="320"/>
    <s v="1964-022"/>
    <x v="294"/>
    <s v="KH-4A 5 (Corona 78, OPS 2921)"/>
    <x v="42"/>
    <x v="1"/>
    <x v="0"/>
    <x v="0"/>
  </r>
  <r>
    <n v="321"/>
    <s v="1964-023"/>
    <x v="295"/>
    <s v="Kosmos 30 (Zenit-4 #2)"/>
    <x v="49"/>
    <x v="0"/>
    <x v="0"/>
    <x v="0"/>
  </r>
  <r>
    <n v="322"/>
    <s v="1964-024"/>
    <x v="296"/>
    <s v="KH-7 8 (Gambit-1 8, OPS 3592)"/>
    <x v="45"/>
    <x v="1"/>
    <x v="0"/>
    <x v="0"/>
  </r>
  <r>
    <n v="323"/>
    <s v="1964-025"/>
    <x v="297"/>
    <s v="Saturn-SA 6 &amp; Apollo 101 (BP 13)"/>
    <x v="51"/>
    <x v="1"/>
    <x v="0"/>
    <x v="0"/>
  </r>
  <r>
    <n v="324"/>
    <s v="1964-026"/>
    <x v="298"/>
    <s v="Transit-5C 1 (OPS 4412)"/>
    <x v="43"/>
    <x v="1"/>
    <x v="0"/>
    <x v="0"/>
  </r>
  <r>
    <n v="325"/>
    <s v="1964-F07"/>
    <x v="298"/>
    <s v="Molniya-1 (1a)"/>
    <x v="36"/>
    <x v="0"/>
    <x v="5"/>
    <x v="1"/>
  </r>
  <r>
    <n v="326"/>
    <s v="1964-027"/>
    <x v="298"/>
    <s v="KH-4A 6 (Corona 79, OPS 3483)"/>
    <x v="42"/>
    <x v="1"/>
    <x v="0"/>
    <x v="0"/>
  </r>
  <r>
    <n v="327"/>
    <s v="1964-028"/>
    <x v="299"/>
    <s v="Kosmos 31 (DS-MT #1)"/>
    <x v="30"/>
    <x v="0"/>
    <x v="0"/>
    <x v="0"/>
  </r>
  <r>
    <n v="328"/>
    <s v="1964-029"/>
    <x v="300"/>
    <s v="Kosmos 32 (Zenit-2 #18)"/>
    <x v="34"/>
    <x v="0"/>
    <x v="0"/>
    <x v="0"/>
  </r>
  <r>
    <n v="329"/>
    <s v="1964-030"/>
    <x v="301"/>
    <s v="KH-5 11 &amp; Starflash 1A (Argon 11, Corona 80, OPS 3236)"/>
    <x v="42"/>
    <x v="1"/>
    <x v="0"/>
    <x v="0"/>
  </r>
  <r>
    <n v="330"/>
    <s v="1964-031"/>
    <x v="302"/>
    <s v="DSAP-1 F8 (P-35 8, OPS 4467A), 1F9"/>
    <x v="35"/>
    <x v="1"/>
    <x v="0"/>
    <x v="0"/>
  </r>
  <r>
    <n v="331"/>
    <s v="1964-032"/>
    <x v="303"/>
    <s v="KH-4A 7 (Corona 81, OPS 3754)"/>
    <x v="42"/>
    <x v="1"/>
    <x v="0"/>
    <x v="0"/>
  </r>
  <r>
    <n v="332"/>
    <s v="1964-033"/>
    <x v="304"/>
    <s v="Kosmos 33 (Zenit-2 #19)"/>
    <x v="34"/>
    <x v="0"/>
    <x v="0"/>
    <x v="0"/>
  </r>
  <r>
    <n v="333"/>
    <s v="1964-F08"/>
    <x v="305"/>
    <s v="ESRS (CRL 2)"/>
    <x v="43"/>
    <x v="1"/>
    <x v="5"/>
    <x v="1"/>
  </r>
  <r>
    <n v="334"/>
    <s v="1964-F09"/>
    <x v="306"/>
    <s v="Centaur AC-3"/>
    <x v="55"/>
    <x v="1"/>
    <x v="5"/>
    <x v="1"/>
  </r>
  <r>
    <n v="335"/>
    <s v="1964-034"/>
    <x v="307"/>
    <s v="Kosmos 34 (Zenit-4 #3)"/>
    <x v="49"/>
    <x v="0"/>
    <x v="0"/>
    <x v="0"/>
  </r>
  <r>
    <n v="336"/>
    <s v="1964-035"/>
    <x v="308"/>
    <s v="Samos-F3 2 (OPS 3395)"/>
    <x v="42"/>
    <x v="1"/>
    <x v="0"/>
    <x v="0"/>
  </r>
  <r>
    <n v="337"/>
    <s v="1964-036"/>
    <x v="309"/>
    <s v="KH-7 9 (Gambit-1 9, OPS 3684)"/>
    <x v="45"/>
    <x v="1"/>
    <x v="0"/>
    <x v="0"/>
  </r>
  <r>
    <n v="338"/>
    <s v="1964-037"/>
    <x v="310"/>
    <s v="Elektron 3"/>
    <x v="31"/>
    <x v="0"/>
    <x v="0"/>
    <x v="0"/>
  </r>
  <r>
    <n v="339"/>
    <s v="1964-038"/>
    <x v="310"/>
    <s v="KH-4A 8 (Corona 82, OPS 3491)"/>
    <x v="42"/>
    <x v="1"/>
    <x v="0"/>
    <x v="0"/>
  </r>
  <r>
    <n v="340"/>
    <s v="1964-039"/>
    <x v="311"/>
    <s v="Kosmos 35 (Zenit-2 #20)"/>
    <x v="34"/>
    <x v="0"/>
    <x v="0"/>
    <x v="0"/>
  </r>
  <r>
    <n v="341"/>
    <s v="1964-040"/>
    <x v="312"/>
    <s v="Vela 3 (OPS 3662)"/>
    <x v="45"/>
    <x v="1"/>
    <x v="0"/>
    <x v="0"/>
  </r>
  <r>
    <n v="342"/>
    <s v="1964-041"/>
    <x v="313"/>
    <s v="Ranger 7"/>
    <x v="26"/>
    <x v="1"/>
    <x v="0"/>
    <x v="0"/>
  </r>
  <r>
    <n v="343"/>
    <s v="1964-042"/>
    <x v="314"/>
    <s v="Kosmos 36 (DS-P1-Yu #1)"/>
    <x v="30"/>
    <x v="0"/>
    <x v="0"/>
    <x v="0"/>
  </r>
  <r>
    <n v="344"/>
    <s v="1964-043"/>
    <x v="315"/>
    <s v="KH-4A 9 (Corona 83, OPS 3042)"/>
    <x v="42"/>
    <x v="1"/>
    <x v="0"/>
    <x v="0"/>
  </r>
  <r>
    <n v="345"/>
    <s v="1964-044"/>
    <x v="316"/>
    <s v="Kosmos 37 (Zenit-2 #21)"/>
    <x v="34"/>
    <x v="0"/>
    <x v="0"/>
    <x v="0"/>
  </r>
  <r>
    <n v="346"/>
    <s v="1964-045"/>
    <x v="316"/>
    <s v="KH-7 10 (Gambit-1 10, OPS 3802)"/>
    <x v="56"/>
    <x v="1"/>
    <x v="0"/>
    <x v="0"/>
  </r>
  <r>
    <n v="347"/>
    <s v="1964-046"/>
    <x v="317"/>
    <s v="Kosmos 38 (Strela-1 #1)"/>
    <x v="57"/>
    <x v="0"/>
    <x v="0"/>
    <x v="0"/>
  </r>
  <r>
    <n v="348"/>
    <s v="1964-047"/>
    <x v="318"/>
    <s v="Syncom 3"/>
    <x v="58"/>
    <x v="1"/>
    <x v="0"/>
    <x v="0"/>
  </r>
  <r>
    <n v="349"/>
    <s v="1964-048"/>
    <x v="319"/>
    <s v="KH-5 12 &amp; Starflash 1B (Argon 12, Corona 84, OPS 2739)"/>
    <x v="42"/>
    <x v="1"/>
    <x v="0"/>
    <x v="0"/>
  </r>
  <r>
    <n v="350"/>
    <s v="1964-049"/>
    <x v="320"/>
    <s v="Kosmos 41 (Molniya-1 (1b))"/>
    <x v="36"/>
    <x v="0"/>
    <x v="0"/>
    <x v="0"/>
  </r>
  <r>
    <n v="351"/>
    <s v="1964-050"/>
    <x v="320"/>
    <s v="Kosmos 42 (Strela-1 #4)"/>
    <x v="30"/>
    <x v="0"/>
    <x v="0"/>
    <x v="0"/>
  </r>
  <r>
    <n v="352"/>
    <s v="1964-051"/>
    <x v="321"/>
    <s v="Explorer 20 (IE A, TOPSI)"/>
    <x v="43"/>
    <x v="1"/>
    <x v="0"/>
    <x v="0"/>
  </r>
  <r>
    <n v="353"/>
    <s v="1964-052"/>
    <x v="322"/>
    <s v="Nimbus 1"/>
    <x v="23"/>
    <x v="1"/>
    <x v="6"/>
    <x v="2"/>
  </r>
  <r>
    <n v="354"/>
    <s v="1964-053"/>
    <x v="322"/>
    <s v="Kosmos 44 (Meteor-1 #1)"/>
    <x v="59"/>
    <x v="0"/>
    <x v="0"/>
    <x v="0"/>
  </r>
  <r>
    <n v="355"/>
    <s v="1964-F10"/>
    <x v="323"/>
    <s v="Transtage 1"/>
    <x v="60"/>
    <x v="1"/>
    <x v="5"/>
    <x v="1"/>
  </r>
  <r>
    <n v="356"/>
    <s v="1964-054"/>
    <x v="324"/>
    <s v="OGO 1"/>
    <x v="26"/>
    <x v="1"/>
    <x v="0"/>
    <x v="0"/>
  </r>
  <r>
    <n v="357"/>
    <s v="1964-055"/>
    <x v="325"/>
    <s v="Kosmos 45 (Zenit-4 #4)"/>
    <x v="49"/>
    <x v="0"/>
    <x v="0"/>
    <x v="0"/>
  </r>
  <r>
    <n v="358"/>
    <s v="1964-056"/>
    <x v="326"/>
    <s v="KH-4A 10 (Corona 85, OPS 3497)"/>
    <x v="42"/>
    <x v="1"/>
    <x v="0"/>
    <x v="0"/>
  </r>
  <r>
    <n v="359"/>
    <s v="1964-057"/>
    <x v="327"/>
    <s v="Saturn-SA 7 &amp; Apollo 102 (BP 15)"/>
    <x v="51"/>
    <x v="1"/>
    <x v="0"/>
    <x v="0"/>
  </r>
  <r>
    <n v="360"/>
    <s v="1964-058"/>
    <x v="328"/>
    <s v="KH-7 11 (Gambit-1 11, OPS 4262)"/>
    <x v="56"/>
    <x v="1"/>
    <x v="0"/>
    <x v="0"/>
  </r>
  <r>
    <n v="361"/>
    <s v="1964-059"/>
    <x v="329"/>
    <s v="Kosmos 46 (Zenit-2 #22)"/>
    <x v="34"/>
    <x v="0"/>
    <x v="0"/>
    <x v="0"/>
  </r>
  <r>
    <n v="362"/>
    <s v="1964-060"/>
    <x v="330"/>
    <s v="Explorer 21 (IMP B)"/>
    <x v="61"/>
    <x v="1"/>
    <x v="0"/>
    <x v="0"/>
  </r>
  <r>
    <n v="363"/>
    <s v="1964-061"/>
    <x v="331"/>
    <s v="KH-4A 11 (Corona 86, OPS 3333)"/>
    <x v="42"/>
    <x v="1"/>
    <x v="0"/>
    <x v="0"/>
  </r>
  <r>
    <n v="364"/>
    <s v="1964-062"/>
    <x v="332"/>
    <s v="Kosmos 47 (Voskhod-3KV #1)"/>
    <x v="49"/>
    <x v="0"/>
    <x v="0"/>
    <x v="0"/>
  </r>
  <r>
    <n v="365"/>
    <s v="1964-063"/>
    <x v="332"/>
    <s v="Transit-O 1 (NNS 30010, OPS 5798)"/>
    <x v="47"/>
    <x v="1"/>
    <x v="0"/>
    <x v="0"/>
  </r>
  <r>
    <n v="366"/>
    <s v="1964-F11"/>
    <x v="333"/>
    <s v="KH-7 12 (Gambit-1 12, OPS 4036)"/>
    <x v="56"/>
    <x v="1"/>
    <x v="5"/>
    <x v="1"/>
  </r>
  <r>
    <n v="367"/>
    <s v="1964-064"/>
    <x v="334"/>
    <s v="Explorer 22 (BE B)"/>
    <x v="43"/>
    <x v="1"/>
    <x v="0"/>
    <x v="0"/>
  </r>
  <r>
    <n v="368"/>
    <s v="1964-065"/>
    <x v="335"/>
    <s v="Voskhod 1 (Voskhod-3KV #2)"/>
    <x v="49"/>
    <x v="0"/>
    <x v="0"/>
    <x v="0"/>
  </r>
  <r>
    <n v="369"/>
    <s v="1964-066"/>
    <x v="336"/>
    <s v="Kosmos 48 (Zenit-2 #23)"/>
    <x v="34"/>
    <x v="0"/>
    <x v="0"/>
    <x v="0"/>
  </r>
  <r>
    <n v="370"/>
    <s v="1964-067"/>
    <x v="337"/>
    <s v="KH-4A 12 (Corona 87, OPS 3559)"/>
    <x v="42"/>
    <x v="1"/>
    <x v="0"/>
    <x v="0"/>
  </r>
  <r>
    <n v="371"/>
    <s v="1964-F12"/>
    <x v="338"/>
    <s v="Kosmos (49) (Strela-1 #6)"/>
    <x v="57"/>
    <x v="0"/>
    <x v="5"/>
    <x v="1"/>
  </r>
  <r>
    <n v="372"/>
    <s v="1964-068"/>
    <x v="338"/>
    <s v="KH-7 13 (Gambit-1 13, OPS 4384)"/>
    <x v="45"/>
    <x v="1"/>
    <x v="0"/>
    <x v="0"/>
  </r>
  <r>
    <n v="373"/>
    <s v="1964-069"/>
    <x v="339"/>
    <s v="Kosmos 49 (DS-MG #2)"/>
    <x v="30"/>
    <x v="0"/>
    <x v="0"/>
    <x v="0"/>
  </r>
  <r>
    <n v="374"/>
    <s v="1964-070"/>
    <x v="340"/>
    <s v="Kosmos 50 (Zenit-2 #24)"/>
    <x v="34"/>
    <x v="0"/>
    <x v="0"/>
    <x v="0"/>
  </r>
  <r>
    <n v="375"/>
    <s v="1964-071"/>
    <x v="341"/>
    <s v="KH-4A 13 (Corona 88, OPS 5434)"/>
    <x v="42"/>
    <x v="1"/>
    <x v="0"/>
    <x v="0"/>
  </r>
  <r>
    <n v="376"/>
    <s v="1964-072"/>
    <x v="342"/>
    <s v="Samos-F3 3 (OPS 3062)"/>
    <x v="42"/>
    <x v="1"/>
    <x v="0"/>
    <x v="0"/>
  </r>
  <r>
    <n v="377"/>
    <s v="1964-073"/>
    <x v="343"/>
    <s v="Mariner 3"/>
    <x v="45"/>
    <x v="1"/>
    <x v="0"/>
    <x v="0"/>
  </r>
  <r>
    <n v="378"/>
    <s v="1964-074"/>
    <x v="344"/>
    <s v="Explorer 23 (S 55c)"/>
    <x v="43"/>
    <x v="1"/>
    <x v="0"/>
    <x v="0"/>
  </r>
  <r>
    <n v="379"/>
    <s v="1964-075"/>
    <x v="345"/>
    <s v="KH-4A 14 &amp; Orbis (Corona 89, OPS 3360)"/>
    <x v="42"/>
    <x v="1"/>
    <x v="0"/>
    <x v="0"/>
  </r>
  <r>
    <n v="380"/>
    <s v="1964-076"/>
    <x v="346"/>
    <s v="Explorer 24 (AD B)"/>
    <x v="43"/>
    <x v="1"/>
    <x v="0"/>
    <x v="0"/>
  </r>
  <r>
    <n v="381"/>
    <s v="1964-077"/>
    <x v="347"/>
    <s v="Mariner 4"/>
    <x v="45"/>
    <x v="1"/>
    <x v="0"/>
    <x v="0"/>
  </r>
  <r>
    <n v="382"/>
    <s v="1964-078"/>
    <x v="348"/>
    <s v="Zond 2 (3MV-4 #1)"/>
    <x v="36"/>
    <x v="0"/>
    <x v="0"/>
    <x v="0"/>
  </r>
  <r>
    <n v="383"/>
    <s v="1964-F13"/>
    <x v="349"/>
    <s v="Kosmos (51) (DS-2 #2)"/>
    <x v="30"/>
    <x v="0"/>
    <x v="5"/>
    <x v="1"/>
  </r>
  <r>
    <n v="384"/>
    <s v="1964-079"/>
    <x v="350"/>
    <s v="KH-7 14 (Gambit-1 14, OPS 4439)"/>
    <x v="56"/>
    <x v="1"/>
    <x v="0"/>
    <x v="0"/>
  </r>
  <r>
    <n v="385"/>
    <s v="1964-080"/>
    <x v="351"/>
    <s v="Kosmos 51 (DS-MT #2)"/>
    <x v="30"/>
    <x v="0"/>
    <x v="0"/>
    <x v="0"/>
  </r>
  <r>
    <n v="386"/>
    <s v="1964-081"/>
    <x v="352"/>
    <s v="Transtage 2"/>
    <x v="60"/>
    <x v="1"/>
    <x v="0"/>
    <x v="0"/>
  </r>
  <r>
    <n v="387"/>
    <s v="1964-082"/>
    <x v="353"/>
    <s v="Surveyor-Mass-Model 1"/>
    <x v="55"/>
    <x v="1"/>
    <x v="0"/>
    <x v="0"/>
  </r>
  <r>
    <n v="388"/>
    <s v="1964-083"/>
    <x v="354"/>
    <s v="Transit-O 2 (NNS 30020, OPS 6582)"/>
    <x v="47"/>
    <x v="1"/>
    <x v="0"/>
    <x v="0"/>
  </r>
  <r>
    <n v="389"/>
    <s v="1964-084"/>
    <x v="355"/>
    <s v="San Marco 1"/>
    <x v="43"/>
    <x v="1"/>
    <x v="0"/>
    <x v="0"/>
  </r>
  <r>
    <n v="390"/>
    <s v="1964-085"/>
    <x v="356"/>
    <s v="KH-4A 15 (Corona 90, OPS 3358)"/>
    <x v="42"/>
    <x v="1"/>
    <x v="0"/>
    <x v="0"/>
  </r>
  <r>
    <n v="391"/>
    <s v="1964-086"/>
    <x v="357"/>
    <s v="Explorer 26 (EPE D)"/>
    <x v="61"/>
    <x v="1"/>
    <x v="0"/>
    <x v="0"/>
  </r>
  <r>
    <n v="392"/>
    <s v="1964-087"/>
    <x v="357"/>
    <s v="Quill 1 (OPS 3762, FTV 2355)"/>
    <x v="42"/>
    <x v="1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92">
  <r>
    <n v="1"/>
    <s v="1957 α (001)"/>
    <x v="0"/>
    <s v="Sputnik 1 (ПС-1 # 1)"/>
    <s v="Спутник (1)"/>
    <x v="0"/>
    <x v="0"/>
    <x v="0"/>
  </r>
  <r>
    <n v="2"/>
    <s v="1957 β (002)"/>
    <x v="1"/>
    <s v="Спутник 2 (PS-2 # 1)"/>
    <s v="Спутник (1)"/>
    <x v="0"/>
    <x v="0"/>
    <x v="0"/>
  </r>
  <r>
    <n v="3"/>
    <s v="1957-F01"/>
    <x v="2"/>
    <s v="Vanguard (6.5in СБ № 1)"/>
    <s v="Авангард"/>
    <x v="1"/>
    <x v="1"/>
    <x v="1"/>
  </r>
  <r>
    <n v="4"/>
    <s v="1958 α (001)"/>
    <x v="3"/>
    <s v="Explorer 1"/>
    <s v="Juno-1"/>
    <x v="1"/>
    <x v="0"/>
    <x v="0"/>
  </r>
  <r>
    <n v="5"/>
    <s v="1958-F01"/>
    <x v="4"/>
    <s v="Vanguard (6.5in СБ № 1)"/>
    <s v="Авангард"/>
    <x v="1"/>
    <x v="1"/>
    <x v="1"/>
  </r>
  <r>
    <n v="6"/>
    <s v="1958-F02"/>
    <x v="5"/>
    <s v="Explorer 2"/>
    <s v="Juno-1"/>
    <x v="1"/>
    <x v="1"/>
    <x v="1"/>
  </r>
  <r>
    <n v="7"/>
    <s v="1958 β (002)"/>
    <x v="6"/>
    <s v="Vanguard (6.5in СБ № 1)"/>
    <s v="Авангард"/>
    <x v="1"/>
    <x v="0"/>
    <x v="0"/>
  </r>
  <r>
    <n v="8"/>
    <s v="Γ 1958 (003)"/>
    <x v="7"/>
    <s v="Explorer 3"/>
    <s v="Juno-1"/>
    <x v="1"/>
    <x v="0"/>
    <x v="0"/>
  </r>
  <r>
    <n v="9"/>
    <s v="1958-F03"/>
    <x v="8"/>
    <s v="Спутник (3) (Д-1 № 1)"/>
    <s v="Спутник (2)"/>
    <x v="0"/>
    <x v="1"/>
    <x v="1"/>
  </r>
  <r>
    <n v="10"/>
    <s v="1958-F04"/>
    <x v="9"/>
    <s v="Vanguard (6.5in СБ № 1)"/>
    <s v="Авангард"/>
    <x v="1"/>
    <x v="1"/>
    <x v="1"/>
  </r>
  <r>
    <n v="11"/>
    <s v="1958 δ (004)"/>
    <x v="10"/>
    <s v="Спутник 3 (D-1, № 2)"/>
    <s v="Спутник (2)"/>
    <x v="0"/>
    <x v="0"/>
    <x v="0"/>
  </r>
  <r>
    <n v="12"/>
    <s v="1958-F05"/>
    <x v="11"/>
    <s v="Vanguard (6.5in СБ № 1)"/>
    <s v="Авангард"/>
    <x v="1"/>
    <x v="1"/>
    <x v="1"/>
  </r>
  <r>
    <n v="13"/>
    <s v="1958-F06"/>
    <x v="12"/>
    <s v="Vanguard (6.5in СБ № 1)"/>
    <s v="Авангард"/>
    <x v="1"/>
    <x v="1"/>
    <x v="1"/>
  </r>
  <r>
    <n v="14"/>
    <s v="1958-F07"/>
    <x v="13"/>
    <s v="Пилот 1"/>
    <s v="Pilot (NOTS-EV-1)"/>
    <x v="1"/>
    <x v="2"/>
    <x v="1"/>
  </r>
  <r>
    <n v="15"/>
    <s v="1958-F08"/>
    <x v="14"/>
    <s v="Explorer 4"/>
    <s v="Juno-1"/>
    <x v="1"/>
    <x v="0"/>
    <x v="0"/>
  </r>
  <r>
    <n v="16"/>
    <s v="1958-F09"/>
    <x v="15"/>
    <s v="Pilot 2"/>
    <s v="Pilot (NOTS-EV-1)"/>
    <x v="1"/>
    <x v="1"/>
    <x v="1"/>
  </r>
  <r>
    <n v="17"/>
    <s v="1958-F10"/>
    <x v="16"/>
    <s v="Pioneer (1)"/>
    <s v="Thor-DM18 Able-1"/>
    <x v="1"/>
    <x v="1"/>
    <x v="1"/>
  </r>
  <r>
    <n v="18"/>
    <s v="1958-F11"/>
    <x v="17"/>
    <s v="Pilot 3"/>
    <s v="Pilot (NOTS-EV-1)"/>
    <x v="1"/>
    <x v="2"/>
    <x v="1"/>
  </r>
  <r>
    <n v="19"/>
    <s v="1958-F12"/>
    <x v="18"/>
    <s v="Explorer 5"/>
    <s v="Juno-1"/>
    <x v="1"/>
    <x v="1"/>
    <x v="1"/>
  </r>
  <r>
    <n v="20"/>
    <s v="1958-F13"/>
    <x v="19"/>
    <s v="Пилот 4"/>
    <s v="Pilot (NOTS-EV-1)"/>
    <x v="1"/>
    <x v="1"/>
    <x v="1"/>
  </r>
  <r>
    <n v="21"/>
    <s v="1958-F14"/>
    <x v="20"/>
    <s v="Pilot 5"/>
    <s v="Pilot (NOTS-EV-1)"/>
    <x v="1"/>
    <x v="1"/>
    <x v="1"/>
  </r>
  <r>
    <n v="22"/>
    <s v="1958-F15"/>
    <x v="21"/>
    <s v="Pilot 6"/>
    <s v="Pilot (NOTS-EV-1)"/>
    <x v="1"/>
    <x v="1"/>
    <x v="1"/>
  </r>
  <r>
    <n v="23"/>
    <s v="1958-F17"/>
    <x v="22"/>
    <s v="Vanguard (6.5in СБ № 1)"/>
    <s v="Авангард"/>
    <x v="1"/>
    <x v="1"/>
    <x v="1"/>
  </r>
  <r>
    <n v="24"/>
    <s v="1958 ε (005)"/>
    <x v="23"/>
    <s v="Пионер-1"/>
    <s v="Thor-DM18 Able-1"/>
    <x v="1"/>
    <x v="3"/>
    <x v="2"/>
  </r>
  <r>
    <n v="25"/>
    <s v="1958-F18"/>
    <x v="23"/>
    <s v="Luna (1b) (Ye-1, № 2)"/>
    <s v="Восток-L"/>
    <x v="0"/>
    <x v="1"/>
    <x v="1"/>
  </r>
  <r>
    <n v="26"/>
    <s v="1958-F19"/>
    <x v="24"/>
    <s v="Beacon 1"/>
    <s v="Juno-1 (5 Санкт-)"/>
    <x v="1"/>
    <x v="1"/>
    <x v="1"/>
  </r>
  <r>
    <n v="27"/>
    <s v="1958-F20"/>
    <x v="25"/>
    <s v="Pioneer 2"/>
    <s v="Thor-DM18 Able-1"/>
    <x v="1"/>
    <x v="1"/>
    <x v="1"/>
  </r>
  <r>
    <n v="28"/>
    <s v="1958-F21"/>
    <x v="26"/>
    <s v="Luna (1c) (Ye-1 № 3)"/>
    <s v="Восток-L"/>
    <x v="0"/>
    <x v="1"/>
    <x v="1"/>
  </r>
  <r>
    <n v="29"/>
    <s v="1958 ζ (006)"/>
    <x v="27"/>
    <s v="Pioneer 3"/>
    <s v="Юнона-2"/>
    <x v="1"/>
    <x v="0"/>
    <x v="0"/>
  </r>
  <r>
    <n v="30"/>
    <s v="1958 η (007)"/>
    <x v="28"/>
    <s v="SCORE"/>
    <s v="Atlas-B (модель)"/>
    <x v="1"/>
    <x v="0"/>
    <x v="0"/>
  </r>
  <r>
    <n v="31"/>
    <s v="1959 α (001)"/>
    <x v="29"/>
    <s v="Luna 1 (Ye-1, № 4, Мечта, AMS)"/>
    <s v="Восток-L"/>
    <x v="0"/>
    <x v="0"/>
    <x v="0"/>
  </r>
  <r>
    <n v="32"/>
    <s v="1959-E01"/>
    <x v="30"/>
    <s v="Discoverer (1) (Corona (1))"/>
    <s v="Thor-DM18 Agena-"/>
    <x v="1"/>
    <x v="4"/>
    <x v="3"/>
  </r>
  <r>
    <n v="33"/>
    <s v="1959 β (002)"/>
    <x v="31"/>
    <s v="Vanguard (6.5in СБ № 1)"/>
    <s v="Авангард"/>
    <x v="1"/>
    <x v="0"/>
    <x v="0"/>
  </r>
  <r>
    <n v="34"/>
    <s v="Γ 1959 (003) *"/>
    <x v="32"/>
    <s v="Discoverer 1 (Corona 1)"/>
    <s v="Thor-DM18 Agena-"/>
    <x v="1"/>
    <x v="1"/>
    <x v="1"/>
  </r>
  <r>
    <n v="35"/>
    <s v="1959 δ (004)"/>
    <x v="33"/>
    <s v="Pioneer 4"/>
    <s v="Юнона-2"/>
    <x v="1"/>
    <x v="0"/>
    <x v="0"/>
  </r>
  <r>
    <n v="36"/>
    <s v="1959 ε (005)"/>
    <x v="34"/>
    <s v="Discoverer 2 (Corona 2)"/>
    <s v="Thor-DM18 Agena-"/>
    <x v="1"/>
    <x v="0"/>
    <x v="0"/>
  </r>
  <r>
    <n v="37"/>
    <s v="1959-F01"/>
    <x v="35"/>
    <s v="Vanguard (6.5in СБ № 1)"/>
    <s v="Авангард"/>
    <x v="1"/>
    <x v="1"/>
    <x v="1"/>
  </r>
  <r>
    <n v="38"/>
    <s v="1959-F02"/>
    <x v="36"/>
    <s v="Discoverer 3 (Corona 3)"/>
    <s v="Thor-DM18 Agena-"/>
    <x v="1"/>
    <x v="1"/>
    <x v="1"/>
  </r>
  <r>
    <n v="39"/>
    <s v="1959-F03"/>
    <x v="37"/>
    <s v="Luna (2) (Ye-1A # 1)"/>
    <s v="Восток-L"/>
    <x v="0"/>
    <x v="1"/>
    <x v="1"/>
  </r>
  <r>
    <n v="40"/>
    <s v="1959-F04"/>
    <x v="38"/>
    <s v="Vanguard (6.5in СБ № 1)"/>
    <s v="Авангард"/>
    <x v="1"/>
    <x v="1"/>
    <x v="1"/>
  </r>
  <r>
    <n v="41"/>
    <s v="1959-F05"/>
    <x v="39"/>
    <s v="KH-1 1 (Corona 4, Discoverer 4)"/>
    <s v="Thor-DM18 Agena-"/>
    <x v="1"/>
    <x v="1"/>
    <x v="1"/>
  </r>
  <r>
    <n v="42"/>
    <s v="1959-F06"/>
    <x v="40"/>
    <s v="Проводник (6) (S 1)"/>
    <s v="Юнона-2"/>
    <x v="1"/>
    <x v="1"/>
    <x v="1"/>
  </r>
  <r>
    <n v="43"/>
    <s v="1959 ζ (006)"/>
    <x v="41"/>
    <s v="Explorer 6 (S 2)"/>
    <s v="Thor-DM18 Able-3"/>
    <x v="1"/>
    <x v="0"/>
    <x v="0"/>
  </r>
  <r>
    <n v="44"/>
    <s v="1959 η (007)"/>
    <x v="42"/>
    <s v="KH-1, 2 (Corona 5, Discoverer 5)"/>
    <s v="Thor-DM18 Agena-"/>
    <x v="1"/>
    <x v="0"/>
    <x v="0"/>
  </r>
  <r>
    <n v="45"/>
    <s v="1959-F07"/>
    <x v="43"/>
    <s v="Beacon 2"/>
    <s v="Юнона-2 (3 Сент)"/>
    <x v="1"/>
    <x v="1"/>
    <x v="1"/>
  </r>
  <r>
    <n v="46"/>
    <s v="1959 θ (008)"/>
    <x v="44"/>
    <s v="KH-1, 3 (Corona 6, Discoverer 6)"/>
    <s v="Thor-DM18 Agena-"/>
    <x v="1"/>
    <x v="0"/>
    <x v="0"/>
  </r>
  <r>
    <n v="47"/>
    <s v="1959 ι (009)"/>
    <x v="45"/>
    <s v="Luna 2 (Ye-1A # 2)"/>
    <s v="Восток-L"/>
    <x v="0"/>
    <x v="0"/>
    <x v="0"/>
  </r>
  <r>
    <n v="48"/>
    <s v="1959-F08"/>
    <x v="46"/>
    <s v="Транзитные 1A"/>
    <s v="Thor-DM18 Able-2 (мод.)"/>
    <x v="1"/>
    <x v="1"/>
    <x v="1"/>
  </r>
  <r>
    <n v="49"/>
    <s v="1959 κ (010)"/>
    <x v="47"/>
    <s v="Vanguard (6.5in СБ № 1)"/>
    <s v="USA"/>
    <x v="1"/>
    <x v="3"/>
    <x v="2"/>
  </r>
  <r>
    <n v="50"/>
    <s v="1959-E02"/>
    <x v="48"/>
    <s v="[ Pioneer (P 1) ]"/>
    <s v="Atlas-C Способный"/>
    <x v="1"/>
    <x v="4"/>
    <x v="3"/>
  </r>
  <r>
    <n v="51"/>
    <s v="1959 λ (011)"/>
    <x v="49"/>
    <s v="Luna 3 (Е-2А № 1)"/>
    <s v="Восток-L"/>
    <x v="0"/>
    <x v="0"/>
    <x v="0"/>
  </r>
  <r>
    <n v="52"/>
    <s v="Μ 1959 (012)"/>
    <x v="50"/>
    <s v="Explorer 7 (S 1а)"/>
    <s v="Юнона-2"/>
    <x v="1"/>
    <x v="0"/>
    <x v="0"/>
  </r>
  <r>
    <n v="53"/>
    <s v="1959 ν (013)"/>
    <x v="51"/>
    <s v="KH-1 4 (Corona 7, Discoverer 7)"/>
    <s v="Thor-DM18 Agena-"/>
    <x v="1"/>
    <x v="0"/>
    <x v="0"/>
  </r>
  <r>
    <n v="54"/>
    <s v="1959 ξ (014)"/>
    <x v="52"/>
    <s v="KH-1, 5 (Corona 8, Discoverer 8)"/>
    <s v="Thor-DM18 Agena-"/>
    <x v="1"/>
    <x v="3"/>
    <x v="2"/>
  </r>
  <r>
    <n v="55"/>
    <s v="1959-F09"/>
    <x v="53"/>
    <s v="Pioneer (P 3)"/>
    <s v="Atlas-D Able"/>
    <x v="1"/>
    <x v="1"/>
    <x v="1"/>
  </r>
  <r>
    <n v="56"/>
    <s v="1960-F01"/>
    <x v="54"/>
    <s v="KH-1, 6 (Corona 9, Discoverer 9)"/>
    <s v="Thor-DM18 Agena-"/>
    <x v="1"/>
    <x v="1"/>
    <x v="1"/>
  </r>
  <r>
    <n v="57"/>
    <s v="1960-F02"/>
    <x v="55"/>
    <s v="KH-1, 7 (Corona 10, Discoverer 10)"/>
    <s v="Thor-DM18 Agena-"/>
    <x v="1"/>
    <x v="1"/>
    <x v="1"/>
  </r>
  <r>
    <n v="58"/>
    <s v="1960-F03"/>
    <x v="56"/>
    <s v="MIDAS 1"/>
    <s v="Atlas-LV3 Agena-"/>
    <x v="1"/>
    <x v="1"/>
    <x v="1"/>
  </r>
  <r>
    <n v="59"/>
    <s v="1960 α (001)"/>
    <x v="57"/>
    <s v="Pioneer 5 (P 2)"/>
    <s v="Thor-DM18 Able-4"/>
    <x v="1"/>
    <x v="0"/>
    <x v="0"/>
  </r>
  <r>
    <n v="60"/>
    <s v="1960-F04"/>
    <x v="58"/>
    <s v="Проводник (8) (S 46)"/>
    <s v="Юнона-2"/>
    <x v="1"/>
    <x v="1"/>
    <x v="1"/>
  </r>
  <r>
    <n v="61"/>
    <s v="1960 β (002)"/>
    <x v="59"/>
    <s v="Tiros 1 (1)"/>
    <s v="Thor-DM18 Able-2 (мод.)"/>
    <x v="1"/>
    <x v="0"/>
    <x v="0"/>
  </r>
  <r>
    <n v="62"/>
    <s v="Γ 1960 (003)"/>
    <x v="60"/>
    <s v="Транзитные 1B  Solrad-пустышка"/>
    <s v="Thor-DM21 Able-Star"/>
    <x v="1"/>
    <x v="0"/>
    <x v="0"/>
  </r>
  <r>
    <n v="63"/>
    <s v="1960 δ (004)"/>
    <x v="61"/>
    <s v="KH-1, 8 (Corona 11, Discoverer 11)"/>
    <s v="Thor-DM18 Agena-"/>
    <x v="1"/>
    <x v="0"/>
    <x v="0"/>
  </r>
  <r>
    <n v="64"/>
    <s v="1960-F05"/>
    <x v="61"/>
    <s v="Luna (4а) (Е-3 # 1)"/>
    <s v="Восток-L"/>
    <x v="0"/>
    <x v="1"/>
    <x v="1"/>
  </r>
  <r>
    <n v="65"/>
    <s v="1960-F06"/>
    <x v="62"/>
    <s v="Luna (4б) (Е-3 # 2)"/>
    <s v="Восток-L"/>
    <x v="0"/>
    <x v="1"/>
    <x v="1"/>
  </r>
  <r>
    <n v="66"/>
    <s v="1960-F07"/>
    <x v="63"/>
    <s v="Эхо 1"/>
    <s v="Дельта"/>
    <x v="1"/>
    <x v="1"/>
    <x v="1"/>
  </r>
  <r>
    <n v="67"/>
    <s v="1960 ε (005)"/>
    <x v="64"/>
    <s v="Корабль-спутник 1 (Спутник 4, Восток-1KP № 1)"/>
    <s v="Восток-L"/>
    <x v="0"/>
    <x v="0"/>
    <x v="0"/>
  </r>
  <r>
    <n v="68"/>
    <s v="1960 ζ (006)"/>
    <x v="65"/>
    <s v="MIDAS 2"/>
    <s v="Atlas-LV3 Agena-"/>
    <x v="1"/>
    <x v="0"/>
    <x v="0"/>
  </r>
  <r>
    <n v="69"/>
    <s v="1960 η (007)"/>
    <x v="66"/>
    <s v="Транзитные 2А    Показать 1 (Solrad 1)"/>
    <s v="Thor-DM21 Able-Star"/>
    <x v="1"/>
    <x v="0"/>
    <x v="0"/>
  </r>
  <r>
    <n v="70"/>
    <s v="1960-F08"/>
    <x v="67"/>
    <s v="Discoverer 12 (Corona 12)"/>
    <s v="Thor-DM18 Agena-"/>
    <x v="1"/>
    <x v="1"/>
    <x v="1"/>
  </r>
  <r>
    <n v="71"/>
    <s v="1960-F09"/>
    <x v="68"/>
    <s v="Корабль-спутник (2) (Спутник (5), Восток-1К № 1)"/>
    <s v="Восток-K"/>
    <x v="0"/>
    <x v="1"/>
    <x v="1"/>
  </r>
  <r>
    <n v="72"/>
    <s v="1960 θ (008)"/>
    <x v="69"/>
    <s v="Discoverer 13 (Corona 13)"/>
    <s v="Thor-DM18 Agena-"/>
    <x v="1"/>
    <x v="0"/>
    <x v="0"/>
  </r>
  <r>
    <n v="73"/>
    <s v="1960 ι (009)"/>
    <x v="70"/>
    <s v="Echo 1А"/>
    <s v="Дельта"/>
    <x v="1"/>
    <x v="0"/>
    <x v="0"/>
  </r>
  <r>
    <n v="74"/>
    <s v="1960-F10"/>
    <x v="71"/>
    <s v="Курьер 1A"/>
    <s v="Thor-DM21 Able-Star"/>
    <x v="1"/>
    <x v="1"/>
    <x v="1"/>
  </r>
  <r>
    <n v="75"/>
    <s v="1960 κ (010)"/>
    <x v="71"/>
    <s v="KH-1, 9 (Corona 14, Discoverer 14)"/>
    <s v="Thor-DM18 Agena-"/>
    <x v="1"/>
    <x v="0"/>
    <x v="0"/>
  </r>
  <r>
    <n v="76"/>
    <s v="1960 λ (011)"/>
    <x v="72"/>
    <s v="Корабль-спутник 2 (Sputnik 5, Восток-1К № 2)"/>
    <s v="Восток-K"/>
    <x v="0"/>
    <x v="0"/>
    <x v="0"/>
  </r>
  <r>
    <n v="77"/>
    <s v="Μ 1960 (012)"/>
    <x v="73"/>
    <s v="KH-1 10 (Corona 15, Discoverer 15)"/>
    <s v="Thor-DM18 Agena-"/>
    <x v="1"/>
    <x v="0"/>
    <x v="0"/>
  </r>
  <r>
    <n v="78"/>
    <s v="1960-F11"/>
    <x v="74"/>
    <s v="Pioneer (P 30)"/>
    <s v="Atlas-D Able"/>
    <x v="1"/>
    <x v="1"/>
    <x v="1"/>
  </r>
  <r>
    <n v="79"/>
    <s v="1960 ν (013)"/>
    <x v="75"/>
    <s v="Курьер 1B"/>
    <s v="Thor-DM21 Able-Star"/>
    <x v="1"/>
    <x v="0"/>
    <x v="0"/>
  </r>
  <r>
    <n v="80"/>
    <s v="1960-F12"/>
    <x v="76"/>
    <s v="Марс (1а) (1M # 1)"/>
    <s v="Молния"/>
    <x v="0"/>
    <x v="1"/>
    <x v="1"/>
  </r>
  <r>
    <n v="81"/>
    <s v="1960-F13"/>
    <x v="77"/>
    <s v="Самос-E1 1 (Самос 1)"/>
    <s v="Atlas-LV3 Agena-"/>
    <x v="1"/>
    <x v="1"/>
    <x v="1"/>
  </r>
  <r>
    <n v="82"/>
    <s v="1960-F14"/>
    <x v="78"/>
    <s v="Марс (1b) (1M # 2)"/>
    <s v="Молния"/>
    <x v="0"/>
    <x v="1"/>
    <x v="1"/>
  </r>
  <r>
    <n v="83"/>
    <s v="1960-F15"/>
    <x v="79"/>
    <s v="KH-2 1 (Corona 16, Discoverer 16)"/>
    <s v="Thor-DM21 Agena-B"/>
    <x v="1"/>
    <x v="1"/>
    <x v="1"/>
  </r>
  <r>
    <n v="84"/>
    <s v="1960 ξ (014)"/>
    <x v="80"/>
    <s v="Explorer 8 (S 30)"/>
    <s v="Юнона-2"/>
    <x v="1"/>
    <x v="0"/>
    <x v="0"/>
  </r>
  <r>
    <n v="85"/>
    <s v="1960 ο (015)"/>
    <x v="81"/>
    <s v="KH-2 2 (Corona 17, Discoverer 17)"/>
    <s v="Thor-DM21 Agena-B"/>
    <x v="1"/>
    <x v="0"/>
    <x v="0"/>
  </r>
  <r>
    <n v="86"/>
    <s v="1960 π (016)"/>
    <x v="82"/>
    <s v="Tiros 2 (2)"/>
    <s v="Дельта"/>
    <x v="1"/>
    <x v="0"/>
    <x v="0"/>
  </r>
  <r>
    <n v="87"/>
    <s v="1960-F16"/>
    <x v="83"/>
    <s v="Транзитные 3A   Grab (2) (Solrad 2)"/>
    <s v="Thor-DM21 Able-Star"/>
    <x v="1"/>
    <x v="1"/>
    <x v="1"/>
  </r>
  <r>
    <n v="88"/>
    <s v="1960 ρ (017)"/>
    <x v="84"/>
    <s v="Корабль-спутник 3 (Спутник 6, Восток-1К № 3)"/>
    <s v="Восток-K"/>
    <x v="0"/>
    <x v="0"/>
    <x v="0"/>
  </r>
  <r>
    <n v="89"/>
    <s v="1960-F17"/>
    <x v="85"/>
    <s v="Проводник (9) (S 56)"/>
    <s v="Разведчик-X1"/>
    <x v="1"/>
    <x v="1"/>
    <x v="1"/>
  </r>
  <r>
    <n v="90"/>
    <s v="1960 σ (018)"/>
    <x v="86"/>
    <s v="KH-2, 3 (Corona 18, Discoverer 18)"/>
    <s v="Thor-DM21 Agena-B"/>
    <x v="1"/>
    <x v="0"/>
    <x v="0"/>
  </r>
  <r>
    <n v="91"/>
    <s v="1960-F18"/>
    <x v="87"/>
    <s v="Pioneer (P 31)"/>
    <s v="Atlas-D Able"/>
    <x v="1"/>
    <x v="1"/>
    <x v="1"/>
  </r>
  <r>
    <n v="92"/>
    <s v="1960 τ (019)"/>
    <x v="88"/>
    <s v="RM 1 (Corona 19, Discoverer 19)"/>
    <s v="Thor-DM21 Agena-B"/>
    <x v="1"/>
    <x v="0"/>
    <x v="0"/>
  </r>
  <r>
    <n v="93"/>
    <s v="1960-F19"/>
    <x v="89"/>
    <s v="Корабль-спутник (4) (Sputnik (9), Восток-1К № 4)"/>
    <s v="Восток-K"/>
    <x v="0"/>
    <x v="1"/>
    <x v="1"/>
  </r>
  <r>
    <n v="94"/>
    <s v="Γ 1961 (003)"/>
    <x v="90"/>
    <s v="Венера 1 (Спутник 8, 1 ВА № 2)"/>
    <s v="Молния"/>
    <x v="0"/>
    <x v="0"/>
    <x v="0"/>
  </r>
  <r>
    <n v="95"/>
    <s v="1961 δ (004)"/>
    <x v="91"/>
    <s v="Explorer 9 (S-56а)"/>
    <s v="Разведчик-X1"/>
    <x v="1"/>
    <x v="0"/>
    <x v="0"/>
  </r>
  <r>
    <n v="96"/>
    <s v="1961 ε (005)"/>
    <x v="92"/>
    <s v="KH-5 1 (аргон 1, Corona 20, Discoverer 20)"/>
    <s v="Thor-DM21 Agena-B"/>
    <x v="1"/>
    <x v="0"/>
    <x v="0"/>
  </r>
  <r>
    <n v="97"/>
    <s v="1961 ζ (006)"/>
    <x v="93"/>
    <s v="RM 2 (Corona 21, Discoverer 21)"/>
    <s v="Thor-DM21 Agena-B"/>
    <x v="1"/>
    <x v="0"/>
    <x v="0"/>
  </r>
  <r>
    <n v="98"/>
    <s v="1961 η (007)"/>
    <x v="94"/>
    <s v="Транзитные 3B   Lofti 1"/>
    <s v="Thor-DM21 Able-Star"/>
    <x v="1"/>
    <x v="3"/>
    <x v="2"/>
  </r>
  <r>
    <n v="99"/>
    <s v="1961-F01"/>
    <x v="95"/>
    <s v="Проводник (10) (S 45)"/>
    <s v="Юнона-2"/>
    <x v="1"/>
    <x v="1"/>
    <x v="1"/>
  </r>
  <r>
    <n v="100"/>
    <s v="1961 θ (008)"/>
    <x v="96"/>
    <s v="Корабль-Спутник 4 (Спутник 9, Восток-3KA № 1)"/>
    <s v="Восток-K"/>
    <x v="0"/>
    <x v="0"/>
    <x v="0"/>
  </r>
  <r>
    <n v="101"/>
    <s v="1961 ι (009)"/>
    <x v="97"/>
    <s v="Проводник 10 (P 14)"/>
    <s v="Дельта"/>
    <x v="1"/>
    <x v="0"/>
    <x v="0"/>
  </r>
  <r>
    <n v="102"/>
    <s v="1961 κ (010)"/>
    <x v="97"/>
    <s v="Корабль-спутник 5 (Sputnik 10, Восток-3KA № 2)"/>
    <s v="Восток-K"/>
    <x v="0"/>
    <x v="0"/>
    <x v="0"/>
  </r>
  <r>
    <n v="103"/>
    <s v="1961-F02"/>
    <x v="98"/>
    <s v="KH-2, 4 (Corona 22, Discoverer 22)"/>
    <s v="Thor-DM21 Agena-B"/>
    <x v="1"/>
    <x v="1"/>
    <x v="1"/>
  </r>
  <r>
    <n v="104"/>
    <s v="1961 λ (011)"/>
    <x v="99"/>
    <s v="KH-5 2 (Аргон 2, Corona 23, Discoverer 23)"/>
    <s v="Thor-DM21 Agena-B"/>
    <x v="1"/>
    <x v="0"/>
    <x v="0"/>
  </r>
  <r>
    <n v="105"/>
    <s v="Μ 1961 (012)"/>
    <x v="100"/>
    <s v="Восток 1 (Восток-3KA № 3)"/>
    <s v="Восток-K"/>
    <x v="0"/>
    <x v="0"/>
    <x v="0"/>
  </r>
  <r>
    <n v="106"/>
    <s v="1961-F03"/>
    <x v="101"/>
    <s v="Mercury MA-3 (Mercury 8)"/>
    <s v="Atlas-D Mercury"/>
    <x v="0"/>
    <x v="1"/>
    <x v="1"/>
  </r>
  <r>
    <n v="107"/>
    <s v="1961 ν (013)"/>
    <x v="102"/>
    <s v="Проводник 11 (S 15)"/>
    <s v="Юнона-2"/>
    <x v="1"/>
    <x v="0"/>
    <x v="0"/>
  </r>
  <r>
    <n v="108"/>
    <s v="1961-F04"/>
    <x v="103"/>
    <s v="Проводник (12) (S 45а)"/>
    <s v="Юнона-2"/>
    <x v="1"/>
    <x v="1"/>
    <x v="1"/>
  </r>
  <r>
    <n v="109"/>
    <s v="1961-F05"/>
    <x v="104"/>
    <s v="KH-5 3 (Аргон 3, Corona 24, Discoverer 24)"/>
    <s v="Thor-DM21 Agena-B"/>
    <x v="1"/>
    <x v="1"/>
    <x v="1"/>
  </r>
  <r>
    <n v="110"/>
    <s v="1961 ξ (014)"/>
    <x v="105"/>
    <s v="KH-2, 5 (Corona 25, Discoverer 25)"/>
    <s v="Thor-DM21 Agena-B"/>
    <x v="1"/>
    <x v="0"/>
    <x v="0"/>
  </r>
  <r>
    <n v="111"/>
    <s v="1961 ο (015)"/>
    <x v="106"/>
    <s v="Транзитные 4A "/>
    <s v="Thor-DM21 Able-Star"/>
    <x v="1"/>
    <x v="3"/>
    <x v="2"/>
  </r>
  <r>
    <n v="112"/>
    <s v="1961-F06"/>
    <x v="107"/>
    <s v="Проводник (13) (S 55)"/>
    <s v="Разведчик-X1"/>
    <x v="1"/>
    <x v="1"/>
    <x v="1"/>
  </r>
  <r>
    <n v="113"/>
    <s v="1961 π (016)"/>
    <x v="108"/>
    <s v="KH-2, 6 (Corona 26, Discoverer 26)"/>
    <s v="Thor-DM21 Agena-B"/>
    <x v="1"/>
    <x v="0"/>
    <x v="0"/>
  </r>
  <r>
    <n v="114"/>
    <s v="1961 ρ (017)"/>
    <x v="109"/>
    <s v="Tiros 3 (3)"/>
    <s v="Дельта"/>
    <x v="1"/>
    <x v="0"/>
    <x v="0"/>
  </r>
  <r>
    <n v="115"/>
    <s v="1961 σ (018)"/>
    <x v="109"/>
    <s v="MIDAS 3"/>
    <s v="Atlas-LV3 Agena-B"/>
    <x v="1"/>
    <x v="0"/>
    <x v="0"/>
  </r>
  <r>
    <n v="116"/>
    <s v="1961-F07"/>
    <x v="110"/>
    <s v="KH-5, 4 (Аргон 4, Corona 27, Discoverer 27)"/>
    <s v="Thor-DM21 Agena-B"/>
    <x v="1"/>
    <x v="1"/>
    <x v="1"/>
  </r>
  <r>
    <n v="117"/>
    <s v="1961-F08"/>
    <x v="111"/>
    <s v="KH-2, 7 (Corona 28, Discoverer 28)"/>
    <s v="Thor-DM21 Agena-B"/>
    <x v="1"/>
    <x v="1"/>
    <x v="1"/>
  </r>
  <r>
    <n v="118"/>
    <s v="1961 τ (019)"/>
    <x v="112"/>
    <s v="Восток 2 (Восток-3KA № 4)"/>
    <s v="Восток-K"/>
    <x v="0"/>
    <x v="0"/>
    <x v="0"/>
  </r>
  <r>
    <n v="119"/>
    <s v="1961 υ (020)"/>
    <x v="113"/>
    <s v="Проводник 12 (EPE)"/>
    <s v="Дельта"/>
    <x v="1"/>
    <x v="0"/>
    <x v="0"/>
  </r>
  <r>
    <n v="120"/>
    <s v="1961 φ (021)"/>
    <x v="114"/>
    <s v="Ranger 1 (P 32)"/>
    <s v="Atlas-LV3 Agena-B"/>
    <x v="1"/>
    <x v="3"/>
    <x v="2"/>
  </r>
  <r>
    <n v="121"/>
    <s v="1961 χ (022)"/>
    <x v="115"/>
    <s v="Проводник 13 (S 55а)"/>
    <s v="Разведчик-X1"/>
    <x v="1"/>
    <x v="3"/>
    <x v="2"/>
  </r>
  <r>
    <n v="122"/>
    <s v="1961 ψ (023)"/>
    <x v="116"/>
    <s v="KH-3, 1 (Corona 29, Discoverer 29)"/>
    <s v="Thor-DM21 Agena-B"/>
    <x v="1"/>
    <x v="0"/>
    <x v="0"/>
  </r>
  <r>
    <n v="123"/>
    <s v="1961-F09"/>
    <x v="117"/>
    <s v="Самос-E2 1 (Самос 3)"/>
    <s v="Atlas-LV3 Agena-B"/>
    <x v="1"/>
    <x v="1"/>
    <x v="1"/>
  </r>
  <r>
    <n v="124"/>
    <s v="1961 ω (024)"/>
    <x v="118"/>
    <s v="KH-3, 2 (Corona 30, Discoverer 30)"/>
    <s v="Thor-DM21 Agena-B"/>
    <x v="1"/>
    <x v="0"/>
    <x v="0"/>
  </r>
  <r>
    <n v="125"/>
    <s v="1961 αα (025)"/>
    <x v="119"/>
    <s v="Mercury MA-4 (Mercury 8А)"/>
    <s v="Atlas-D Mercury"/>
    <x v="1"/>
    <x v="0"/>
    <x v="0"/>
  </r>
  <r>
    <n v="126"/>
    <s v="1961 αβ (026)"/>
    <x v="120"/>
    <s v="KH-3 3 (Corona 31, Discoverer 31)"/>
    <s v="Thor-DM21 Agena-B"/>
    <x v="1"/>
    <x v="0"/>
    <x v="0"/>
  </r>
  <r>
    <n v="127"/>
    <s v="1961 αγ (027)"/>
    <x v="121"/>
    <s v="KH-3, 4 (Corona 32, Discoverer 32)"/>
    <s v="Thor-DM21 Agena-B"/>
    <x v="1"/>
    <x v="0"/>
    <x v="0"/>
  </r>
  <r>
    <n v="128"/>
    <s v="1961 αδ (028)"/>
    <x v="122"/>
    <s v="MIDAS 4 "/>
    <s v="Atlas-LV3 Agena-B"/>
    <x v="1"/>
    <x v="0"/>
    <x v="0"/>
  </r>
  <r>
    <n v="129"/>
    <s v="1961-F10"/>
    <x v="123"/>
    <s v="KH-2 8 (Corona 33, Discoverer 33)"/>
    <s v="Thor-DM21 Agena-B"/>
    <x v="1"/>
    <x v="1"/>
    <x v="1"/>
  </r>
  <r>
    <n v="130"/>
    <s v="1961-F11"/>
    <x v="124"/>
    <s v="Космос (1а) (DS-1 # 1)"/>
    <s v="Космос"/>
    <x v="0"/>
    <x v="1"/>
    <x v="1"/>
  </r>
  <r>
    <n v="131"/>
    <s v="1961-F12"/>
    <x v="125"/>
    <s v="Mercury Scout 1 (MNTV 1, MS 1)"/>
    <s v="Голубой Лазутчик-2"/>
    <x v="1"/>
    <x v="1"/>
    <x v="1"/>
  </r>
  <r>
    <n v="132"/>
    <s v="1961 αε (029)"/>
    <x v="126"/>
    <s v="KH-2, 9 (Corona 34, Discoverer 34)"/>
    <s v="Thor-DM21 Agena-B"/>
    <x v="1"/>
    <x v="0"/>
    <x v="0"/>
  </r>
  <r>
    <n v="133"/>
    <s v="1961 αζ (030)"/>
    <x v="127"/>
    <s v="KH-2 10 (Corona 35, Discoverer 35)"/>
    <s v="Thor-DM21 Agena-B"/>
    <x v="1"/>
    <x v="0"/>
    <x v="0"/>
  </r>
  <r>
    <n v="134"/>
    <s v="1961 αη (031)"/>
    <x v="127"/>
    <s v="Транзитные 4B "/>
    <s v="Thor-DM21 Able-Star"/>
    <x v="1"/>
    <x v="0"/>
    <x v="0"/>
  </r>
  <r>
    <n v="135"/>
    <s v="1961 αθ (032)"/>
    <x v="128"/>
    <s v="Ranger 2 (P 33)"/>
    <s v="Atlas-LV3 Agena-B"/>
    <x v="1"/>
    <x v="3"/>
    <x v="2"/>
  </r>
  <r>
    <n v="136"/>
    <s v="1961-F13"/>
    <x v="129"/>
    <s v="Самос-E5 1 (Самос 4)"/>
    <s v="Atlas-LV3 Agena-B"/>
    <x v="1"/>
    <x v="1"/>
    <x v="1"/>
  </r>
  <r>
    <n v="137"/>
    <s v="1961 αι (033)"/>
    <x v="130"/>
    <s v="Mercury MA-5 (Меркурий 9)"/>
    <s v="Atlas-D Mercury"/>
    <x v="1"/>
    <x v="0"/>
    <x v="0"/>
  </r>
  <r>
    <n v="138"/>
    <s v="1961-F14"/>
    <x v="131"/>
    <s v="Космос (1b) (Зенит-2 № 1)"/>
    <s v="Восток-K"/>
    <x v="0"/>
    <x v="1"/>
    <x v="1"/>
  </r>
  <r>
    <n v="139"/>
    <s v="1961 ακ (034)"/>
    <x v="132"/>
    <s v="KH-3, 5 (Corona 36, Discoverer 36) "/>
    <s v="Thor-DM21 Agena-B"/>
    <x v="1"/>
    <x v="0"/>
    <x v="0"/>
  </r>
  <r>
    <n v="140"/>
    <s v="1961 αλ (035)"/>
    <x v="133"/>
    <s v="Космос (1c) (DS-1 # 2)"/>
    <s v="Космос"/>
    <x v="0"/>
    <x v="1"/>
    <x v="1"/>
  </r>
  <r>
    <n v="141"/>
    <s v="1961 αμ (036)"/>
    <x v="134"/>
    <s v="Самос-E5 2 (Самос 5)"/>
    <s v="Atlas-LV3 Agena-B"/>
    <x v="1"/>
    <x v="0"/>
    <x v="0"/>
  </r>
  <r>
    <n v="142"/>
    <s v="1962-F01"/>
    <x v="135"/>
    <s v="KH-3 6 (Corona 37, Discoverer 37)"/>
    <s v="Thor-DM21 Agena-B"/>
    <x v="1"/>
    <x v="5"/>
    <x v="1"/>
  </r>
  <r>
    <n v="143"/>
    <s v="1962-F02"/>
    <x v="136"/>
    <s v="LOFTI 2A"/>
    <s v="Thor-DM21 Able-Star"/>
    <x v="1"/>
    <x v="5"/>
    <x v="1"/>
  </r>
  <r>
    <n v="144"/>
    <s v="1962 α (001)"/>
    <x v="137"/>
    <s v="Ranger 3 (P 34)"/>
    <s v="Atlas-LV3 Agena-B"/>
    <x v="1"/>
    <x v="0"/>
    <x v="0"/>
  </r>
  <r>
    <n v="145"/>
    <s v="1962 β (002)"/>
    <x v="138"/>
    <s v="Tiros 4 (A 9)"/>
    <s v="Delta"/>
    <x v="1"/>
    <x v="0"/>
    <x v="0"/>
  </r>
  <r>
    <n v="146"/>
    <s v="1962 γ (003)"/>
    <x v="139"/>
    <s v="Mercury MA-6 (Mercury 13)"/>
    <s v="Atlas-D Mercury"/>
    <x v="1"/>
    <x v="0"/>
    <x v="0"/>
  </r>
  <r>
    <n v="147"/>
    <s v="1962 δ (004)"/>
    <x v="140"/>
    <s v="Samos-F2 1"/>
    <s v="Thor-DM21 Agena-B"/>
    <x v="1"/>
    <x v="0"/>
    <x v="0"/>
  </r>
  <r>
    <n v="148"/>
    <s v="1962 ε (005)"/>
    <x v="141"/>
    <s v="KH-4 1 (Corona 38, Discoverer 38)"/>
    <s v="Thor-DM21 Agena-B"/>
    <x v="1"/>
    <x v="0"/>
    <x v="0"/>
  </r>
  <r>
    <n v="149"/>
    <s v="1962 ζ (006)"/>
    <x v="142"/>
    <s v="OSO 1 (S 16)"/>
    <s v="Delta"/>
    <x v="1"/>
    <x v="0"/>
    <x v="0"/>
  </r>
  <r>
    <n v="150"/>
    <s v="1962 η (007)"/>
    <x v="142"/>
    <s v="Samos-E5 3 (Samos 6)"/>
    <s v="Atlas-LV3 Agena-B"/>
    <x v="1"/>
    <x v="0"/>
    <x v="0"/>
  </r>
  <r>
    <n v="151"/>
    <s v="1962 θ (008)"/>
    <x v="143"/>
    <s v="Kosmos 1 (Sputnik 11, DS-2 #1)"/>
    <s v="Kosmos"/>
    <x v="0"/>
    <x v="0"/>
    <x v="0"/>
  </r>
  <r>
    <n v="152"/>
    <s v="1962 ι (009)"/>
    <x v="144"/>
    <s v="Kosmos 2 (Sputnik 12, 1MS #1)"/>
    <s v="Kosmos"/>
    <x v="0"/>
    <x v="0"/>
    <x v="0"/>
  </r>
  <r>
    <n v="153"/>
    <s v="1962 κ (010)"/>
    <x v="145"/>
    <s v="MIDAS 5, West Ford Drag"/>
    <s v="Atlas-LV3 Agena-B"/>
    <x v="1"/>
    <x v="0"/>
    <x v="0"/>
  </r>
  <r>
    <n v="154"/>
    <s v="1962 λ (011)"/>
    <x v="146"/>
    <s v="KH-4 2 (Corona 39, Discoverer 39)"/>
    <s v="Thor-DM21 Agena-B"/>
    <x v="1"/>
    <x v="0"/>
    <x v="0"/>
  </r>
  <r>
    <n v="155"/>
    <s v="1962 μ (012)"/>
    <x v="147"/>
    <s v="Ranger 4 (P 35)"/>
    <s v="Atlas-LV3 Agena-B"/>
    <x v="1"/>
    <x v="0"/>
    <x v="0"/>
  </r>
  <r>
    <n v="156"/>
    <s v="1962 ν (013)"/>
    <x v="148"/>
    <s v="Kosmos 3 (Sputnik 13, 2MS #1)"/>
    <s v="Kosmos"/>
    <x v="0"/>
    <x v="0"/>
    <x v="0"/>
  </r>
  <r>
    <n v="157"/>
    <s v="1962 ξ (014)"/>
    <x v="149"/>
    <s v="Kosmos 4 (Sputnik 14, Zenit-2 #2)"/>
    <s v="Vostok-K"/>
    <x v="0"/>
    <x v="0"/>
    <x v="0"/>
  </r>
  <r>
    <n v="158"/>
    <s v="1962-F03"/>
    <x v="149"/>
    <s v="Grab (3b) (Solrad 4B)"/>
    <s v="Scout-X2"/>
    <x v="1"/>
    <x v="5"/>
    <x v="1"/>
  </r>
  <r>
    <n v="159"/>
    <s v="1962 ο (015)"/>
    <x v="149"/>
    <s v="Ariel 1 (UK 1)"/>
    <s v="Delta"/>
    <x v="1"/>
    <x v="0"/>
    <x v="0"/>
  </r>
  <r>
    <n v="160"/>
    <s v="1962 π (016)"/>
    <x v="149"/>
    <s v="Samos-E6 1 (Samos 7)"/>
    <s v="Atlas-LV3 Agena-B"/>
    <x v="1"/>
    <x v="0"/>
    <x v="0"/>
  </r>
  <r>
    <n v="161"/>
    <s v="1962 ρ (017)"/>
    <x v="150"/>
    <s v="KH-4 3 (Corona 40)"/>
    <s v="Thor-DM21 Agena-B"/>
    <x v="1"/>
    <x v="0"/>
    <x v="0"/>
  </r>
  <r>
    <n v="162"/>
    <s v="1962-F04"/>
    <x v="151"/>
    <s v="Anna 1A"/>
    <s v="Thor-DM21 Able-Star"/>
    <x v="1"/>
    <x v="5"/>
    <x v="1"/>
  </r>
  <r>
    <n v="163"/>
    <s v="1962 σ (018)"/>
    <x v="152"/>
    <s v="KH-5 5 (Argon 5, Corona 41, FTV 1126)"/>
    <s v="Thor-DM21 Agena-B"/>
    <x v="1"/>
    <x v="0"/>
    <x v="0"/>
  </r>
  <r>
    <n v="164"/>
    <s v="1962-F05"/>
    <x v="153"/>
    <s v="DSAP-1 F1 (P-35 1)"/>
    <s v="Scout-X2M"/>
    <x v="1"/>
    <x v="5"/>
    <x v="1"/>
  </r>
  <r>
    <n v="165"/>
    <s v="1962 τ (019)"/>
    <x v="153"/>
    <s v="Mercury MA-7 (Mercury 18)"/>
    <s v="Atlas-D Mercury"/>
    <x v="1"/>
    <x v="0"/>
    <x v="0"/>
  </r>
  <r>
    <n v="166"/>
    <s v="1962 υ (020)"/>
    <x v="154"/>
    <s v="Kosmos 5 (Sputnik 15, 2MS #2)"/>
    <s v="Kosmos"/>
    <x v="0"/>
    <x v="0"/>
    <x v="0"/>
  </r>
  <r>
    <n v="167"/>
    <s v="1962 φ (021)"/>
    <x v="155"/>
    <s v="KH-4 4 (Corona 42)"/>
    <s v="Thor-DM21 Agena-B"/>
    <x v="1"/>
    <x v="0"/>
    <x v="0"/>
  </r>
  <r>
    <n v="168"/>
    <s v="1962-F06"/>
    <x v="156"/>
    <s v="Kosmos (6) (Zenit-2 #3)"/>
    <s v="Vostok-2"/>
    <x v="0"/>
    <x v="5"/>
    <x v="1"/>
  </r>
  <r>
    <n v="169"/>
    <s v="1962 χ (022)"/>
    <x v="157"/>
    <s v="KH-4 5 (Corona 43)"/>
    <s v="Thor-DM21 Agena-B"/>
    <x v="1"/>
    <x v="0"/>
    <x v="0"/>
  </r>
  <r>
    <n v="170"/>
    <s v="1962 ψ (023)"/>
    <x v="158"/>
    <s v="Samos-E6 2 (Samos 8)"/>
    <s v="Atlas-LV3 Agena-B"/>
    <x v="1"/>
    <x v="0"/>
    <x v="0"/>
  </r>
  <r>
    <n v="171"/>
    <s v="1962 ω (024)"/>
    <x v="159"/>
    <s v="Samos-F2 2"/>
    <s v="Thor-DM21 Agena-B"/>
    <x v="1"/>
    <x v="0"/>
    <x v="0"/>
  </r>
  <r>
    <n v="172"/>
    <s v="1962 αα (025)"/>
    <x v="160"/>
    <s v="Tiros 5 (A 50)"/>
    <s v="Delta"/>
    <x v="1"/>
    <x v="0"/>
    <x v="0"/>
  </r>
  <r>
    <n v="173"/>
    <s v="1962 αβ (026)"/>
    <x v="161"/>
    <s v="KH-4 6 (Corona 44)"/>
    <s v="Thor-DM21 Agena-B"/>
    <x v="1"/>
    <x v="0"/>
    <x v="0"/>
  </r>
  <r>
    <n v="174"/>
    <s v="1962 αγ (027)"/>
    <x v="162"/>
    <s v="KH-4 7 (Corona 45)"/>
    <s v="Thor-DM21 Agena-D"/>
    <x v="1"/>
    <x v="0"/>
    <x v="0"/>
  </r>
  <r>
    <n v="175"/>
    <s v="1962 αδ (028)"/>
    <x v="163"/>
    <s v="Kosmos 6 (Sputnik 16, DS-P1 #1)"/>
    <s v="Kosmos"/>
    <x v="0"/>
    <x v="0"/>
    <x v="0"/>
  </r>
  <r>
    <n v="176"/>
    <s v="1962 αε (029)"/>
    <x v="164"/>
    <s v="Telstar 1"/>
    <s v="Delta"/>
    <x v="1"/>
    <x v="0"/>
    <x v="0"/>
  </r>
  <r>
    <n v="177"/>
    <s v="1962 αζ (030)"/>
    <x v="165"/>
    <s v="Samos-E6 3 (Samos 9)"/>
    <s v="Atlas-LV3 Agena-B"/>
    <x v="1"/>
    <x v="0"/>
    <x v="0"/>
  </r>
  <r>
    <n v="178"/>
    <s v="1962 αη (031)"/>
    <x v="166"/>
    <s v="KH-4 8 (Corona 46)"/>
    <s v="Thor-DM21 Agena-B"/>
    <x v="1"/>
    <x v="0"/>
    <x v="0"/>
  </r>
  <r>
    <n v="179"/>
    <s v="1962-F07"/>
    <x v="167"/>
    <s v="Mariner 1 (P 37)"/>
    <s v="Atlas-LV3 Agena-B"/>
    <x v="1"/>
    <x v="5"/>
    <x v="1"/>
  </r>
  <r>
    <n v="180"/>
    <s v="1962 αθ (032)"/>
    <x v="168"/>
    <s v="KH-4 9 (Corona 47)"/>
    <s v="Thor-DM21 Agena-B"/>
    <x v="1"/>
    <x v="0"/>
    <x v="0"/>
  </r>
  <r>
    <n v="181"/>
    <s v="1962 αι (033)"/>
    <x v="168"/>
    <s v="Kosmos 7 (Sputnik 17, Zenit-2 #4)"/>
    <s v="Vostok-2"/>
    <x v="0"/>
    <x v="0"/>
    <x v="0"/>
  </r>
  <r>
    <n v="182"/>
    <s v="1962 ακ (034)"/>
    <x v="169"/>
    <s v="KH-4 10 (Corona 48)"/>
    <s v="Thor-DM21 Agena-D"/>
    <x v="1"/>
    <x v="0"/>
    <x v="0"/>
  </r>
  <r>
    <n v="183"/>
    <s v="1962 αλ (035)"/>
    <x v="170"/>
    <s v="Samos-E6 4 (Samos 10)"/>
    <s v="Atlas-LV3 Agena-B"/>
    <x v="1"/>
    <x v="0"/>
    <x v="0"/>
  </r>
  <r>
    <n v="184"/>
    <s v="1962 αμ (036)"/>
    <x v="171"/>
    <s v="Vostok 3 (Vostok-3KA #5)"/>
    <s v="Vostok-K"/>
    <x v="0"/>
    <x v="0"/>
    <x v="0"/>
  </r>
  <r>
    <n v="185"/>
    <s v="1962 αν (037)"/>
    <x v="172"/>
    <s v="Vostok 4 (Vostok-3KA #6)"/>
    <s v="Vostok-K"/>
    <x v="0"/>
    <x v="0"/>
    <x v="0"/>
  </r>
  <r>
    <n v="186"/>
    <s v="1962 αξ (038)"/>
    <x v="173"/>
    <s v="Kosmos 8 (Sputnik 18, DS-K-8 #1)"/>
    <s v="Kosmos"/>
    <x v="0"/>
    <x v="0"/>
    <x v="0"/>
  </r>
  <r>
    <n v="187"/>
    <s v="1962 αο (039)"/>
    <x v="174"/>
    <s v="DSAP-1 F2 (P-35 2, FTV 3502)"/>
    <s v="Scout-X2M"/>
    <x v="1"/>
    <x v="0"/>
    <x v="0"/>
  </r>
  <r>
    <n v="188"/>
    <s v="1962 απ (040)"/>
    <x v="175"/>
    <s v="Venera (2a) (2MV-1 #1, Sputnik 19)"/>
    <s v="Molniya"/>
    <x v="0"/>
    <x v="6"/>
    <x v="2"/>
  </r>
  <r>
    <n v="189"/>
    <s v="1962 αρ (041)"/>
    <x v="176"/>
    <s v="Mariner 2 (P 38)"/>
    <s v="Atlas-LV3 Agena-B"/>
    <x v="1"/>
    <x v="0"/>
    <x v="0"/>
  </r>
  <r>
    <n v="190"/>
    <s v="1962 ασ (042)"/>
    <x v="177"/>
    <s v="KH-4 11 (Corona 49)"/>
    <s v="Thor-DM21 Agena-D"/>
    <x v="1"/>
    <x v="0"/>
    <x v="0"/>
  </r>
  <r>
    <n v="191"/>
    <s v="1962 ατ (043)"/>
    <x v="178"/>
    <s v="Venera (2b) (2MV-1 #2, Sputnik 20)"/>
    <s v="Molniya"/>
    <x v="0"/>
    <x v="6"/>
    <x v="2"/>
  </r>
  <r>
    <n v="192"/>
    <s v="1962 αυ (044)"/>
    <x v="178"/>
    <s v="KH-5 6 (Argon 6, Corona 50, FTV 1132)"/>
    <s v="Thor-DM21 Agena-B"/>
    <x v="1"/>
    <x v="0"/>
    <x v="0"/>
  </r>
  <r>
    <n v="193"/>
    <s v="1962 αφ (045)"/>
    <x v="179"/>
    <s v="Venera (2c) (2MV-2 #1, Sputnik 21)"/>
    <s v="Molniya"/>
    <x v="0"/>
    <x v="6"/>
    <x v="2"/>
  </r>
  <r>
    <n v="194"/>
    <s v="1962 αχ (046)"/>
    <x v="180"/>
    <s v="KH-4 12 (Corona 51)"/>
    <s v="Thor-DM21 Agena-B"/>
    <x v="1"/>
    <x v="0"/>
    <x v="0"/>
  </r>
  <r>
    <n v="195"/>
    <s v="1962 αψ (047)"/>
    <x v="181"/>
    <s v="Tiros 6 (A 51)"/>
    <s v="Delta"/>
    <x v="1"/>
    <x v="0"/>
    <x v="0"/>
  </r>
  <r>
    <n v="196"/>
    <s v="1962 αω (048)"/>
    <x v="182"/>
    <s v="Kosmos 9 (Zenit-2 #5)"/>
    <s v="Vostok-2"/>
    <x v="0"/>
    <x v="0"/>
    <x v="0"/>
  </r>
  <r>
    <n v="197"/>
    <s v="1962 βα (049)"/>
    <x v="183"/>
    <s v="Alouette 1 Tave"/>
    <s v="Thor-DM21 Agena-B"/>
    <x v="1"/>
    <x v="0"/>
    <x v="0"/>
  </r>
  <r>
    <n v="198"/>
    <s v="1962 ββ (050)"/>
    <x v="183"/>
    <s v="KH-4 13 (Corona 52)"/>
    <s v="Thor-DM21 Agena-D"/>
    <x v="1"/>
    <x v="0"/>
    <x v="0"/>
  </r>
  <r>
    <n v="199"/>
    <s v="1962 βγ (051)"/>
    <x v="184"/>
    <s v="Explorer 14 (EPE B)"/>
    <s v="Delta-A"/>
    <x v="1"/>
    <x v="0"/>
    <x v="0"/>
  </r>
  <r>
    <n v="200"/>
    <s v="1962 βδ (052)"/>
    <x v="185"/>
    <s v="Mercury MA-8 (Mercury 16)"/>
    <s v="Atlas-D Mercury"/>
    <x v="1"/>
    <x v="0"/>
    <x v="0"/>
  </r>
  <r>
    <n v="201"/>
    <s v="1962 βε (053)"/>
    <x v="186"/>
    <s v="KH-5 7 (Argon 7, Corona 53, FTV 1134)"/>
    <s v="Thor-DM21 Agena-B"/>
    <x v="1"/>
    <x v="0"/>
    <x v="0"/>
  </r>
  <r>
    <n v="202"/>
    <s v="1962 βζ (054)"/>
    <x v="187"/>
    <s v="Kosmos 10 (Zenit-2 #6)"/>
    <s v="Vostok-2"/>
    <x v="0"/>
    <x v="0"/>
    <x v="0"/>
  </r>
  <r>
    <n v="203"/>
    <s v="1962 βη (055)"/>
    <x v="188"/>
    <s v="Ranger 5 (P 36)"/>
    <s v="Atlas-LV3 Agena-B"/>
    <x v="1"/>
    <x v="0"/>
    <x v="0"/>
  </r>
  <r>
    <n v="204"/>
    <s v="1962 βθ (056)"/>
    <x v="189"/>
    <s v="Kosmos 11 (DS-A1 #1)"/>
    <s v="Kosmos"/>
    <x v="0"/>
    <x v="0"/>
    <x v="0"/>
  </r>
  <r>
    <n v="205"/>
    <s v="1962 βι (057)"/>
    <x v="190"/>
    <s v="Mars (1c) (2MV-4 #1, Sputnik 22)"/>
    <s v="Molniya"/>
    <x v="0"/>
    <x v="6"/>
    <x v="2"/>
  </r>
  <r>
    <n v="206"/>
    <s v="1962-F08"/>
    <x v="191"/>
    <s v="Kosmos (12) (1MS #2)"/>
    <s v="Kosmos"/>
    <x v="0"/>
    <x v="5"/>
    <x v="1"/>
  </r>
  <r>
    <n v="207"/>
    <s v="1962 βκ (058)"/>
    <x v="192"/>
    <s v="Star-Rad 1 (Corona 54)"/>
    <s v="Thor-DM21 Agena-D"/>
    <x v="1"/>
    <x v="0"/>
    <x v="0"/>
  </r>
  <r>
    <n v="208"/>
    <s v="1962 βλ (059)"/>
    <x v="193"/>
    <s v="Explorer 15 (EPE C)"/>
    <s v="Delta-A"/>
    <x v="1"/>
    <x v="0"/>
    <x v="0"/>
  </r>
  <r>
    <n v="209"/>
    <s v="1962 βμ (060)"/>
    <x v="194"/>
    <s v="Anna 1B"/>
    <s v="Thor-DM21 Able-Star"/>
    <x v="1"/>
    <x v="0"/>
    <x v="0"/>
  </r>
  <r>
    <n v="210"/>
    <s v="1962 βν (061)"/>
    <x v="195"/>
    <s v="Mars 1 (2MV-4 #2, Sputnik 23)"/>
    <s v="Molniya"/>
    <x v="0"/>
    <x v="0"/>
    <x v="0"/>
  </r>
  <r>
    <n v="211"/>
    <s v="1962 βξ (062)"/>
    <x v="196"/>
    <s v="Mars (2a) (2MV-3 #1, Sputnik 24)"/>
    <s v="Molniya"/>
    <x v="0"/>
    <x v="6"/>
    <x v="2"/>
  </r>
  <r>
    <n v="212"/>
    <s v="1962 βο (063)"/>
    <x v="197"/>
    <s v="KH-4 14 (Corona 55)"/>
    <s v="Thor-DM21 Agena-B"/>
    <x v="1"/>
    <x v="0"/>
    <x v="0"/>
  </r>
  <r>
    <n v="213"/>
    <s v="1962 βπ (064)"/>
    <x v="198"/>
    <s v="Samos-E6 5 (Samos 11)"/>
    <s v="Atlas-LV3 Agena-B"/>
    <x v="1"/>
    <x v="0"/>
    <x v="0"/>
  </r>
  <r>
    <n v="214"/>
    <s v="1962 βρ (065)"/>
    <x v="199"/>
    <s v="KH-4 15 (Corona 56)"/>
    <s v="Thor-DM21 Agena-B"/>
    <x v="1"/>
    <x v="0"/>
    <x v="0"/>
  </r>
  <r>
    <n v="215"/>
    <s v="1962 βσ (066)"/>
    <x v="200"/>
    <s v="KH-4 16 (Corona 57)"/>
    <s v="Thor-DM21 Agena-D"/>
    <x v="1"/>
    <x v="0"/>
    <x v="0"/>
  </r>
  <r>
    <n v="216"/>
    <s v="1962 βτ (067)"/>
    <x v="201"/>
    <s v="Poppy 1A (NRL-PL 120) Calsphere 1 Poppy 1B (NRL-PL 121)"/>
    <s v="Thor-DM21 Agena-D"/>
    <x v="1"/>
    <x v="6"/>
    <x v="2"/>
  </r>
  <r>
    <n v="217"/>
    <s v="1962 βυ (068)"/>
    <x v="201"/>
    <s v="Relay 1"/>
    <s v="Delta-B"/>
    <x v="1"/>
    <x v="0"/>
    <x v="0"/>
  </r>
  <r>
    <n v="218"/>
    <s v="1962 βφ (069)"/>
    <x v="202"/>
    <s v="KH-4 17 (Corona 58)"/>
    <s v="Thor-DM21 Agena-D"/>
    <x v="1"/>
    <x v="0"/>
    <x v="0"/>
  </r>
  <r>
    <n v="219"/>
    <s v="1962 βχ (070)"/>
    <x v="203"/>
    <s v="Explorer 16 (S 55b)"/>
    <s v="Scout-X3"/>
    <x v="1"/>
    <x v="0"/>
    <x v="0"/>
  </r>
  <r>
    <n v="220"/>
    <s v="1962-F09"/>
    <x v="204"/>
    <s v="MIDAS 6  TRS 3 (ERS 3)"/>
    <s v="Atlas-LV3 Agena-B"/>
    <x v="1"/>
    <x v="5"/>
    <x v="1"/>
  </r>
  <r>
    <n v="221"/>
    <s v="1962 βψ (071)"/>
    <x v="205"/>
    <s v="Transit-5A 1"/>
    <s v="Scout-X3"/>
    <x v="1"/>
    <x v="0"/>
    <x v="0"/>
  </r>
  <r>
    <n v="222"/>
    <s v="1962 βω (072)"/>
    <x v="206"/>
    <s v="Kosmos 12 (Zenit-2 #7)"/>
    <s v="Vostok-2"/>
    <x v="0"/>
    <x v="0"/>
    <x v="0"/>
  </r>
  <r>
    <n v="223"/>
    <s v="1963-001"/>
    <x v="207"/>
    <s v="Luna (4c) (Sputnik 25, Ye-6 #1)"/>
    <s v="Molniya-L"/>
    <x v="0"/>
    <x v="6"/>
    <x v="2"/>
  </r>
  <r>
    <n v="224"/>
    <s v="1963-002"/>
    <x v="208"/>
    <s v="KH-4 18 (Corona 59, OPS 0048)"/>
    <s v="Thor-DM21 Agena-D"/>
    <x v="1"/>
    <x v="0"/>
    <x v="0"/>
  </r>
  <r>
    <n v="225"/>
    <s v="1963-003"/>
    <x v="209"/>
    <s v="Samos-F2 3 (OPS 0180)"/>
    <s v="Thor-DM21 Agena-B"/>
    <x v="1"/>
    <x v="0"/>
    <x v="0"/>
  </r>
  <r>
    <n v="226"/>
    <s v="1963-F01"/>
    <x v="210"/>
    <s v="Luna (4d) (Ye-6 #2)"/>
    <s v="Molniya-L"/>
    <x v="0"/>
    <x v="5"/>
    <x v="1"/>
  </r>
  <r>
    <n v="227"/>
    <s v="1963-004"/>
    <x v="211"/>
    <s v="Syncom 1"/>
    <s v="Delta-B"/>
    <x v="1"/>
    <x v="0"/>
    <x v="0"/>
  </r>
  <r>
    <n v="228"/>
    <s v="1963-005"/>
    <x v="212"/>
    <s v="DSAP-1 F3 (P-35 3, OPS 0240, FTV 0240)"/>
    <s v="Scout-X3M"/>
    <x v="1"/>
    <x v="0"/>
    <x v="0"/>
  </r>
  <r>
    <n v="229"/>
    <s v="1963-F02"/>
    <x v="213"/>
    <s v="KH-4 19 (Corona 60, OPS 0583)"/>
    <s v="Thor-SLV2A Agena-D"/>
    <x v="1"/>
    <x v="5"/>
    <x v="1"/>
  </r>
  <r>
    <n v="230"/>
    <s v="1963-F03"/>
    <x v="214"/>
    <s v="KH-6 1 (Lanyard 1, Corona 61, OPS 0627)"/>
    <s v="Thor-SLV2A Agena-D"/>
    <x v="1"/>
    <x v="5"/>
    <x v="1"/>
  </r>
  <r>
    <n v="231"/>
    <s v="1963-006"/>
    <x v="215"/>
    <s v="Kosmos 13 (Zenit-2 #8)"/>
    <s v="Vostok-2"/>
    <x v="0"/>
    <x v="0"/>
    <x v="0"/>
  </r>
  <r>
    <n v="232"/>
    <s v="1963-007"/>
    <x v="216"/>
    <s v="KH-4 20 (Corona 62, OPS 0720)"/>
    <s v="Thor-DM21 Agena-D"/>
    <x v="1"/>
    <x v="0"/>
    <x v="0"/>
  </r>
  <r>
    <n v="233"/>
    <s v="1963-008"/>
    <x v="217"/>
    <s v="Luna 4 (Ye-6 #3)"/>
    <s v="Molniya-L"/>
    <x v="0"/>
    <x v="0"/>
    <x v="0"/>
  </r>
  <r>
    <n v="234"/>
    <s v="1963-009"/>
    <x v="218"/>
    <s v="Explorer 17 (AE A)"/>
    <s v="Delta-B"/>
    <x v="1"/>
    <x v="0"/>
    <x v="0"/>
  </r>
  <r>
    <n v="235"/>
    <s v="1963-F04"/>
    <x v="219"/>
    <s v="Transit-5A 2"/>
    <s v="Scout-X3"/>
    <x v="1"/>
    <x v="5"/>
    <x v="1"/>
  </r>
  <r>
    <n v="236"/>
    <s v="1963-F05"/>
    <x v="220"/>
    <s v="Kosmos (14) (DS-P1 #2)"/>
    <s v="Kosmos"/>
    <x v="0"/>
    <x v="5"/>
    <x v="1"/>
  </r>
  <r>
    <n v="237"/>
    <s v="1963-010"/>
    <x v="221"/>
    <s v="Kosmos 14 (Omega #1)"/>
    <s v="Kosmos"/>
    <x v="0"/>
    <x v="0"/>
    <x v="0"/>
  </r>
  <r>
    <n v="238"/>
    <s v="1963-011"/>
    <x v="222"/>
    <s v="Kosmos 15 (Zenit-2 #9)"/>
    <s v="Vostok-2"/>
    <x v="0"/>
    <x v="0"/>
    <x v="0"/>
  </r>
  <r>
    <n v="239"/>
    <s v="1963-F06"/>
    <x v="223"/>
    <s v="DSAP-1 F4 (P-35 4, OPS 1298)"/>
    <s v="Scout-X2M"/>
    <x v="1"/>
    <x v="5"/>
    <x v="1"/>
  </r>
  <r>
    <n v="240"/>
    <s v="1963-F07"/>
    <x v="223"/>
    <s v="KH-5 8 (Argon 8, Corona 63, OPS 1008)"/>
    <s v="Thor-DM21 Agena-D"/>
    <x v="1"/>
    <x v="5"/>
    <x v="1"/>
  </r>
  <r>
    <n v="241"/>
    <s v="1963-012"/>
    <x v="224"/>
    <s v="Kosmos 16 (Zenit-2 #10)"/>
    <s v="Vostok-2"/>
    <x v="0"/>
    <x v="0"/>
    <x v="0"/>
  </r>
  <r>
    <n v="242"/>
    <s v="1963-013"/>
    <x v="225"/>
    <s v="Telstar 2"/>
    <s v="Delta-B"/>
    <x v="1"/>
    <x v="0"/>
    <x v="0"/>
  </r>
  <r>
    <n v="243"/>
    <s v="1963-014"/>
    <x v="226"/>
    <s v="MIDAS 7"/>
    <s v="Atlas-LV3 Agena-B"/>
    <x v="1"/>
    <x v="0"/>
    <x v="0"/>
  </r>
  <r>
    <n v="244"/>
    <s v="1963-015"/>
    <x v="227"/>
    <s v="Mercury MA-9 (Mercury 20)"/>
    <s v="Atlas-D Mercury"/>
    <x v="1"/>
    <x v="0"/>
    <x v="0"/>
  </r>
  <r>
    <n v="245"/>
    <s v="1963-016"/>
    <x v="228"/>
    <s v="KH-6 2 (Lanyard 2, Corona 64, OPS 0924, FTV 1110)"/>
    <s v="Thor-SLV2A Agena-D"/>
    <x v="1"/>
    <x v="0"/>
    <x v="0"/>
  </r>
  <r>
    <n v="246"/>
    <s v="1963-017"/>
    <x v="229"/>
    <s v="Kosmos 17 (DS-A1 #2)"/>
    <s v="Kosmos"/>
    <x v="0"/>
    <x v="0"/>
    <x v="0"/>
  </r>
  <r>
    <n v="247"/>
    <s v="1963-018"/>
    <x v="230"/>
    <s v="Kosmos 18 (Zenit-2 #11)"/>
    <s v="Vostok-2"/>
    <x v="0"/>
    <x v="0"/>
    <x v="0"/>
  </r>
  <r>
    <n v="248"/>
    <s v="1963-F08"/>
    <x v="231"/>
    <s v="Kosmos (19a) (DS-MT #(1))"/>
    <s v="Kosmos"/>
    <x v="0"/>
    <x v="5"/>
    <x v="1"/>
  </r>
  <r>
    <n v="249"/>
    <s v="1963-F09"/>
    <x v="232"/>
    <s v="MIDAS 8"/>
    <s v="Atlas-LV3 Agena-B"/>
    <x v="1"/>
    <x v="5"/>
    <x v="1"/>
  </r>
  <r>
    <n v="250"/>
    <s v="1963-019"/>
    <x v="232"/>
    <s v="KH-4 21 (Corona 65, OPS 0954)"/>
    <s v="Thor-SLV2A Agena-D"/>
    <x v="1"/>
    <x v="0"/>
    <x v="0"/>
  </r>
  <r>
    <n v="251"/>
    <s v="1963-020"/>
    <x v="233"/>
    <s v="Vostok 5 (Vostok-3KA #7)"/>
    <s v="Vostok-K"/>
    <x v="0"/>
    <x v="0"/>
    <x v="0"/>
  </r>
  <r>
    <n v="252"/>
    <s v="1963-021"/>
    <x v="234"/>
    <s v="Poppy 2A (NRL-PL 110, Solrad 6)"/>
    <s v="Thor-DM21 Agena-D"/>
    <x v="1"/>
    <x v="6"/>
    <x v="2"/>
  </r>
  <r>
    <n v="253"/>
    <s v="1963-022"/>
    <x v="235"/>
    <s v="Transit-5A 3"/>
    <s v="Scout-X3"/>
    <x v="1"/>
    <x v="0"/>
    <x v="0"/>
  </r>
  <r>
    <n v="254"/>
    <s v="1963-023"/>
    <x v="235"/>
    <s v="Vostok 6 (Vostok-3KA #8)"/>
    <s v="Vostok-K"/>
    <x v="0"/>
    <x v="0"/>
    <x v="0"/>
  </r>
  <r>
    <n v="255"/>
    <s v="1963-024"/>
    <x v="236"/>
    <s v="Tiros 7 (A 52)"/>
    <s v="Delta-B"/>
    <x v="1"/>
    <x v="0"/>
    <x v="0"/>
  </r>
  <r>
    <n v="256"/>
    <s v="1963-025"/>
    <x v="237"/>
    <s v="KH-4 22 (Corona 66, OPS 0999)"/>
    <s v="Thor-SLV2A Agena-D"/>
    <x v="1"/>
    <x v="0"/>
    <x v="0"/>
  </r>
  <r>
    <n v="257"/>
    <s v="1963-026"/>
    <x v="238"/>
    <s v="GRS (CRL 1)"/>
    <s v="Scout-X4"/>
    <x v="1"/>
    <x v="0"/>
    <x v="0"/>
  </r>
  <r>
    <n v="258"/>
    <s v="1963-027"/>
    <x v="239"/>
    <s v="Samos-F2 4 (OPS 1440)"/>
    <s v="Thor-SLV2A Agena-B"/>
    <x v="1"/>
    <x v="0"/>
    <x v="0"/>
  </r>
  <r>
    <n v="259"/>
    <s v="1963-F10"/>
    <x v="240"/>
    <s v="Kosmos (19b) (Zenit-2 #12)"/>
    <s v="Vostok-2"/>
    <x v="0"/>
    <x v="5"/>
    <x v="1"/>
  </r>
  <r>
    <n v="260"/>
    <s v="1963-028"/>
    <x v="241"/>
    <s v="KH-7 1 (Gambit-1 1, OPS 1467)"/>
    <s v="Atlas-LV3 Agena-D"/>
    <x v="1"/>
    <x v="0"/>
    <x v="0"/>
  </r>
  <r>
    <n v="261"/>
    <s v="1963-029"/>
    <x v="242"/>
    <s v="KH-4 23 (Corona 67, OPS 1266)"/>
    <s v="Thor-DM21 Agena-D"/>
    <x v="1"/>
    <x v="0"/>
    <x v="0"/>
  </r>
  <r>
    <n v="262"/>
    <s v="1963-030"/>
    <x v="242"/>
    <s v="MIDAS 9"/>
    <s v="Atlas-LV3 Agena-B"/>
    <x v="1"/>
    <x v="0"/>
    <x v="0"/>
  </r>
  <r>
    <n v="263"/>
    <s v="1963-031"/>
    <x v="243"/>
    <s v="Syncom 2"/>
    <s v="Delta-B"/>
    <x v="1"/>
    <x v="0"/>
    <x v="0"/>
  </r>
  <r>
    <n v="264"/>
    <s v="1963-032"/>
    <x v="244"/>
    <s v="KH-6 3 (Lanyard 3, Corona 68, OPS 1370)"/>
    <s v="Thor-SLV2A Agena-D"/>
    <x v="1"/>
    <x v="0"/>
    <x v="0"/>
  </r>
  <r>
    <n v="265"/>
    <s v="1963-033"/>
    <x v="245"/>
    <s v="Kosmos 19 (DS-P1 #3)"/>
    <s v="Kosmos"/>
    <x v="0"/>
    <x v="0"/>
    <x v="0"/>
  </r>
  <r>
    <n v="266"/>
    <s v="1963-F11"/>
    <x v="246"/>
    <s v="Kosmos (20) (DS-A1 #(x))"/>
    <s v="Kosmos"/>
    <x v="0"/>
    <x v="5"/>
    <x v="1"/>
  </r>
  <r>
    <n v="267"/>
    <s v="1963-034"/>
    <x v="247"/>
    <s v="KH-4A 1 (Corona 69, OPS 1419)"/>
    <s v="Thor-SLV2A Agena-D"/>
    <x v="1"/>
    <x v="0"/>
    <x v="0"/>
  </r>
  <r>
    <n v="268"/>
    <s v="1963-035"/>
    <x v="248"/>
    <s v="KH-5 9 (Argon 9, Corona 70, OPS 1561)"/>
    <s v="Thor-DM21 Agena-D"/>
    <x v="1"/>
    <x v="0"/>
    <x v="0"/>
  </r>
  <r>
    <n v="269"/>
    <s v="1963-036"/>
    <x v="249"/>
    <s v="KH-7 2 (Gambit-1 2, OPS 1947)"/>
    <s v="Atlas-LV3 Agena-D"/>
    <x v="1"/>
    <x v="0"/>
    <x v="0"/>
  </r>
  <r>
    <n v="270"/>
    <s v="1963-037"/>
    <x v="250"/>
    <s v="KH-4A 2 (Corona 71, OPS 1353)"/>
    <s v="Thor-SLV2A Agena-D"/>
    <x v="1"/>
    <x v="0"/>
    <x v="0"/>
  </r>
  <r>
    <n v="271"/>
    <s v="1963-F12"/>
    <x v="251"/>
    <s v="DSAP-1 F5 (P-35 5, OPS 1610)"/>
    <s v="Scout-X2B"/>
    <x v="1"/>
    <x v="5"/>
    <x v="1"/>
  </r>
  <r>
    <n v="272"/>
    <s v="1963-038"/>
    <x v="252"/>
    <s v="Transit 5BN-1"/>
    <s v="Thor-DSV2A Able-Star"/>
    <x v="1"/>
    <x v="0"/>
    <x v="0"/>
  </r>
  <r>
    <n v="273"/>
    <s v="1963-039"/>
    <x v="253"/>
    <s v="Vela 1"/>
    <s v="Atlas-LV3 Agena-D"/>
    <x v="1"/>
    <x v="0"/>
    <x v="0"/>
  </r>
  <r>
    <n v="274"/>
    <s v="1963-040"/>
    <x v="254"/>
    <s v="Kosmos 20 (Zenit-2 #13)"/>
    <s v="Vostok-2"/>
    <x v="0"/>
    <x v="0"/>
    <x v="0"/>
  </r>
  <r>
    <n v="275"/>
    <s v="1963-F13"/>
    <x v="255"/>
    <s v="Kosmos (21) (DS-A1 #(x))"/>
    <s v="Kosmos"/>
    <x v="0"/>
    <x v="5"/>
    <x v="1"/>
  </r>
  <r>
    <n v="276"/>
    <s v="1963-041"/>
    <x v="256"/>
    <s v="KH-7 3 (Gambit-1 3, OPS 2196)"/>
    <s v="Atlas-LV3 Agena-D"/>
    <x v="1"/>
    <x v="0"/>
    <x v="0"/>
  </r>
  <r>
    <n v="277"/>
    <s v="1963-042"/>
    <x v="257"/>
    <s v="KH-5 10 (Argon 10, Corona 72, OPS 2437)"/>
    <s v="Thor-SLV2A Agena-D"/>
    <x v="1"/>
    <x v="0"/>
    <x v="0"/>
  </r>
  <r>
    <n v="278"/>
    <s v="1963-043"/>
    <x v="258"/>
    <s v="Polyot 1 (I1 1)"/>
    <s v="11A59 I1"/>
    <x v="0"/>
    <x v="0"/>
    <x v="0"/>
  </r>
  <r>
    <n v="279"/>
    <s v="1963-F14"/>
    <x v="259"/>
    <s v="KH-4 24 (Corona 73, OPS 2268)"/>
    <s v="Thor-DM21 Agena-D"/>
    <x v="1"/>
    <x v="5"/>
    <x v="1"/>
  </r>
  <r>
    <n v="280"/>
    <s v="1963-044"/>
    <x v="260"/>
    <s v="Kosmos 21 (3MV-1A #1)"/>
    <s v="Molniya"/>
    <x v="0"/>
    <x v="0"/>
    <x v="0"/>
  </r>
  <r>
    <n v="281"/>
    <s v="1963-045"/>
    <x v="261"/>
    <s v="Kosmos 22 (Zenit-4 #1)"/>
    <s v="Voskhod"/>
    <x v="0"/>
    <x v="0"/>
    <x v="0"/>
  </r>
  <r>
    <n v="282"/>
    <s v="1963-046"/>
    <x v="262"/>
    <s v="Explorer 18 (IMP A)"/>
    <s v="Delta-B"/>
    <x v="1"/>
    <x v="0"/>
    <x v="0"/>
  </r>
  <r>
    <n v="283"/>
    <s v="1963-047"/>
    <x v="262"/>
    <s v="Centaur AC-2"/>
    <s v="Atlas-LV3C Centaur-B"/>
    <x v="1"/>
    <x v="0"/>
    <x v="0"/>
  </r>
  <r>
    <n v="284"/>
    <s v="1963-048"/>
    <x v="262"/>
    <s v="KH-4 25 (Corona 74, OPS 2260)"/>
    <s v="Thor-DM21 Agena-D"/>
    <x v="1"/>
    <x v="0"/>
    <x v="0"/>
  </r>
  <r>
    <n v="285"/>
    <s v="1963-F15"/>
    <x v="263"/>
    <s v="Kosmos (23) (Zenit-2 #14)"/>
    <s v="Vostok-2"/>
    <x v="0"/>
    <x v="5"/>
    <x v="1"/>
  </r>
  <r>
    <n v="286"/>
    <s v="1963-049"/>
    <x v="264"/>
    <s v="Transit 5BN-2"/>
    <s v="Thor-DSV2A Able-Star"/>
    <x v="1"/>
    <x v="0"/>
    <x v="0"/>
  </r>
  <r>
    <n v="287"/>
    <s v="1963-050"/>
    <x v="265"/>
    <s v="Kosmos 23 (Omega #2)"/>
    <s v="Kosmos"/>
    <x v="0"/>
    <x v="0"/>
    <x v="0"/>
  </r>
  <r>
    <n v="288"/>
    <s v="1963-051"/>
    <x v="266"/>
    <s v="KH-7 4 (Gambit-1 4, OPS 2372)"/>
    <s v="Atlas-LV3 Agena-D"/>
    <x v="1"/>
    <x v="0"/>
    <x v="0"/>
  </r>
  <r>
    <n v="289"/>
    <s v="1963-052"/>
    <x v="267"/>
    <s v="Kosmos 24 (Zenit-2 #15)"/>
    <s v="Vostok-2"/>
    <x v="0"/>
    <x v="0"/>
    <x v="0"/>
  </r>
  <r>
    <n v="290"/>
    <s v="1963-053"/>
    <x v="267"/>
    <s v="Explorer 19 (AD A)"/>
    <s v="Scout-X4"/>
    <x v="1"/>
    <x v="0"/>
    <x v="0"/>
  </r>
  <r>
    <n v="291"/>
    <s v="1963-054"/>
    <x v="268"/>
    <s v="Tiros 8 (A 53)"/>
    <s v="Delta-B"/>
    <x v="1"/>
    <x v="0"/>
    <x v="0"/>
  </r>
  <r>
    <n v="292"/>
    <s v="1963-055"/>
    <x v="268"/>
    <s v="KH-4 26 (Corona 75, OPS 1388)"/>
    <s v="Thor-SLV2A Agena-D"/>
    <x v="1"/>
    <x v="0"/>
    <x v="0"/>
  </r>
  <r>
    <n v="293"/>
    <s v="1964-001"/>
    <x v="269"/>
    <s v="Poppy 3A (NRL-PL 124, Solrad 7A), 3B, 3C,SECOR 1"/>
    <s v="Thor-SLV2A Agena-D"/>
    <x v="1"/>
    <x v="0"/>
    <x v="0"/>
  </r>
  <r>
    <n v="294"/>
    <s v="1964-002"/>
    <x v="270"/>
    <s v="DSAP-1 F6 (P-35 6, OPS 3367A)"/>
    <s v="Thor-DM21 Agena-D"/>
    <x v="1"/>
    <x v="0"/>
    <x v="0"/>
  </r>
  <r>
    <n v="295"/>
    <s v="1964-003"/>
    <x v="271"/>
    <s v="Relay 2"/>
    <s v="Delta-B"/>
    <x v="1"/>
    <x v="0"/>
    <x v="0"/>
  </r>
  <r>
    <n v="296"/>
    <s v="1964-004"/>
    <x v="272"/>
    <s v="Echo 2"/>
    <s v="Thor-DM21 Agena-B"/>
    <x v="1"/>
    <x v="0"/>
    <x v="0"/>
  </r>
  <r>
    <n v="297"/>
    <s v="1964-005"/>
    <x v="273"/>
    <s v="Saturn-SA 5"/>
    <s v="Saturn-1 (Block-2)"/>
    <x v="1"/>
    <x v="0"/>
    <x v="0"/>
  </r>
  <r>
    <n v="298"/>
    <s v="1964-006"/>
    <x v="274"/>
    <s v="Elektron 1,2"/>
    <s v="Vostok-K"/>
    <x v="0"/>
    <x v="0"/>
    <x v="0"/>
  </r>
  <r>
    <n v="299"/>
    <s v="1964-007"/>
    <x v="274"/>
    <s v="Ranger 6 (P 53)"/>
    <s v="Atlas-LV3 Agena-B"/>
    <x v="1"/>
    <x v="0"/>
    <x v="0"/>
  </r>
  <r>
    <n v="300"/>
    <s v="1964-008"/>
    <x v="275"/>
    <s v="KH-4A 3 (Corona 76, OPS 3444)"/>
    <s v="Thor-SLV2A Agena-D"/>
    <x v="1"/>
    <x v="0"/>
    <x v="0"/>
  </r>
  <r>
    <n v="301"/>
    <s v="1964-F01"/>
    <x v="276"/>
    <s v="Zond (1a) (3MV-1A #2)"/>
    <s v="Molniya-M"/>
    <x v="0"/>
    <x v="5"/>
    <x v="1"/>
  </r>
  <r>
    <n v="302"/>
    <s v="1964-009"/>
    <x v="277"/>
    <s v="KH-7 5 (Gambit-1 5, OPS 2423)"/>
    <s v="Atlas-LV3 Agena-D"/>
    <x v="1"/>
    <x v="0"/>
    <x v="0"/>
  </r>
  <r>
    <n v="303"/>
    <s v="1964-010"/>
    <x v="278"/>
    <s v="Kosmos 25 (DS-P1 #4)"/>
    <s v="Kosmos"/>
    <x v="0"/>
    <x v="0"/>
    <x v="0"/>
  </r>
  <r>
    <n v="304"/>
    <s v="1964-011"/>
    <x v="279"/>
    <s v="Samos-F3 1 (OPS 3722)"/>
    <s v="Thor-SLV2A Agena-D"/>
    <x v="1"/>
    <x v="0"/>
    <x v="0"/>
  </r>
  <r>
    <n v="305"/>
    <s v="1964-012"/>
    <x v="280"/>
    <s v="KH-7 6 (Gambit-1 6, OPS 3435)"/>
    <s v="Atlas-LV3 Agena-D"/>
    <x v="1"/>
    <x v="0"/>
    <x v="0"/>
  </r>
  <r>
    <n v="306"/>
    <s v="1964-013"/>
    <x v="281"/>
    <s v="Kosmos 26 (DS-MG #1)"/>
    <s v="Kosmos"/>
    <x v="0"/>
    <x v="0"/>
    <x v="0"/>
  </r>
  <r>
    <n v="307"/>
    <s v="1964-F02"/>
    <x v="282"/>
    <s v="Explorer (20) (BE A)"/>
    <s v="Delta-B"/>
    <x v="1"/>
    <x v="5"/>
    <x v="1"/>
  </r>
  <r>
    <n v="308"/>
    <s v="1964-F03"/>
    <x v="283"/>
    <s v="Luna (5a) (Ye-6 #4)"/>
    <s v="Molniya-M"/>
    <x v="0"/>
    <x v="5"/>
    <x v="1"/>
  </r>
  <r>
    <n v="309"/>
    <s v="1964-F04"/>
    <x v="284"/>
    <s v="KH-4A 4 (Corona 77, OPS 3467)"/>
    <s v="Thor-SLV2A Agena-D"/>
    <x v="1"/>
    <x v="5"/>
    <x v="1"/>
  </r>
  <r>
    <n v="310"/>
    <s v="1964-014"/>
    <x v="285"/>
    <s v="Kosmos 27 (Venera (2d), 3MV-1 #1)"/>
    <s v="Molniya"/>
    <x v="0"/>
    <x v="6"/>
    <x v="2"/>
  </r>
  <r>
    <n v="311"/>
    <s v="1964-015"/>
    <x v="285"/>
    <s v="Ariel 2 (UK 2)"/>
    <s v="Scout-X3"/>
    <x v="1"/>
    <x v="0"/>
    <x v="0"/>
  </r>
  <r>
    <n v="312"/>
    <s v="1964-016"/>
    <x v="286"/>
    <s v="Zond 1 (3MV-1 #2)"/>
    <s v="Molniya"/>
    <x v="0"/>
    <x v="0"/>
    <x v="0"/>
  </r>
  <r>
    <n v="313"/>
    <s v="1964-017"/>
    <x v="287"/>
    <s v="Kosmos 28 (Zenit-2 #16)"/>
    <s v="Vostok-2"/>
    <x v="0"/>
    <x v="0"/>
    <x v="0"/>
  </r>
  <r>
    <n v="314"/>
    <s v="1964-018"/>
    <x v="288"/>
    <s v="Gemini 1 (GT 1)"/>
    <s v="Titan-2-GLV"/>
    <x v="1"/>
    <x v="0"/>
    <x v="0"/>
  </r>
  <r>
    <n v="315"/>
    <s v="1964-019"/>
    <x v="289"/>
    <s v="Polyot 2 (I1P 1)"/>
    <s v="11A59 I1P"/>
    <x v="0"/>
    <x v="0"/>
    <x v="0"/>
  </r>
  <r>
    <n v="316"/>
    <s v="1964-F05"/>
    <x v="290"/>
    <s v="Luna (5b) (Ye-6 #5)"/>
    <s v="Molniya-M"/>
    <x v="0"/>
    <x v="5"/>
    <x v="1"/>
  </r>
  <r>
    <n v="317"/>
    <s v="1964-F06"/>
    <x v="291"/>
    <s v="Transit 5BN-3"/>
    <s v="Thor-DSV2A Able-Star"/>
    <x v="1"/>
    <x v="5"/>
    <x v="1"/>
  </r>
  <r>
    <n v="318"/>
    <s v="1964-020"/>
    <x v="292"/>
    <s v="KH-7 7 (Gambit-1 7, OPS 3743)"/>
    <s v="Atlas-LV3 Agena-D"/>
    <x v="1"/>
    <x v="0"/>
    <x v="0"/>
  </r>
  <r>
    <n v="319"/>
    <s v="1964-021"/>
    <x v="293"/>
    <s v="Kosmos 29 (Zenit-2 #17)"/>
    <s v="Vostok-2"/>
    <x v="0"/>
    <x v="0"/>
    <x v="0"/>
  </r>
  <r>
    <n v="320"/>
    <s v="1964-022"/>
    <x v="294"/>
    <s v="KH-4A 5 (Corona 78, OPS 2921)"/>
    <s v="Thor-SLV2A Agena-D"/>
    <x v="1"/>
    <x v="0"/>
    <x v="0"/>
  </r>
  <r>
    <n v="321"/>
    <s v="1964-023"/>
    <x v="295"/>
    <s v="Kosmos 30 (Zenit-4 #2)"/>
    <s v="Voskhod"/>
    <x v="0"/>
    <x v="0"/>
    <x v="0"/>
  </r>
  <r>
    <n v="322"/>
    <s v="1964-024"/>
    <x v="296"/>
    <s v="KH-7 8 (Gambit-1 8, OPS 3592)"/>
    <s v="Atlas-LV3 Agena-D"/>
    <x v="1"/>
    <x v="0"/>
    <x v="0"/>
  </r>
  <r>
    <n v="323"/>
    <s v="1964-025"/>
    <x v="297"/>
    <s v="Saturn-SA 6 &amp; Apollo 101 (BP 13)"/>
    <s v="Saturn-1 (Block-2)"/>
    <x v="1"/>
    <x v="0"/>
    <x v="0"/>
  </r>
  <r>
    <n v="324"/>
    <s v="1964-026"/>
    <x v="298"/>
    <s v="Transit-5C 1 (OPS 4412)"/>
    <s v="Scout-X4"/>
    <x v="1"/>
    <x v="0"/>
    <x v="0"/>
  </r>
  <r>
    <n v="325"/>
    <s v="1964-F07"/>
    <x v="298"/>
    <s v="Molniya-1 (1a)"/>
    <s v="Molniya"/>
    <x v="0"/>
    <x v="5"/>
    <x v="1"/>
  </r>
  <r>
    <n v="326"/>
    <s v="1964-027"/>
    <x v="298"/>
    <s v="KH-4A 6 (Corona 79, OPS 3483)"/>
    <s v="Thor-SLV2A Agena-D"/>
    <x v="1"/>
    <x v="0"/>
    <x v="0"/>
  </r>
  <r>
    <n v="327"/>
    <s v="1964-028"/>
    <x v="299"/>
    <s v="Kosmos 31 (DS-MT #1)"/>
    <s v="Kosmos"/>
    <x v="0"/>
    <x v="0"/>
    <x v="0"/>
  </r>
  <r>
    <n v="328"/>
    <s v="1964-029"/>
    <x v="300"/>
    <s v="Kosmos 32 (Zenit-2 #18)"/>
    <s v="Vostok-2"/>
    <x v="0"/>
    <x v="0"/>
    <x v="0"/>
  </r>
  <r>
    <n v="329"/>
    <s v="1964-030"/>
    <x v="301"/>
    <s v="KH-5 11 &amp; Starflash 1A (Argon 11, Corona 80, OPS 3236)"/>
    <s v="Thor-SLV2A Agena-D"/>
    <x v="1"/>
    <x v="0"/>
    <x v="0"/>
  </r>
  <r>
    <n v="330"/>
    <s v="1964-031"/>
    <x v="302"/>
    <s v="DSAP-1 F8 (P-35 8, OPS 4467A), 1F9"/>
    <s v="Thor-DM21 Agena-D"/>
    <x v="1"/>
    <x v="0"/>
    <x v="0"/>
  </r>
  <r>
    <n v="331"/>
    <s v="1964-032"/>
    <x v="303"/>
    <s v="KH-4A 7 (Corona 81, OPS 3754)"/>
    <s v="Thor-SLV2A Agena-D"/>
    <x v="1"/>
    <x v="0"/>
    <x v="0"/>
  </r>
  <r>
    <n v="332"/>
    <s v="1964-033"/>
    <x v="304"/>
    <s v="Kosmos 33 (Zenit-2 #19)"/>
    <s v="Vostok-2"/>
    <x v="0"/>
    <x v="0"/>
    <x v="0"/>
  </r>
  <r>
    <n v="333"/>
    <s v="1964-F08"/>
    <x v="305"/>
    <s v="ESRS (CRL 2)"/>
    <s v="Scout-X4"/>
    <x v="1"/>
    <x v="5"/>
    <x v="1"/>
  </r>
  <r>
    <n v="334"/>
    <s v="1964-F09"/>
    <x v="306"/>
    <s v="Centaur AC-3"/>
    <s v="Atlas-LV3C Centaur-C"/>
    <x v="1"/>
    <x v="5"/>
    <x v="1"/>
  </r>
  <r>
    <n v="335"/>
    <s v="1964-034"/>
    <x v="307"/>
    <s v="Kosmos 34 (Zenit-4 #3)"/>
    <s v="Voskhod"/>
    <x v="0"/>
    <x v="0"/>
    <x v="0"/>
  </r>
  <r>
    <n v="336"/>
    <s v="1964-035"/>
    <x v="308"/>
    <s v="Samos-F3 2 (OPS 3395)"/>
    <s v="Thor-SLV2A Agena-D"/>
    <x v="1"/>
    <x v="0"/>
    <x v="0"/>
  </r>
  <r>
    <n v="337"/>
    <s v="1964-036"/>
    <x v="309"/>
    <s v="KH-7 9 (Gambit-1 9, OPS 3684)"/>
    <s v="Atlas-LV3 Agena-D"/>
    <x v="1"/>
    <x v="0"/>
    <x v="0"/>
  </r>
  <r>
    <n v="338"/>
    <s v="1964-037"/>
    <x v="310"/>
    <s v="Elektron 3"/>
    <s v="Vostok-K"/>
    <x v="0"/>
    <x v="0"/>
    <x v="0"/>
  </r>
  <r>
    <n v="339"/>
    <s v="1964-038"/>
    <x v="310"/>
    <s v="KH-4A 8 (Corona 82, OPS 3491)"/>
    <s v="Thor-SLV2A Agena-D"/>
    <x v="1"/>
    <x v="0"/>
    <x v="0"/>
  </r>
  <r>
    <n v="340"/>
    <s v="1964-039"/>
    <x v="311"/>
    <s v="Kosmos 35 (Zenit-2 #20)"/>
    <s v="Vostok-2"/>
    <x v="0"/>
    <x v="0"/>
    <x v="0"/>
  </r>
  <r>
    <n v="341"/>
    <s v="1964-040"/>
    <x v="312"/>
    <s v="Vela 3 (OPS 3662)"/>
    <s v="Atlas-LV3 Agena-D"/>
    <x v="1"/>
    <x v="0"/>
    <x v="0"/>
  </r>
  <r>
    <n v="342"/>
    <s v="1964-041"/>
    <x v="313"/>
    <s v="Ranger 7"/>
    <s v="Atlas-LV3 Agena-B"/>
    <x v="1"/>
    <x v="0"/>
    <x v="0"/>
  </r>
  <r>
    <n v="343"/>
    <s v="1964-042"/>
    <x v="314"/>
    <s v="Kosmos 36 (DS-P1-Yu #1)"/>
    <s v="Kosmos"/>
    <x v="0"/>
    <x v="0"/>
    <x v="0"/>
  </r>
  <r>
    <n v="344"/>
    <s v="1964-043"/>
    <x v="315"/>
    <s v="KH-4A 9 (Corona 83, OPS 3042)"/>
    <s v="Thor-SLV2A Agena-D"/>
    <x v="1"/>
    <x v="0"/>
    <x v="0"/>
  </r>
  <r>
    <n v="345"/>
    <s v="1964-044"/>
    <x v="316"/>
    <s v="Kosmos 37 (Zenit-2 #21)"/>
    <s v="Vostok-2"/>
    <x v="0"/>
    <x v="0"/>
    <x v="0"/>
  </r>
  <r>
    <n v="346"/>
    <s v="1964-045"/>
    <x v="316"/>
    <s v="KH-7 10 (Gambit-1 10, OPS 3802)"/>
    <s v="Atlas-SLV3 Agena-D"/>
    <x v="1"/>
    <x v="0"/>
    <x v="0"/>
  </r>
  <r>
    <n v="347"/>
    <s v="1964-046"/>
    <x v="317"/>
    <s v="Kosmos 38 (Strela-1 #1)"/>
    <s v="Kosmos-1"/>
    <x v="0"/>
    <x v="0"/>
    <x v="0"/>
  </r>
  <r>
    <n v="348"/>
    <s v="1964-047"/>
    <x v="318"/>
    <s v="Syncom 3"/>
    <s v="Delta-D"/>
    <x v="1"/>
    <x v="0"/>
    <x v="0"/>
  </r>
  <r>
    <n v="349"/>
    <s v="1964-048"/>
    <x v="319"/>
    <s v="KH-5 12 &amp; Starflash 1B (Argon 12, Corona 84, OPS 2739)"/>
    <s v="Thor-SLV2A Agena-D"/>
    <x v="1"/>
    <x v="0"/>
    <x v="0"/>
  </r>
  <r>
    <n v="350"/>
    <s v="1964-049"/>
    <x v="320"/>
    <s v="Kosmos 41 (Molniya-1 (1b))"/>
    <s v="Molniya"/>
    <x v="0"/>
    <x v="0"/>
    <x v="0"/>
  </r>
  <r>
    <n v="351"/>
    <s v="1964-050"/>
    <x v="320"/>
    <s v="Kosmos 42 (Strela-1 #4)"/>
    <s v="Kosmos"/>
    <x v="0"/>
    <x v="0"/>
    <x v="0"/>
  </r>
  <r>
    <n v="352"/>
    <s v="1964-051"/>
    <x v="321"/>
    <s v="Explorer 20 (IE A, TOPSI)"/>
    <s v="Scout-X4"/>
    <x v="1"/>
    <x v="0"/>
    <x v="0"/>
  </r>
  <r>
    <n v="353"/>
    <s v="1964-052"/>
    <x v="322"/>
    <s v="Nimbus 1"/>
    <s v="Thor-DM21 Agena-B"/>
    <x v="1"/>
    <x v="6"/>
    <x v="2"/>
  </r>
  <r>
    <n v="354"/>
    <s v="1964-053"/>
    <x v="322"/>
    <s v="Kosmos 44 (Meteor-1 #1)"/>
    <s v="Vostok-2M"/>
    <x v="0"/>
    <x v="0"/>
    <x v="0"/>
  </r>
  <r>
    <n v="355"/>
    <s v="1964-F10"/>
    <x v="323"/>
    <s v="Transtage 1"/>
    <s v="Titan-3A"/>
    <x v="1"/>
    <x v="5"/>
    <x v="1"/>
  </r>
  <r>
    <n v="356"/>
    <s v="1964-054"/>
    <x v="324"/>
    <s v="OGO 1"/>
    <s v="Atlas-LV3 Agena-B"/>
    <x v="1"/>
    <x v="0"/>
    <x v="0"/>
  </r>
  <r>
    <n v="357"/>
    <s v="1964-055"/>
    <x v="325"/>
    <s v="Kosmos 45 (Zenit-4 #4)"/>
    <s v="Voskhod"/>
    <x v="0"/>
    <x v="0"/>
    <x v="0"/>
  </r>
  <r>
    <n v="358"/>
    <s v="1964-056"/>
    <x v="326"/>
    <s v="KH-4A 10 (Corona 85, OPS 3497)"/>
    <s v="Thor-SLV2A Agena-D"/>
    <x v="1"/>
    <x v="0"/>
    <x v="0"/>
  </r>
  <r>
    <n v="359"/>
    <s v="1964-057"/>
    <x v="327"/>
    <s v="Saturn-SA 7 &amp; Apollo 102 (BP 15)"/>
    <s v="Saturn-1 (Block-2)"/>
    <x v="1"/>
    <x v="0"/>
    <x v="0"/>
  </r>
  <r>
    <n v="360"/>
    <s v="1964-058"/>
    <x v="328"/>
    <s v="KH-7 11 (Gambit-1 11, OPS 4262)"/>
    <s v="Atlas-SLV3 Agena-D"/>
    <x v="1"/>
    <x v="0"/>
    <x v="0"/>
  </r>
  <r>
    <n v="361"/>
    <s v="1964-059"/>
    <x v="329"/>
    <s v="Kosmos 46 (Zenit-2 #22)"/>
    <s v="Vostok-2"/>
    <x v="0"/>
    <x v="0"/>
    <x v="0"/>
  </r>
  <r>
    <n v="362"/>
    <s v="1964-060"/>
    <x v="330"/>
    <s v="Explorer 21 (IMP B)"/>
    <s v="Delta-C"/>
    <x v="1"/>
    <x v="0"/>
    <x v="0"/>
  </r>
  <r>
    <n v="363"/>
    <s v="1964-061"/>
    <x v="331"/>
    <s v="KH-4A 11 (Corona 86, OPS 3333)"/>
    <s v="Thor-SLV2A Agena-D"/>
    <x v="1"/>
    <x v="0"/>
    <x v="0"/>
  </r>
  <r>
    <n v="364"/>
    <s v="1964-062"/>
    <x v="332"/>
    <s v="Kosmos 47 (Voskhod-3KV #1)"/>
    <s v="Voskhod"/>
    <x v="0"/>
    <x v="0"/>
    <x v="0"/>
  </r>
  <r>
    <n v="365"/>
    <s v="1964-063"/>
    <x v="332"/>
    <s v="Transit-O 1 (NNS 30010, OPS 5798)"/>
    <s v="Thor-DSV2A Able-Star"/>
    <x v="1"/>
    <x v="0"/>
    <x v="0"/>
  </r>
  <r>
    <n v="366"/>
    <s v="1964-F11"/>
    <x v="333"/>
    <s v="KH-7 12 (Gambit-1 12, OPS 4036)"/>
    <s v="Atlas-SLV3 Agena-D"/>
    <x v="1"/>
    <x v="5"/>
    <x v="1"/>
  </r>
  <r>
    <n v="367"/>
    <s v="1964-064"/>
    <x v="334"/>
    <s v="Explorer 22 (BE B)"/>
    <s v="Scout-X4"/>
    <x v="1"/>
    <x v="0"/>
    <x v="0"/>
  </r>
  <r>
    <n v="368"/>
    <s v="1964-065"/>
    <x v="335"/>
    <s v="Voskhod 1 (Voskhod-3KV #2)"/>
    <s v="Voskhod"/>
    <x v="0"/>
    <x v="0"/>
    <x v="0"/>
  </r>
  <r>
    <n v="369"/>
    <s v="1964-066"/>
    <x v="336"/>
    <s v="Kosmos 48 (Zenit-2 #23)"/>
    <s v="Vostok-2"/>
    <x v="0"/>
    <x v="0"/>
    <x v="0"/>
  </r>
  <r>
    <n v="370"/>
    <s v="1964-067"/>
    <x v="337"/>
    <s v="KH-4A 12 (Corona 87, OPS 3559)"/>
    <s v="Thor-SLV2A Agena-D"/>
    <x v="1"/>
    <x v="0"/>
    <x v="0"/>
  </r>
  <r>
    <n v="371"/>
    <s v="1964-F12"/>
    <x v="338"/>
    <s v="Kosmos (49) (Strela-1 #6)"/>
    <s v="Kosmos-1"/>
    <x v="0"/>
    <x v="5"/>
    <x v="1"/>
  </r>
  <r>
    <n v="372"/>
    <s v="1964-068"/>
    <x v="338"/>
    <s v="KH-7 13 (Gambit-1 13, OPS 4384)"/>
    <s v="Atlas-LV3 Agena-D"/>
    <x v="1"/>
    <x v="0"/>
    <x v="0"/>
  </r>
  <r>
    <n v="373"/>
    <s v="1964-069"/>
    <x v="339"/>
    <s v="Kosmos 49 (DS-MG #2)"/>
    <s v="Kosmos"/>
    <x v="0"/>
    <x v="0"/>
    <x v="0"/>
  </r>
  <r>
    <n v="374"/>
    <s v="1964-070"/>
    <x v="340"/>
    <s v="Kosmos 50 (Zenit-2 #24)"/>
    <s v="Vostok-2"/>
    <x v="0"/>
    <x v="0"/>
    <x v="0"/>
  </r>
  <r>
    <n v="375"/>
    <s v="1964-071"/>
    <x v="341"/>
    <s v="KH-4A 13 (Corona 88, OPS 5434)"/>
    <s v="Thor-SLV2A Agena-D"/>
    <x v="1"/>
    <x v="0"/>
    <x v="0"/>
  </r>
  <r>
    <n v="376"/>
    <s v="1964-072"/>
    <x v="342"/>
    <s v="Samos-F3 3 (OPS 3062)"/>
    <s v="Thor-SLV2A Agena-D"/>
    <x v="1"/>
    <x v="0"/>
    <x v="0"/>
  </r>
  <r>
    <n v="377"/>
    <s v="1964-073"/>
    <x v="343"/>
    <s v="Mariner 3"/>
    <s v="Atlas-LV3 Agena-D"/>
    <x v="1"/>
    <x v="0"/>
    <x v="0"/>
  </r>
  <r>
    <n v="378"/>
    <s v="1964-074"/>
    <x v="344"/>
    <s v="Explorer 23 (S 55c)"/>
    <s v="Scout-X4"/>
    <x v="1"/>
    <x v="0"/>
    <x v="0"/>
  </r>
  <r>
    <n v="379"/>
    <s v="1964-075"/>
    <x v="345"/>
    <s v="KH-4A 14 &amp; Orbis (Corona 89, OPS 3360)"/>
    <s v="Thor-SLV2A Agena-D"/>
    <x v="1"/>
    <x v="0"/>
    <x v="0"/>
  </r>
  <r>
    <n v="380"/>
    <s v="1964-076"/>
    <x v="346"/>
    <s v="Explorer 24 (AD B)"/>
    <s v="Scout-X4"/>
    <x v="1"/>
    <x v="0"/>
    <x v="0"/>
  </r>
  <r>
    <n v="381"/>
    <s v="1964-077"/>
    <x v="347"/>
    <s v="Mariner 4"/>
    <s v="Atlas-LV3 Agena-D"/>
    <x v="1"/>
    <x v="0"/>
    <x v="0"/>
  </r>
  <r>
    <n v="382"/>
    <s v="1964-078"/>
    <x v="348"/>
    <s v="Zond 2 (3MV-4 #1)"/>
    <s v="Molniya"/>
    <x v="0"/>
    <x v="0"/>
    <x v="0"/>
  </r>
  <r>
    <n v="383"/>
    <s v="1964-F13"/>
    <x v="349"/>
    <s v="Kosmos (51) (DS-2 #2)"/>
    <s v="Kosmos"/>
    <x v="0"/>
    <x v="5"/>
    <x v="1"/>
  </r>
  <r>
    <n v="384"/>
    <s v="1964-079"/>
    <x v="350"/>
    <s v="KH-7 14 (Gambit-1 14, OPS 4439)"/>
    <s v="Atlas-SLV3 Agena-D"/>
    <x v="1"/>
    <x v="0"/>
    <x v="0"/>
  </r>
  <r>
    <n v="385"/>
    <s v="1964-080"/>
    <x v="351"/>
    <s v="Kosmos 51 (DS-MT #2)"/>
    <s v="Kosmos"/>
    <x v="0"/>
    <x v="0"/>
    <x v="0"/>
  </r>
  <r>
    <n v="386"/>
    <s v="1964-081"/>
    <x v="352"/>
    <s v="Transtage 2"/>
    <s v="Titan-3A"/>
    <x v="1"/>
    <x v="0"/>
    <x v="0"/>
  </r>
  <r>
    <n v="387"/>
    <s v="1964-082"/>
    <x v="353"/>
    <s v="Surveyor-Mass-Model 1"/>
    <s v="Atlas-LV3C Centaur-C"/>
    <x v="1"/>
    <x v="0"/>
    <x v="0"/>
  </r>
  <r>
    <n v="388"/>
    <s v="1964-083"/>
    <x v="354"/>
    <s v="Transit-O 2 (NNS 30020, OPS 6582)"/>
    <s v="Thor-DSV2A Able-Star"/>
    <x v="1"/>
    <x v="0"/>
    <x v="0"/>
  </r>
  <r>
    <n v="389"/>
    <s v="1964-084"/>
    <x v="355"/>
    <s v="San Marco 1"/>
    <s v="Scout-X4"/>
    <x v="1"/>
    <x v="0"/>
    <x v="0"/>
  </r>
  <r>
    <n v="390"/>
    <s v="1964-085"/>
    <x v="356"/>
    <s v="KH-4A 15 (Corona 90, OPS 3358)"/>
    <s v="Thor-SLV2A Agena-D"/>
    <x v="1"/>
    <x v="0"/>
    <x v="0"/>
  </r>
  <r>
    <n v="391"/>
    <s v="1964-086"/>
    <x v="357"/>
    <s v="Explorer 26 (EPE D)"/>
    <s v="Delta-C"/>
    <x v="1"/>
    <x v="0"/>
    <x v="0"/>
  </r>
  <r>
    <n v="392"/>
    <s v="1964-087"/>
    <x v="357"/>
    <s v="Quill 1 (OPS 3762, FTV 2355)"/>
    <s v="Thor-SLV2A Agena-D"/>
    <x v="1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92">
  <r>
    <n v="1"/>
    <s v="1957 α (001)"/>
    <d v="1957-10-04T00:00:00"/>
    <s v="Sputnik 1 (ПС-1 # 1)"/>
    <x v="0"/>
    <s v="СССР"/>
    <m/>
  </r>
  <r>
    <n v="2"/>
    <s v="1957 β (002)"/>
    <d v="1957-11-03T00:00:00"/>
    <s v="Спутник 2 (PS-2 # 1)"/>
    <x v="0"/>
    <s v="СССР"/>
    <m/>
  </r>
  <r>
    <n v="3"/>
    <s v="1957-F01"/>
    <d v="1957-12-06T00:00:00"/>
    <s v="Vanguard (6.5in СБ № 1)"/>
    <x v="1"/>
    <s v="USA"/>
    <s v="Провал"/>
  </r>
  <r>
    <n v="4"/>
    <s v="1958 α (001)"/>
    <d v="1958-02-01T00:00:00"/>
    <s v="Explorer 1"/>
    <x v="2"/>
    <s v="USA"/>
    <m/>
  </r>
  <r>
    <n v="5"/>
    <s v="1958-F01"/>
    <d v="1958-02-05T00:00:00"/>
    <s v="Vanguard (6.5in СБ № 1)"/>
    <x v="1"/>
    <s v="USA"/>
    <s v="Провал"/>
  </r>
  <r>
    <n v="6"/>
    <s v="1958-F02"/>
    <d v="1958-03-05T00:00:00"/>
    <s v="Explorer 2"/>
    <x v="2"/>
    <s v="USA"/>
    <s v="Провал"/>
  </r>
  <r>
    <n v="7"/>
    <s v="1958 β (002)"/>
    <d v="1958-03-17T00:00:00"/>
    <s v="Vanguard (6.5in СБ № 1)"/>
    <x v="1"/>
    <s v="USA"/>
    <m/>
  </r>
  <r>
    <n v="8"/>
    <s v="Γ 1958 (003)"/>
    <d v="1958-03-26T00:00:00"/>
    <s v="Explorer 3"/>
    <x v="2"/>
    <s v="USA"/>
    <m/>
  </r>
  <r>
    <n v="9"/>
    <s v="1958-F03"/>
    <d v="1958-04-27T00:00:00"/>
    <s v="Спутник (3) (Д-1 № 1)"/>
    <x v="3"/>
    <s v="СССР"/>
    <s v="Провал"/>
  </r>
  <r>
    <n v="10"/>
    <s v="1958-F04"/>
    <d v="1958-04-29T00:00:00"/>
    <s v="Vanguard (6.5in СБ № 1)"/>
    <x v="1"/>
    <s v="USA"/>
    <s v="Провал"/>
  </r>
  <r>
    <n v="11"/>
    <s v="1958 δ (004)"/>
    <d v="1958-05-15T00:00:00"/>
    <s v="Спутник 3 (D-1, № 2)"/>
    <x v="3"/>
    <s v="СССР"/>
    <m/>
  </r>
  <r>
    <n v="12"/>
    <s v="1958-F05"/>
    <d v="1958-05-28T00:00:00"/>
    <s v="Vanguard (6.5in СБ № 1)"/>
    <x v="1"/>
    <s v="USA"/>
    <s v="Провал"/>
  </r>
  <r>
    <n v="13"/>
    <s v="1958-F06"/>
    <d v="1958-06-26T00:00:00"/>
    <s v="Vanguard (6.5in СБ № 1)"/>
    <x v="1"/>
    <s v="USA"/>
    <s v="Провал"/>
  </r>
  <r>
    <n v="14"/>
    <s v="1958-F07"/>
    <d v="1958-07-25T00:00:00"/>
    <s v="Пилот 1"/>
    <x v="4"/>
    <s v="USA"/>
    <s v="Провал?"/>
  </r>
  <r>
    <n v="15"/>
    <s v="1958-F08"/>
    <d v="1958-07-26T00:00:00"/>
    <s v="Explorer 4"/>
    <x v="2"/>
    <s v="USA"/>
    <m/>
  </r>
  <r>
    <n v="16"/>
    <s v="1958-F09"/>
    <d v="1958-08-12T00:00:00"/>
    <s v="Pilot 2"/>
    <x v="4"/>
    <s v="USA"/>
    <s v="Провал"/>
  </r>
  <r>
    <n v="17"/>
    <s v="1958-F10"/>
    <d v="1958-08-17T00:00:00"/>
    <s v="Pioneer (1)"/>
    <x v="5"/>
    <s v="USA"/>
    <s v="Провал"/>
  </r>
  <r>
    <n v="18"/>
    <s v="1958-F11"/>
    <d v="1958-08-22T00:00:00"/>
    <s v="Pilot 3"/>
    <x v="4"/>
    <s v="USA"/>
    <s v="Провал?"/>
  </r>
  <r>
    <n v="19"/>
    <s v="1958-F12"/>
    <d v="1958-08-24T00:00:00"/>
    <s v="Explorer 5"/>
    <x v="2"/>
    <s v="USA"/>
    <s v="Провал"/>
  </r>
  <r>
    <n v="20"/>
    <s v="1958-F13"/>
    <d v="1958-08-25T00:00:00"/>
    <s v="Пилот 4"/>
    <x v="4"/>
    <s v="USA"/>
    <s v="Провал"/>
  </r>
  <r>
    <n v="21"/>
    <s v="1958-F14"/>
    <d v="1958-08-26T00:00:00"/>
    <s v="Pilot 5"/>
    <x v="4"/>
    <s v="USA"/>
    <s v="Провал"/>
  </r>
  <r>
    <n v="22"/>
    <s v="1958-F15"/>
    <d v="1958-08-28T00:00:00"/>
    <s v="Pilot 6"/>
    <x v="4"/>
    <s v="USA"/>
    <s v="Провал"/>
  </r>
  <r>
    <n v="23"/>
    <s v="1958-F17"/>
    <d v="1958-09-26T00:00:00"/>
    <s v="Vanguard (6.5in СБ № 1)"/>
    <x v="1"/>
    <s v="USA"/>
    <s v="Провал"/>
  </r>
  <r>
    <n v="24"/>
    <s v="1958 ε (005)"/>
    <d v="1958-10-11T00:00:00"/>
    <s v="Пионер-1"/>
    <x v="5"/>
    <s v="USA"/>
    <s v="Частичный отказ"/>
  </r>
  <r>
    <n v="25"/>
    <s v="1958-F18"/>
    <d v="1958-10-11T00:00:00"/>
    <s v="Luna (1b) (Ye-1, № 2)"/>
    <x v="6"/>
    <s v="СССР"/>
    <s v="Провал"/>
  </r>
  <r>
    <n v="26"/>
    <s v="1958-F19"/>
    <d v="1958-10-23T00:00:00"/>
    <s v="Beacon 1"/>
    <x v="7"/>
    <s v="USA"/>
    <s v="Провал"/>
  </r>
  <r>
    <n v="27"/>
    <s v="1958-F20"/>
    <d v="1958-11-08T00:00:00"/>
    <s v="Pioneer 2"/>
    <x v="5"/>
    <s v="USA"/>
    <s v="Провал"/>
  </r>
  <r>
    <n v="28"/>
    <s v="1958-F21"/>
    <d v="1958-12-04T00:00:00"/>
    <s v="Luna (1c) (Ye-1 № 3)"/>
    <x v="6"/>
    <s v="СССР"/>
    <s v="Провал"/>
  </r>
  <r>
    <n v="29"/>
    <s v="1958 ζ (006)"/>
    <d v="1958-12-06T00:00:00"/>
    <s v="Pioneer 3"/>
    <x v="8"/>
    <s v="USA"/>
    <m/>
  </r>
  <r>
    <n v="30"/>
    <s v="1958 η (007)"/>
    <d v="1958-12-18T00:00:00"/>
    <s v="SCORE"/>
    <x v="9"/>
    <s v="USA"/>
    <m/>
  </r>
  <r>
    <n v="31"/>
    <s v="1959 α (001)"/>
    <d v="1959-01-02T00:00:00"/>
    <s v="Luna 1 (Ye-1, № 4, Мечта, AMS)"/>
    <x v="6"/>
    <s v="СССР"/>
    <m/>
  </r>
  <r>
    <n v="32"/>
    <s v="1959-E01"/>
    <d v="1959-01-21T00:00:00"/>
    <s v="Discoverer (1) (Corona (1))"/>
    <x v="10"/>
    <s v="USA"/>
    <s v="Отказ перед запуском"/>
  </r>
  <r>
    <n v="33"/>
    <s v="1959 β (002)"/>
    <d v="1959-02-17T00:00:00"/>
    <s v="Vanguard (6.5in СБ № 1)"/>
    <x v="1"/>
    <s v="USA"/>
    <m/>
  </r>
  <r>
    <n v="34"/>
    <s v="Γ 1959 (003) *"/>
    <d v="1959-02-28T00:00:00"/>
    <s v="Discoverer 1 (Corona 1)"/>
    <x v="10"/>
    <s v="USA"/>
    <s v="Провал"/>
  </r>
  <r>
    <n v="35"/>
    <s v="1959 δ (004)"/>
    <d v="1959-03-03T00:00:00"/>
    <s v="Pioneer 4"/>
    <x v="8"/>
    <s v="USA"/>
    <m/>
  </r>
  <r>
    <n v="36"/>
    <s v="1959 ε (005)"/>
    <d v="1959-04-13T00:00:00"/>
    <s v="Discoverer 2 (Corona 2)"/>
    <x v="10"/>
    <s v="USA"/>
    <m/>
  </r>
  <r>
    <n v="37"/>
    <s v="1959-F01"/>
    <d v="1959-04-14T00:00:00"/>
    <s v="Vanguard (6.5in СБ № 1)"/>
    <x v="1"/>
    <s v="USA"/>
    <s v="Провал"/>
  </r>
  <r>
    <n v="38"/>
    <s v="1959-F02"/>
    <d v="1959-06-03T00:00:00"/>
    <s v="Discoverer 3 (Corona 3)"/>
    <x v="10"/>
    <s v="USA"/>
    <s v="Провал"/>
  </r>
  <r>
    <n v="39"/>
    <s v="1959-F03"/>
    <d v="1959-06-18T00:00:00"/>
    <s v="Luna (2) (Ye-1A # 1)"/>
    <x v="6"/>
    <s v="СССР"/>
    <s v="Провал"/>
  </r>
  <r>
    <n v="40"/>
    <s v="1959-F04"/>
    <d v="1959-06-22T00:00:00"/>
    <s v="Vanguard (6.5in СБ № 1)"/>
    <x v="1"/>
    <s v="USA"/>
    <s v="Провал"/>
  </r>
  <r>
    <n v="41"/>
    <s v="1959-F05"/>
    <d v="1959-06-25T00:00:00"/>
    <s v="KH-1 1 (Corona 4, Discoverer 4)"/>
    <x v="10"/>
    <s v="USA"/>
    <s v="Провал"/>
  </r>
  <r>
    <n v="42"/>
    <s v="1959-F06"/>
    <d v="1959-07-16T00:00:00"/>
    <s v="Проводник (6) (S 1)"/>
    <x v="8"/>
    <s v="USA"/>
    <s v="Провал"/>
  </r>
  <r>
    <n v="43"/>
    <s v="1959 ζ (006)"/>
    <d v="1959-08-07T00:00:00"/>
    <s v="Explorer 6 (S 2)"/>
    <x v="11"/>
    <s v="USA"/>
    <m/>
  </r>
  <r>
    <n v="44"/>
    <s v="1959 η (007)"/>
    <d v="1959-08-13T00:00:00"/>
    <s v="KH-1, 2 (Corona 5, Discoverer 5)"/>
    <x v="10"/>
    <s v="USA"/>
    <m/>
  </r>
  <r>
    <n v="45"/>
    <s v="1959-F07"/>
    <d v="1959-08-15T00:00:00"/>
    <s v="Beacon 2"/>
    <x v="12"/>
    <s v="USA"/>
    <s v="Провал"/>
  </r>
  <r>
    <n v="46"/>
    <s v="1959 θ (008)"/>
    <d v="1959-08-19T00:00:00"/>
    <s v="KH-1, 3 (Corona 6, Discoverer 6)"/>
    <x v="10"/>
    <s v="USA"/>
    <m/>
  </r>
  <r>
    <n v="47"/>
    <s v="1959 ι (009)"/>
    <d v="1959-09-12T00:00:00"/>
    <s v="Luna 2 (Ye-1A # 2)"/>
    <x v="6"/>
    <s v="СССР"/>
    <m/>
  </r>
  <r>
    <n v="48"/>
    <s v="1959-F08"/>
    <d v="1959-09-17T00:00:00"/>
    <s v="Транзитные 1A"/>
    <x v="13"/>
    <s v="USA"/>
    <s v="Провал"/>
  </r>
  <r>
    <n v="49"/>
    <s v="1959 κ (010)"/>
    <d v="1959-09-18T00:00:00"/>
    <s v="Vanguard (6.5in СБ № 1)"/>
    <x v="14"/>
    <s v="USA"/>
    <s v="Частичный отказ"/>
  </r>
  <r>
    <n v="50"/>
    <s v="1959-E02"/>
    <d v="1959-09-24T00:00:00"/>
    <s v="[ Pioneer (P 1) ]"/>
    <x v="15"/>
    <s v="USA"/>
    <s v="Отказ перед запуском"/>
  </r>
  <r>
    <n v="51"/>
    <s v="1959 λ (011)"/>
    <d v="1959-10-04T00:00:00"/>
    <s v="Luna 3 (Е-2А № 1)"/>
    <x v="6"/>
    <s v="СССР"/>
    <m/>
  </r>
  <r>
    <n v="52"/>
    <s v="Μ 1959 (012)"/>
    <d v="1959-10-13T00:00:00"/>
    <s v="Explorer 7 (S 1а)"/>
    <x v="8"/>
    <s v="USA"/>
    <m/>
  </r>
  <r>
    <n v="53"/>
    <s v="1959 ν (013)"/>
    <d v="1959-11-07T00:00:00"/>
    <s v="KH-1 4 (Corona 7, Discoverer 7)"/>
    <x v="10"/>
    <s v="USA"/>
    <m/>
  </r>
  <r>
    <n v="54"/>
    <s v="1959 ξ (014)"/>
    <d v="1959-11-20T00:00:00"/>
    <s v="KH-1, 5 (Corona 8, Discoverer 8)"/>
    <x v="10"/>
    <s v="USA"/>
    <s v="Частичный отказ"/>
  </r>
  <r>
    <n v="55"/>
    <s v="1959-F09"/>
    <d v="1959-11-26T00:00:00"/>
    <s v="Pioneer (P 3)"/>
    <x v="16"/>
    <s v="USA"/>
    <s v="Провал"/>
  </r>
  <r>
    <n v="56"/>
    <s v="1960-F01"/>
    <d v="1960-02-04T00:00:00"/>
    <s v="KH-1, 6 (Corona 9, Discoverer 9)"/>
    <x v="10"/>
    <s v="USA"/>
    <s v="Провал"/>
  </r>
  <r>
    <n v="57"/>
    <s v="1960-F02"/>
    <d v="1960-02-19T00:00:00"/>
    <s v="KH-1, 7 (Corona 10, Discoverer 10)"/>
    <x v="10"/>
    <s v="USA"/>
    <s v="Провал"/>
  </r>
  <r>
    <n v="58"/>
    <s v="1960-F03"/>
    <d v="1960-02-26T00:00:00"/>
    <s v="MIDAS 1"/>
    <x v="17"/>
    <s v="USA"/>
    <s v="Провал"/>
  </r>
  <r>
    <n v="59"/>
    <s v="1960 α (001)"/>
    <d v="1960-03-11T00:00:00"/>
    <s v="Pioneer 5 (P 2)"/>
    <x v="18"/>
    <s v="USA"/>
    <m/>
  </r>
  <r>
    <n v="60"/>
    <s v="1960-F04"/>
    <d v="1960-03-23T00:00:00"/>
    <s v="Проводник (8) (S 46)"/>
    <x v="8"/>
    <s v="USA"/>
    <s v="Провал"/>
  </r>
  <r>
    <n v="61"/>
    <s v="1960 β (002)"/>
    <d v="1960-04-01T00:00:00"/>
    <s v="Tiros 1 (1)"/>
    <x v="13"/>
    <s v="USA"/>
    <m/>
  </r>
  <r>
    <n v="62"/>
    <s v="Γ 1960 (003)"/>
    <d v="1960-04-13T00:00:00"/>
    <s v="Транзитные 1B  Solrad-пустышка"/>
    <x v="19"/>
    <s v="USA"/>
    <m/>
  </r>
  <r>
    <n v="63"/>
    <s v="1960 δ (004)"/>
    <d v="1960-04-15T00:00:00"/>
    <s v="KH-1, 8 (Corona 11, Discoverer 11)"/>
    <x v="10"/>
    <s v="USA"/>
    <m/>
  </r>
  <r>
    <n v="64"/>
    <s v="1960-F05"/>
    <d v="1960-04-15T00:00:00"/>
    <s v="Luna (4а) (Е-3 # 1)"/>
    <x v="6"/>
    <s v="СССР"/>
    <s v="Провал"/>
  </r>
  <r>
    <n v="65"/>
    <s v="1960-F06"/>
    <d v="1960-04-16T00:00:00"/>
    <s v="Luna (4б) (Е-3 # 2)"/>
    <x v="6"/>
    <s v="СССР"/>
    <s v="Провал"/>
  </r>
  <r>
    <n v="66"/>
    <s v="1960-F07"/>
    <d v="1960-05-13T00:00:00"/>
    <s v="Эхо 1"/>
    <x v="20"/>
    <s v="USA"/>
    <s v="Провал"/>
  </r>
  <r>
    <n v="67"/>
    <s v="1960 ε (005)"/>
    <d v="1960-05-15T00:00:00"/>
    <s v="Корабль-спутник 1 (Спутник 4, Восток-1KP № 1)"/>
    <x v="6"/>
    <s v="СССР"/>
    <m/>
  </r>
  <r>
    <n v="68"/>
    <s v="1960 ζ (006)"/>
    <d v="1960-05-24T00:00:00"/>
    <s v="MIDAS 2"/>
    <x v="17"/>
    <s v="USA"/>
    <m/>
  </r>
  <r>
    <n v="69"/>
    <s v="1960 η (007)"/>
    <d v="1960-06-22T00:00:00"/>
    <s v="Транзитные 2А    Показать 1 (Solrad 1)"/>
    <x v="19"/>
    <s v="USA"/>
    <m/>
  </r>
  <r>
    <n v="70"/>
    <s v="1960-F08"/>
    <d v="1960-06-29T00:00:00"/>
    <s v="Discoverer 12 (Corona 12)"/>
    <x v="10"/>
    <s v="USA"/>
    <s v="Провал"/>
  </r>
  <r>
    <n v="71"/>
    <s v="1960-F09"/>
    <d v="1960-07-28T00:00:00"/>
    <s v="Корабль-спутник (2) (Спутник (5), Восток-1К № 1)"/>
    <x v="21"/>
    <s v="СССР"/>
    <s v="Провал"/>
  </r>
  <r>
    <n v="72"/>
    <s v="1960 θ (008)"/>
    <d v="1960-08-10T00:00:00"/>
    <s v="Discoverer 13 (Corona 13)"/>
    <x v="10"/>
    <s v="USA"/>
    <m/>
  </r>
  <r>
    <n v="73"/>
    <s v="1960 ι (009)"/>
    <d v="1960-08-12T00:00:00"/>
    <s v="Echo 1А"/>
    <x v="20"/>
    <s v="USA"/>
    <m/>
  </r>
  <r>
    <n v="74"/>
    <s v="1960-F10"/>
    <d v="1960-08-18T00:00:00"/>
    <s v="Курьер 1A"/>
    <x v="19"/>
    <s v="USA"/>
    <s v="Провал"/>
  </r>
  <r>
    <n v="75"/>
    <s v="1960 κ (010)"/>
    <d v="1960-08-18T00:00:00"/>
    <s v="KH-1, 9 (Corona 14, Discoverer 14)"/>
    <x v="10"/>
    <s v="USA"/>
    <m/>
  </r>
  <r>
    <n v="76"/>
    <s v="1960 λ (011)"/>
    <d v="1960-08-19T00:00:00"/>
    <s v="Корабль-спутник 2 (Sputnik 5, Восток-1К № 2)"/>
    <x v="21"/>
    <s v="СССР"/>
    <m/>
  </r>
  <r>
    <n v="77"/>
    <s v="Μ 1960 (012)"/>
    <d v="1960-09-13T00:00:00"/>
    <s v="KH-1 10 (Corona 15, Discoverer 15)"/>
    <x v="10"/>
    <s v="USA"/>
    <m/>
  </r>
  <r>
    <n v="78"/>
    <s v="1960-F11"/>
    <d v="1960-09-25T00:00:00"/>
    <s v="Pioneer (P 30)"/>
    <x v="16"/>
    <s v="USA"/>
    <s v="Провал"/>
  </r>
  <r>
    <n v="79"/>
    <s v="1960 ν (013)"/>
    <d v="1960-10-04T00:00:00"/>
    <s v="Курьер 1B"/>
    <x v="19"/>
    <s v="USA"/>
    <m/>
  </r>
  <r>
    <n v="80"/>
    <s v="1960-F12"/>
    <d v="1960-10-10T00:00:00"/>
    <s v="Марс (1а) (1M # 1)"/>
    <x v="22"/>
    <s v="СССР"/>
    <s v="Провал"/>
  </r>
  <r>
    <n v="81"/>
    <s v="1960-F13"/>
    <d v="1960-10-11T00:00:00"/>
    <s v="Самос-E1 1 (Самос 1)"/>
    <x v="17"/>
    <s v="USA"/>
    <s v="Провал"/>
  </r>
  <r>
    <n v="82"/>
    <s v="1960-F14"/>
    <d v="1960-10-14T00:00:00"/>
    <s v="Марс (1b) (1M # 2)"/>
    <x v="22"/>
    <s v="СССР"/>
    <s v="Провал"/>
  </r>
  <r>
    <n v="83"/>
    <s v="1960-F15"/>
    <d v="1960-10-26T00:00:00"/>
    <s v="KH-2 1 (Corona 16, Discoverer 16)"/>
    <x v="23"/>
    <s v="USA"/>
    <s v="Провал"/>
  </r>
  <r>
    <n v="84"/>
    <s v="1960 ξ (014)"/>
    <d v="1960-11-03T00:00:00"/>
    <s v="Explorer 8 (S 30)"/>
    <x v="8"/>
    <s v="USA"/>
    <m/>
  </r>
  <r>
    <n v="85"/>
    <s v="1960 ο (015)"/>
    <d v="1960-11-12T00:00:00"/>
    <s v="KH-2 2 (Corona 17, Discoverer 17)"/>
    <x v="23"/>
    <s v="USA"/>
    <m/>
  </r>
  <r>
    <n v="86"/>
    <s v="1960 π (016)"/>
    <d v="1960-11-23T00:00:00"/>
    <s v="Tiros 2 (2)"/>
    <x v="20"/>
    <s v="USA"/>
    <m/>
  </r>
  <r>
    <n v="87"/>
    <s v="1960-F16"/>
    <d v="1960-11-30T00:00:00"/>
    <s v="Транзитные 3A   Grab (2) (Solrad 2)"/>
    <x v="19"/>
    <s v="USA"/>
    <s v="Провал"/>
  </r>
  <r>
    <n v="88"/>
    <s v="1960 ρ (017)"/>
    <d v="1960-12-01T00:00:00"/>
    <s v="Корабль-спутник 3 (Спутник 6, Восток-1К № 3)"/>
    <x v="21"/>
    <s v="СССР"/>
    <m/>
  </r>
  <r>
    <n v="89"/>
    <s v="1960-F17"/>
    <d v="1960-12-04T00:00:00"/>
    <s v="Проводник (9) (S 56)"/>
    <x v="24"/>
    <s v="USA"/>
    <s v="Провал"/>
  </r>
  <r>
    <n v="90"/>
    <s v="1960 σ (018)"/>
    <d v="1960-12-07T00:00:00"/>
    <s v="KH-2, 3 (Corona 18, Discoverer 18)"/>
    <x v="23"/>
    <s v="USA"/>
    <m/>
  </r>
  <r>
    <n v="91"/>
    <s v="1960-F18"/>
    <d v="1960-12-15T00:00:00"/>
    <s v="Pioneer (P 31)"/>
    <x v="16"/>
    <s v="USA"/>
    <s v="Провал"/>
  </r>
  <r>
    <n v="92"/>
    <s v="1960 τ (019)"/>
    <d v="1960-12-20T00:00:00"/>
    <s v="RM 1 (Corona 19, Discoverer 19)"/>
    <x v="23"/>
    <s v="USA"/>
    <m/>
  </r>
  <r>
    <n v="93"/>
    <s v="1960-F19"/>
    <d v="1960-12-22T00:00:00"/>
    <s v="Корабль-спутник (4) (Sputnik (9), Восток-1К № 4)"/>
    <x v="21"/>
    <s v="СССР"/>
    <s v="Провал"/>
  </r>
  <r>
    <n v="94"/>
    <s v="Γ 1961 (003)"/>
    <d v="1961-02-12T00:00:00"/>
    <s v="Венера 1 (Спутник 8, 1 ВА № 2)"/>
    <x v="22"/>
    <s v="СССР"/>
    <m/>
  </r>
  <r>
    <n v="95"/>
    <s v="1961 δ (004)"/>
    <d v="1961-02-16T00:00:00"/>
    <s v="Explorer 9 (S-56а)"/>
    <x v="24"/>
    <s v="USA"/>
    <m/>
  </r>
  <r>
    <n v="96"/>
    <s v="1961 ε (005)"/>
    <d v="1961-02-17T00:00:00"/>
    <s v="KH-5 1 (аргон 1, Corona 20, Discoverer 20)"/>
    <x v="23"/>
    <s v="USA"/>
    <m/>
  </r>
  <r>
    <n v="97"/>
    <s v="1961 ζ (006)"/>
    <d v="1961-02-18T00:00:00"/>
    <s v="RM 2 (Corona 21, Discoverer 21)"/>
    <x v="23"/>
    <s v="USA"/>
    <m/>
  </r>
  <r>
    <n v="98"/>
    <s v="1961 η (007)"/>
    <d v="1961-02-22T00:00:00"/>
    <s v="Транзитные 3B   Lofti 1"/>
    <x v="19"/>
    <s v="USA"/>
    <s v="Частичный отказ"/>
  </r>
  <r>
    <n v="99"/>
    <s v="1961-F01"/>
    <d v="1961-02-25T00:00:00"/>
    <s v="Проводник (10) (S 45)"/>
    <x v="8"/>
    <s v="USA"/>
    <s v="Провал"/>
  </r>
  <r>
    <n v="100"/>
    <s v="1961 θ (008)"/>
    <d v="1961-03-09T00:00:00"/>
    <s v="Корабль-Спутник 4 (Спутник 9, Восток-3KA № 1)"/>
    <x v="21"/>
    <s v="СССР"/>
    <m/>
  </r>
  <r>
    <n v="101"/>
    <s v="1961 ι (009)"/>
    <d v="1961-03-25T00:00:00"/>
    <s v="Проводник 10 (P 14)"/>
    <x v="20"/>
    <s v="USA"/>
    <m/>
  </r>
  <r>
    <n v="102"/>
    <s v="1961 κ (010)"/>
    <d v="1961-03-25T00:00:00"/>
    <s v="Корабль-спутник 5 (Sputnik 10, Восток-3KA № 2)"/>
    <x v="21"/>
    <s v="СССР"/>
    <m/>
  </r>
  <r>
    <n v="103"/>
    <s v="1961-F02"/>
    <d v="1961-03-30T00:00:00"/>
    <s v="KH-2, 4 (Corona 22, Discoverer 22)"/>
    <x v="23"/>
    <s v="USA"/>
    <s v="Провал"/>
  </r>
  <r>
    <n v="104"/>
    <s v="1961 λ (011)"/>
    <d v="1961-04-08T00:00:00"/>
    <s v="KH-5 2 (Аргон 2, Corona 23, Discoverer 23)"/>
    <x v="23"/>
    <s v="USA"/>
    <m/>
  </r>
  <r>
    <n v="105"/>
    <s v="Μ 1961 (012)"/>
    <d v="1961-04-12T00:00:00"/>
    <s v="Восток 1 (Восток-3KA № 3)"/>
    <x v="21"/>
    <s v="СССР"/>
    <m/>
  </r>
  <r>
    <n v="106"/>
    <s v="1961-F03"/>
    <d v="1961-04-25T00:00:00"/>
    <s v="Mercury MA-3 (Mercury 8)"/>
    <x v="25"/>
    <s v="СССР"/>
    <s v="Провал"/>
  </r>
  <r>
    <n v="107"/>
    <s v="1961 ν (013)"/>
    <d v="1961-04-27T00:00:00"/>
    <s v="Проводник 11 (S 15)"/>
    <x v="8"/>
    <s v="USA"/>
    <m/>
  </r>
  <r>
    <n v="108"/>
    <s v="1961-F04"/>
    <d v="1961-05-24T00:00:00"/>
    <s v="Проводник (12) (S 45а)"/>
    <x v="8"/>
    <s v="USA"/>
    <s v="Провал"/>
  </r>
  <r>
    <n v="109"/>
    <s v="1961-F05"/>
    <d v="1961-06-08T00:00:00"/>
    <s v="KH-5 3 (Аргон 3, Corona 24, Discoverer 24)"/>
    <x v="23"/>
    <s v="USA"/>
    <s v="Провал"/>
  </r>
  <r>
    <n v="110"/>
    <s v="1961 ξ (014)"/>
    <d v="1961-06-16T00:00:00"/>
    <s v="KH-2, 5 (Corona 25, Discoverer 25)"/>
    <x v="23"/>
    <s v="USA"/>
    <m/>
  </r>
  <r>
    <n v="111"/>
    <s v="1961 ο (015)"/>
    <d v="1961-06-29T00:00:00"/>
    <s v="Транзитные 4A "/>
    <x v="19"/>
    <s v="USA"/>
    <s v="Частичный отказ"/>
  </r>
  <r>
    <n v="112"/>
    <s v="1961-F06"/>
    <d v="1961-06-30T00:00:00"/>
    <s v="Проводник (13) (S 55)"/>
    <x v="24"/>
    <s v="USA"/>
    <s v="Провал"/>
  </r>
  <r>
    <n v="113"/>
    <s v="1961 π (016)"/>
    <d v="1961-07-07T00:00:00"/>
    <s v="KH-2, 6 (Corona 26, Discoverer 26)"/>
    <x v="23"/>
    <s v="USA"/>
    <m/>
  </r>
  <r>
    <n v="114"/>
    <s v="1961 ρ (017)"/>
    <d v="1961-07-12T00:00:00"/>
    <s v="Tiros 3 (3)"/>
    <x v="20"/>
    <s v="USA"/>
    <m/>
  </r>
  <r>
    <n v="115"/>
    <s v="1961 σ (018)"/>
    <d v="1961-07-12T00:00:00"/>
    <s v="MIDAS 3"/>
    <x v="26"/>
    <s v="USA"/>
    <m/>
  </r>
  <r>
    <n v="116"/>
    <s v="1961-F07"/>
    <d v="1961-07-21T00:00:00"/>
    <s v="KH-5, 4 (Аргон 4, Corona 27, Discoverer 27)"/>
    <x v="23"/>
    <s v="USA"/>
    <s v="Провал"/>
  </r>
  <r>
    <n v="117"/>
    <s v="1961-F08"/>
    <d v="1961-08-04T00:00:00"/>
    <s v="KH-2, 7 (Corona 28, Discoverer 28)"/>
    <x v="23"/>
    <s v="USA"/>
    <s v="Провал"/>
  </r>
  <r>
    <n v="118"/>
    <s v="1961 τ (019)"/>
    <d v="1961-08-06T00:00:00"/>
    <s v="Восток 2 (Восток-3KA № 4)"/>
    <x v="21"/>
    <s v="СССР"/>
    <m/>
  </r>
  <r>
    <n v="119"/>
    <s v="1961 υ (020)"/>
    <d v="1961-08-16T00:00:00"/>
    <s v="Проводник 12 (EPE)"/>
    <x v="20"/>
    <s v="USA"/>
    <m/>
  </r>
  <r>
    <n v="120"/>
    <s v="1961 φ (021)"/>
    <d v="1961-08-23T00:00:00"/>
    <s v="Ranger 1 (P 32)"/>
    <x v="26"/>
    <s v="USA"/>
    <s v="Частичный отказ"/>
  </r>
  <r>
    <n v="121"/>
    <s v="1961 χ (022)"/>
    <d v="1961-08-25T00:00:00"/>
    <s v="Проводник 13 (S 55а)"/>
    <x v="24"/>
    <s v="USA"/>
    <s v="Частичный отказ"/>
  </r>
  <r>
    <n v="122"/>
    <s v="1961 ψ (023)"/>
    <d v="1961-08-30T00:00:00"/>
    <s v="KH-3, 1 (Corona 29, Discoverer 29)"/>
    <x v="23"/>
    <s v="USA"/>
    <m/>
  </r>
  <r>
    <n v="123"/>
    <s v="1961-F09"/>
    <d v="1961-09-09T00:00:00"/>
    <s v="Самос-E2 1 (Самос 3)"/>
    <x v="26"/>
    <s v="USA"/>
    <s v="Провал"/>
  </r>
  <r>
    <n v="124"/>
    <s v="1961 ω (024)"/>
    <d v="1961-09-12T00:00:00"/>
    <s v="KH-3, 2 (Corona 30, Discoverer 30)"/>
    <x v="23"/>
    <s v="USA"/>
    <m/>
  </r>
  <r>
    <n v="125"/>
    <s v="1961 αα (025)"/>
    <d v="1961-09-13T00:00:00"/>
    <s v="Mercury MA-4 (Mercury 8А)"/>
    <x v="25"/>
    <s v="USA"/>
    <m/>
  </r>
  <r>
    <n v="126"/>
    <s v="1961 αβ (026)"/>
    <d v="1961-09-17T00:00:00"/>
    <s v="KH-3 3 (Corona 31, Discoverer 31)"/>
    <x v="23"/>
    <s v="USA"/>
    <m/>
  </r>
  <r>
    <n v="127"/>
    <s v="1961 αγ (027)"/>
    <d v="1961-10-13T00:00:00"/>
    <s v="KH-3, 4 (Corona 32, Discoverer 32)"/>
    <x v="23"/>
    <s v="USA"/>
    <m/>
  </r>
  <r>
    <n v="128"/>
    <s v="1961 αδ (028)"/>
    <d v="1961-10-21T00:00:00"/>
    <s v="MIDAS 4 "/>
    <x v="26"/>
    <s v="USA"/>
    <m/>
  </r>
  <r>
    <n v="129"/>
    <s v="1961-F10"/>
    <d v="1961-10-23T00:00:00"/>
    <s v="KH-2 8 (Corona 33, Discoverer 33)"/>
    <x v="23"/>
    <s v="USA"/>
    <s v="Провал"/>
  </r>
  <r>
    <n v="130"/>
    <s v="1961-F11"/>
    <d v="1961-10-27T00:00:00"/>
    <s v="Космос (1а) (DS-1 # 1)"/>
    <x v="27"/>
    <s v="СССР"/>
    <s v="Провал"/>
  </r>
  <r>
    <n v="131"/>
    <s v="1961-F12"/>
    <d v="1961-11-01T00:00:00"/>
    <s v="Mercury Scout 1 (MNTV 1, MS 1)"/>
    <x v="28"/>
    <s v="USA"/>
    <s v="Провал"/>
  </r>
  <r>
    <n v="132"/>
    <s v="1961 αε (029)"/>
    <d v="1961-11-05T00:00:00"/>
    <s v="KH-2, 9 (Corona 34, Discoverer 34)"/>
    <x v="23"/>
    <s v="USA"/>
    <m/>
  </r>
  <r>
    <n v="133"/>
    <s v="1961 αζ (030)"/>
    <d v="1961-11-15T00:00:00"/>
    <s v="KH-2 10 (Corona 35, Discoverer 35)"/>
    <x v="23"/>
    <s v="USA"/>
    <m/>
  </r>
  <r>
    <n v="134"/>
    <s v="1961 αη (031)"/>
    <d v="1961-11-15T00:00:00"/>
    <s v="Транзитные 4B "/>
    <x v="19"/>
    <s v="USA"/>
    <m/>
  </r>
  <r>
    <n v="135"/>
    <s v="1961 αθ (032)"/>
    <d v="1961-11-18T00:00:00"/>
    <s v="Ranger 2 (P 33)"/>
    <x v="26"/>
    <s v="USA"/>
    <s v="Частичный отказ"/>
  </r>
  <r>
    <n v="136"/>
    <s v="1961-F13"/>
    <d v="1961-11-22T00:00:00"/>
    <s v="Самос-E5 1 (Самос 4)"/>
    <x v="26"/>
    <s v="USA"/>
    <s v="Провал"/>
  </r>
  <r>
    <n v="137"/>
    <s v="1961 αι (033)"/>
    <d v="1961-11-29T00:00:00"/>
    <s v="Mercury MA-5 (Меркурий 9)"/>
    <x v="25"/>
    <s v="USA"/>
    <m/>
  </r>
  <r>
    <n v="138"/>
    <s v="1961-F14"/>
    <d v="1961-12-11T00:00:00"/>
    <s v="Космос (1b) (Зенит-2 № 1)"/>
    <x v="21"/>
    <s v="СССР"/>
    <s v="Провал"/>
  </r>
  <r>
    <n v="139"/>
    <s v="1961 ακ (034)"/>
    <d v="1961-12-12T00:00:00"/>
    <s v="KH-3, 5 (Corona 36, Discoverer 36) "/>
    <x v="23"/>
    <s v="USA"/>
    <m/>
  </r>
  <r>
    <n v="140"/>
    <s v="1961 αλ (035)"/>
    <d v="1961-12-21T00:00:00"/>
    <s v="Космос (1c) (DS-1 # 2)"/>
    <x v="27"/>
    <s v="СССР"/>
    <s v="Провал"/>
  </r>
  <r>
    <n v="141"/>
    <s v="1961 αμ (036)"/>
    <d v="1961-12-22T00:00:00"/>
    <s v="Самос-E5 2 (Самос 5)"/>
    <x v="26"/>
    <s v="USA"/>
    <m/>
  </r>
  <r>
    <n v="142"/>
    <s v="1962-F01"/>
    <d v="1962-01-13T00:00:00"/>
    <s v="KH-3 6 (Corona 37, Discoverer 37)"/>
    <x v="23"/>
    <s v="USA"/>
    <s v="Failure"/>
  </r>
  <r>
    <n v="143"/>
    <s v="1962-F02"/>
    <d v="1962-01-24T00:00:00"/>
    <s v="LOFTI 2A"/>
    <x v="19"/>
    <s v="USA"/>
    <s v="Failure"/>
  </r>
  <r>
    <n v="144"/>
    <s v="1962 α (001)"/>
    <d v="1962-01-26T00:00:00"/>
    <s v="Ranger 3 (P 34)"/>
    <x v="26"/>
    <s v="USA"/>
    <m/>
  </r>
  <r>
    <n v="145"/>
    <s v="1962 β (002)"/>
    <d v="1962-02-08T00:00:00"/>
    <s v="Tiros 4 (A 9)"/>
    <x v="29"/>
    <s v="USA"/>
    <m/>
  </r>
  <r>
    <n v="146"/>
    <s v="1962 γ (003)"/>
    <d v="1962-02-20T00:00:00"/>
    <s v="Mercury MA-6 (Mercury 13)"/>
    <x v="25"/>
    <s v="USA"/>
    <m/>
  </r>
  <r>
    <n v="147"/>
    <s v="1962 δ (004)"/>
    <d v="1962-02-21T00:00:00"/>
    <s v="Samos-F2 1"/>
    <x v="23"/>
    <s v="USA"/>
    <m/>
  </r>
  <r>
    <n v="148"/>
    <s v="1962 ε (005)"/>
    <d v="1962-02-27T00:00:00"/>
    <s v="KH-4 1 (Corona 38, Discoverer 38)"/>
    <x v="23"/>
    <s v="USA"/>
    <m/>
  </r>
  <r>
    <n v="149"/>
    <s v="1962 ζ (006)"/>
    <d v="1962-03-07T00:00:00"/>
    <s v="OSO 1 (S 16)"/>
    <x v="29"/>
    <s v="USA"/>
    <m/>
  </r>
  <r>
    <n v="150"/>
    <s v="1962 η (007)"/>
    <d v="1962-03-07T00:00:00"/>
    <s v="Samos-E5 3 (Samos 6)"/>
    <x v="26"/>
    <s v="USA"/>
    <m/>
  </r>
  <r>
    <n v="151"/>
    <s v="1962 θ (008)"/>
    <d v="1962-03-16T00:00:00"/>
    <s v="Kosmos 1 (Sputnik 11, DS-2 #1)"/>
    <x v="30"/>
    <s v="СССР"/>
    <m/>
  </r>
  <r>
    <n v="152"/>
    <s v="1962 ι (009)"/>
    <d v="1962-04-06T00:00:00"/>
    <s v="Kosmos 2 (Sputnik 12, 1MS #1)"/>
    <x v="30"/>
    <s v="СССР"/>
    <m/>
  </r>
  <r>
    <n v="153"/>
    <s v="1962 κ (010)"/>
    <d v="1962-04-09T00:00:00"/>
    <s v="MIDAS 5, West Ford Drag"/>
    <x v="26"/>
    <s v="USA"/>
    <m/>
  </r>
  <r>
    <n v="154"/>
    <s v="1962 λ (011)"/>
    <d v="1962-04-18T00:00:00"/>
    <s v="KH-4 2 (Corona 39, Discoverer 39)"/>
    <x v="23"/>
    <s v="USA"/>
    <m/>
  </r>
  <r>
    <n v="155"/>
    <s v="1962 μ (012)"/>
    <d v="1962-04-23T00:00:00"/>
    <s v="Ranger 4 (P 35)"/>
    <x v="26"/>
    <s v="USA"/>
    <m/>
  </r>
  <r>
    <n v="156"/>
    <s v="1962 ν (013)"/>
    <d v="1962-04-24T00:00:00"/>
    <s v="Kosmos 3 (Sputnik 13, 2MS #1)"/>
    <x v="30"/>
    <s v="СССР"/>
    <m/>
  </r>
  <r>
    <n v="157"/>
    <s v="1962 ξ (014)"/>
    <d v="1962-04-26T00:00:00"/>
    <s v="Kosmos 4 (Sputnik 14, Zenit-2 #2)"/>
    <x v="31"/>
    <s v="СССР"/>
    <m/>
  </r>
  <r>
    <n v="158"/>
    <s v="1962-F03"/>
    <d v="1962-04-26T00:00:00"/>
    <s v="Grab (3b) (Solrad 4B)"/>
    <x v="32"/>
    <s v="USA"/>
    <s v="Failure"/>
  </r>
  <r>
    <n v="159"/>
    <s v="1962 ο (015)"/>
    <d v="1962-04-26T00:00:00"/>
    <s v="Ariel 1 (UK 1)"/>
    <x v="29"/>
    <s v="USA"/>
    <m/>
  </r>
  <r>
    <n v="160"/>
    <s v="1962 π (016)"/>
    <d v="1962-04-26T00:00:00"/>
    <s v="Samos-E6 1 (Samos 7)"/>
    <x v="26"/>
    <s v="USA"/>
    <m/>
  </r>
  <r>
    <n v="161"/>
    <s v="1962 ρ (017)"/>
    <d v="1962-04-29T00:00:00"/>
    <s v="KH-4 3 (Corona 40)"/>
    <x v="23"/>
    <s v="USA"/>
    <m/>
  </r>
  <r>
    <n v="162"/>
    <s v="1962-F04"/>
    <d v="1962-05-10T00:00:00"/>
    <s v="Anna 1A"/>
    <x v="19"/>
    <s v="USA"/>
    <s v="Failure"/>
  </r>
  <r>
    <n v="163"/>
    <s v="1962 σ (018)"/>
    <d v="1962-05-15T00:00:00"/>
    <s v="KH-5 5 (Argon 5, Corona 41, FTV 1126)"/>
    <x v="23"/>
    <s v="USA"/>
    <m/>
  </r>
  <r>
    <n v="164"/>
    <s v="1962-F05"/>
    <d v="1962-05-24T00:00:00"/>
    <s v="DSAP-1 F1 (P-35 1)"/>
    <x v="33"/>
    <s v="USA"/>
    <s v="Failure"/>
  </r>
  <r>
    <n v="165"/>
    <s v="1962 τ (019)"/>
    <d v="1962-05-24T00:00:00"/>
    <s v="Mercury MA-7 (Mercury 18)"/>
    <x v="25"/>
    <s v="USA"/>
    <m/>
  </r>
  <r>
    <n v="166"/>
    <s v="1962 υ (020)"/>
    <d v="1962-05-28T00:00:00"/>
    <s v="Kosmos 5 (Sputnik 15, 2MS #2)"/>
    <x v="30"/>
    <s v="СССР"/>
    <m/>
  </r>
  <r>
    <n v="167"/>
    <s v="1962 φ (021)"/>
    <d v="1962-05-30T00:00:00"/>
    <s v="KH-4 4 (Corona 42)"/>
    <x v="23"/>
    <s v="USA"/>
    <m/>
  </r>
  <r>
    <n v="168"/>
    <s v="1962-F06"/>
    <d v="1962-06-01T00:00:00"/>
    <s v="Kosmos (6) (Zenit-2 #3)"/>
    <x v="34"/>
    <s v="СССР"/>
    <s v="Failure"/>
  </r>
  <r>
    <n v="169"/>
    <s v="1962 χ (022)"/>
    <d v="1962-06-02T00:00:00"/>
    <s v="KH-4 5 (Corona 43)"/>
    <x v="23"/>
    <s v="USA"/>
    <m/>
  </r>
  <r>
    <n v="170"/>
    <s v="1962 ψ (023)"/>
    <d v="1962-06-17T00:00:00"/>
    <s v="Samos-E6 2 (Samos 8)"/>
    <x v="26"/>
    <s v="USA"/>
    <m/>
  </r>
  <r>
    <n v="171"/>
    <s v="1962 ω (024)"/>
    <d v="1962-06-18T00:00:00"/>
    <s v="Samos-F2 2"/>
    <x v="23"/>
    <s v="USA"/>
    <m/>
  </r>
  <r>
    <n v="172"/>
    <s v="1962 αα (025)"/>
    <d v="1962-06-19T00:00:00"/>
    <s v="Tiros 5 (A 50)"/>
    <x v="29"/>
    <s v="USA"/>
    <m/>
  </r>
  <r>
    <n v="173"/>
    <s v="1962 αβ (026)"/>
    <d v="1962-06-23T00:00:00"/>
    <s v="KH-4 6 (Corona 44)"/>
    <x v="23"/>
    <s v="USA"/>
    <m/>
  </r>
  <r>
    <n v="174"/>
    <s v="1962 αγ (027)"/>
    <d v="1962-06-28T00:00:00"/>
    <s v="KH-4 7 (Corona 45)"/>
    <x v="35"/>
    <s v="USA"/>
    <m/>
  </r>
  <r>
    <n v="175"/>
    <s v="1962 αδ (028)"/>
    <d v="1962-06-30T00:00:00"/>
    <s v="Kosmos 6 (Sputnik 16, DS-P1 #1)"/>
    <x v="30"/>
    <s v="СССР"/>
    <m/>
  </r>
  <r>
    <n v="176"/>
    <s v="1962 αε (029)"/>
    <d v="1962-07-10T00:00:00"/>
    <s v="Telstar 1"/>
    <x v="29"/>
    <s v="USA"/>
    <m/>
  </r>
  <r>
    <n v="177"/>
    <s v="1962 αζ (030)"/>
    <d v="1962-07-18T00:00:00"/>
    <s v="Samos-E6 3 (Samos 9)"/>
    <x v="26"/>
    <s v="USA"/>
    <m/>
  </r>
  <r>
    <n v="178"/>
    <s v="1962 αη (031)"/>
    <d v="1962-07-21T00:00:00"/>
    <s v="KH-4 8 (Corona 46)"/>
    <x v="23"/>
    <s v="USA"/>
    <m/>
  </r>
  <r>
    <n v="179"/>
    <s v="1962-F07"/>
    <d v="1962-07-22T00:00:00"/>
    <s v="Mariner 1 (P 37)"/>
    <x v="26"/>
    <s v="USA"/>
    <s v="Failure"/>
  </r>
  <r>
    <n v="180"/>
    <s v="1962 αθ (032)"/>
    <d v="1962-07-28T00:00:00"/>
    <s v="KH-4 9 (Corona 47)"/>
    <x v="23"/>
    <s v="USA"/>
    <m/>
  </r>
  <r>
    <n v="181"/>
    <s v="1962 αι (033)"/>
    <d v="1962-07-28T00:00:00"/>
    <s v="Kosmos 7 (Sputnik 17, Zenit-2 #4)"/>
    <x v="34"/>
    <s v="СССР"/>
    <m/>
  </r>
  <r>
    <n v="182"/>
    <s v="1962 ακ (034)"/>
    <d v="1962-08-02T00:00:00"/>
    <s v="KH-4 10 (Corona 48)"/>
    <x v="35"/>
    <s v="USA"/>
    <m/>
  </r>
  <r>
    <n v="183"/>
    <s v="1962 αλ (035)"/>
    <d v="1962-08-05T00:00:00"/>
    <s v="Samos-E6 4 (Samos 10)"/>
    <x v="26"/>
    <s v="USA"/>
    <m/>
  </r>
  <r>
    <n v="184"/>
    <s v="1962 αμ (036)"/>
    <d v="1962-08-11T00:00:00"/>
    <s v="Vostok 3 (Vostok-3KA #5)"/>
    <x v="31"/>
    <s v="СССР"/>
    <m/>
  </r>
  <r>
    <n v="185"/>
    <s v="1962 αν (037)"/>
    <d v="1962-08-12T00:00:00"/>
    <s v="Vostok 4 (Vostok-3KA #6)"/>
    <x v="31"/>
    <s v="СССР"/>
    <m/>
  </r>
  <r>
    <n v="186"/>
    <s v="1962 αξ (038)"/>
    <d v="1962-08-18T00:00:00"/>
    <s v="Kosmos 8 (Sputnik 18, DS-K-8 #1)"/>
    <x v="30"/>
    <s v="СССР"/>
    <m/>
  </r>
  <r>
    <n v="187"/>
    <s v="1962 αο (039)"/>
    <d v="1962-08-23T00:00:00"/>
    <s v="DSAP-1 F2 (P-35 2, FTV 3502)"/>
    <x v="33"/>
    <s v="USA"/>
    <m/>
  </r>
  <r>
    <n v="188"/>
    <s v="1962 απ (040)"/>
    <d v="1962-08-25T00:00:00"/>
    <s v="Venera (2a) (2MV-1 #1, Sputnik 19)"/>
    <x v="36"/>
    <s v="СССР"/>
    <s v="Partial Failure"/>
  </r>
  <r>
    <n v="189"/>
    <s v="1962 αρ (041)"/>
    <d v="1962-08-27T00:00:00"/>
    <s v="Mariner 2 (P 38)"/>
    <x v="26"/>
    <s v="USA"/>
    <m/>
  </r>
  <r>
    <n v="190"/>
    <s v="1962 ασ (042)"/>
    <d v="1962-08-29T00:00:00"/>
    <s v="KH-4 11 (Corona 49)"/>
    <x v="35"/>
    <s v="USA"/>
    <m/>
  </r>
  <r>
    <n v="191"/>
    <s v="1962 ατ (043)"/>
    <d v="1962-09-01T00:00:00"/>
    <s v="Venera (2b) (2MV-1 #2, Sputnik 20)"/>
    <x v="36"/>
    <s v="СССР"/>
    <s v="Partial Failure"/>
  </r>
  <r>
    <n v="192"/>
    <s v="1962 αυ (044)"/>
    <d v="1962-09-01T00:00:00"/>
    <s v="KH-5 6 (Argon 6, Corona 50, FTV 1132)"/>
    <x v="23"/>
    <s v="USA"/>
    <m/>
  </r>
  <r>
    <n v="193"/>
    <s v="1962 αφ (045)"/>
    <d v="1962-09-12T00:00:00"/>
    <s v="Venera (2c) (2MV-2 #1, Sputnik 21)"/>
    <x v="36"/>
    <s v="СССР"/>
    <s v="Partial Failure"/>
  </r>
  <r>
    <n v="194"/>
    <s v="1962 αχ (046)"/>
    <d v="1962-09-17T00:00:00"/>
    <s v="KH-4 12 (Corona 51)"/>
    <x v="23"/>
    <s v="USA"/>
    <m/>
  </r>
  <r>
    <n v="195"/>
    <s v="1962 αψ (047)"/>
    <d v="1962-09-18T00:00:00"/>
    <s v="Tiros 6 (A 51)"/>
    <x v="29"/>
    <s v="USA"/>
    <m/>
  </r>
  <r>
    <n v="196"/>
    <s v="1962 αω (048)"/>
    <d v="1962-09-27T00:00:00"/>
    <s v="Kosmos 9 (Zenit-2 #5)"/>
    <x v="34"/>
    <s v="СССР"/>
    <m/>
  </r>
  <r>
    <n v="197"/>
    <s v="1962 βα (049)"/>
    <d v="1962-09-29T00:00:00"/>
    <s v="Alouette 1 Tave"/>
    <x v="23"/>
    <s v="USA"/>
    <m/>
  </r>
  <r>
    <n v="198"/>
    <s v="1962 ββ (050)"/>
    <d v="1962-09-29T00:00:00"/>
    <s v="KH-4 13 (Corona 52)"/>
    <x v="35"/>
    <s v="USA"/>
    <m/>
  </r>
  <r>
    <n v="199"/>
    <s v="1962 βγ (051)"/>
    <d v="1962-10-02T00:00:00"/>
    <s v="Explorer 14 (EPE B)"/>
    <x v="37"/>
    <s v="USA"/>
    <m/>
  </r>
  <r>
    <n v="200"/>
    <s v="1962 βδ (052)"/>
    <d v="1962-10-03T00:00:00"/>
    <s v="Mercury MA-8 (Mercury 16)"/>
    <x v="25"/>
    <s v="USA"/>
    <m/>
  </r>
  <r>
    <n v="201"/>
    <s v="1962 βε (053)"/>
    <d v="1962-10-09T00:00:00"/>
    <s v="KH-5 7 (Argon 7, Corona 53, FTV 1134)"/>
    <x v="23"/>
    <s v="USA"/>
    <m/>
  </r>
  <r>
    <n v="202"/>
    <s v="1962 βζ (054)"/>
    <d v="1962-10-17T00:00:00"/>
    <s v="Kosmos 10 (Zenit-2 #6)"/>
    <x v="34"/>
    <s v="СССР"/>
    <m/>
  </r>
  <r>
    <n v="203"/>
    <s v="1962 βη (055)"/>
    <d v="1962-10-18T00:00:00"/>
    <s v="Ranger 5 (P 36)"/>
    <x v="26"/>
    <s v="USA"/>
    <m/>
  </r>
  <r>
    <n v="204"/>
    <s v="1962 βθ (056)"/>
    <d v="1962-10-20T00:00:00"/>
    <s v="Kosmos 11 (DS-A1 #1)"/>
    <x v="30"/>
    <s v="СССР"/>
    <m/>
  </r>
  <r>
    <n v="205"/>
    <s v="1962 βι (057)"/>
    <d v="1962-10-24T00:00:00"/>
    <s v="Mars (1c) (2MV-4 #1, Sputnik 22)"/>
    <x v="36"/>
    <s v="СССР"/>
    <s v="Partial Failure"/>
  </r>
  <r>
    <n v="206"/>
    <s v="1962-F08"/>
    <d v="1962-10-25T00:00:00"/>
    <s v="Kosmos (12) (1MS #2)"/>
    <x v="30"/>
    <s v="СССР"/>
    <s v="Failure"/>
  </r>
  <r>
    <n v="207"/>
    <s v="1962 βκ (058)"/>
    <d v="1962-10-26T00:00:00"/>
    <s v="Star-Rad 1 (Corona 54)"/>
    <x v="35"/>
    <s v="USA"/>
    <m/>
  </r>
  <r>
    <n v="208"/>
    <s v="1962 βλ (059)"/>
    <d v="1962-10-27T00:00:00"/>
    <s v="Explorer 15 (EPE C)"/>
    <x v="37"/>
    <s v="USA"/>
    <m/>
  </r>
  <r>
    <n v="209"/>
    <s v="1962 βμ (060)"/>
    <d v="1962-10-31T00:00:00"/>
    <s v="Anna 1B"/>
    <x v="19"/>
    <s v="USA"/>
    <m/>
  </r>
  <r>
    <n v="210"/>
    <s v="1962 βν (061)"/>
    <d v="1962-11-01T00:00:00"/>
    <s v="Mars 1 (2MV-4 #2, Sputnik 23)"/>
    <x v="36"/>
    <s v="СССР"/>
    <m/>
  </r>
  <r>
    <n v="211"/>
    <s v="1962 βξ (062)"/>
    <d v="1962-11-04T00:00:00"/>
    <s v="Mars (2a) (2MV-3 #1, Sputnik 24)"/>
    <x v="36"/>
    <s v="СССР"/>
    <s v="Partial Failure"/>
  </r>
  <r>
    <n v="212"/>
    <s v="1962 βο (063)"/>
    <d v="1962-11-05T00:00:00"/>
    <s v="KH-4 14 (Corona 55)"/>
    <x v="23"/>
    <s v="USA"/>
    <m/>
  </r>
  <r>
    <n v="213"/>
    <s v="1962 βπ (064)"/>
    <d v="1962-11-11T00:00:00"/>
    <s v="Samos-E6 5 (Samos 11)"/>
    <x v="26"/>
    <s v="USA"/>
    <m/>
  </r>
  <r>
    <n v="214"/>
    <s v="1962 βρ (065)"/>
    <d v="1962-11-24T00:00:00"/>
    <s v="KH-4 15 (Corona 56)"/>
    <x v="23"/>
    <s v="USA"/>
    <m/>
  </r>
  <r>
    <n v="215"/>
    <s v="1962 βσ (066)"/>
    <d v="1962-12-04T00:00:00"/>
    <s v="KH-4 16 (Corona 57)"/>
    <x v="35"/>
    <s v="USA"/>
    <m/>
  </r>
  <r>
    <n v="216"/>
    <s v="1962 βτ (067)"/>
    <d v="1962-12-13T00:00:00"/>
    <s v="Poppy 1A (NRL-PL 120) Calsphere 1 Poppy 1B (NRL-PL 121)"/>
    <x v="35"/>
    <s v="USA"/>
    <s v="Partial Failure"/>
  </r>
  <r>
    <n v="217"/>
    <s v="1962 βυ (068)"/>
    <d v="1962-12-13T00:00:00"/>
    <s v="Relay 1"/>
    <x v="38"/>
    <s v="USA"/>
    <m/>
  </r>
  <r>
    <n v="218"/>
    <s v="1962 βφ (069)"/>
    <d v="1962-12-14T00:00:00"/>
    <s v="KH-4 17 (Corona 58)"/>
    <x v="35"/>
    <s v="USA"/>
    <m/>
  </r>
  <r>
    <n v="219"/>
    <s v="1962 βχ (070)"/>
    <d v="1962-12-16T00:00:00"/>
    <s v="Explorer 16 (S 55b)"/>
    <x v="39"/>
    <s v="USA"/>
    <m/>
  </r>
  <r>
    <n v="220"/>
    <s v="1962-F09"/>
    <d v="1962-12-17T00:00:00"/>
    <s v="MIDAS 6  TRS 3 (ERS 3)"/>
    <x v="26"/>
    <s v="USA"/>
    <s v="Failure"/>
  </r>
  <r>
    <n v="221"/>
    <s v="1962 βψ (071)"/>
    <d v="1962-12-19T00:00:00"/>
    <s v="Transit-5A 1"/>
    <x v="39"/>
    <s v="USA"/>
    <m/>
  </r>
  <r>
    <n v="222"/>
    <s v="1962 βω (072)"/>
    <d v="1962-12-22T00:00:00"/>
    <s v="Kosmos 12 (Zenit-2 #7)"/>
    <x v="34"/>
    <s v="СССР"/>
    <m/>
  </r>
  <r>
    <n v="223"/>
    <s v="1963-001"/>
    <d v="1963-01-04T00:00:00"/>
    <s v="Luna (4c) (Sputnik 25, Ye-6 #1)"/>
    <x v="40"/>
    <s v="СССР"/>
    <s v="Partial Failure"/>
  </r>
  <r>
    <n v="224"/>
    <s v="1963-002"/>
    <d v="1963-01-07T00:00:00"/>
    <s v="KH-4 18 (Corona 59, OPS 0048)"/>
    <x v="35"/>
    <s v="USA"/>
    <m/>
  </r>
  <r>
    <n v="225"/>
    <s v="1963-003"/>
    <d v="1963-01-16T00:00:00"/>
    <s v="Samos-F2 3 (OPS 0180)"/>
    <x v="23"/>
    <s v="USA"/>
    <m/>
  </r>
  <r>
    <n v="226"/>
    <s v="1963-F01"/>
    <d v="1963-02-03T00:00:00"/>
    <s v="Luna (4d) (Ye-6 #2)"/>
    <x v="40"/>
    <s v="СССР"/>
    <s v="Failure"/>
  </r>
  <r>
    <n v="227"/>
    <s v="1963-004"/>
    <d v="1963-02-14T00:00:00"/>
    <s v="Syncom 1"/>
    <x v="38"/>
    <s v="USA"/>
    <m/>
  </r>
  <r>
    <n v="228"/>
    <s v="1963-005"/>
    <d v="1963-02-19T00:00:00"/>
    <s v="DSAP-1 F3 (P-35 3, OPS 0240, FTV 0240)"/>
    <x v="41"/>
    <s v="USA"/>
    <m/>
  </r>
  <r>
    <n v="229"/>
    <s v="1963-F02"/>
    <d v="1963-02-28T00:00:00"/>
    <s v="KH-4 19 (Corona 60, OPS 0583)"/>
    <x v="42"/>
    <s v="USA"/>
    <s v="Failure"/>
  </r>
  <r>
    <n v="230"/>
    <s v="1963-F03"/>
    <d v="1963-03-18T00:00:00"/>
    <s v="KH-6 1 (Lanyard 1, Corona 61, OPS 0627)"/>
    <x v="42"/>
    <s v="USA"/>
    <s v="Failure"/>
  </r>
  <r>
    <n v="231"/>
    <s v="1963-006"/>
    <d v="1963-03-21T00:00:00"/>
    <s v="Kosmos 13 (Zenit-2 #8)"/>
    <x v="34"/>
    <s v="СССР"/>
    <m/>
  </r>
  <r>
    <n v="232"/>
    <s v="1963-007"/>
    <d v="1963-04-01T00:00:00"/>
    <s v="KH-4 20 (Corona 62, OPS 0720)"/>
    <x v="35"/>
    <s v="USA"/>
    <m/>
  </r>
  <r>
    <n v="233"/>
    <s v="1963-008"/>
    <d v="1963-04-02T00:00:00"/>
    <s v="Luna 4 (Ye-6 #3)"/>
    <x v="40"/>
    <s v="СССР"/>
    <m/>
  </r>
  <r>
    <n v="234"/>
    <s v="1963-009"/>
    <d v="1963-04-03T00:00:00"/>
    <s v="Explorer 17 (AE A)"/>
    <x v="38"/>
    <s v="USA"/>
    <m/>
  </r>
  <r>
    <n v="235"/>
    <s v="1963-F04"/>
    <d v="1963-04-05T00:00:00"/>
    <s v="Transit-5A 2"/>
    <x v="39"/>
    <s v="USA"/>
    <s v="Failure"/>
  </r>
  <r>
    <n v="236"/>
    <s v="1963-F05"/>
    <d v="1963-04-06T00:00:00"/>
    <s v="Kosmos (14) (DS-P1 #2)"/>
    <x v="30"/>
    <s v="СССР"/>
    <s v="Failure"/>
  </r>
  <r>
    <n v="237"/>
    <s v="1963-010"/>
    <d v="1963-04-13T00:00:00"/>
    <s v="Kosmos 14 (Omega #1)"/>
    <x v="30"/>
    <s v="СССР"/>
    <m/>
  </r>
  <r>
    <n v="238"/>
    <s v="1963-011"/>
    <d v="1963-04-22T00:00:00"/>
    <s v="Kosmos 15 (Zenit-2 #9)"/>
    <x v="34"/>
    <s v="СССР"/>
    <m/>
  </r>
  <r>
    <n v="239"/>
    <s v="1963-F06"/>
    <d v="1963-04-26T00:00:00"/>
    <s v="DSAP-1 F4 (P-35 4, OPS 1298)"/>
    <x v="33"/>
    <s v="USA"/>
    <s v="Failure"/>
  </r>
  <r>
    <n v="240"/>
    <s v="1963-F07"/>
    <d v="1963-04-26T00:00:00"/>
    <s v="KH-5 8 (Argon 8, Corona 63, OPS 1008)"/>
    <x v="35"/>
    <s v="USA"/>
    <s v="Failure"/>
  </r>
  <r>
    <n v="241"/>
    <s v="1963-012"/>
    <d v="1963-04-28T00:00:00"/>
    <s v="Kosmos 16 (Zenit-2 #10)"/>
    <x v="34"/>
    <s v="СССР"/>
    <m/>
  </r>
  <r>
    <n v="242"/>
    <s v="1963-013"/>
    <d v="1963-05-07T00:00:00"/>
    <s v="Telstar 2"/>
    <x v="38"/>
    <s v="USA"/>
    <m/>
  </r>
  <r>
    <n v="243"/>
    <s v="1963-014"/>
    <d v="1963-05-09T00:00:00"/>
    <s v="MIDAS 7"/>
    <x v="26"/>
    <s v="USA"/>
    <m/>
  </r>
  <r>
    <n v="244"/>
    <s v="1963-015"/>
    <d v="1963-05-15T00:00:00"/>
    <s v="Mercury MA-9 (Mercury 20)"/>
    <x v="25"/>
    <s v="USA"/>
    <m/>
  </r>
  <r>
    <n v="245"/>
    <s v="1963-016"/>
    <d v="1963-05-18T00:00:00"/>
    <s v="KH-6 2 (Lanyard 2, Corona 64, OPS 0924, FTV 1110)"/>
    <x v="42"/>
    <s v="USA"/>
    <m/>
  </r>
  <r>
    <n v="246"/>
    <s v="1963-017"/>
    <d v="1963-05-22T00:00:00"/>
    <s v="Kosmos 17 (DS-A1 #2)"/>
    <x v="30"/>
    <s v="СССР"/>
    <m/>
  </r>
  <r>
    <n v="247"/>
    <s v="1963-018"/>
    <d v="1963-05-24T00:00:00"/>
    <s v="Kosmos 18 (Zenit-2 #11)"/>
    <x v="34"/>
    <s v="СССР"/>
    <m/>
  </r>
  <r>
    <n v="248"/>
    <s v="1963-F08"/>
    <d v="1963-06-01T00:00:00"/>
    <s v="Kosmos (19a) (DS-MT #(1))"/>
    <x v="30"/>
    <s v="СССР"/>
    <s v="Failure"/>
  </r>
  <r>
    <n v="249"/>
    <s v="1963-F09"/>
    <d v="1963-06-12T00:00:00"/>
    <s v="MIDAS 8"/>
    <x v="26"/>
    <s v="USA"/>
    <s v="Failure"/>
  </r>
  <r>
    <n v="250"/>
    <s v="1963-019"/>
    <d v="1963-06-12T00:00:00"/>
    <s v="KH-4 21 (Corona 65, OPS 0954)"/>
    <x v="42"/>
    <s v="USA"/>
    <m/>
  </r>
  <r>
    <n v="251"/>
    <s v="1963-020"/>
    <d v="1963-06-14T00:00:00"/>
    <s v="Vostok 5 (Vostok-3KA #7)"/>
    <x v="31"/>
    <s v="СССР"/>
    <m/>
  </r>
  <r>
    <n v="252"/>
    <s v="1963-021"/>
    <d v="1963-06-15T00:00:00"/>
    <s v="Poppy 2A (NRL-PL 110, Solrad 6)"/>
    <x v="35"/>
    <s v="USA"/>
    <s v="Partial Failure"/>
  </r>
  <r>
    <n v="253"/>
    <s v="1963-022"/>
    <d v="1963-06-16T00:00:00"/>
    <s v="Transit-5A 3"/>
    <x v="39"/>
    <s v="USA"/>
    <m/>
  </r>
  <r>
    <n v="254"/>
    <s v="1963-023"/>
    <d v="1963-06-16T00:00:00"/>
    <s v="Vostok 6 (Vostok-3KA #8)"/>
    <x v="31"/>
    <s v="СССР"/>
    <m/>
  </r>
  <r>
    <n v="255"/>
    <s v="1963-024"/>
    <d v="1963-06-19T00:00:00"/>
    <s v="Tiros 7 (A 52)"/>
    <x v="38"/>
    <s v="USA"/>
    <m/>
  </r>
  <r>
    <n v="256"/>
    <s v="1963-025"/>
    <d v="1963-06-27T00:00:00"/>
    <s v="KH-4 22 (Corona 66, OPS 0999)"/>
    <x v="42"/>
    <s v="USA"/>
    <m/>
  </r>
  <r>
    <n v="257"/>
    <s v="1963-026"/>
    <d v="1963-06-28T00:00:00"/>
    <s v="GRS (CRL 1)"/>
    <x v="43"/>
    <s v="USA"/>
    <m/>
  </r>
  <r>
    <n v="258"/>
    <s v="1963-027"/>
    <d v="1963-06-29T00:00:00"/>
    <s v="Samos-F2 4 (OPS 1440)"/>
    <x v="44"/>
    <s v="USA"/>
    <m/>
  </r>
  <r>
    <n v="259"/>
    <s v="1963-F10"/>
    <d v="1963-07-10T00:00:00"/>
    <s v="Kosmos (19b) (Zenit-2 #12)"/>
    <x v="34"/>
    <s v="СССР"/>
    <s v="Failure"/>
  </r>
  <r>
    <n v="260"/>
    <s v="1963-028"/>
    <d v="1963-07-12T00:00:00"/>
    <s v="KH-7 1 (Gambit-1 1, OPS 1467)"/>
    <x v="45"/>
    <s v="USA"/>
    <m/>
  </r>
  <r>
    <n v="261"/>
    <s v="1963-029"/>
    <d v="1963-07-19T00:00:00"/>
    <s v="KH-4 23 (Corona 67, OPS 1266)"/>
    <x v="35"/>
    <s v="USA"/>
    <m/>
  </r>
  <r>
    <n v="262"/>
    <s v="1963-030"/>
    <d v="1963-07-19T00:00:00"/>
    <s v="MIDAS 9"/>
    <x v="26"/>
    <s v="USA"/>
    <m/>
  </r>
  <r>
    <n v="263"/>
    <s v="1963-031"/>
    <d v="1963-07-26T00:00:00"/>
    <s v="Syncom 2"/>
    <x v="38"/>
    <s v="USA"/>
    <m/>
  </r>
  <r>
    <n v="264"/>
    <s v="1963-032"/>
    <d v="1963-07-31T00:00:00"/>
    <s v="KH-6 3 (Lanyard 3, Corona 68, OPS 1370)"/>
    <x v="42"/>
    <s v="USA"/>
    <m/>
  </r>
  <r>
    <n v="265"/>
    <s v="1963-033"/>
    <d v="1963-08-06T00:00:00"/>
    <s v="Kosmos 19 (DS-P1 #3)"/>
    <x v="30"/>
    <s v="СССР"/>
    <m/>
  </r>
  <r>
    <n v="266"/>
    <s v="1963-F11"/>
    <d v="1963-08-22T00:00:00"/>
    <s v="Kosmos (20) (DS-A1 #(x))"/>
    <x v="30"/>
    <s v="СССР"/>
    <s v="Failure"/>
  </r>
  <r>
    <n v="267"/>
    <s v="1963-034"/>
    <d v="1963-08-25T00:00:00"/>
    <s v="KH-4A 1 (Corona 69, OPS 1419)"/>
    <x v="42"/>
    <s v="USA"/>
    <m/>
  </r>
  <r>
    <n v="268"/>
    <s v="1963-035"/>
    <d v="1963-08-29T00:00:00"/>
    <s v="KH-5 9 (Argon 9, Corona 70, OPS 1561)"/>
    <x v="35"/>
    <s v="USA"/>
    <m/>
  </r>
  <r>
    <n v="269"/>
    <s v="1963-036"/>
    <d v="1963-09-06T00:00:00"/>
    <s v="KH-7 2 (Gambit-1 2, OPS 1947)"/>
    <x v="45"/>
    <s v="USA"/>
    <m/>
  </r>
  <r>
    <n v="270"/>
    <s v="1963-037"/>
    <d v="1963-09-23T00:00:00"/>
    <s v="KH-4A 2 (Corona 71, OPS 1353)"/>
    <x v="42"/>
    <s v="USA"/>
    <m/>
  </r>
  <r>
    <n v="271"/>
    <s v="1963-F12"/>
    <d v="1963-09-27T00:00:00"/>
    <s v="DSAP-1 F5 (P-35 5, OPS 1610)"/>
    <x v="46"/>
    <s v="USA"/>
    <s v="Failure"/>
  </r>
  <r>
    <n v="272"/>
    <s v="1963-038"/>
    <d v="1963-09-28T00:00:00"/>
    <s v="Transit 5BN-1"/>
    <x v="47"/>
    <s v="USA"/>
    <m/>
  </r>
  <r>
    <n v="273"/>
    <s v="1963-039"/>
    <d v="1963-10-17T00:00:00"/>
    <s v="Vela 1"/>
    <x v="45"/>
    <s v="USA"/>
    <m/>
  </r>
  <r>
    <n v="274"/>
    <s v="1963-040"/>
    <d v="1963-10-18T00:00:00"/>
    <s v="Kosmos 20 (Zenit-2 #13)"/>
    <x v="34"/>
    <s v="СССР"/>
    <m/>
  </r>
  <r>
    <n v="275"/>
    <s v="1963-F13"/>
    <d v="1963-10-24T00:00:00"/>
    <s v="Kosmos (21) (DS-A1 #(x))"/>
    <x v="30"/>
    <s v="СССР"/>
    <s v="Failure"/>
  </r>
  <r>
    <n v="276"/>
    <s v="1963-041"/>
    <d v="1963-10-25T00:00:00"/>
    <s v="KH-7 3 (Gambit-1 3, OPS 2196)"/>
    <x v="45"/>
    <s v="USA"/>
    <m/>
  </r>
  <r>
    <n v="277"/>
    <s v="1963-042"/>
    <d v="1963-10-29T00:00:00"/>
    <s v="KH-5 10 (Argon 10, Corona 72, OPS 2437)"/>
    <x v="42"/>
    <s v="USA"/>
    <m/>
  </r>
  <r>
    <n v="278"/>
    <s v="1963-043"/>
    <d v="1963-11-01T00:00:00"/>
    <s v="Polyot 1 (I1 1)"/>
    <x v="48"/>
    <s v="СССР"/>
    <m/>
  </r>
  <r>
    <n v="279"/>
    <s v="1963-F14"/>
    <d v="1963-11-09T00:00:00"/>
    <s v="KH-4 24 (Corona 73, OPS 2268)"/>
    <x v="35"/>
    <s v="USA"/>
    <s v="Failure"/>
  </r>
  <r>
    <n v="280"/>
    <s v="1963-044"/>
    <d v="1963-11-11T00:00:00"/>
    <s v="Kosmos 21 (3MV-1A #1)"/>
    <x v="36"/>
    <s v="СССР"/>
    <m/>
  </r>
  <r>
    <n v="281"/>
    <s v="1963-045"/>
    <d v="1963-11-16T00:00:00"/>
    <s v="Kosmos 22 (Zenit-4 #1)"/>
    <x v="49"/>
    <s v="СССР"/>
    <m/>
  </r>
  <r>
    <n v="282"/>
    <s v="1963-046"/>
    <d v="1963-11-27T00:00:00"/>
    <s v="Explorer 18 (IMP A)"/>
    <x v="38"/>
    <s v="USA"/>
    <m/>
  </r>
  <r>
    <n v="283"/>
    <s v="1963-047"/>
    <d v="1963-11-27T00:00:00"/>
    <s v="Centaur AC-2"/>
    <x v="50"/>
    <s v="USA"/>
    <m/>
  </r>
  <r>
    <n v="284"/>
    <s v="1963-048"/>
    <d v="1963-11-27T00:00:00"/>
    <s v="KH-4 25 (Corona 74, OPS 2260)"/>
    <x v="35"/>
    <s v="USA"/>
    <m/>
  </r>
  <r>
    <n v="285"/>
    <s v="1963-F15"/>
    <d v="1963-11-28T00:00:00"/>
    <s v="Kosmos (23) (Zenit-2 #14)"/>
    <x v="34"/>
    <s v="СССР"/>
    <s v="Failure"/>
  </r>
  <r>
    <n v="286"/>
    <s v="1963-049"/>
    <d v="1963-12-05T00:00:00"/>
    <s v="Transit 5BN-2"/>
    <x v="47"/>
    <s v="USA"/>
    <m/>
  </r>
  <r>
    <n v="287"/>
    <s v="1963-050"/>
    <d v="1963-12-13T00:00:00"/>
    <s v="Kosmos 23 (Omega #2)"/>
    <x v="30"/>
    <s v="СССР"/>
    <m/>
  </r>
  <r>
    <n v="288"/>
    <s v="1963-051"/>
    <d v="1963-12-18T00:00:00"/>
    <s v="KH-7 4 (Gambit-1 4, OPS 2372)"/>
    <x v="45"/>
    <s v="USA"/>
    <m/>
  </r>
  <r>
    <n v="289"/>
    <s v="1963-052"/>
    <d v="1963-12-19T00:00:00"/>
    <s v="Kosmos 24 (Zenit-2 #15)"/>
    <x v="34"/>
    <s v="СССР"/>
    <m/>
  </r>
  <r>
    <n v="290"/>
    <s v="1963-053"/>
    <d v="1963-12-19T00:00:00"/>
    <s v="Explorer 19 (AD A)"/>
    <x v="43"/>
    <s v="USA"/>
    <m/>
  </r>
  <r>
    <n v="291"/>
    <s v="1963-054"/>
    <d v="1963-12-21T00:00:00"/>
    <s v="Tiros 8 (A 53)"/>
    <x v="38"/>
    <s v="USA"/>
    <m/>
  </r>
  <r>
    <n v="292"/>
    <s v="1963-055"/>
    <d v="1963-12-21T00:00:00"/>
    <s v="KH-4 26 (Corona 75, OPS 1388)"/>
    <x v="42"/>
    <s v="USA"/>
    <m/>
  </r>
  <r>
    <n v="293"/>
    <s v="1964-001"/>
    <d v="1964-01-11T00:00:00"/>
    <s v="Poppy 3A (NRL-PL 124, Solrad 7A), 3B, 3C,SECOR 1"/>
    <x v="42"/>
    <s v="USA"/>
    <m/>
  </r>
  <r>
    <n v="294"/>
    <s v="1964-002"/>
    <d v="1964-01-19T00:00:00"/>
    <s v="DSAP-1 F6 (P-35 6, OPS 3367A)"/>
    <x v="35"/>
    <s v="USA"/>
    <m/>
  </r>
  <r>
    <n v="295"/>
    <s v="1964-003"/>
    <d v="1964-01-21T00:00:00"/>
    <s v="Relay 2"/>
    <x v="38"/>
    <s v="USA"/>
    <m/>
  </r>
  <r>
    <n v="296"/>
    <s v="1964-004"/>
    <d v="1964-01-25T00:00:00"/>
    <s v="Echo 2"/>
    <x v="23"/>
    <s v="USA"/>
    <m/>
  </r>
  <r>
    <n v="297"/>
    <s v="1964-005"/>
    <d v="1964-01-29T00:00:00"/>
    <s v="Saturn-SA 5"/>
    <x v="51"/>
    <s v="USA"/>
    <m/>
  </r>
  <r>
    <n v="298"/>
    <s v="1964-006"/>
    <d v="1964-01-30T00:00:00"/>
    <s v="Elektron 1,2"/>
    <x v="31"/>
    <s v="СССР"/>
    <m/>
  </r>
  <r>
    <n v="299"/>
    <s v="1964-007"/>
    <d v="1964-01-30T00:00:00"/>
    <s v="Ranger 6 (P 53)"/>
    <x v="26"/>
    <s v="USA"/>
    <m/>
  </r>
  <r>
    <n v="300"/>
    <s v="1964-008"/>
    <d v="1964-02-15T00:00:00"/>
    <s v="KH-4A 3 (Corona 76, OPS 3444)"/>
    <x v="42"/>
    <s v="USA"/>
    <m/>
  </r>
  <r>
    <n v="301"/>
    <s v="1964-F01"/>
    <d v="1964-02-19T00:00:00"/>
    <s v="Zond (1a) (3MV-1A #2)"/>
    <x v="52"/>
    <s v="СССР"/>
    <s v="Failure"/>
  </r>
  <r>
    <n v="302"/>
    <s v="1964-009"/>
    <d v="1964-02-25T00:00:00"/>
    <s v="KH-7 5 (Gambit-1 5, OPS 2423)"/>
    <x v="45"/>
    <s v="USA"/>
    <m/>
  </r>
  <r>
    <n v="303"/>
    <s v="1964-010"/>
    <d v="1964-02-27T00:00:00"/>
    <s v="Kosmos 25 (DS-P1 #4)"/>
    <x v="30"/>
    <s v="СССР"/>
    <m/>
  </r>
  <r>
    <n v="304"/>
    <s v="1964-011"/>
    <d v="1964-02-28T00:00:00"/>
    <s v="Samos-F3 1 (OPS 3722)"/>
    <x v="42"/>
    <s v="USA"/>
    <m/>
  </r>
  <r>
    <n v="305"/>
    <s v="1964-012"/>
    <d v="1964-03-11T00:00:00"/>
    <s v="KH-7 6 (Gambit-1 6, OPS 3435)"/>
    <x v="45"/>
    <s v="USA"/>
    <m/>
  </r>
  <r>
    <n v="306"/>
    <s v="1964-013"/>
    <d v="1964-03-18T00:00:00"/>
    <s v="Kosmos 26 (DS-MG #1)"/>
    <x v="30"/>
    <s v="СССР"/>
    <m/>
  </r>
  <r>
    <n v="307"/>
    <s v="1964-F02"/>
    <d v="1964-03-19T00:00:00"/>
    <s v="Explorer (20) (BE A)"/>
    <x v="38"/>
    <s v="USA"/>
    <s v="Failure"/>
  </r>
  <r>
    <n v="308"/>
    <s v="1964-F03"/>
    <d v="1964-03-21T00:00:00"/>
    <s v="Luna (5a) (Ye-6 #4)"/>
    <x v="52"/>
    <s v="СССР"/>
    <s v="Failure"/>
  </r>
  <r>
    <n v="309"/>
    <s v="1964-F04"/>
    <d v="1964-03-24T00:00:00"/>
    <s v="KH-4A 4 (Corona 77, OPS 3467)"/>
    <x v="42"/>
    <s v="USA"/>
    <s v="Failure"/>
  </r>
  <r>
    <n v="310"/>
    <s v="1964-014"/>
    <d v="1964-03-27T00:00:00"/>
    <s v="Kosmos 27 (Venera (2d), 3MV-1 #1)"/>
    <x v="36"/>
    <s v="СССР"/>
    <s v="Partial Failure"/>
  </r>
  <r>
    <n v="311"/>
    <s v="1964-015"/>
    <d v="1964-03-27T00:00:00"/>
    <s v="Ariel 2 (UK 2)"/>
    <x v="39"/>
    <s v="USA"/>
    <m/>
  </r>
  <r>
    <n v="312"/>
    <s v="1964-016"/>
    <d v="1964-04-02T00:00:00"/>
    <s v="Zond 1 (3MV-1 #2)"/>
    <x v="36"/>
    <s v="СССР"/>
    <m/>
  </r>
  <r>
    <n v="313"/>
    <s v="1964-017"/>
    <d v="1964-04-04T00:00:00"/>
    <s v="Kosmos 28 (Zenit-2 #16)"/>
    <x v="34"/>
    <s v="СССР"/>
    <m/>
  </r>
  <r>
    <n v="314"/>
    <s v="1964-018"/>
    <d v="1964-04-08T00:00:00"/>
    <s v="Gemini 1 (GT 1)"/>
    <x v="53"/>
    <s v="USA"/>
    <m/>
  </r>
  <r>
    <n v="315"/>
    <s v="1964-019"/>
    <d v="1964-04-12T00:00:00"/>
    <s v="Polyot 2 (I1P 1)"/>
    <x v="54"/>
    <s v="СССР"/>
    <m/>
  </r>
  <r>
    <n v="316"/>
    <s v="1964-F05"/>
    <d v="1964-04-20T00:00:00"/>
    <s v="Luna (5b) (Ye-6 #5)"/>
    <x v="52"/>
    <s v="СССР"/>
    <s v="Failure"/>
  </r>
  <r>
    <n v="317"/>
    <s v="1964-F06"/>
    <d v="1964-04-21T00:00:00"/>
    <s v="Transit 5BN-3"/>
    <x v="47"/>
    <s v="USA"/>
    <s v="Failure"/>
  </r>
  <r>
    <n v="318"/>
    <s v="1964-020"/>
    <d v="1964-04-23T00:00:00"/>
    <s v="KH-7 7 (Gambit-1 7, OPS 3743)"/>
    <x v="45"/>
    <s v="USA"/>
    <m/>
  </r>
  <r>
    <n v="319"/>
    <s v="1964-021"/>
    <d v="1964-04-25T00:00:00"/>
    <s v="Kosmos 29 (Zenit-2 #17)"/>
    <x v="34"/>
    <s v="СССР"/>
    <m/>
  </r>
  <r>
    <n v="320"/>
    <s v="1964-022"/>
    <d v="1964-04-27T00:00:00"/>
    <s v="KH-4A 5 (Corona 78, OPS 2921)"/>
    <x v="42"/>
    <s v="USA"/>
    <m/>
  </r>
  <r>
    <n v="321"/>
    <s v="1964-023"/>
    <d v="1964-05-18T00:00:00"/>
    <s v="Kosmos 30 (Zenit-4 #2)"/>
    <x v="49"/>
    <s v="СССР"/>
    <m/>
  </r>
  <r>
    <n v="322"/>
    <s v="1964-024"/>
    <d v="1964-05-19T00:00:00"/>
    <s v="KH-7 8 (Gambit-1 8, OPS 3592)"/>
    <x v="45"/>
    <s v="USA"/>
    <m/>
  </r>
  <r>
    <n v="323"/>
    <s v="1964-025"/>
    <d v="1964-05-28T00:00:00"/>
    <s v="Saturn-SA 6 &amp; Apollo 101 (BP 13)"/>
    <x v="51"/>
    <s v="USA"/>
    <m/>
  </r>
  <r>
    <n v="324"/>
    <s v="1964-026"/>
    <d v="1964-06-04T00:00:00"/>
    <s v="Transit-5C 1 (OPS 4412)"/>
    <x v="43"/>
    <s v="USA"/>
    <m/>
  </r>
  <r>
    <n v="325"/>
    <s v="1964-F07"/>
    <d v="1964-06-04T00:00:00"/>
    <s v="Molniya-1 (1a)"/>
    <x v="36"/>
    <s v="СССР"/>
    <s v="Failure"/>
  </r>
  <r>
    <n v="326"/>
    <s v="1964-027"/>
    <d v="1964-06-04T00:00:00"/>
    <s v="KH-4A 6 (Corona 79, OPS 3483)"/>
    <x v="42"/>
    <s v="USA"/>
    <m/>
  </r>
  <r>
    <n v="327"/>
    <s v="1964-028"/>
    <d v="1964-06-06T00:00:00"/>
    <s v="Kosmos 31 (DS-MT #1)"/>
    <x v="30"/>
    <s v="СССР"/>
    <m/>
  </r>
  <r>
    <n v="328"/>
    <s v="1964-029"/>
    <d v="1964-06-10T00:00:00"/>
    <s v="Kosmos 32 (Zenit-2 #18)"/>
    <x v="34"/>
    <s v="СССР"/>
    <m/>
  </r>
  <r>
    <n v="329"/>
    <s v="1964-030"/>
    <d v="1964-06-13T00:00:00"/>
    <s v="KH-5 11 &amp; Starflash 1A (Argon 11, Corona 80, OPS 3236)"/>
    <x v="42"/>
    <s v="USA"/>
    <m/>
  </r>
  <r>
    <n v="330"/>
    <s v="1964-031"/>
    <d v="1964-06-18T00:00:00"/>
    <s v="DSAP-1 F8 (P-35 8, OPS 4467A), 1F9"/>
    <x v="35"/>
    <s v="USA"/>
    <m/>
  </r>
  <r>
    <n v="331"/>
    <s v="1964-032"/>
    <d v="1964-06-19T00:00:00"/>
    <s v="KH-4A 7 (Corona 81, OPS 3754)"/>
    <x v="42"/>
    <s v="USA"/>
    <m/>
  </r>
  <r>
    <n v="332"/>
    <s v="1964-033"/>
    <d v="1964-06-23T00:00:00"/>
    <s v="Kosmos 33 (Zenit-2 #19)"/>
    <x v="34"/>
    <s v="СССР"/>
    <m/>
  </r>
  <r>
    <n v="333"/>
    <s v="1964-F08"/>
    <d v="1964-06-25T00:00:00"/>
    <s v="ESRS (CRL 2)"/>
    <x v="43"/>
    <s v="USA"/>
    <s v="Failure"/>
  </r>
  <r>
    <n v="334"/>
    <s v="1964-F09"/>
    <d v="1964-06-30T00:00:00"/>
    <s v="Centaur AC-3"/>
    <x v="55"/>
    <s v="USA"/>
    <s v="Failure"/>
  </r>
  <r>
    <n v="335"/>
    <s v="1964-034"/>
    <d v="1964-07-01T00:00:00"/>
    <s v="Kosmos 34 (Zenit-4 #3)"/>
    <x v="49"/>
    <s v="СССР"/>
    <m/>
  </r>
  <r>
    <n v="336"/>
    <s v="1964-035"/>
    <d v="1964-07-02T00:00:00"/>
    <s v="Samos-F3 2 (OPS 3395)"/>
    <x v="42"/>
    <s v="USA"/>
    <m/>
  </r>
  <r>
    <n v="337"/>
    <s v="1964-036"/>
    <d v="1964-07-06T00:00:00"/>
    <s v="KH-7 9 (Gambit-1 9, OPS 3684)"/>
    <x v="45"/>
    <s v="USA"/>
    <m/>
  </r>
  <r>
    <n v="338"/>
    <s v="1964-037"/>
    <d v="1964-07-10T00:00:00"/>
    <s v="Elektron 3"/>
    <x v="31"/>
    <s v="СССР"/>
    <m/>
  </r>
  <r>
    <n v="339"/>
    <s v="1964-038"/>
    <d v="1964-07-10T00:00:00"/>
    <s v="KH-4A 8 (Corona 82, OPS 3491)"/>
    <x v="42"/>
    <s v="USA"/>
    <m/>
  </r>
  <r>
    <n v="340"/>
    <s v="1964-039"/>
    <d v="1964-07-15T00:00:00"/>
    <s v="Kosmos 35 (Zenit-2 #20)"/>
    <x v="34"/>
    <s v="СССР"/>
    <m/>
  </r>
  <r>
    <n v="341"/>
    <s v="1964-040"/>
    <d v="1964-07-17T00:00:00"/>
    <s v="Vela 3 (OPS 3662)"/>
    <x v="45"/>
    <s v="USA"/>
    <m/>
  </r>
  <r>
    <n v="342"/>
    <s v="1964-041"/>
    <d v="1964-07-28T00:00:00"/>
    <s v="Ranger 7"/>
    <x v="26"/>
    <s v="USA"/>
    <m/>
  </r>
  <r>
    <n v="343"/>
    <s v="1964-042"/>
    <d v="1964-07-30T00:00:00"/>
    <s v="Kosmos 36 (DS-P1-Yu #1)"/>
    <x v="30"/>
    <s v="СССР"/>
    <m/>
  </r>
  <r>
    <n v="344"/>
    <s v="1964-043"/>
    <d v="1964-08-05T00:00:00"/>
    <s v="KH-4A 9 (Corona 83, OPS 3042)"/>
    <x v="42"/>
    <s v="USA"/>
    <m/>
  </r>
  <r>
    <n v="345"/>
    <s v="1964-044"/>
    <d v="1964-08-14T00:00:00"/>
    <s v="Kosmos 37 (Zenit-2 #21)"/>
    <x v="34"/>
    <s v="СССР"/>
    <m/>
  </r>
  <r>
    <n v="346"/>
    <s v="1964-045"/>
    <d v="1964-08-14T00:00:00"/>
    <s v="KH-7 10 (Gambit-1 10, OPS 3802)"/>
    <x v="56"/>
    <s v="USA"/>
    <m/>
  </r>
  <r>
    <n v="347"/>
    <s v="1964-046"/>
    <d v="1964-08-18T00:00:00"/>
    <s v="Kosmos 38 (Strela-1 #1)"/>
    <x v="57"/>
    <s v="СССР"/>
    <m/>
  </r>
  <r>
    <n v="348"/>
    <s v="1964-047"/>
    <d v="1964-08-19T00:00:00"/>
    <s v="Syncom 3"/>
    <x v="58"/>
    <s v="USA"/>
    <m/>
  </r>
  <r>
    <n v="349"/>
    <s v="1964-048"/>
    <d v="1964-08-21T00:00:00"/>
    <s v="KH-5 12 &amp; Starflash 1B (Argon 12, Corona 84, OPS 2739)"/>
    <x v="42"/>
    <s v="USA"/>
    <m/>
  </r>
  <r>
    <n v="350"/>
    <s v="1964-049"/>
    <d v="1964-08-22T00:00:00"/>
    <s v="Kosmos 41 (Molniya-1 (1b))"/>
    <x v="36"/>
    <s v="СССР"/>
    <m/>
  </r>
  <r>
    <n v="351"/>
    <s v="1964-050"/>
    <d v="1964-08-22T00:00:00"/>
    <s v="Kosmos 42 (Strela-1 #4)"/>
    <x v="30"/>
    <s v="СССР"/>
    <m/>
  </r>
  <r>
    <n v="352"/>
    <s v="1964-051"/>
    <d v="1964-08-25T00:00:00"/>
    <s v="Explorer 20 (IE A, TOPSI)"/>
    <x v="43"/>
    <s v="USA"/>
    <m/>
  </r>
  <r>
    <n v="353"/>
    <s v="1964-052"/>
    <d v="1964-08-28T00:00:00"/>
    <s v="Nimbus 1"/>
    <x v="23"/>
    <s v="USA"/>
    <s v="Partial Failure"/>
  </r>
  <r>
    <n v="354"/>
    <s v="1964-053"/>
    <d v="1964-08-28T00:00:00"/>
    <s v="Kosmos 44 (Meteor-1 #1)"/>
    <x v="59"/>
    <s v="СССР"/>
    <m/>
  </r>
  <r>
    <n v="355"/>
    <s v="1964-F10"/>
    <d v="1964-09-01T00:00:00"/>
    <s v="Transtage 1"/>
    <x v="60"/>
    <s v="USA"/>
    <s v="Failure"/>
  </r>
  <r>
    <n v="356"/>
    <s v="1964-054"/>
    <d v="1964-09-05T00:00:00"/>
    <s v="OGO 1"/>
    <x v="26"/>
    <s v="USA"/>
    <m/>
  </r>
  <r>
    <n v="357"/>
    <s v="1964-055"/>
    <d v="1964-09-13T00:00:00"/>
    <s v="Kosmos 45 (Zenit-4 #4)"/>
    <x v="49"/>
    <s v="СССР"/>
    <m/>
  </r>
  <r>
    <n v="358"/>
    <s v="1964-056"/>
    <d v="1964-09-14T00:00:00"/>
    <s v="KH-4A 10 (Corona 85, OPS 3497)"/>
    <x v="42"/>
    <s v="USA"/>
    <m/>
  </r>
  <r>
    <n v="359"/>
    <s v="1964-057"/>
    <d v="1964-09-18T00:00:00"/>
    <s v="Saturn-SA 7 &amp; Apollo 102 (BP 15)"/>
    <x v="51"/>
    <s v="USA"/>
    <m/>
  </r>
  <r>
    <n v="360"/>
    <s v="1964-058"/>
    <d v="1964-09-23T00:00:00"/>
    <s v="KH-7 11 (Gambit-1 11, OPS 4262)"/>
    <x v="56"/>
    <s v="USA"/>
    <m/>
  </r>
  <r>
    <n v="361"/>
    <s v="1964-059"/>
    <d v="1964-09-24T00:00:00"/>
    <s v="Kosmos 46 (Zenit-2 #22)"/>
    <x v="34"/>
    <s v="СССР"/>
    <m/>
  </r>
  <r>
    <n v="362"/>
    <s v="1964-060"/>
    <d v="1964-10-04T00:00:00"/>
    <s v="Explorer 21 (IMP B)"/>
    <x v="61"/>
    <s v="USA"/>
    <m/>
  </r>
  <r>
    <n v="363"/>
    <s v="1964-061"/>
    <d v="1964-10-05T00:00:00"/>
    <s v="KH-4A 11 (Corona 86, OPS 3333)"/>
    <x v="42"/>
    <s v="USA"/>
    <m/>
  </r>
  <r>
    <n v="364"/>
    <s v="1964-062"/>
    <d v="1964-10-06T00:00:00"/>
    <s v="Kosmos 47 (Voskhod-3KV #1)"/>
    <x v="49"/>
    <s v="СССР"/>
    <m/>
  </r>
  <r>
    <n v="365"/>
    <s v="1964-063"/>
    <d v="1964-10-06T00:00:00"/>
    <s v="Transit-O 1 (NNS 30010, OPS 5798)"/>
    <x v="47"/>
    <s v="USA"/>
    <m/>
  </r>
  <r>
    <n v="366"/>
    <s v="1964-F11"/>
    <d v="1964-10-07T00:00:00"/>
    <s v="KH-7 12 (Gambit-1 12, OPS 4036)"/>
    <x v="56"/>
    <s v="USA"/>
    <s v="Failure"/>
  </r>
  <r>
    <n v="367"/>
    <s v="1964-064"/>
    <d v="1964-10-10T00:00:00"/>
    <s v="Explorer 22 (BE B)"/>
    <x v="43"/>
    <s v="USA"/>
    <m/>
  </r>
  <r>
    <n v="368"/>
    <s v="1964-065"/>
    <d v="1964-10-12T00:00:00"/>
    <s v="Voskhod 1 (Voskhod-3KV #2)"/>
    <x v="49"/>
    <s v="СССР"/>
    <m/>
  </r>
  <r>
    <n v="369"/>
    <s v="1964-066"/>
    <d v="1964-10-14T00:00:00"/>
    <s v="Kosmos 48 (Zenit-2 #23)"/>
    <x v="34"/>
    <s v="СССР"/>
    <m/>
  </r>
  <r>
    <n v="370"/>
    <s v="1964-067"/>
    <d v="1964-10-17T00:00:00"/>
    <s v="KH-4A 12 (Corona 87, OPS 3559)"/>
    <x v="42"/>
    <s v="USA"/>
    <m/>
  </r>
  <r>
    <n v="371"/>
    <s v="1964-F12"/>
    <d v="1964-10-23T00:00:00"/>
    <s v="Kosmos (49) (Strela-1 #6)"/>
    <x v="57"/>
    <s v="СССР"/>
    <s v="Failure"/>
  </r>
  <r>
    <n v="372"/>
    <s v="1964-068"/>
    <d v="1964-10-23T00:00:00"/>
    <s v="KH-7 13 (Gambit-1 13, OPS 4384)"/>
    <x v="45"/>
    <s v="USA"/>
    <m/>
  </r>
  <r>
    <n v="373"/>
    <s v="1964-069"/>
    <d v="1964-10-24T00:00:00"/>
    <s v="Kosmos 49 (DS-MG #2)"/>
    <x v="30"/>
    <s v="СССР"/>
    <m/>
  </r>
  <r>
    <n v="374"/>
    <s v="1964-070"/>
    <d v="1964-10-28T00:00:00"/>
    <s v="Kosmos 50 (Zenit-2 #24)"/>
    <x v="34"/>
    <s v="СССР"/>
    <m/>
  </r>
  <r>
    <n v="375"/>
    <s v="1964-071"/>
    <d v="1964-11-02T00:00:00"/>
    <s v="KH-4A 13 (Corona 88, OPS 5434)"/>
    <x v="42"/>
    <s v="USA"/>
    <m/>
  </r>
  <r>
    <n v="376"/>
    <s v="1964-072"/>
    <d v="1964-11-04T00:00:00"/>
    <s v="Samos-F3 3 (OPS 3062)"/>
    <x v="42"/>
    <s v="USA"/>
    <m/>
  </r>
  <r>
    <n v="377"/>
    <s v="1964-073"/>
    <d v="1964-11-05T00:00:00"/>
    <s v="Mariner 3"/>
    <x v="45"/>
    <s v="USA"/>
    <m/>
  </r>
  <r>
    <n v="378"/>
    <s v="1964-074"/>
    <d v="1964-11-06T00:00:00"/>
    <s v="Explorer 23 (S 55c)"/>
    <x v="43"/>
    <s v="USA"/>
    <m/>
  </r>
  <r>
    <n v="379"/>
    <s v="1964-075"/>
    <d v="1964-11-18T00:00:00"/>
    <s v="KH-4A 14 &amp; Orbis (Corona 89, OPS 3360)"/>
    <x v="42"/>
    <s v="USA"/>
    <m/>
  </r>
  <r>
    <n v="380"/>
    <s v="1964-076"/>
    <d v="1964-11-21T00:00:00"/>
    <s v="Explorer 24 (AD B)"/>
    <x v="43"/>
    <s v="USA"/>
    <m/>
  </r>
  <r>
    <n v="381"/>
    <s v="1964-077"/>
    <d v="1964-11-28T00:00:00"/>
    <s v="Mariner 4"/>
    <x v="45"/>
    <s v="USA"/>
    <m/>
  </r>
  <r>
    <n v="382"/>
    <s v="1964-078"/>
    <d v="1964-11-30T00:00:00"/>
    <s v="Zond 2 (3MV-4 #1)"/>
    <x v="36"/>
    <s v="СССР"/>
    <m/>
  </r>
  <r>
    <n v="383"/>
    <s v="1964-F13"/>
    <d v="1964-12-01T00:00:00"/>
    <s v="Kosmos (51) (DS-2 #2)"/>
    <x v="30"/>
    <s v="СССР"/>
    <s v="Failure"/>
  </r>
  <r>
    <n v="384"/>
    <s v="1964-079"/>
    <d v="1964-12-04T00:00:00"/>
    <s v="KH-7 14 (Gambit-1 14, OPS 4439)"/>
    <x v="56"/>
    <s v="USA"/>
    <m/>
  </r>
  <r>
    <n v="385"/>
    <s v="1964-080"/>
    <d v="1964-12-09T00:00:00"/>
    <s v="Kosmos 51 (DS-MT #2)"/>
    <x v="30"/>
    <s v="СССР"/>
    <m/>
  </r>
  <r>
    <n v="386"/>
    <s v="1964-081"/>
    <d v="1964-12-10T00:00:00"/>
    <s v="Transtage 2"/>
    <x v="60"/>
    <s v="USA"/>
    <m/>
  </r>
  <r>
    <n v="387"/>
    <s v="1964-082"/>
    <d v="1964-12-11T00:00:00"/>
    <s v="Surveyor-Mass-Model 1"/>
    <x v="55"/>
    <s v="USA"/>
    <m/>
  </r>
  <r>
    <n v="388"/>
    <s v="1964-083"/>
    <d v="1964-12-13T00:00:00"/>
    <s v="Transit-O 2 (NNS 30020, OPS 6582)"/>
    <x v="47"/>
    <s v="USA"/>
    <m/>
  </r>
  <r>
    <n v="389"/>
    <s v="1964-084"/>
    <d v="1964-12-15T00:00:00"/>
    <s v="San Marco 1"/>
    <x v="43"/>
    <s v="USA"/>
    <m/>
  </r>
  <r>
    <n v="390"/>
    <s v="1964-085"/>
    <d v="1964-12-19T00:00:00"/>
    <s v="KH-4A 15 (Corona 90, OPS 3358)"/>
    <x v="42"/>
    <s v="USA"/>
    <m/>
  </r>
  <r>
    <n v="391"/>
    <s v="1964-086"/>
    <d v="1964-12-21T00:00:00"/>
    <s v="Explorer 26 (EPE D)"/>
    <x v="61"/>
    <s v="USA"/>
    <m/>
  </r>
  <r>
    <n v="392"/>
    <s v="1964-087"/>
    <d v="1964-12-21T00:00:00"/>
    <s v="Quill 1 (OPS 3762, FTV 2355)"/>
    <x v="42"/>
    <s v="US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51" firstHeaderRow="1" firstDataRow="1" firstDataCol="1"/>
  <pivotFields count="9">
    <pivotField showAll="0"/>
    <pivotField showAll="0"/>
    <pivotField dataField="1" numFmtId="14" showAll="0"/>
    <pivotField showAll="0"/>
    <pivotField axis="axisRow" showAll="0">
      <items count="64">
        <item x="48"/>
        <item x="54"/>
        <item x="9"/>
        <item x="15"/>
        <item x="16"/>
        <item x="25"/>
        <item x="17"/>
        <item x="26"/>
        <item x="45"/>
        <item x="50"/>
        <item x="55"/>
        <item x="56"/>
        <item x="29"/>
        <item x="37"/>
        <item x="38"/>
        <item x="61"/>
        <item x="58"/>
        <item x="2"/>
        <item x="7"/>
        <item x="30"/>
        <item x="57"/>
        <item x="36"/>
        <item x="40"/>
        <item x="52"/>
        <item x="4"/>
        <item x="51"/>
        <item x="32"/>
        <item x="46"/>
        <item x="33"/>
        <item x="39"/>
        <item x="41"/>
        <item x="43"/>
        <item x="5"/>
        <item x="13"/>
        <item x="11"/>
        <item x="18"/>
        <item x="10"/>
        <item x="19"/>
        <item x="23"/>
        <item x="35"/>
        <item x="47"/>
        <item x="44"/>
        <item x="42"/>
        <item x="53"/>
        <item x="60"/>
        <item x="49"/>
        <item x="34"/>
        <item x="59"/>
        <item x="31"/>
        <item x="1"/>
        <item x="21"/>
        <item x="6"/>
        <item x="28"/>
        <item x="20"/>
        <item x="27"/>
        <item x="22"/>
        <item x="24"/>
        <item x="0"/>
        <item x="3"/>
        <item m="1" x="62"/>
        <item x="8"/>
        <item x="12"/>
        <item x="14"/>
        <item t="default"/>
      </items>
    </pivotField>
    <pivotField showAll="0">
      <items count="4">
        <item x="1"/>
        <item x="0"/>
        <item f="1" x="2"/>
        <item t="default"/>
      </items>
    </pivotField>
    <pivotField showAll="0"/>
    <pivotField axis="axisRow" showAll="0" defaultSubtotal="0">
      <items count="28">
        <item n="11A59" x="13"/>
        <item n="Atlas" x="14"/>
        <item n="Delta" x="15"/>
        <item n="Juno" x="16"/>
        <item n="Kosmos" sd="0" x="17"/>
        <item n="Molniya" sd="0" x="18"/>
        <item sd="0" x="1"/>
        <item sd="0" x="12"/>
        <item n="Scout" sd="0" x="19"/>
        <item n="Thor-DM18 " sd="0" x="20"/>
        <item n="Thor-DM21" sd="0" x="21"/>
        <item sd="0" x="10"/>
        <item n="Thor-SLV2A Agena" sd="0" x="22"/>
        <item n="Titan" sd="0" x="23"/>
        <item sd="0" x="11"/>
        <item n="vostok" sd="0" x="24"/>
        <item sd="0" x="0"/>
        <item sd="0" x="5"/>
        <item sd="0" x="2"/>
        <item sd="0" x="9"/>
        <item sd="0" x="4"/>
        <item sd="0" x="8"/>
        <item sd="0" x="6"/>
        <item sd="0" x="7"/>
        <item n="Спутник " sd="0" x="25"/>
        <item sd="0" x="3"/>
        <item n="Юнона" sd="0" x="26"/>
        <item x="27"/>
      </items>
    </pivotField>
    <pivotField dragToRow="0" dragToCol="0" dragToPage="0" showAll="0" defaultSubtotal="0"/>
  </pivotFields>
  <rowFields count="2">
    <field x="7"/>
    <field x="4"/>
  </rowFields>
  <rowItems count="48">
    <i>
      <x/>
    </i>
    <i r="1">
      <x/>
    </i>
    <i r="1">
      <x v="1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 v="12"/>
    </i>
    <i r="1">
      <x v="13"/>
    </i>
    <i r="1">
      <x v="14"/>
    </i>
    <i r="1">
      <x v="15"/>
    </i>
    <i r="1">
      <x v="16"/>
    </i>
    <i>
      <x v="3"/>
    </i>
    <i r="1">
      <x v="17"/>
    </i>
    <i r="1">
      <x v="18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 r="1">
      <x v="62"/>
    </i>
    <i t="grand">
      <x/>
    </i>
  </rowItems>
  <colItems count="1">
    <i/>
  </colItems>
  <dataFields count="1">
    <dataField name="Количество по полю Дата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1:B98" firstHeaderRow="1" firstDataRow="1" firstDataCol="1"/>
  <pivotFields count="8">
    <pivotField showAll="0"/>
    <pivotField showAll="0"/>
    <pivotField dataField="1" numFmtId="14" showAll="0"/>
    <pivotField showAll="0"/>
    <pivotField axis="axisRow" showAll="0">
      <items count="63">
        <item x="48"/>
        <item x="54"/>
        <item x="9"/>
        <item x="15"/>
        <item x="16"/>
        <item x="25"/>
        <item x="17"/>
        <item x="26"/>
        <item x="45"/>
        <item x="50"/>
        <item x="55"/>
        <item x="56"/>
        <item x="29"/>
        <item x="37"/>
        <item x="38"/>
        <item x="61"/>
        <item x="58"/>
        <item x="2"/>
        <item x="7"/>
        <item x="30"/>
        <item x="57"/>
        <item x="36"/>
        <item x="40"/>
        <item x="52"/>
        <item x="4"/>
        <item x="51"/>
        <item x="32"/>
        <item x="46"/>
        <item x="33"/>
        <item x="39"/>
        <item x="41"/>
        <item x="43"/>
        <item x="5"/>
        <item x="13"/>
        <item x="11"/>
        <item x="18"/>
        <item x="10"/>
        <item x="19"/>
        <item x="23"/>
        <item x="35"/>
        <item x="47"/>
        <item x="44"/>
        <item x="42"/>
        <item x="53"/>
        <item x="60"/>
        <item x="14"/>
        <item x="49"/>
        <item x="34"/>
        <item x="59"/>
        <item x="31"/>
        <item x="1"/>
        <item x="21"/>
        <item x="6"/>
        <item x="28"/>
        <item x="20"/>
        <item x="27"/>
        <item x="22"/>
        <item x="24"/>
        <item x="0"/>
        <item x="3"/>
        <item x="8"/>
        <item x="12"/>
        <item t="default"/>
      </items>
    </pivotField>
    <pivotField showAll="0"/>
    <pivotField showAll="0"/>
    <pivotField axis="axisRow" showAll="0" defaultSubtotal="0">
      <items count="49">
        <item x="38"/>
        <item x="43"/>
        <item n="Altas" sd="0" x="47"/>
        <item sd="0" x="48"/>
        <item x="2"/>
        <item x="7"/>
        <item x="23"/>
        <item x="44"/>
        <item x="29"/>
        <item x="31"/>
        <item x="41"/>
        <item x="4"/>
        <item x="40"/>
        <item x="25"/>
        <item x="36"/>
        <item x="26"/>
        <item x="30"/>
        <item x="32"/>
        <item x="34"/>
        <item x="5"/>
        <item x="12"/>
        <item x="10"/>
        <item x="14"/>
        <item x="9"/>
        <item x="15"/>
        <item x="19"/>
        <item x="28"/>
        <item x="37"/>
        <item x="35"/>
        <item x="33"/>
        <item x="42"/>
        <item x="46"/>
        <item x="13"/>
        <item x="39"/>
        <item x="27"/>
        <item x="45"/>
        <item x="24"/>
        <item x="1"/>
        <item x="17"/>
        <item x="6"/>
        <item x="22"/>
        <item x="16"/>
        <item x="21"/>
        <item x="18"/>
        <item x="20"/>
        <item x="0"/>
        <item x="3"/>
        <item x="8"/>
        <item x="11"/>
      </items>
    </pivotField>
  </pivotFields>
  <rowFields count="2">
    <field x="7"/>
    <field x="4"/>
  </rowFields>
  <rowItems count="97">
    <i>
      <x/>
    </i>
    <i r="1">
      <x/>
    </i>
    <i>
      <x v="1"/>
    </i>
    <i r="1">
      <x v="1"/>
    </i>
    <i>
      <x v="2"/>
    </i>
    <i>
      <x v="3"/>
    </i>
    <i>
      <x v="4"/>
    </i>
    <i r="1">
      <x v="17"/>
    </i>
    <i>
      <x v="5"/>
    </i>
    <i r="1">
      <x v="18"/>
    </i>
    <i>
      <x v="6"/>
    </i>
    <i r="1">
      <x v="19"/>
    </i>
    <i>
      <x v="7"/>
    </i>
    <i r="1">
      <x v="20"/>
    </i>
    <i>
      <x v="8"/>
    </i>
    <i r="1">
      <x v="21"/>
    </i>
    <i>
      <x v="9"/>
    </i>
    <i r="1">
      <x v="22"/>
    </i>
    <i>
      <x v="10"/>
    </i>
    <i r="1">
      <x v="23"/>
    </i>
    <i>
      <x v="11"/>
    </i>
    <i r="1">
      <x v="24"/>
    </i>
    <i>
      <x v="12"/>
    </i>
    <i r="1">
      <x v="25"/>
    </i>
    <i>
      <x v="13"/>
    </i>
    <i r="1">
      <x v="26"/>
    </i>
    <i>
      <x v="14"/>
    </i>
    <i r="1">
      <x v="27"/>
    </i>
    <i>
      <x v="15"/>
    </i>
    <i r="1">
      <x v="28"/>
    </i>
    <i>
      <x v="16"/>
    </i>
    <i r="1">
      <x v="29"/>
    </i>
    <i>
      <x v="17"/>
    </i>
    <i r="1">
      <x v="30"/>
    </i>
    <i>
      <x v="18"/>
    </i>
    <i r="1">
      <x v="31"/>
    </i>
    <i>
      <x v="19"/>
    </i>
    <i r="1">
      <x v="32"/>
    </i>
    <i>
      <x v="20"/>
    </i>
    <i r="1">
      <x v="33"/>
    </i>
    <i>
      <x v="21"/>
    </i>
    <i r="1">
      <x v="34"/>
    </i>
    <i>
      <x v="22"/>
    </i>
    <i r="1">
      <x v="35"/>
    </i>
    <i>
      <x v="23"/>
    </i>
    <i r="1">
      <x v="36"/>
    </i>
    <i>
      <x v="24"/>
    </i>
    <i r="1">
      <x v="37"/>
    </i>
    <i>
      <x v="25"/>
    </i>
    <i r="1">
      <x v="38"/>
    </i>
    <i>
      <x v="26"/>
    </i>
    <i r="1">
      <x v="39"/>
    </i>
    <i>
      <x v="27"/>
    </i>
    <i r="1">
      <x v="40"/>
    </i>
    <i>
      <x v="28"/>
    </i>
    <i r="1">
      <x v="41"/>
    </i>
    <i>
      <x v="29"/>
    </i>
    <i r="1">
      <x v="42"/>
    </i>
    <i>
      <x v="30"/>
    </i>
    <i r="1">
      <x v="43"/>
    </i>
    <i>
      <x v="31"/>
    </i>
    <i r="1">
      <x v="44"/>
    </i>
    <i>
      <x v="32"/>
    </i>
    <i r="1">
      <x v="45"/>
    </i>
    <i>
      <x v="33"/>
    </i>
    <i r="1">
      <x v="46"/>
    </i>
    <i>
      <x v="34"/>
    </i>
    <i r="1">
      <x v="47"/>
    </i>
    <i>
      <x v="35"/>
    </i>
    <i r="1">
      <x v="48"/>
    </i>
    <i>
      <x v="36"/>
    </i>
    <i r="1">
      <x v="49"/>
    </i>
    <i>
      <x v="37"/>
    </i>
    <i r="1">
      <x v="50"/>
    </i>
    <i>
      <x v="38"/>
    </i>
    <i r="1">
      <x v="51"/>
    </i>
    <i>
      <x v="39"/>
    </i>
    <i r="1">
      <x v="52"/>
    </i>
    <i>
      <x v="40"/>
    </i>
    <i r="1">
      <x v="53"/>
    </i>
    <i>
      <x v="41"/>
    </i>
    <i r="1">
      <x v="54"/>
    </i>
    <i>
      <x v="42"/>
    </i>
    <i r="1">
      <x v="55"/>
    </i>
    <i>
      <x v="43"/>
    </i>
    <i r="1">
      <x v="56"/>
    </i>
    <i>
      <x v="44"/>
    </i>
    <i r="1">
      <x v="57"/>
    </i>
    <i>
      <x v="45"/>
    </i>
    <i r="1">
      <x v="58"/>
    </i>
    <i>
      <x v="46"/>
    </i>
    <i r="1">
      <x v="59"/>
    </i>
    <i>
      <x v="47"/>
    </i>
    <i r="1">
      <x v="60"/>
    </i>
    <i>
      <x v="48"/>
    </i>
    <i r="1">
      <x v="61"/>
    </i>
    <i t="grand">
      <x/>
    </i>
  </rowItems>
  <colItems count="1">
    <i/>
  </colItems>
  <dataFields count="1">
    <dataField name="Количество по полю Дата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5" cacheId="2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 chartFormat="7">
  <location ref="A3:E13" firstHeaderRow="1" firstDataRow="2" firstDataCol="1"/>
  <pivotFields count="11"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>
      <items count="3">
        <item x="1"/>
        <item x="0"/>
        <item t="default"/>
      </items>
    </pivotField>
    <pivotField showAll="0"/>
    <pivotField axis="axisCol" dataField="1" showAll="0">
      <items count="5">
        <item x="0"/>
        <item x="2"/>
        <item x="3"/>
        <item x="1"/>
        <item t="default"/>
      </items>
    </pivotField>
    <pivotField dragToRow="0" dragToCol="0" dragToPage="0" showAll="0" defaultSubtotal="0"/>
    <pivotField axis="axisRow" showAll="0" defaultSubtotal="0">
      <items count="6">
        <item x="0"/>
        <item sd="0" x="1"/>
        <item sd="0" x="2"/>
        <item sd="0" x="3"/>
        <item sd="0" x="4"/>
        <item x="5"/>
      </items>
    </pivotField>
    <pivotField axis="axisRow" showAll="0" defaultSubtotal="0">
      <items count="10">
        <item x="0"/>
        <item sd="0" x="1"/>
        <item sd="0" x="2"/>
        <item sd="0" x="3"/>
        <item sd="0" x="4"/>
        <item sd="0" x="5"/>
        <item sd="0" x="6"/>
        <item sd="0" x="7"/>
        <item sd="0" x="8"/>
        <item x="9"/>
      </items>
    </pivotField>
  </pivotFields>
  <rowFields count="3">
    <field x="10"/>
    <field x="9"/>
    <field x="2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7"/>
  </colFields>
  <colItems count="4">
    <i>
      <x/>
    </i>
    <i>
      <x v="1"/>
    </i>
    <i>
      <x v="2"/>
    </i>
    <i>
      <x v="3"/>
    </i>
  </colItems>
  <dataFields count="1">
    <dataField name="Количество по полю Признак" fld="7" subtotal="countNums" baseField="7" baseItem="3"/>
  </dataField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9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7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Ракета-носитель">
  <location ref="H17:I35" firstHeaderRow="1" firstDataRow="1" firstDataCol="1"/>
  <pivotFields count="11">
    <pivotField showAll="0"/>
    <pivotField showAll="0"/>
    <pivotField dataField="1" numFmtId="14" showAll="0"/>
    <pivotField showAll="0"/>
    <pivotField axis="axisRow" showAll="0">
      <items count="64">
        <item x="48"/>
        <item x="54"/>
        <item x="9"/>
        <item x="15"/>
        <item x="16"/>
        <item x="25"/>
        <item x="17"/>
        <item x="26"/>
        <item x="45"/>
        <item x="50"/>
        <item x="55"/>
        <item x="56"/>
        <item x="29"/>
        <item x="37"/>
        <item x="38"/>
        <item x="61"/>
        <item x="58"/>
        <item x="2"/>
        <item x="7"/>
        <item x="30"/>
        <item x="57"/>
        <item x="36"/>
        <item x="40"/>
        <item x="52"/>
        <item x="4"/>
        <item x="51"/>
        <item x="32"/>
        <item x="46"/>
        <item x="33"/>
        <item x="39"/>
        <item x="41"/>
        <item x="43"/>
        <item x="5"/>
        <item x="13"/>
        <item x="11"/>
        <item x="18"/>
        <item x="10"/>
        <item x="19"/>
        <item x="23"/>
        <item x="35"/>
        <item x="47"/>
        <item x="44"/>
        <item x="42"/>
        <item x="53"/>
        <item x="60"/>
        <item x="49"/>
        <item x="34"/>
        <item x="59"/>
        <item x="31"/>
        <item x="1"/>
        <item x="21"/>
        <item x="6"/>
        <item x="28"/>
        <item x="20"/>
        <item x="27"/>
        <item x="22"/>
        <item x="24"/>
        <item x="0"/>
        <item x="3"/>
        <item m="1" x="62"/>
        <item x="8"/>
        <item x="12"/>
        <item x="14"/>
        <item t="default"/>
      </items>
    </pivotField>
    <pivotField showAll="0">
      <items count="4">
        <item x="1"/>
        <item h="1" x="0"/>
        <item h="1" f="1" x="2"/>
        <item t="default"/>
      </items>
    </pivotField>
    <pivotField showAll="0"/>
    <pivotField showAll="0" defaultSubtotal="0"/>
    <pivotField axis="axisRow" showAll="0" defaultSubtotal="0">
      <items count="28">
        <item n="11A59" sd="0" x="13"/>
        <item n="Atlas" sd="0" x="14"/>
        <item n="Delta" sd="0" x="15"/>
        <item n="Juno" sd="0" x="16"/>
        <item n="Kosmos" sd="0" x="17"/>
        <item n="Molniya" sd="0" x="18"/>
        <item sd="0" x="1"/>
        <item sd="0" x="12"/>
        <item n="Scout" sd="0" x="19"/>
        <item n="Thor-DM18 " sd="0" x="20"/>
        <item n="Thor-DM21" sd="0" x="21"/>
        <item sd="0" x="10"/>
        <item n="Thor-SLV2A Agena" sd="0" x="22"/>
        <item n="Titan" sd="0" x="23"/>
        <item sd="0" x="11"/>
        <item n="vostok" sd="0" x="24"/>
        <item sd="0" x="0"/>
        <item sd="0" x="5"/>
        <item sd="0" x="2"/>
        <item sd="0" x="9"/>
        <item sd="0" x="4"/>
        <item sd="0" x="8"/>
        <item sd="0" x="6"/>
        <item sd="0" x="7"/>
        <item n="Спутник " x="25"/>
        <item sd="0" x="3"/>
        <item n="Юнона" sd="0" x="26"/>
        <item sd="0" x="27"/>
      </items>
    </pivotField>
    <pivotField dragToRow="0" dragToCol="0" dragToPage="0" showAll="0" defaultSubtotal="0"/>
    <pivotField dragToRow="0" dragToCol="0" dragToPage="0" showAll="0" defaultSubtotal="0"/>
  </pivotFields>
  <rowFields count="2">
    <field x="8"/>
    <field x="4"/>
  </rowFields>
  <rowItems count="18">
    <i>
      <x v="1"/>
    </i>
    <i>
      <x v="2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6"/>
    </i>
    <i>
      <x v="19"/>
    </i>
    <i>
      <x v="20"/>
    </i>
    <i>
      <x v="23"/>
    </i>
    <i>
      <x v="26"/>
    </i>
    <i>
      <x v="27"/>
    </i>
    <i t="grand">
      <x/>
    </i>
  </rowItems>
  <colItems count="1">
    <i/>
  </colItems>
  <dataFields count="1">
    <dataField name="Количество запусков" fld="2" subtotal="count" baseField="0" baseItem="0"/>
  </dataFields>
  <formats count="1">
    <format dxfId="0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4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рана" sourceName="Страна">
  <pivotTables>
    <pivotTable tabId="3" name="СводнаяТаблица7"/>
  </pivotTables>
  <data>
    <tabular pivotCacheId="2">
      <items count="3">
        <i x="1" s="1"/>
        <i x="0"/>
        <i x="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рана1" sourceName="Страна">
  <pivotTables>
    <pivotTable tabId="10" name="СводнаяТаблица5"/>
  </pivotTables>
  <data>
    <tabular pivotCacheId="3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Страна 1" cache="Срез_Страна1" caption="Страна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Страна" cache="Срез_Страна" caption="Страна" rowHeight="241300"/>
  <slicer name="Страна 2" cache="Срез_Страна1" caption="Стран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space.skyrocket.de/doc_sdat/giove-a.htm" TargetMode="External"/><Relationship Id="rId671" Type="http://schemas.openxmlformats.org/officeDocument/2006/relationships/hyperlink" Target="http://space.skyrocket.de/doc_lau_det/delta-4h.htm" TargetMode="External"/><Relationship Id="rId769" Type="http://schemas.openxmlformats.org/officeDocument/2006/relationships/hyperlink" Target="http://space.skyrocket.de/doc_sdat/sts-ov.htm" TargetMode="External"/><Relationship Id="rId976" Type="http://schemas.openxmlformats.org/officeDocument/2006/relationships/hyperlink" Target="http://space.skyrocket.de/doc_sdat/tisat-1.htm" TargetMode="External"/><Relationship Id="rId1399" Type="http://schemas.openxmlformats.org/officeDocument/2006/relationships/hyperlink" Target="http://space.skyrocket.de/doc_sdat/mentor.htm" TargetMode="External"/><Relationship Id="rId1522" Type="http://schemas.openxmlformats.org/officeDocument/2006/relationships/hyperlink" Target="http://space.skyrocket.de/doc_lau_det/unha-3.htm" TargetMode="External"/><Relationship Id="rId21" Type="http://schemas.openxmlformats.org/officeDocument/2006/relationships/hyperlink" Target="http://space.skyrocket.de/doc_sdat/ekspress-am-2.htm" TargetMode="External"/><Relationship Id="rId324" Type="http://schemas.openxmlformats.org/officeDocument/2006/relationships/hyperlink" Target="http://space.skyrocket.de/doc_sdat/astro.htm" TargetMode="External"/><Relationship Id="rId531" Type="http://schemas.openxmlformats.org/officeDocument/2006/relationships/hyperlink" Target="http://space.skyrocket.de/doc_lau_det/soyuz-fg_fregat.htm" TargetMode="External"/><Relationship Id="rId629" Type="http://schemas.openxmlformats.org/officeDocument/2006/relationships/hyperlink" Target="http://space.skyrocket.de/doc_sdat/chandrayaan-1.htm" TargetMode="External"/><Relationship Id="rId1161" Type="http://schemas.openxmlformats.org/officeDocument/2006/relationships/hyperlink" Target="http://space.skyrocket.de/doc_lau_det/cz-2c-3.htm" TargetMode="External"/><Relationship Id="rId1259" Type="http://schemas.openxmlformats.org/officeDocument/2006/relationships/hyperlink" Target="http://space.skyrocket.de/doc_sdat/sz-8.htm" TargetMode="External"/><Relationship Id="rId1466" Type="http://schemas.openxmlformats.org/officeDocument/2006/relationships/hyperlink" Target="http://space.skyrocket.de/doc_sdat/fajr.htm" TargetMode="External"/><Relationship Id="rId170" Type="http://schemas.openxmlformats.org/officeDocument/2006/relationships/hyperlink" Target="http://space.skyrocket.de/doc_lau_det/shtil-1.htm" TargetMode="External"/><Relationship Id="rId836" Type="http://schemas.openxmlformats.org/officeDocument/2006/relationships/hyperlink" Target="http://space.skyrocket.de/doc_lau_det/atlas-5-401.htm" TargetMode="External"/><Relationship Id="rId1021" Type="http://schemas.openxmlformats.org/officeDocument/2006/relationships/hyperlink" Target="http://space.skyrocket.de/doc_lau_det/proton-m_briz-m_p3.htm" TargetMode="External"/><Relationship Id="rId1119" Type="http://schemas.openxmlformats.org/officeDocument/2006/relationships/hyperlink" Target="http://space.skyrocket.de/doc_sdat/bd-2m.htm" TargetMode="External"/><Relationship Id="rId268" Type="http://schemas.openxmlformats.org/officeDocument/2006/relationships/hyperlink" Target="http://space.skyrocket.de/doc_lau_det/proton-m_briz-m_p1.htm" TargetMode="External"/><Relationship Id="rId475" Type="http://schemas.openxmlformats.org/officeDocument/2006/relationships/hyperlink" Target="http://space.skyrocket.de/doc_sdat/sds-3.htm" TargetMode="External"/><Relationship Id="rId682" Type="http://schemas.openxmlformats.org/officeDocument/2006/relationships/hyperlink" Target="http://space.skyrocket.de/doc_lau_det/tsiklon-3.htm" TargetMode="External"/><Relationship Id="rId903" Type="http://schemas.openxmlformats.org/officeDocument/2006/relationships/hyperlink" Target="http://space.skyrocket.de/doc_lau_det/cz-4c.htm" TargetMode="External"/><Relationship Id="rId1326" Type="http://schemas.openxmlformats.org/officeDocument/2006/relationships/hyperlink" Target="http://space.skyrocket.de/doc_sdat/goliat.htm" TargetMode="External"/><Relationship Id="rId32" Type="http://schemas.openxmlformats.org/officeDocument/2006/relationships/hyperlink" Target="http://space.skyrocket.de/doc_lau_det/zenit-3sl_2.htm" TargetMode="External"/><Relationship Id="rId128" Type="http://schemas.openxmlformats.org/officeDocument/2006/relationships/hyperlink" Target="http://space.skyrocket.de/doc_sdat/astro-f.htm" TargetMode="External"/><Relationship Id="rId335" Type="http://schemas.openxmlformats.org/officeDocument/2006/relationships/hyperlink" Target="http://space.skyrocket.de/doc_lau_det/falcon-1-dev.htm" TargetMode="External"/><Relationship Id="rId542" Type="http://schemas.openxmlformats.org/officeDocument/2006/relationships/hyperlink" Target="http://space.skyrocket.de/doc_lau_det/pslv-ca.htm" TargetMode="External"/><Relationship Id="rId987" Type="http://schemas.openxmlformats.org/officeDocument/2006/relationships/hyperlink" Target="http://space.skyrocket.de/doc_sdat/th-1.htm" TargetMode="External"/><Relationship Id="rId1172" Type="http://schemas.openxmlformats.org/officeDocument/2006/relationships/hyperlink" Target="http://space.skyrocket.de/doc_sdat/globalstar-2.htm" TargetMode="External"/><Relationship Id="rId181" Type="http://schemas.openxmlformats.org/officeDocument/2006/relationships/hyperlink" Target="http://space.skyrocket.de/doc_sdat/mitex-b.htm" TargetMode="External"/><Relationship Id="rId402" Type="http://schemas.openxmlformats.org/officeDocument/2006/relationships/hyperlink" Target="http://space.skyrocket.de/doc_lau_det/kosmos-3m.htm" TargetMode="External"/><Relationship Id="rId847" Type="http://schemas.openxmlformats.org/officeDocument/2006/relationships/hyperlink" Target="http://space.skyrocket.de/doc_sdat/sts-ov.htm" TargetMode="External"/><Relationship Id="rId1032" Type="http://schemas.openxmlformats.org/officeDocument/2006/relationships/hyperlink" Target="http://space.skyrocket.de/doc_sdat/bsat-3.htm" TargetMode="External"/><Relationship Id="rId1477" Type="http://schemas.openxmlformats.org/officeDocument/2006/relationships/hyperlink" Target="http://space.skyrocket.de/doc_lau_det/falcon-9_v1-0.htm" TargetMode="External"/><Relationship Id="rId279" Type="http://schemas.openxmlformats.org/officeDocument/2006/relationships/hyperlink" Target="http://space.skyrocket.de/doc_sdat/ande-fcal.htm" TargetMode="External"/><Relationship Id="rId486" Type="http://schemas.openxmlformats.org/officeDocument/2006/relationships/hyperlink" Target="http://space.skyrocket.de/doc_sdat/uragan-m.htm" TargetMode="External"/><Relationship Id="rId693" Type="http://schemas.openxmlformats.org/officeDocument/2006/relationships/hyperlink" Target="http://space.skyrocket.de/doc_sdat/nss-9.htm" TargetMode="External"/><Relationship Id="rId707" Type="http://schemas.openxmlformats.org/officeDocument/2006/relationships/hyperlink" Target="http://space.skyrocket.de/doc_lau/sts.htm" TargetMode="External"/><Relationship Id="rId914" Type="http://schemas.openxmlformats.org/officeDocument/2006/relationships/hyperlink" Target="http://space.skyrocket.de/doc_lau_det/gslv_mk2.htm" TargetMode="External"/><Relationship Id="rId1337" Type="http://schemas.openxmlformats.org/officeDocument/2006/relationships/hyperlink" Target="http://space.skyrocket.de/doc_lau_det/cz-3c.htm" TargetMode="External"/><Relationship Id="rId43" Type="http://schemas.openxmlformats.org/officeDocument/2006/relationships/hyperlink" Target="http://space.skyrocket.de/doc_sdat/progress-m.htm" TargetMode="External"/><Relationship Id="rId139" Type="http://schemas.openxmlformats.org/officeDocument/2006/relationships/hyperlink" Target="http://space.skyrocket.de/doc_sdat/st-5.htm" TargetMode="External"/><Relationship Id="rId346" Type="http://schemas.openxmlformats.org/officeDocument/2006/relationships/hyperlink" Target="http://space.skyrocket.de/doc_sdat/saudicomsat-1.htm" TargetMode="External"/><Relationship Id="rId553" Type="http://schemas.openxmlformats.org/officeDocument/2006/relationships/hyperlink" Target="http://space.skyrocket.de/doc_lau_det/rokot-km.htm" TargetMode="External"/><Relationship Id="rId760" Type="http://schemas.openxmlformats.org/officeDocument/2006/relationships/hyperlink" Target="http://space.skyrocket.de/doc_lau_det/proton-m_briz-m_p2.htm" TargetMode="External"/><Relationship Id="rId998" Type="http://schemas.openxmlformats.org/officeDocument/2006/relationships/hyperlink" Target="http://space.skyrocket.de/doc_lau_det/rokot-km.htm" TargetMode="External"/><Relationship Id="rId1183" Type="http://schemas.openxmlformats.org/officeDocument/2006/relationships/hyperlink" Target="http://space.skyrocket.de/doc_lau_det/zenit-3f.htm" TargetMode="External"/><Relationship Id="rId1390" Type="http://schemas.openxmlformats.org/officeDocument/2006/relationships/hyperlink" Target="http://space.skyrocket.de/doc_lau_det/cz-4c.htm" TargetMode="External"/><Relationship Id="rId1404" Type="http://schemas.openxmlformats.org/officeDocument/2006/relationships/hyperlink" Target="http://space.skyrocket.de/doc_sdat/ses-5.htm" TargetMode="External"/><Relationship Id="rId192" Type="http://schemas.openxmlformats.org/officeDocument/2006/relationships/hyperlink" Target="http://space.skyrocket.de/doc_lau/sts.htm" TargetMode="External"/><Relationship Id="rId206" Type="http://schemas.openxmlformats.org/officeDocument/2006/relationships/hyperlink" Target="http://space.skyrocket.de/doc_sdat/hausat-1.htm" TargetMode="External"/><Relationship Id="rId413" Type="http://schemas.openxmlformats.org/officeDocument/2006/relationships/hyperlink" Target="http://space.skyrocket.de/doc_lau/sts.htm" TargetMode="External"/><Relationship Id="rId858" Type="http://schemas.openxmlformats.org/officeDocument/2006/relationships/hyperlink" Target="http://space.skyrocket.de/doc_lau_det/h-2a-202.htm" TargetMode="External"/><Relationship Id="rId1043" Type="http://schemas.openxmlformats.org/officeDocument/2006/relationships/hyperlink" Target="http://space.skyrocket.de/doc_lau_det/proton-m_briz-m_p2.htm" TargetMode="External"/><Relationship Id="rId1488" Type="http://schemas.openxmlformats.org/officeDocument/2006/relationships/hyperlink" Target="http://space.skyrocket.de/doc_sdat/bd-2g.htm" TargetMode="External"/><Relationship Id="rId497" Type="http://schemas.openxmlformats.org/officeDocument/2006/relationships/hyperlink" Target="http://space.skyrocket.de/doc_sdat/sts-ov.htm" TargetMode="External"/><Relationship Id="rId620" Type="http://schemas.openxmlformats.org/officeDocument/2006/relationships/hyperlink" Target="http://space.skyrocket.de/doc_sdat/banxing.htm" TargetMode="External"/><Relationship Id="rId718" Type="http://schemas.openxmlformats.org/officeDocument/2006/relationships/hyperlink" Target="http://space.skyrocket.de/doc_sdat/kwangmyongsong-2.htm" TargetMode="External"/><Relationship Id="rId925" Type="http://schemas.openxmlformats.org/officeDocument/2006/relationships/hyperlink" Target="http://space.skyrocket.de/doc_sdat/sts-ov.htm" TargetMode="External"/><Relationship Id="rId1250" Type="http://schemas.openxmlformats.org/officeDocument/2006/relationships/hyperlink" Target="http://space.skyrocket.de/doc_sdat/dice.htm" TargetMode="External"/><Relationship Id="rId1348" Type="http://schemas.openxmlformats.org/officeDocument/2006/relationships/hyperlink" Target="http://space.skyrocket.de/doc_sdat/fia-radar.htm" TargetMode="External"/><Relationship Id="rId357" Type="http://schemas.openxmlformats.org/officeDocument/2006/relationships/hyperlink" Target="http://space.skyrocket.de/doc_sdat/mast.htm" TargetMode="External"/><Relationship Id="rId1110" Type="http://schemas.openxmlformats.org/officeDocument/2006/relationships/hyperlink" Target="http://space.skyrocket.de/doc_sdat/kysat-1.htm" TargetMode="External"/><Relationship Id="rId1194" Type="http://schemas.openxmlformats.org/officeDocument/2006/relationships/hyperlink" Target="http://space.skyrocket.de/doc_lau_det/cz-3be.htm" TargetMode="External"/><Relationship Id="rId1208" Type="http://schemas.openxmlformats.org/officeDocument/2006/relationships/hyperlink" Target="http://space.skyrocket.de/doc_sdat/sj-11.htm" TargetMode="External"/><Relationship Id="rId1415" Type="http://schemas.openxmlformats.org/officeDocument/2006/relationships/hyperlink" Target="http://space.skyrocket.de/doc_sdat/kanopus-v.htm" TargetMode="External"/><Relationship Id="rId54" Type="http://schemas.openxmlformats.org/officeDocument/2006/relationships/hyperlink" Target="http://space.skyrocket.de/doc_lau_det/cz-2d-2.htm" TargetMode="External"/><Relationship Id="rId217" Type="http://schemas.openxmlformats.org/officeDocument/2006/relationships/hyperlink" Target="http://space.skyrocket.de/doc_sdat/aerocube-1.htm" TargetMode="External"/><Relationship Id="rId564" Type="http://schemas.openxmlformats.org/officeDocument/2006/relationships/hyperlink" Target="http://space.skyrocket.de/doc_sdat/turksat-3a.htm" TargetMode="External"/><Relationship Id="rId771" Type="http://schemas.openxmlformats.org/officeDocument/2006/relationships/hyperlink" Target="http://space.skyrocket.de/doc_sdat/ande-2.htm" TargetMode="External"/><Relationship Id="rId869" Type="http://schemas.openxmlformats.org/officeDocument/2006/relationships/hyperlink" Target="http://space.skyrocket.de/doc_sdat/explorer_wise.htm" TargetMode="External"/><Relationship Id="rId1499" Type="http://schemas.openxmlformats.org/officeDocument/2006/relationships/hyperlink" Target="http://space.skyrocket.de/doc_lau_det/soyuz-2-1a_fregat.htm" TargetMode="External"/><Relationship Id="rId424" Type="http://schemas.openxmlformats.org/officeDocument/2006/relationships/hyperlink" Target="http://space.skyrocket.de/doc_sdat/rstar.htm" TargetMode="External"/><Relationship Id="rId631" Type="http://schemas.openxmlformats.org/officeDocument/2006/relationships/hyperlink" Target="http://space.skyrocket.de/doc_lau_det/pslv-xl.htm" TargetMode="External"/><Relationship Id="rId729" Type="http://schemas.openxmlformats.org/officeDocument/2006/relationships/hyperlink" Target="http://space.skyrocket.de/doc_sdat/yantar-4k2m.htm" TargetMode="External"/><Relationship Id="rId1054" Type="http://schemas.openxmlformats.org/officeDocument/2006/relationships/hyperlink" Target="http://space.skyrocket.de/doc_lau_det/minotaur-4_haps.htm" TargetMode="External"/><Relationship Id="rId1261" Type="http://schemas.openxmlformats.org/officeDocument/2006/relationships/hyperlink" Target="http://space.skyrocket.de/doc_sdat/uragan-m.htm" TargetMode="External"/><Relationship Id="rId1359" Type="http://schemas.openxmlformats.org/officeDocument/2006/relationships/hyperlink" Target="http://space.skyrocket.de/doc_sdat/bd-2m.htm" TargetMode="External"/><Relationship Id="rId270" Type="http://schemas.openxmlformats.org/officeDocument/2006/relationships/hyperlink" Target="http://space.skyrocket.de/doc_lau_det/delta-7925.htm" TargetMode="External"/><Relationship Id="rId936" Type="http://schemas.openxmlformats.org/officeDocument/2006/relationships/hyperlink" Target="http://space.skyrocket.de/doc_lau_det/h-2a-202.htm" TargetMode="External"/><Relationship Id="rId1121" Type="http://schemas.openxmlformats.org/officeDocument/2006/relationships/hyperlink" Target="http://space.skyrocket.de/doc_sdat/noss-3.htm" TargetMode="External"/><Relationship Id="rId1219" Type="http://schemas.openxmlformats.org/officeDocument/2006/relationships/hyperlink" Target="http://space.skyrocket.de/doc_sdat/arabsat-5c.htm" TargetMode="External"/><Relationship Id="rId65" Type="http://schemas.openxmlformats.org/officeDocument/2006/relationships/hyperlink" Target="http://space.skyrocket.de/doc_lau_det/atlas-5-401.htm" TargetMode="External"/><Relationship Id="rId130" Type="http://schemas.openxmlformats.org/officeDocument/2006/relationships/hyperlink" Target="http://space.skyrocket.de/doc_sdat/ssp.htm" TargetMode="External"/><Relationship Id="rId368" Type="http://schemas.openxmlformats.org/officeDocument/2006/relationships/hyperlink" Target="http://space.skyrocket.de/doc_lau_det/ariane-5eca.htm" TargetMode="External"/><Relationship Id="rId575" Type="http://schemas.openxmlformats.org/officeDocument/2006/relationships/hyperlink" Target="http://space.skyrocket.de/doc_sdat/us-kmo.htm" TargetMode="External"/><Relationship Id="rId782" Type="http://schemas.openxmlformats.org/officeDocument/2006/relationships/hyperlink" Target="http://space.skyrocket.de/doc_sdat/deimos-1.htm" TargetMode="External"/><Relationship Id="rId1426" Type="http://schemas.openxmlformats.org/officeDocument/2006/relationships/hyperlink" Target="http://space.skyrocket.de/doc_sdat/yubileyniy.htm" TargetMode="External"/><Relationship Id="rId228" Type="http://schemas.openxmlformats.org/officeDocument/2006/relationships/hyperlink" Target="http://space.skyrocket.de/doc_sdat/sj-8.htm" TargetMode="External"/><Relationship Id="rId435" Type="http://schemas.openxmlformats.org/officeDocument/2006/relationships/hyperlink" Target="http://space.skyrocket.de/doc_sdat/intelsat-11.htm" TargetMode="External"/><Relationship Id="rId642" Type="http://schemas.openxmlformats.org/officeDocument/2006/relationships/hyperlink" Target="http://space.skyrocket.de/doc_sdat/astra-1m.htm" TargetMode="External"/><Relationship Id="rId1065" Type="http://schemas.openxmlformats.org/officeDocument/2006/relationships/hyperlink" Target="http://space.skyrocket.de/doc_lau_det/proton-m_blok-dm-03.htm" TargetMode="External"/><Relationship Id="rId1272" Type="http://schemas.openxmlformats.org/officeDocument/2006/relationships/hyperlink" Target="http://space.skyrocket.de/doc_sdat/sy-1.htm" TargetMode="External"/><Relationship Id="rId281" Type="http://schemas.openxmlformats.org/officeDocument/2006/relationships/hyperlink" Target="http://space.skyrocket.de/doc_sdat/mepsi.htm" TargetMode="External"/><Relationship Id="rId502" Type="http://schemas.openxmlformats.org/officeDocument/2006/relationships/hyperlink" Target="http://space.skyrocket.de/doc_sdat/winds.htm" TargetMode="External"/><Relationship Id="rId947" Type="http://schemas.openxmlformats.org/officeDocument/2006/relationships/hyperlink" Target="http://space.skyrocket.de/doc_lau_det/proton-m_briz-m_p2.htm" TargetMode="External"/><Relationship Id="rId1132" Type="http://schemas.openxmlformats.org/officeDocument/2006/relationships/hyperlink" Target="http://space.skyrocket.de/doc_lau_det/soyuz-u.htm" TargetMode="External"/><Relationship Id="rId76" Type="http://schemas.openxmlformats.org/officeDocument/2006/relationships/hyperlink" Target="http://space.skyrocket.de/doc_sdat/progress-m.htm" TargetMode="External"/><Relationship Id="rId141" Type="http://schemas.openxmlformats.org/officeDocument/2006/relationships/hyperlink" Target="http://space.skyrocket.de/doc_sdat/falconsat-2.htm" TargetMode="External"/><Relationship Id="rId379" Type="http://schemas.openxmlformats.org/officeDocument/2006/relationships/hyperlink" Target="http://space.skyrocket.de/doc_sdat/globalstar.htm" TargetMode="External"/><Relationship Id="rId586" Type="http://schemas.openxmlformats.org/officeDocument/2006/relationships/hyperlink" Target="http://space.skyrocket.de/doc_sdat/trailblazer.htm" TargetMode="External"/><Relationship Id="rId793" Type="http://schemas.openxmlformats.org/officeDocument/2006/relationships/hyperlink" Target="http://space.skyrocket.de/doc_sdat/optus-d2.htm" TargetMode="External"/><Relationship Id="rId807" Type="http://schemas.openxmlformats.org/officeDocument/2006/relationships/hyperlink" Target="http://space.skyrocket.de/doc_sdat/sterkh-1.htm" TargetMode="External"/><Relationship Id="rId1437" Type="http://schemas.openxmlformats.org/officeDocument/2006/relationships/hyperlink" Target="http://space.skyrocket.de/doc_sdat/intelsat-21.htm" TargetMode="External"/><Relationship Id="rId7" Type="http://schemas.openxmlformats.org/officeDocument/2006/relationships/hyperlink" Target="http://space.skyrocket.de/doc_lau_det/proton-m_briz-m_p1.htm" TargetMode="External"/><Relationship Id="rId239" Type="http://schemas.openxmlformats.org/officeDocument/2006/relationships/hyperlink" Target="http://space.skyrocket.de/doc_sdat/soyuz-tma.htm" TargetMode="External"/><Relationship Id="rId446" Type="http://schemas.openxmlformats.org/officeDocument/2006/relationships/hyperlink" Target="http://space.skyrocket.de/doc_sdat/globalstar.htm" TargetMode="External"/><Relationship Id="rId653" Type="http://schemas.openxmlformats.org/officeDocument/2006/relationships/hyperlink" Target="http://space.skyrocket.de/doc_lau_det/cz-2d-2.htm" TargetMode="External"/><Relationship Id="rId1076" Type="http://schemas.openxmlformats.org/officeDocument/2006/relationships/hyperlink" Target="http://space.skyrocket.de/doc_sdat/soyuz-tma.htm" TargetMode="External"/><Relationship Id="rId1283" Type="http://schemas.openxmlformats.org/officeDocument/2006/relationships/hyperlink" Target="http://space.skyrocket.de/doc_sdat/bd-2m.htm" TargetMode="External"/><Relationship Id="rId1490" Type="http://schemas.openxmlformats.org/officeDocument/2006/relationships/hyperlink" Target="http://space.skyrocket.de/doc_sdat/progress-m-m.htm" TargetMode="External"/><Relationship Id="rId1504" Type="http://schemas.openxmlformats.org/officeDocument/2006/relationships/hyperlink" Target="http://space.skyrocket.de/doc_lau_det/cz-2c-3.htm" TargetMode="External"/><Relationship Id="rId292" Type="http://schemas.openxmlformats.org/officeDocument/2006/relationships/hyperlink" Target="http://space.skyrocket.de/doc_sdat/ets-8.htm" TargetMode="External"/><Relationship Id="rId306" Type="http://schemas.openxmlformats.org/officeDocument/2006/relationships/hyperlink" Target="http://space.skyrocket.de/doc_sdat/lapan-tubsat.htm" TargetMode="External"/><Relationship Id="rId860" Type="http://schemas.openxmlformats.org/officeDocument/2006/relationships/hyperlink" Target="http://space.skyrocket.de/doc_lau_det/zenit-3slb.htm" TargetMode="External"/><Relationship Id="rId958" Type="http://schemas.openxmlformats.org/officeDocument/2006/relationships/hyperlink" Target="http://space.skyrocket.de/doc_lau_det/dnepr-1.htm" TargetMode="External"/><Relationship Id="rId1143" Type="http://schemas.openxmlformats.org/officeDocument/2006/relationships/hyperlink" Target="http://space.skyrocket.de/doc_sdat/st-2.htm" TargetMode="External"/><Relationship Id="rId87" Type="http://schemas.openxmlformats.org/officeDocument/2006/relationships/hyperlink" Target="http://space.skyrocket.de/doc_sdat/cryosat.htm" TargetMode="External"/><Relationship Id="rId513" Type="http://schemas.openxmlformats.org/officeDocument/2006/relationships/hyperlink" Target="http://space.skyrocket.de/doc_sdat/navstar-2rm.htm" TargetMode="External"/><Relationship Id="rId597" Type="http://schemas.openxmlformats.org/officeDocument/2006/relationships/hyperlink" Target="http://space.skyrocket.de/doc_lau_det/proton-m_briz-m_p2m.htm" TargetMode="External"/><Relationship Id="rId720" Type="http://schemas.openxmlformats.org/officeDocument/2006/relationships/hyperlink" Target="http://space.skyrocket.de/doc_sdat/bd-2g.htm" TargetMode="External"/><Relationship Id="rId818" Type="http://schemas.openxmlformats.org/officeDocument/2006/relationships/hyperlink" Target="http://space.skyrocket.de/doc_sdat/swisscube.htm" TargetMode="External"/><Relationship Id="rId1350" Type="http://schemas.openxmlformats.org/officeDocument/2006/relationships/hyperlink" Target="http://space.skyrocket.de/doc_sdat/kwangmyongsong-3.htm" TargetMode="External"/><Relationship Id="rId1448" Type="http://schemas.openxmlformats.org/officeDocument/2006/relationships/hyperlink" Target="http://space.skyrocket.de/doc_sdat/aeneas.htm" TargetMode="External"/><Relationship Id="rId152" Type="http://schemas.openxmlformats.org/officeDocument/2006/relationships/hyperlink" Target="http://space.skyrocket.de/doc_sdat/formosat-3-cosmic.htm" TargetMode="External"/><Relationship Id="rId457" Type="http://schemas.openxmlformats.org/officeDocument/2006/relationships/hyperlink" Target="http://space.skyrocket.de/doc_sdat/uragan-m.htm" TargetMode="External"/><Relationship Id="rId1003" Type="http://schemas.openxmlformats.org/officeDocument/2006/relationships/hyperlink" Target="http://space.skyrocket.de/doc_sdat/fia-radar.htm" TargetMode="External"/><Relationship Id="rId1087" Type="http://schemas.openxmlformats.org/officeDocument/2006/relationships/hyperlink" Target="http://space.skyrocket.de/doc_sdat/elektro-l.htm" TargetMode="External"/><Relationship Id="rId1210" Type="http://schemas.openxmlformats.org/officeDocument/2006/relationships/hyperlink" Target="http://space.skyrocket.de/doc_sdat/progress-m-m.htm" TargetMode="External"/><Relationship Id="rId1294" Type="http://schemas.openxmlformats.org/officeDocument/2006/relationships/hyperlink" Target="http://space.skyrocket.de/doc_sdat/elisa.htm" TargetMode="External"/><Relationship Id="rId1308" Type="http://schemas.openxmlformats.org/officeDocument/2006/relationships/hyperlink" Target="http://space.skyrocket.de/doc_sdat/globalstar-2.htm" TargetMode="External"/><Relationship Id="rId664" Type="http://schemas.openxmlformats.org/officeDocument/2006/relationships/hyperlink" Target="http://space.skyrocket.de/doc_lau_det/cz-3a.htm" TargetMode="External"/><Relationship Id="rId871" Type="http://schemas.openxmlformats.org/officeDocument/2006/relationships/hyperlink" Target="http://space.skyrocket.de/doc_sdat/yaogan-8.htm" TargetMode="External"/><Relationship Id="rId969" Type="http://schemas.openxmlformats.org/officeDocument/2006/relationships/hyperlink" Target="http://space.skyrocket.de/doc_lau_det/soyuz-u.htm" TargetMode="External"/><Relationship Id="rId1515" Type="http://schemas.openxmlformats.org/officeDocument/2006/relationships/hyperlink" Target="http://space.skyrocket.de/doc_sdat/eutelsat-w5a.htm" TargetMode="External"/><Relationship Id="rId14" Type="http://schemas.openxmlformats.org/officeDocument/2006/relationships/hyperlink" Target="http://space.skyrocket.de/doc_lau_det/h-2a-2022.htm" TargetMode="External"/><Relationship Id="rId317" Type="http://schemas.openxmlformats.org/officeDocument/2006/relationships/hyperlink" Target="http://space.skyrocket.de/doc_sdat/explorer_themis.htm" TargetMode="External"/><Relationship Id="rId524" Type="http://schemas.openxmlformats.org/officeDocument/2006/relationships/hyperlink" Target="http://space.skyrocket.de/doc_lau_det/pegasus-xl.htm" TargetMode="External"/><Relationship Id="rId731" Type="http://schemas.openxmlformats.org/officeDocument/2006/relationships/hyperlink" Target="http://space.skyrocket.de/doc_sdat/stss-atrr.htm" TargetMode="External"/><Relationship Id="rId1154" Type="http://schemas.openxmlformats.org/officeDocument/2006/relationships/hyperlink" Target="http://space.skyrocket.de/doc_sdat/progress-m-m.htm" TargetMode="External"/><Relationship Id="rId1361" Type="http://schemas.openxmlformats.org/officeDocument/2006/relationships/hyperlink" Target="http://space.skyrocket.de/doc_sdat/aehf-1.htm" TargetMode="External"/><Relationship Id="rId1459" Type="http://schemas.openxmlformats.org/officeDocument/2006/relationships/hyperlink" Target="http://space.skyrocket.de/doc_sdat/outsat.htm" TargetMode="External"/><Relationship Id="rId98" Type="http://schemas.openxmlformats.org/officeDocument/2006/relationships/hyperlink" Target="http://space.skyrocket.de/doc_sdat/inmarsat-4.htm" TargetMode="External"/><Relationship Id="rId163" Type="http://schemas.openxmlformats.org/officeDocument/2006/relationships/hyperlink" Target="http://space.skyrocket.de/doc_sdat/calipso.htm" TargetMode="External"/><Relationship Id="rId370" Type="http://schemas.openxmlformats.org/officeDocument/2006/relationships/hyperlink" Target="http://space.skyrocket.de/doc_lau_det/soyuz-u.htm" TargetMode="External"/><Relationship Id="rId829" Type="http://schemas.openxmlformats.org/officeDocument/2006/relationships/hyperlink" Target="http://space.skyrocket.de/doc_sdat/comsatbw-1.htm" TargetMode="External"/><Relationship Id="rId1014" Type="http://schemas.openxmlformats.org/officeDocument/2006/relationships/hyperlink" Target="http://space.skyrocket.de/doc_lau_det/cz-3c.htm" TargetMode="External"/><Relationship Id="rId1221" Type="http://schemas.openxmlformats.org/officeDocument/2006/relationships/hyperlink" Target="http://space.skyrocket.de/doc_lau_det/ariane-5eca.htm" TargetMode="External"/><Relationship Id="rId230" Type="http://schemas.openxmlformats.org/officeDocument/2006/relationships/hyperlink" Target="http://space.skyrocket.de/doc_sdat/sts-ov.htm" TargetMode="External"/><Relationship Id="rId468" Type="http://schemas.openxmlformats.org/officeDocument/2006/relationships/hyperlink" Target="http://space.skyrocket.de/doc_sdat/starone-c.htm" TargetMode="External"/><Relationship Id="rId675" Type="http://schemas.openxmlformats.org/officeDocument/2006/relationships/hyperlink" Target="http://space.skyrocket.de/doc_sdat/spritesat.htm" TargetMode="External"/><Relationship Id="rId882" Type="http://schemas.openxmlformats.org/officeDocument/2006/relationships/hyperlink" Target="http://space.skyrocket.de/doc_sdat/raduga-1m.htm" TargetMode="External"/><Relationship Id="rId1098" Type="http://schemas.openxmlformats.org/officeDocument/2006/relationships/hyperlink" Target="http://space.skyrocket.de/doc_sdat/rpp.htm" TargetMode="External"/><Relationship Id="rId1319" Type="http://schemas.openxmlformats.org/officeDocument/2006/relationships/hyperlink" Target="http://space.skyrocket.de/doc_sdat/progress-m-m.htm" TargetMode="External"/><Relationship Id="rId1526" Type="http://schemas.openxmlformats.org/officeDocument/2006/relationships/hyperlink" Target="http://space.skyrocket.de/doc_lau_det/soyuz-fg.htm" TargetMode="External"/><Relationship Id="rId25" Type="http://schemas.openxmlformats.org/officeDocument/2006/relationships/hyperlink" Target="http://space.skyrocket.de/doc_sdat/apstar-6.htm" TargetMode="External"/><Relationship Id="rId328" Type="http://schemas.openxmlformats.org/officeDocument/2006/relationships/hyperlink" Target="http://space.skyrocket.de/doc_sdat/midstar-1.htm" TargetMode="External"/><Relationship Id="rId535" Type="http://schemas.openxmlformats.org/officeDocument/2006/relationships/hyperlink" Target="http://space.skyrocket.de/doc_sdat/canx-2.htm" TargetMode="External"/><Relationship Id="rId742" Type="http://schemas.openxmlformats.org/officeDocument/2006/relationships/hyperlink" Target="http://space.skyrocket.de/doc_sdat/tacsat-3.htm" TargetMode="External"/><Relationship Id="rId1165" Type="http://schemas.openxmlformats.org/officeDocument/2006/relationships/hyperlink" Target="http://space.skyrocket.de/doc_lau/sts.htm" TargetMode="External"/><Relationship Id="rId1372" Type="http://schemas.openxmlformats.org/officeDocument/2006/relationships/hyperlink" Target="http://space.skyrocket.de/doc_lau_det/ariane-5eca.htm" TargetMode="External"/><Relationship Id="rId174" Type="http://schemas.openxmlformats.org/officeDocument/2006/relationships/hyperlink" Target="http://space.skyrocket.de/doc_sdat/resurs-dk.htm" TargetMode="External"/><Relationship Id="rId381" Type="http://schemas.openxmlformats.org/officeDocument/2006/relationships/hyperlink" Target="http://space.skyrocket.de/doc_sdat/sinosat-3.htm" TargetMode="External"/><Relationship Id="rId602" Type="http://schemas.openxmlformats.org/officeDocument/2006/relationships/hyperlink" Target="http://space.skyrocket.de/doc_sdat/rapideye-1.htm" TargetMode="External"/><Relationship Id="rId1025" Type="http://schemas.openxmlformats.org/officeDocument/2006/relationships/hyperlink" Target="http://space.skyrocket.de/doc_sdat/globalstar-2.htm" TargetMode="External"/><Relationship Id="rId1232" Type="http://schemas.openxmlformats.org/officeDocument/2006/relationships/hyperlink" Target="http://space.skyrocket.de/doc_sdat/uragan-m.htm" TargetMode="External"/><Relationship Id="rId241" Type="http://schemas.openxmlformats.org/officeDocument/2006/relationships/hyperlink" Target="http://space.skyrocket.de/doc_sdat/solar-b.htm" TargetMode="External"/><Relationship Id="rId479" Type="http://schemas.openxmlformats.org/officeDocument/2006/relationships/hyperlink" Target="http://space.skyrocket.de/doc_sdat/navstar-2rm.htm" TargetMode="External"/><Relationship Id="rId686" Type="http://schemas.openxmlformats.org/officeDocument/2006/relationships/hyperlink" Target="http://space.skyrocket.de/doc_lau_det/delta-7320.htm" TargetMode="External"/><Relationship Id="rId893" Type="http://schemas.openxmlformats.org/officeDocument/2006/relationships/hyperlink" Target="http://space.skyrocket.de/doc_lau_det/proton-m_briz-m_p1m1.htm" TargetMode="External"/><Relationship Id="rId907" Type="http://schemas.openxmlformats.org/officeDocument/2006/relationships/hyperlink" Target="http://space.skyrocket.de/doc_lau_det/soyuz-fg.htm" TargetMode="External"/><Relationship Id="rId36" Type="http://schemas.openxmlformats.org/officeDocument/2006/relationships/hyperlink" Target="http://space.skyrocket.de/doc_lau_det/pslv_3.htm" TargetMode="External"/><Relationship Id="rId339" Type="http://schemas.openxmlformats.org/officeDocument/2006/relationships/hyperlink" Target="http://space.skyrocket.de/doc_lau_det/proton-m_briz-m_p1.htm" TargetMode="External"/><Relationship Id="rId546" Type="http://schemas.openxmlformats.org/officeDocument/2006/relationships/hyperlink" Target="http://space.skyrocket.de/doc_lau_det/soyuz-u.htm" TargetMode="External"/><Relationship Id="rId753" Type="http://schemas.openxmlformats.org/officeDocument/2006/relationships/hyperlink" Target="http://space.skyrocket.de/doc_sdat/lcross.htm" TargetMode="External"/><Relationship Id="rId1176" Type="http://schemas.openxmlformats.org/officeDocument/2006/relationships/hyperlink" Target="http://space.skyrocket.de/doc_lau_det/pslv-xl.htm" TargetMode="External"/><Relationship Id="rId1383" Type="http://schemas.openxmlformats.org/officeDocument/2006/relationships/hyperlink" Target="http://space.skyrocket.de/doc_sdat/celestis-11.htm" TargetMode="External"/><Relationship Id="rId101" Type="http://schemas.openxmlformats.org/officeDocument/2006/relationships/hyperlink" Target="http://space.skyrocket.de/doc_lau_det/soyuz-fg_fregat.htm" TargetMode="External"/><Relationship Id="rId185" Type="http://schemas.openxmlformats.org/officeDocument/2006/relationships/hyperlink" Target="http://space.skyrocket.de/doc_lau_det/soyuz-u.htm" TargetMode="External"/><Relationship Id="rId406" Type="http://schemas.openxmlformats.org/officeDocument/2006/relationships/hyperlink" Target="http://space.skyrocket.de/doc_lau_det/proton-m_briz-m_p2.htm" TargetMode="External"/><Relationship Id="rId960" Type="http://schemas.openxmlformats.org/officeDocument/2006/relationships/hyperlink" Target="http://space.skyrocket.de/doc_lau_det/soyuz-fg.htm" TargetMode="External"/><Relationship Id="rId1036" Type="http://schemas.openxmlformats.org/officeDocument/2006/relationships/hyperlink" Target="http://space.skyrocket.de/doc_sdat/meridian.htm" TargetMode="External"/><Relationship Id="rId1243" Type="http://schemas.openxmlformats.org/officeDocument/2006/relationships/hyperlink" Target="http://space.skyrocket.de/doc_sdat/viasat-1.htm" TargetMode="External"/><Relationship Id="rId392" Type="http://schemas.openxmlformats.org/officeDocument/2006/relationships/hyperlink" Target="http://space.skyrocket.de/doc_sdat/terrasar-x.htm" TargetMode="External"/><Relationship Id="rId613" Type="http://schemas.openxmlformats.org/officeDocument/2006/relationships/hyperlink" Target="http://space.skyrocket.de/doc_sdat/galaxy-19.htm" TargetMode="External"/><Relationship Id="rId697" Type="http://schemas.openxmlformats.org/officeDocument/2006/relationships/hyperlink" Target="http://space.skyrocket.de/doc_sdat/oco.htm" TargetMode="External"/><Relationship Id="rId820" Type="http://schemas.openxmlformats.org/officeDocument/2006/relationships/hyperlink" Target="http://space.skyrocket.de/doc_sdat/itupsat-1.htm" TargetMode="External"/><Relationship Id="rId918" Type="http://schemas.openxmlformats.org/officeDocument/2006/relationships/hyperlink" Target="http://space.skyrocket.de/doc_lau_det/atlas-5-501.htm" TargetMode="External"/><Relationship Id="rId1450" Type="http://schemas.openxmlformats.org/officeDocument/2006/relationships/hyperlink" Target="http://space.skyrocket.de/doc_sdat/smdc-one.htm" TargetMode="External"/><Relationship Id="rId252" Type="http://schemas.openxmlformats.org/officeDocument/2006/relationships/hyperlink" Target="http://space.skyrocket.de/doc_lau_det/soyuz-2-1a_fregat.htm" TargetMode="External"/><Relationship Id="rId1103" Type="http://schemas.openxmlformats.org/officeDocument/2006/relationships/hyperlink" Target="http://space.skyrocket.de/doc_sdat/pmm.htm" TargetMode="External"/><Relationship Id="rId1187" Type="http://schemas.openxmlformats.org/officeDocument/2006/relationships/hyperlink" Target="http://space.skyrocket.de/doc_lau_det/cz-2c-3.htm" TargetMode="External"/><Relationship Id="rId1310" Type="http://schemas.openxmlformats.org/officeDocument/2006/relationships/hyperlink" Target="http://space.skyrocket.de/doc_sdat/globalstar-2.htm" TargetMode="External"/><Relationship Id="rId1408" Type="http://schemas.openxmlformats.org/officeDocument/2006/relationships/hyperlink" Target="http://space.skyrocket.de/doc_sdat/htv.htm" TargetMode="External"/><Relationship Id="rId47" Type="http://schemas.openxmlformats.org/officeDocument/2006/relationships/hyperlink" Target="http://space.skyrocket.de/doc_sdat/cosmos-1.htm" TargetMode="External"/><Relationship Id="rId112" Type="http://schemas.openxmlformats.org/officeDocument/2006/relationships/hyperlink" Target="http://space.skyrocket.de/doc_lau_det/ariane-5gs.htm" TargetMode="External"/><Relationship Id="rId557" Type="http://schemas.openxmlformats.org/officeDocument/2006/relationships/hyperlink" Target="http://space.skyrocket.de/doc_sdat/jem-pm.htm" TargetMode="External"/><Relationship Id="rId764" Type="http://schemas.openxmlformats.org/officeDocument/2006/relationships/hyperlink" Target="http://space.skyrocket.de/doc_sdat/strela-3m.htm" TargetMode="External"/><Relationship Id="rId971" Type="http://schemas.openxmlformats.org/officeDocument/2006/relationships/hyperlink" Target="http://space.skyrocket.de/doc_lau_det/proton-m_briz-m_p3.htm" TargetMode="External"/><Relationship Id="rId1394" Type="http://schemas.openxmlformats.org/officeDocument/2006/relationships/hyperlink" Target="http://space.skyrocket.de/doc_lau_det/pegasus-xl.htm" TargetMode="External"/><Relationship Id="rId196" Type="http://schemas.openxmlformats.org/officeDocument/2006/relationships/hyperlink" Target="http://space.skyrocket.de/doc_sdat/genesis-pathfinder-1.htm" TargetMode="External"/><Relationship Id="rId417" Type="http://schemas.openxmlformats.org/officeDocument/2006/relationships/hyperlink" Target="http://space.skyrocket.de/doc_sdat/insat-4c.htm" TargetMode="External"/><Relationship Id="rId624" Type="http://schemas.openxmlformats.org/officeDocument/2006/relationships/hyperlink" Target="http://space.skyrocket.de/doc_sdat/theos.htm" TargetMode="External"/><Relationship Id="rId831" Type="http://schemas.openxmlformats.org/officeDocument/2006/relationships/hyperlink" Target="http://space.skyrocket.de/doc_sdat/worldview-2.htm" TargetMode="External"/><Relationship Id="rId1047" Type="http://schemas.openxmlformats.org/officeDocument/2006/relationships/hyperlink" Target="http://space.skyrocket.de/doc_sdat/falconsat-5.htm" TargetMode="External"/><Relationship Id="rId1254" Type="http://schemas.openxmlformats.org/officeDocument/2006/relationships/hyperlink" Target="http://space.skyrocket.de/doc_sdat/e1p.htm" TargetMode="External"/><Relationship Id="rId1461" Type="http://schemas.openxmlformats.org/officeDocument/2006/relationships/hyperlink" Target="http://space.skyrocket.de/doc_sdat/metop.htm" TargetMode="External"/><Relationship Id="rId263" Type="http://schemas.openxmlformats.org/officeDocument/2006/relationships/hyperlink" Target="http://space.skyrocket.de/doc_sdat/xm-3.htm" TargetMode="External"/><Relationship Id="rId470" Type="http://schemas.openxmlformats.org/officeDocument/2006/relationships/hyperlink" Target="http://space.skyrocket.de/doc_sdat/sirius-4.htm" TargetMode="External"/><Relationship Id="rId929" Type="http://schemas.openxmlformats.org/officeDocument/2006/relationships/hyperlink" Target="http://space.skyrocket.de/doc_sdat/ikaros.htm" TargetMode="External"/><Relationship Id="rId1114" Type="http://schemas.openxmlformats.org/officeDocument/2006/relationships/hyperlink" Target="http://space.skyrocket.de/doc_lau_det/atlas-5-501.htm" TargetMode="External"/><Relationship Id="rId1321" Type="http://schemas.openxmlformats.org/officeDocument/2006/relationships/hyperlink" Target="http://space.skyrocket.de/doc_sdat/navid-e-elm-o-sanat.htm" TargetMode="External"/><Relationship Id="rId58" Type="http://schemas.openxmlformats.org/officeDocument/2006/relationships/hyperlink" Target="http://space.skyrocket.de/doc_sdat/mplm.htm" TargetMode="External"/><Relationship Id="rId123" Type="http://schemas.openxmlformats.org/officeDocument/2006/relationships/hyperlink" Target="http://space.skyrocket.de/doc_lau_det/h-2a-2022.htm" TargetMode="External"/><Relationship Id="rId330" Type="http://schemas.openxmlformats.org/officeDocument/2006/relationships/hyperlink" Target="http://space.skyrocket.de/doc_lau_det/atlas-5-401.htm" TargetMode="External"/><Relationship Id="rId568" Type="http://schemas.openxmlformats.org/officeDocument/2006/relationships/hyperlink" Target="http://space.skyrocket.de/doc_sdat/orbcomm-ql.htm" TargetMode="External"/><Relationship Id="rId775" Type="http://schemas.openxmlformats.org/officeDocument/2006/relationships/hyperlink" Target="http://space.skyrocket.de/doc_lau/sts.htm" TargetMode="External"/><Relationship Id="rId982" Type="http://schemas.openxmlformats.org/officeDocument/2006/relationships/hyperlink" Target="http://space.skyrocket.de/doc_lau_det/ariane-5eca.htm" TargetMode="External"/><Relationship Id="rId1198" Type="http://schemas.openxmlformats.org/officeDocument/2006/relationships/hyperlink" Target="http://space.skyrocket.de/doc_sdat/nigeriasat-2.htm" TargetMode="External"/><Relationship Id="rId1419" Type="http://schemas.openxmlformats.org/officeDocument/2006/relationships/hyperlink" Target="http://space.skyrocket.de/doc_sdat/tet-1.htm" TargetMode="External"/><Relationship Id="rId428" Type="http://schemas.openxmlformats.org/officeDocument/2006/relationships/hyperlink" Target="http://space.skyrocket.de/doc_lau_det/soyuz-u.htm" TargetMode="External"/><Relationship Id="rId635" Type="http://schemas.openxmlformats.org/officeDocument/2006/relationships/hyperlink" Target="http://space.skyrocket.de/doc_sdat/cosmo-skymed-1.htm" TargetMode="External"/><Relationship Id="rId842" Type="http://schemas.openxmlformats.org/officeDocument/2006/relationships/hyperlink" Target="http://space.skyrocket.de/doc_lau_det/rokot-km.htm" TargetMode="External"/><Relationship Id="rId1058" Type="http://schemas.openxmlformats.org/officeDocument/2006/relationships/hyperlink" Target="http://space.skyrocket.de/doc_lau_det/cz-3a.htm" TargetMode="External"/><Relationship Id="rId1265" Type="http://schemas.openxmlformats.org/officeDocument/2006/relationships/hyperlink" Target="http://space.skyrocket.de/doc_sdat/fobos-grunt.htm" TargetMode="External"/><Relationship Id="rId1472" Type="http://schemas.openxmlformats.org/officeDocument/2006/relationships/hyperlink" Target="http://space.skyrocket.de/doc_lau_det/cz-2d-2.htm" TargetMode="External"/><Relationship Id="rId274" Type="http://schemas.openxmlformats.org/officeDocument/2006/relationships/hyperlink" Target="http://space.skyrocket.de/doc_sdat/ge-7.htm" TargetMode="External"/><Relationship Id="rId481" Type="http://schemas.openxmlformats.org/officeDocument/2006/relationships/hyperlink" Target="http://space.skyrocket.de/doc_sdat/rascom-1.htm" TargetMode="External"/><Relationship Id="rId702" Type="http://schemas.openxmlformats.org/officeDocument/2006/relationships/hyperlink" Target="http://space.skyrocket.de/doc_lau_det/proton-k_blok-dm-2.htm" TargetMode="External"/><Relationship Id="rId1125" Type="http://schemas.openxmlformats.org/officeDocument/2006/relationships/hyperlink" Target="http://space.skyrocket.de/doc_sdat/youthsat.htm" TargetMode="External"/><Relationship Id="rId1332" Type="http://schemas.openxmlformats.org/officeDocument/2006/relationships/hyperlink" Target="http://space.skyrocket.de/doc_sdat/lares-ahss.htm" TargetMode="External"/><Relationship Id="rId69" Type="http://schemas.openxmlformats.org/officeDocument/2006/relationships/hyperlink" Target="http://space.skyrocket.de/doc_lau_det/dnepr-1.htm" TargetMode="External"/><Relationship Id="rId134" Type="http://schemas.openxmlformats.org/officeDocument/2006/relationships/hyperlink" Target="http://space.skyrocket.de/doc_sdat/spainsat-1.htm" TargetMode="External"/><Relationship Id="rId579" Type="http://schemas.openxmlformats.org/officeDocument/2006/relationships/hyperlink" Target="http://space.skyrocket.de/doc_lau_det/ariane-5eca.htm" TargetMode="External"/><Relationship Id="rId786" Type="http://schemas.openxmlformats.org/officeDocument/2006/relationships/hyperlink" Target="http://space.skyrocket.de/doc_sdat/latinsat-1.htm" TargetMode="External"/><Relationship Id="rId993" Type="http://schemas.openxmlformats.org/officeDocument/2006/relationships/hyperlink" Target="http://space.skyrocket.de/doc_sdat/zx-6a.htm" TargetMode="External"/><Relationship Id="rId341" Type="http://schemas.openxmlformats.org/officeDocument/2006/relationships/hyperlink" Target="http://space.skyrocket.de/doc_lau_det/cz-2c-3.htm" TargetMode="External"/><Relationship Id="rId439" Type="http://schemas.openxmlformats.org/officeDocument/2006/relationships/hyperlink" Target="http://space.skyrocket.de/doc_lau_det/soyuz-fg.htm" TargetMode="External"/><Relationship Id="rId646" Type="http://schemas.openxmlformats.org/officeDocument/2006/relationships/hyperlink" Target="http://space.skyrocket.de/doc_sdat/sts-ov.htm" TargetMode="External"/><Relationship Id="rId1069" Type="http://schemas.openxmlformats.org/officeDocument/2006/relationships/hyperlink" Target="http://space.skyrocket.de/doc_sdat/qbx-1.htm" TargetMode="External"/><Relationship Id="rId1276" Type="http://schemas.openxmlformats.org/officeDocument/2006/relationships/hyperlink" Target="http://space.skyrocket.de/doc_lau_det/proton-m_briz-m_p3.htm" TargetMode="External"/><Relationship Id="rId1483" Type="http://schemas.openxmlformats.org/officeDocument/2006/relationships/hyperlink" Target="http://space.skyrocket.de/doc_lau_det/cz-2c-3-sma.htm" TargetMode="External"/><Relationship Id="rId201" Type="http://schemas.openxmlformats.org/officeDocument/2006/relationships/hyperlink" Target="http://space.skyrocket.de/doc_sdat/baumanets.htm" TargetMode="External"/><Relationship Id="rId285" Type="http://schemas.openxmlformats.org/officeDocument/2006/relationships/hyperlink" Target="http://space.skyrocket.de/doc_sdat/measat-3.htm" TargetMode="External"/><Relationship Id="rId506" Type="http://schemas.openxmlformats.org/officeDocument/2006/relationships/hyperlink" Target="http://space.skyrocket.de/doc_sdat/sts-ov.htm" TargetMode="External"/><Relationship Id="rId853" Type="http://schemas.openxmlformats.org/officeDocument/2006/relationships/hyperlink" Target="http://space.skyrocket.de/doc_sdat/intelsat-14.htm" TargetMode="External"/><Relationship Id="rId1136" Type="http://schemas.openxmlformats.org/officeDocument/2006/relationships/hyperlink" Target="http://space.skyrocket.de/doc_lau_det/atlas-5-401.htm" TargetMode="External"/><Relationship Id="rId492" Type="http://schemas.openxmlformats.org/officeDocument/2006/relationships/hyperlink" Target="http://space.skyrocket.de/doc_lau_det/pslv-ca.htm" TargetMode="External"/><Relationship Id="rId713" Type="http://schemas.openxmlformats.org/officeDocument/2006/relationships/hyperlink" Target="http://space.skyrocket.de/doc_lau_det/soyuz-fg.htm" TargetMode="External"/><Relationship Id="rId797" Type="http://schemas.openxmlformats.org/officeDocument/2006/relationships/hyperlink" Target="http://space.skyrocket.de/doc_sdat/sts-ov.htm" TargetMode="External"/><Relationship Id="rId920" Type="http://schemas.openxmlformats.org/officeDocument/2006/relationships/hyperlink" Target="http://space.skyrocket.de/doc_lau_det/proton-m_briz-m_p2.htm" TargetMode="External"/><Relationship Id="rId1343" Type="http://schemas.openxmlformats.org/officeDocument/2006/relationships/hyperlink" Target="http://space.skyrocket.de/doc_lau_det/proton-m_briz-m_p3.htm" TargetMode="External"/><Relationship Id="rId145" Type="http://schemas.openxmlformats.org/officeDocument/2006/relationships/hyperlink" Target="http://space.skyrocket.de/doc_sdat/jcsat-9.htm" TargetMode="External"/><Relationship Id="rId352" Type="http://schemas.openxmlformats.org/officeDocument/2006/relationships/hyperlink" Target="http://space.skyrocket.de/doc_sdat/cp-1.htm" TargetMode="External"/><Relationship Id="rId1203" Type="http://schemas.openxmlformats.org/officeDocument/2006/relationships/hyperlink" Target="http://space.skyrocket.de/doc_sdat/latinsat-1.htm" TargetMode="External"/><Relationship Id="rId1287" Type="http://schemas.openxmlformats.org/officeDocument/2006/relationships/hyperlink" Target="http://space.skyrocket.de/doc_lau_det/proton-m_briz-m_p3.htm" TargetMode="External"/><Relationship Id="rId1410" Type="http://schemas.openxmlformats.org/officeDocument/2006/relationships/hyperlink" Target="http://space.skyrocket.de/doc_sdat/we-wish.htm" TargetMode="External"/><Relationship Id="rId1508" Type="http://schemas.openxmlformats.org/officeDocument/2006/relationships/hyperlink" Target="http://space.skyrocket.de/doc_sdat/yaogan-9.htm" TargetMode="External"/><Relationship Id="rId212" Type="http://schemas.openxmlformats.org/officeDocument/2006/relationships/hyperlink" Target="http://space.skyrocket.de/doc_sdat/merope.htm" TargetMode="External"/><Relationship Id="rId657" Type="http://schemas.openxmlformats.org/officeDocument/2006/relationships/hyperlink" Target="http://space.skyrocket.de/doc_lau_det/proton-m_briz-m_p2.htm" TargetMode="External"/><Relationship Id="rId864" Type="http://schemas.openxmlformats.org/officeDocument/2006/relationships/hyperlink" Target="http://space.skyrocket.de/doc_lau_det/cz-2d-2.htm" TargetMode="External"/><Relationship Id="rId1494" Type="http://schemas.openxmlformats.org/officeDocument/2006/relationships/hyperlink" Target="http://space.skyrocket.de/doc_lau_det/proton-m_briz-m_p3.htm" TargetMode="External"/><Relationship Id="rId296" Type="http://schemas.openxmlformats.org/officeDocument/2006/relationships/hyperlink" Target="http://space.skyrocket.de/doc_sdat/meridian.htm" TargetMode="External"/><Relationship Id="rId517" Type="http://schemas.openxmlformats.org/officeDocument/2006/relationships/hyperlink" Target="http://space.skyrocket.de/doc_sdat/sar-lupe.htm" TargetMode="External"/><Relationship Id="rId724" Type="http://schemas.openxmlformats.org/officeDocument/2006/relationships/hyperlink" Target="http://space.skyrocket.de/doc_lau_det/pslv-ca.htm" TargetMode="External"/><Relationship Id="rId931" Type="http://schemas.openxmlformats.org/officeDocument/2006/relationships/hyperlink" Target="http://space.skyrocket.de/doc_sdat/ikaros-dcam.htm" TargetMode="External"/><Relationship Id="rId1147" Type="http://schemas.openxmlformats.org/officeDocument/2006/relationships/hyperlink" Target="http://space.skyrocket.de/doc_lau_det/soyuz-fg.htm" TargetMode="External"/><Relationship Id="rId1354" Type="http://schemas.openxmlformats.org/officeDocument/2006/relationships/hyperlink" Target="http://space.skyrocket.de/doc_sdat/yahsat-1b.htm" TargetMode="External"/><Relationship Id="rId60" Type="http://schemas.openxmlformats.org/officeDocument/2006/relationships/hyperlink" Target="http://space.skyrocket.de/doc_sdat/fsw-4.htm" TargetMode="External"/><Relationship Id="rId156" Type="http://schemas.openxmlformats.org/officeDocument/2006/relationships/hyperlink" Target="http://space.skyrocket.de/doc_lau_det/atlas-5-411.htm" TargetMode="External"/><Relationship Id="rId363" Type="http://schemas.openxmlformats.org/officeDocument/2006/relationships/hyperlink" Target="http://space.skyrocket.de/doc_lau_det/minotaur-1.htm" TargetMode="External"/><Relationship Id="rId570" Type="http://schemas.openxmlformats.org/officeDocument/2006/relationships/hyperlink" Target="http://space.skyrocket.de/doc_sdat/orbcomm-ql.htm" TargetMode="External"/><Relationship Id="rId1007" Type="http://schemas.openxmlformats.org/officeDocument/2006/relationships/hyperlink" Target="http://space.skyrocket.de/doc_sdat/zheda-pixing-1.htm" TargetMode="External"/><Relationship Id="rId1214" Type="http://schemas.openxmlformats.org/officeDocument/2006/relationships/hyperlink" Target="http://space.skyrocket.de/doc_lau_det/delta-7920h.htm" TargetMode="External"/><Relationship Id="rId1421" Type="http://schemas.openxmlformats.org/officeDocument/2006/relationships/hyperlink" Target="http://space.skyrocket.de/doc_sdat/tl-1.htm" TargetMode="External"/><Relationship Id="rId223" Type="http://schemas.openxmlformats.org/officeDocument/2006/relationships/hyperlink" Target="http://space.skyrocket.de/doc_sdat/jcsat-10.htm" TargetMode="External"/><Relationship Id="rId430" Type="http://schemas.openxmlformats.org/officeDocument/2006/relationships/hyperlink" Target="http://space.skyrocket.de/doc_lau_det/delta-7920.htm" TargetMode="External"/><Relationship Id="rId668" Type="http://schemas.openxmlformats.org/officeDocument/2006/relationships/hyperlink" Target="http://space.skyrocket.de/doc_lau_det/proton-m_blok-dm-2.htm" TargetMode="External"/><Relationship Id="rId875" Type="http://schemas.openxmlformats.org/officeDocument/2006/relationships/hyperlink" Target="http://space.skyrocket.de/doc_lau_det/ariane-5gs.htm" TargetMode="External"/><Relationship Id="rId1060" Type="http://schemas.openxmlformats.org/officeDocument/2006/relationships/hyperlink" Target="http://space.skyrocket.de/doc_sdat/hylas.htm" TargetMode="External"/><Relationship Id="rId1298" Type="http://schemas.openxmlformats.org/officeDocument/2006/relationships/hyperlink" Target="http://space.skyrocket.de/doc_lau_det/cz-3be.htm" TargetMode="External"/><Relationship Id="rId1519" Type="http://schemas.openxmlformats.org/officeDocument/2006/relationships/hyperlink" Target="http://space.skyrocket.de/doc_sdat/x-37.htm" TargetMode="External"/><Relationship Id="rId18" Type="http://schemas.openxmlformats.org/officeDocument/2006/relationships/hyperlink" Target="http://space.skyrocket.de/doc_lau_det/zenit-3sl_2.htm" TargetMode="External"/><Relationship Id="rId528" Type="http://schemas.openxmlformats.org/officeDocument/2006/relationships/hyperlink" Target="http://space.skyrocket.de/doc_sdat/tl-1.htm" TargetMode="External"/><Relationship Id="rId735" Type="http://schemas.openxmlformats.org/officeDocument/2006/relationships/hyperlink" Target="http://space.skyrocket.de/doc_sdat/sts-ov.htm" TargetMode="External"/><Relationship Id="rId942" Type="http://schemas.openxmlformats.org/officeDocument/2006/relationships/hyperlink" Target="http://space.skyrocket.de/doc_sdat/servis-1.htm" TargetMode="External"/><Relationship Id="rId1158" Type="http://schemas.openxmlformats.org/officeDocument/2006/relationships/hyperlink" Target="http://space.skyrocket.de/doc_sdat/ors-1.htm" TargetMode="External"/><Relationship Id="rId1365" Type="http://schemas.openxmlformats.org/officeDocument/2006/relationships/hyperlink" Target="http://space.skyrocket.de/doc_sdat/yaogan-14.htm" TargetMode="External"/><Relationship Id="rId167" Type="http://schemas.openxmlformats.org/officeDocument/2006/relationships/hyperlink" Target="http://space.skyrocket.de/doc_sdat/goes-n.htm" TargetMode="External"/><Relationship Id="rId374" Type="http://schemas.openxmlformats.org/officeDocument/2006/relationships/hyperlink" Target="http://space.skyrocket.de/doc_sdat/zheda-pixing-1.htm" TargetMode="External"/><Relationship Id="rId581" Type="http://schemas.openxmlformats.org/officeDocument/2006/relationships/hyperlink" Target="http://space.skyrocket.de/doc_lau_det/zenit-3sl_2.htm" TargetMode="External"/><Relationship Id="rId1018" Type="http://schemas.openxmlformats.org/officeDocument/2006/relationships/hyperlink" Target="http://space.skyrocket.de/doc_sdat/soyuz-tma-m.htm" TargetMode="External"/><Relationship Id="rId1225" Type="http://schemas.openxmlformats.org/officeDocument/2006/relationships/hyperlink" Target="http://space.skyrocket.de/doc_lau_det/zenit-3sl_2.htm" TargetMode="External"/><Relationship Id="rId1432" Type="http://schemas.openxmlformats.org/officeDocument/2006/relationships/hyperlink" Target="http://space.skyrocket.de/doc_sdat/hylas-2.htm" TargetMode="External"/><Relationship Id="rId71" Type="http://schemas.openxmlformats.org/officeDocument/2006/relationships/hyperlink" Target="http://space.skyrocket.de/doc_lau_det/rokot-km.htm" TargetMode="External"/><Relationship Id="rId234" Type="http://schemas.openxmlformats.org/officeDocument/2006/relationships/hyperlink" Target="http://space.skyrocket.de/doc_lau_det/h-2a-202.htm" TargetMode="External"/><Relationship Id="rId679" Type="http://schemas.openxmlformats.org/officeDocument/2006/relationships/hyperlink" Target="http://space.skyrocket.de/doc_sdat/stars-1.htm" TargetMode="External"/><Relationship Id="rId802" Type="http://schemas.openxmlformats.org/officeDocument/2006/relationships/hyperlink" Target="http://space.skyrocket.de/doc_sdat/pan.htm" TargetMode="External"/><Relationship Id="rId886" Type="http://schemas.openxmlformats.org/officeDocument/2006/relationships/hyperlink" Target="http://space.skyrocket.de/doc_sdat/sts-ov.htm" TargetMode="External"/><Relationship Id="rId2" Type="http://schemas.openxmlformats.org/officeDocument/2006/relationships/hyperlink" Target="http://space.skyrocket.de/doc_lau_det/delta-7925.htm" TargetMode="External"/><Relationship Id="rId29" Type="http://schemas.openxmlformats.org/officeDocument/2006/relationships/hyperlink" Target="http://space.skyrocket.de/doc_sdat/dart.htm" TargetMode="External"/><Relationship Id="rId441" Type="http://schemas.openxmlformats.org/officeDocument/2006/relationships/hyperlink" Target="http://space.skyrocket.de/doc_lau_det/atlas-5-421.htm" TargetMode="External"/><Relationship Id="rId539" Type="http://schemas.openxmlformats.org/officeDocument/2006/relationships/hyperlink" Target="http://space.skyrocket.de/doc_sdat/delfi-c3.htm" TargetMode="External"/><Relationship Id="rId746" Type="http://schemas.openxmlformats.org/officeDocument/2006/relationships/hyperlink" Target="http://space.skyrocket.de/doc_sdat/aerocube-1.htm" TargetMode="External"/><Relationship Id="rId1071" Type="http://schemas.openxmlformats.org/officeDocument/2006/relationships/hyperlink" Target="http://space.skyrocket.de/doc_sdat/perseus-000.htm" TargetMode="External"/><Relationship Id="rId1169" Type="http://schemas.openxmlformats.org/officeDocument/2006/relationships/hyperlink" Target="http://space.skyrocket.de/doc_sdat/globalstar-2.htm" TargetMode="External"/><Relationship Id="rId1376" Type="http://schemas.openxmlformats.org/officeDocument/2006/relationships/hyperlink" Target="http://space.skyrocket.de/doc_sdat/kompsat-3.htm" TargetMode="External"/><Relationship Id="rId178" Type="http://schemas.openxmlformats.org/officeDocument/2006/relationships/hyperlink" Target="http://space.skyrocket.de/doc_sdat/galaxy-16.htm" TargetMode="External"/><Relationship Id="rId301" Type="http://schemas.openxmlformats.org/officeDocument/2006/relationships/hyperlink" Target="http://space.skyrocket.de/doc_lau_det/proton-k_blok-dm-2.htm" TargetMode="External"/><Relationship Id="rId953" Type="http://schemas.openxmlformats.org/officeDocument/2006/relationships/hyperlink" Target="http://space.skyrocket.de/doc_lau_det/cz-2d-2.htm" TargetMode="External"/><Relationship Id="rId1029" Type="http://schemas.openxmlformats.org/officeDocument/2006/relationships/hyperlink" Target="http://space.skyrocket.de/doc_sdat/progress-m-m.htm" TargetMode="External"/><Relationship Id="rId1236" Type="http://schemas.openxmlformats.org/officeDocument/2006/relationships/hyperlink" Target="http://space.skyrocket.de/doc_sdat/eutelsat-w3b.htm" TargetMode="External"/><Relationship Id="rId82" Type="http://schemas.openxmlformats.org/officeDocument/2006/relationships/hyperlink" Target="http://space.skyrocket.de/doc_lau_det/minotaur-1.htm" TargetMode="External"/><Relationship Id="rId385" Type="http://schemas.openxmlformats.org/officeDocument/2006/relationships/hyperlink" Target="http://space.skyrocket.de/doc_sdat/cosmo-skymed-1.htm" TargetMode="External"/><Relationship Id="rId592" Type="http://schemas.openxmlformats.org/officeDocument/2006/relationships/hyperlink" Target="http://space.skyrocket.de/doc_sdat/amc-21.htm" TargetMode="External"/><Relationship Id="rId606" Type="http://schemas.openxmlformats.org/officeDocument/2006/relationships/hyperlink" Target="http://space.skyrocket.de/doc_lau_det/cz-2c-3-sma.htm" TargetMode="External"/><Relationship Id="rId813" Type="http://schemas.openxmlformats.org/officeDocument/2006/relationships/hyperlink" Target="http://space.skyrocket.de/doc_lau_det/soyuz-2-1b_fregat.htm" TargetMode="External"/><Relationship Id="rId1443" Type="http://schemas.openxmlformats.org/officeDocument/2006/relationships/hyperlink" Target="http://space.skyrocket.de/doc_sdat/proiteres.htm" TargetMode="External"/><Relationship Id="rId245" Type="http://schemas.openxmlformats.org/officeDocument/2006/relationships/hyperlink" Target="http://space.skyrocket.de/doc_sdat/navstar-2rm.htm" TargetMode="External"/><Relationship Id="rId452" Type="http://schemas.openxmlformats.org/officeDocument/2006/relationships/hyperlink" Target="http://space.skyrocket.de/doc_sdat/node-2.htm" TargetMode="External"/><Relationship Id="rId897" Type="http://schemas.openxmlformats.org/officeDocument/2006/relationships/hyperlink" Target="http://space.skyrocket.de/doc_lau_det/proton-m_blok-dm-2.htm" TargetMode="External"/><Relationship Id="rId1082" Type="http://schemas.openxmlformats.org/officeDocument/2006/relationships/hyperlink" Target="http://space.skyrocket.de/doc_sdat/ka-sat.htm" TargetMode="External"/><Relationship Id="rId1303" Type="http://schemas.openxmlformats.org/officeDocument/2006/relationships/hyperlink" Target="http://space.skyrocket.de/doc_sdat/meridian.htm" TargetMode="External"/><Relationship Id="rId1510" Type="http://schemas.openxmlformats.org/officeDocument/2006/relationships/hyperlink" Target="http://space.skyrocket.de/doc_lau_det/cz-4c.htm" TargetMode="External"/><Relationship Id="rId105" Type="http://schemas.openxmlformats.org/officeDocument/2006/relationships/hyperlink" Target="http://space.skyrocket.de/doc_sdat/progress-m.htm" TargetMode="External"/><Relationship Id="rId312" Type="http://schemas.openxmlformats.org/officeDocument/2006/relationships/hyperlink" Target="http://space.skyrocket.de/doc_lau_det/zenit-3sl_2.htm" TargetMode="External"/><Relationship Id="rId757" Type="http://schemas.openxmlformats.org/officeDocument/2006/relationships/hyperlink" Target="http://space.skyrocket.de/doc_sdat/goes-n.htm" TargetMode="External"/><Relationship Id="rId964" Type="http://schemas.openxmlformats.org/officeDocument/2006/relationships/hyperlink" Target="http://space.skyrocket.de/doc_lau_det/shavit-2.htm" TargetMode="External"/><Relationship Id="rId1387" Type="http://schemas.openxmlformats.org/officeDocument/2006/relationships/hyperlink" Target="http://space.skyrocket.de/doc_sdat/st-2_china.htm" TargetMode="External"/><Relationship Id="rId93" Type="http://schemas.openxmlformats.org/officeDocument/2006/relationships/hyperlink" Target="http://space.skyrocket.de/doc_lau_det/ariane-5gs.htm" TargetMode="External"/><Relationship Id="rId189" Type="http://schemas.openxmlformats.org/officeDocument/2006/relationships/hyperlink" Target="http://space.skyrocket.de/doc_lau_det/delta-4m42.htm" TargetMode="External"/><Relationship Id="rId396" Type="http://schemas.openxmlformats.org/officeDocument/2006/relationships/hyperlink" Target="http://space.skyrocket.de/doc_lau_det/atlas-5-401.htm" TargetMode="External"/><Relationship Id="rId617" Type="http://schemas.openxmlformats.org/officeDocument/2006/relationships/hyperlink" Target="http://space.skyrocket.de/doc_sdat/uragan-m.htm" TargetMode="External"/><Relationship Id="rId824" Type="http://schemas.openxmlformats.org/officeDocument/2006/relationships/hyperlink" Target="http://space.skyrocket.de/doc_sdat/stss-1.htm" TargetMode="External"/><Relationship Id="rId1247" Type="http://schemas.openxmlformats.org/officeDocument/2006/relationships/hyperlink" Target="http://space.skyrocket.de/doc_lau_det/soyuz-stb_fregat-mt.htm" TargetMode="External"/><Relationship Id="rId1454" Type="http://schemas.openxmlformats.org/officeDocument/2006/relationships/hyperlink" Target="http://space.skyrocket.de/doc_sdat/cxbn.htm" TargetMode="External"/><Relationship Id="rId256" Type="http://schemas.openxmlformats.org/officeDocument/2006/relationships/hyperlink" Target="http://space.skyrocket.de/doc_sdat/sj-6.htm" TargetMode="External"/><Relationship Id="rId463" Type="http://schemas.openxmlformats.org/officeDocument/2006/relationships/hyperlink" Target="http://space.skyrocket.de/doc_sdat/dsp-3.htm" TargetMode="External"/><Relationship Id="rId670" Type="http://schemas.openxmlformats.org/officeDocument/2006/relationships/hyperlink" Target="http://space.skyrocket.de/doc_sdat/mentor.htm" TargetMode="External"/><Relationship Id="rId1093" Type="http://schemas.openxmlformats.org/officeDocument/2006/relationships/hyperlink" Target="http://space.skyrocket.de/doc_sdat/progress-m-m.htm" TargetMode="External"/><Relationship Id="rId1107" Type="http://schemas.openxmlformats.org/officeDocument/2006/relationships/hyperlink" Target="http://space.skyrocket.de/doc_lau_det/soyuz-2-1b_fregat.htm" TargetMode="External"/><Relationship Id="rId1314" Type="http://schemas.openxmlformats.org/officeDocument/2006/relationships/hyperlink" Target="http://space.skyrocket.de/doc_lau_det/cz-4b.htm" TargetMode="External"/><Relationship Id="rId1521" Type="http://schemas.openxmlformats.org/officeDocument/2006/relationships/hyperlink" Target="http://space.skyrocket.de/doc_sdat/kwangmyongsong-3.htm" TargetMode="External"/><Relationship Id="rId116" Type="http://schemas.openxmlformats.org/officeDocument/2006/relationships/hyperlink" Target="http://space.skyrocket.de/doc_lau_det/proton-k_blok-dm-2.htm" TargetMode="External"/><Relationship Id="rId323" Type="http://schemas.openxmlformats.org/officeDocument/2006/relationships/hyperlink" Target="http://space.skyrocket.de/doc_lau_det/h-2a-2024.htm" TargetMode="External"/><Relationship Id="rId530" Type="http://schemas.openxmlformats.org/officeDocument/2006/relationships/hyperlink" Target="http://space.skyrocket.de/doc_sdat/giove-b.htm" TargetMode="External"/><Relationship Id="rId768" Type="http://schemas.openxmlformats.org/officeDocument/2006/relationships/hyperlink" Target="http://space.skyrocket.de/doc_lau_det/falcon-1.htm" TargetMode="External"/><Relationship Id="rId975" Type="http://schemas.openxmlformats.org/officeDocument/2006/relationships/hyperlink" Target="http://space.skyrocket.de/doc_sdat/studsat.htm" TargetMode="External"/><Relationship Id="rId1160" Type="http://schemas.openxmlformats.org/officeDocument/2006/relationships/hyperlink" Target="http://space.skyrocket.de/doc_sdat/sj-11.htm" TargetMode="External"/><Relationship Id="rId1398" Type="http://schemas.openxmlformats.org/officeDocument/2006/relationships/hyperlink" Target="http://space.skyrocket.de/doc_lau_det/atlas-5-401.htm" TargetMode="External"/><Relationship Id="rId20" Type="http://schemas.openxmlformats.org/officeDocument/2006/relationships/hyperlink" Target="http://space.skyrocket.de/doc_lau_det/atlas-5-431.htm" TargetMode="External"/><Relationship Id="rId628" Type="http://schemas.openxmlformats.org/officeDocument/2006/relationships/hyperlink" Target="http://space.skyrocket.de/doc_sdat/explorer_ibex.htm" TargetMode="External"/><Relationship Id="rId835" Type="http://schemas.openxmlformats.org/officeDocument/2006/relationships/hyperlink" Target="http://space.skyrocket.de/doc_sdat/dmsp-5d3.htm" TargetMode="External"/><Relationship Id="rId1258" Type="http://schemas.openxmlformats.org/officeDocument/2006/relationships/hyperlink" Target="http://space.skyrocket.de/doc_lau_det/soyuz-u.htm" TargetMode="External"/><Relationship Id="rId1465" Type="http://schemas.openxmlformats.org/officeDocument/2006/relationships/hyperlink" Target="http://space.skyrocket.de/doc_lau_det/cz-3be.htm" TargetMode="External"/><Relationship Id="rId267" Type="http://schemas.openxmlformats.org/officeDocument/2006/relationships/hyperlink" Target="http://space.skyrocket.de/doc_sdat/arabsat-4a.htm" TargetMode="External"/><Relationship Id="rId474" Type="http://schemas.openxmlformats.org/officeDocument/2006/relationships/hyperlink" Target="http://space.skyrocket.de/doc_lau_det/delta-7420.htm" TargetMode="External"/><Relationship Id="rId1020" Type="http://schemas.openxmlformats.org/officeDocument/2006/relationships/hyperlink" Target="http://space.skyrocket.de/doc_sdat/xm-5.htm" TargetMode="External"/><Relationship Id="rId1118" Type="http://schemas.openxmlformats.org/officeDocument/2006/relationships/hyperlink" Target="http://space.skyrocket.de/doc_lau_det/soyuz-fg.htm" TargetMode="External"/><Relationship Id="rId1325" Type="http://schemas.openxmlformats.org/officeDocument/2006/relationships/hyperlink" Target="http://space.skyrocket.de/doc_sdat/e-star.htm" TargetMode="External"/><Relationship Id="rId127" Type="http://schemas.openxmlformats.org/officeDocument/2006/relationships/hyperlink" Target="http://space.skyrocket.de/doc_lau_det/h-2a-2024.htm" TargetMode="External"/><Relationship Id="rId681" Type="http://schemas.openxmlformats.org/officeDocument/2006/relationships/hyperlink" Target="http://space.skyrocket.de/doc_sdat/koronas-foton.htm" TargetMode="External"/><Relationship Id="rId779" Type="http://schemas.openxmlformats.org/officeDocument/2006/relationships/hyperlink" Target="http://space.skyrocket.de/doc_sdat/progress-m.htm" TargetMode="External"/><Relationship Id="rId902" Type="http://schemas.openxmlformats.org/officeDocument/2006/relationships/hyperlink" Target="http://space.skyrocket.de/doc_sdat/yaogan-9.htm" TargetMode="External"/><Relationship Id="rId986" Type="http://schemas.openxmlformats.org/officeDocument/2006/relationships/hyperlink" Target="http://space.skyrocket.de/doc_lau_det/atlas-5-531.htm" TargetMode="External"/><Relationship Id="rId31" Type="http://schemas.openxmlformats.org/officeDocument/2006/relationships/hyperlink" Target="http://space.skyrocket.de/doc_sdat/spaceway.htm" TargetMode="External"/><Relationship Id="rId334" Type="http://schemas.openxmlformats.org/officeDocument/2006/relationships/hyperlink" Target="http://space.skyrocket.de/doc_sdat/demosat_falcon.htm" TargetMode="External"/><Relationship Id="rId541" Type="http://schemas.openxmlformats.org/officeDocument/2006/relationships/hyperlink" Target="http://space.skyrocket.de/doc_sdat/rubin-8-ais.htm" TargetMode="External"/><Relationship Id="rId639" Type="http://schemas.openxmlformats.org/officeDocument/2006/relationships/hyperlink" Target="http://space.skyrocket.de/doc_sdat/sy-1.htm" TargetMode="External"/><Relationship Id="rId1171" Type="http://schemas.openxmlformats.org/officeDocument/2006/relationships/hyperlink" Target="http://space.skyrocket.de/doc_sdat/globalstar-2.htm" TargetMode="External"/><Relationship Id="rId1269" Type="http://schemas.openxmlformats.org/officeDocument/2006/relationships/hyperlink" Target="http://space.skyrocket.de/doc_lau_det/cz-4b.htm" TargetMode="External"/><Relationship Id="rId1476" Type="http://schemas.openxmlformats.org/officeDocument/2006/relationships/hyperlink" Target="http://space.skyrocket.de/doc_sdat/orbcomm-2.htm" TargetMode="External"/><Relationship Id="rId180" Type="http://schemas.openxmlformats.org/officeDocument/2006/relationships/hyperlink" Target="http://space.skyrocket.de/doc_sdat/mitex-a.htm" TargetMode="External"/><Relationship Id="rId278" Type="http://schemas.openxmlformats.org/officeDocument/2006/relationships/hyperlink" Target="http://space.skyrocket.de/doc_sdat/ande-maa.htm" TargetMode="External"/><Relationship Id="rId401" Type="http://schemas.openxmlformats.org/officeDocument/2006/relationships/hyperlink" Target="http://space.skyrocket.de/doc_sdat/sar-lupe.htm" TargetMode="External"/><Relationship Id="rId846" Type="http://schemas.openxmlformats.org/officeDocument/2006/relationships/hyperlink" Target="http://space.skyrocket.de/doc_lau_det/cz-2c-3.htm" TargetMode="External"/><Relationship Id="rId1031" Type="http://schemas.openxmlformats.org/officeDocument/2006/relationships/hyperlink" Target="http://space.skyrocket.de/doc_sdat/eutelsat-w3b.htm" TargetMode="External"/><Relationship Id="rId1129" Type="http://schemas.openxmlformats.org/officeDocument/2006/relationships/hyperlink" Target="http://space.skyrocket.de/doc_sdat/new-dawn.htm" TargetMode="External"/><Relationship Id="rId485" Type="http://schemas.openxmlformats.org/officeDocument/2006/relationships/hyperlink" Target="http://space.skyrocket.de/doc_lau_det/soyuz-u.htm" TargetMode="External"/><Relationship Id="rId692" Type="http://schemas.openxmlformats.org/officeDocument/2006/relationships/hyperlink" Target="http://space.skyrocket.de/doc_sdat/hotbird-8.htm" TargetMode="External"/><Relationship Id="rId706" Type="http://schemas.openxmlformats.org/officeDocument/2006/relationships/hyperlink" Target="http://space.skyrocket.de/doc_sdat/its-s6.htm" TargetMode="External"/><Relationship Id="rId913" Type="http://schemas.openxmlformats.org/officeDocument/2006/relationships/hyperlink" Target="http://space.skyrocket.de/doc_sdat/gsat-4.htm" TargetMode="External"/><Relationship Id="rId1336" Type="http://schemas.openxmlformats.org/officeDocument/2006/relationships/hyperlink" Target="http://space.skyrocket.de/doc_sdat/bd-2g.htm" TargetMode="External"/><Relationship Id="rId42" Type="http://schemas.openxmlformats.org/officeDocument/2006/relationships/hyperlink" Target="http://space.skyrocket.de/doc_lau_det/soyuz-u.htm" TargetMode="External"/><Relationship Id="rId138" Type="http://schemas.openxmlformats.org/officeDocument/2006/relationships/hyperlink" Target="http://space.skyrocket.de/doc_sdat/st-5.htm" TargetMode="External"/><Relationship Id="rId345" Type="http://schemas.openxmlformats.org/officeDocument/2006/relationships/hyperlink" Target="http://space.skyrocket.de/doc_sdat/saudisat-3.htm" TargetMode="External"/><Relationship Id="rId552" Type="http://schemas.openxmlformats.org/officeDocument/2006/relationships/hyperlink" Target="http://space.skyrocket.de/doc_sdat/yubileyniy.htm" TargetMode="External"/><Relationship Id="rId997" Type="http://schemas.openxmlformats.org/officeDocument/2006/relationships/hyperlink" Target="http://space.skyrocket.de/doc_sdat/strela-3m.htm" TargetMode="External"/><Relationship Id="rId1182" Type="http://schemas.openxmlformats.org/officeDocument/2006/relationships/hyperlink" Target="http://space.skyrocket.de/doc_sdat/spektr-r.htm" TargetMode="External"/><Relationship Id="rId1403" Type="http://schemas.openxmlformats.org/officeDocument/2006/relationships/hyperlink" Target="http://space.skyrocket.de/doc_lau_det/ariane-5eca.htm" TargetMode="External"/><Relationship Id="rId191" Type="http://schemas.openxmlformats.org/officeDocument/2006/relationships/hyperlink" Target="http://space.skyrocket.de/doc_sdat/mplm.htm" TargetMode="External"/><Relationship Id="rId205" Type="http://schemas.openxmlformats.org/officeDocument/2006/relationships/hyperlink" Target="http://space.skyrocket.de/doc_sdat/cp-1.htm" TargetMode="External"/><Relationship Id="rId412" Type="http://schemas.openxmlformats.org/officeDocument/2006/relationships/hyperlink" Target="http://space.skyrocket.de/doc_sdat/its-s5.htm" TargetMode="External"/><Relationship Id="rId857" Type="http://schemas.openxmlformats.org/officeDocument/2006/relationships/hyperlink" Target="http://space.skyrocket.de/doc_sdat/igs-optical-3.htm" TargetMode="External"/><Relationship Id="rId1042" Type="http://schemas.openxmlformats.org/officeDocument/2006/relationships/hyperlink" Target="http://space.skyrocket.de/doc_sdat/skyterra-1.htm" TargetMode="External"/><Relationship Id="rId1487" Type="http://schemas.openxmlformats.org/officeDocument/2006/relationships/hyperlink" Target="http://space.skyrocket.de/doc_lau_det/soyuz-fg.htm" TargetMode="External"/><Relationship Id="rId289" Type="http://schemas.openxmlformats.org/officeDocument/2006/relationships/hyperlink" Target="http://space.skyrocket.de/doc_sdat/tacsat-2.htm" TargetMode="External"/><Relationship Id="rId496" Type="http://schemas.openxmlformats.org/officeDocument/2006/relationships/hyperlink" Target="http://space.skyrocket.de/doc_lau_det/soyuz-u.htm" TargetMode="External"/><Relationship Id="rId717" Type="http://schemas.openxmlformats.org/officeDocument/2006/relationships/hyperlink" Target="http://space.skyrocket.de/doc_lau_det/atlas-5-421.htm" TargetMode="External"/><Relationship Id="rId924" Type="http://schemas.openxmlformats.org/officeDocument/2006/relationships/hyperlink" Target="http://space.skyrocket.de/doc_lau_det/soyuz-u.htm" TargetMode="External"/><Relationship Id="rId1347" Type="http://schemas.openxmlformats.org/officeDocument/2006/relationships/hyperlink" Target="http://space.skyrocket.de/doc_lau_det/cz-3be.htm" TargetMode="External"/><Relationship Id="rId53" Type="http://schemas.openxmlformats.org/officeDocument/2006/relationships/hyperlink" Target="http://space.skyrocket.de/doc_sdat/sj-7.htm" TargetMode="External"/><Relationship Id="rId149" Type="http://schemas.openxmlformats.org/officeDocument/2006/relationships/hyperlink" Target="http://space.skyrocket.de/doc_sdat/formosat-3-cosmic.htm" TargetMode="External"/><Relationship Id="rId356" Type="http://schemas.openxmlformats.org/officeDocument/2006/relationships/hyperlink" Target="http://space.skyrocket.de/doc_sdat/cstb-1.htm" TargetMode="External"/><Relationship Id="rId563" Type="http://schemas.openxmlformats.org/officeDocument/2006/relationships/hyperlink" Target="http://space.skyrocket.de/doc_sdat/skynet-5.htm" TargetMode="External"/><Relationship Id="rId770" Type="http://schemas.openxmlformats.org/officeDocument/2006/relationships/hyperlink" Target="http://space.skyrocket.de/doc_sdat/jem-ef.htm" TargetMode="External"/><Relationship Id="rId1193" Type="http://schemas.openxmlformats.org/officeDocument/2006/relationships/hyperlink" Target="http://space.skyrocket.de/doc_sdat/paksat-1r.htm" TargetMode="External"/><Relationship Id="rId1207" Type="http://schemas.openxmlformats.org/officeDocument/2006/relationships/hyperlink" Target="http://space.skyrocket.de/doc_lau_det/proton-m_briz-m_p3.htm" TargetMode="External"/><Relationship Id="rId1414" Type="http://schemas.openxmlformats.org/officeDocument/2006/relationships/hyperlink" Target="http://space.skyrocket.de/doc_lau/h-2b.htm" TargetMode="External"/><Relationship Id="rId216" Type="http://schemas.openxmlformats.org/officeDocument/2006/relationships/hyperlink" Target="http://space.skyrocket.de/doc_sdat/seeds.htm" TargetMode="External"/><Relationship Id="rId423" Type="http://schemas.openxmlformats.org/officeDocument/2006/relationships/hyperlink" Target="http://space.skyrocket.de/doc_sdat/selene.htm" TargetMode="External"/><Relationship Id="rId868" Type="http://schemas.openxmlformats.org/officeDocument/2006/relationships/hyperlink" Target="http://space.skyrocket.de/doc_lau_det/proton-m_blok-dm-2.htm" TargetMode="External"/><Relationship Id="rId1053" Type="http://schemas.openxmlformats.org/officeDocument/2006/relationships/hyperlink" Target="http://space.skyrocket.de/doc_sdat/ballast-a.htm" TargetMode="External"/><Relationship Id="rId1260" Type="http://schemas.openxmlformats.org/officeDocument/2006/relationships/hyperlink" Target="http://space.skyrocket.de/doc_lau_det/cz-2fg.htm" TargetMode="External"/><Relationship Id="rId1498" Type="http://schemas.openxmlformats.org/officeDocument/2006/relationships/hyperlink" Target="http://space.skyrocket.de/doc_sdat/meridian.htm" TargetMode="External"/><Relationship Id="rId630" Type="http://schemas.openxmlformats.org/officeDocument/2006/relationships/hyperlink" Target="http://space.skyrocket.de/doc_sdat/chandrayaan-1.htm" TargetMode="External"/><Relationship Id="rId728" Type="http://schemas.openxmlformats.org/officeDocument/2006/relationships/hyperlink" Target="http://space.skyrocket.de/doc_lau_det/cz-2c-3.htm" TargetMode="External"/><Relationship Id="rId935" Type="http://schemas.openxmlformats.org/officeDocument/2006/relationships/hyperlink" Target="http://space.skyrocket.de/doc_sdat/ksat.htm" TargetMode="External"/><Relationship Id="rId1358" Type="http://schemas.openxmlformats.org/officeDocument/2006/relationships/hyperlink" Target="http://space.skyrocket.de/doc_sdat/bd-2m.htm" TargetMode="External"/><Relationship Id="rId64" Type="http://schemas.openxmlformats.org/officeDocument/2006/relationships/hyperlink" Target="http://space.skyrocket.de/doc_sdat/mro.htm" TargetMode="External"/><Relationship Id="rId367" Type="http://schemas.openxmlformats.org/officeDocument/2006/relationships/hyperlink" Target="http://space.skyrocket.de/doc_sdat/galaxy-17.htm" TargetMode="External"/><Relationship Id="rId574" Type="http://schemas.openxmlformats.org/officeDocument/2006/relationships/hyperlink" Target="http://space.skyrocket.de/doc_lau_det/delta-7320.htm" TargetMode="External"/><Relationship Id="rId1120" Type="http://schemas.openxmlformats.org/officeDocument/2006/relationships/hyperlink" Target="http://space.skyrocket.de/doc_lau_det/cz-3a.htm" TargetMode="External"/><Relationship Id="rId1218" Type="http://schemas.openxmlformats.org/officeDocument/2006/relationships/hyperlink" Target="http://space.skyrocket.de/doc_lau_det/proton-m_briz-m_p1m2.htm" TargetMode="External"/><Relationship Id="rId1425" Type="http://schemas.openxmlformats.org/officeDocument/2006/relationships/hyperlink" Target="http://space.skyrocket.de/doc_sdat/strela-3.htm" TargetMode="External"/><Relationship Id="rId227" Type="http://schemas.openxmlformats.org/officeDocument/2006/relationships/hyperlink" Target="http://space.skyrocket.de/doc_lau_det/zenit-3sl_2.htm" TargetMode="External"/><Relationship Id="rId781" Type="http://schemas.openxmlformats.org/officeDocument/2006/relationships/hyperlink" Target="http://space.skyrocket.de/doc_sdat/dubaisat-1.htm" TargetMode="External"/><Relationship Id="rId879" Type="http://schemas.openxmlformats.org/officeDocument/2006/relationships/hyperlink" Target="http://space.skyrocket.de/doc_lau_det/proton-m_briz-m_p2.htm" TargetMode="External"/><Relationship Id="rId434" Type="http://schemas.openxmlformats.org/officeDocument/2006/relationships/hyperlink" Target="http://space.skyrocket.de/doc_lau_det/delta-7925h.htm" TargetMode="External"/><Relationship Id="rId641" Type="http://schemas.openxmlformats.org/officeDocument/2006/relationships/hyperlink" Target="http://space.skyrocket.de/doc_lau_det/cz-2d-2.htm" TargetMode="External"/><Relationship Id="rId739" Type="http://schemas.openxmlformats.org/officeDocument/2006/relationships/hyperlink" Target="http://space.skyrocket.de/doc_lau_det/ariane-5eca.htm" TargetMode="External"/><Relationship Id="rId1064" Type="http://schemas.openxmlformats.org/officeDocument/2006/relationships/hyperlink" Target="http://space.skyrocket.de/doc_sdat/uragan-m.htm" TargetMode="External"/><Relationship Id="rId1271" Type="http://schemas.openxmlformats.org/officeDocument/2006/relationships/hyperlink" Target="http://space.skyrocket.de/doc_lau_det/soyuz-fg.htm" TargetMode="External"/><Relationship Id="rId1369" Type="http://schemas.openxmlformats.org/officeDocument/2006/relationships/hyperlink" Target="http://space.skyrocket.de/doc_lau_det/soyuz-fg.htm" TargetMode="External"/><Relationship Id="rId280" Type="http://schemas.openxmlformats.org/officeDocument/2006/relationships/hyperlink" Target="http://space.skyrocket.de/doc_sdat/mepsi.htm" TargetMode="External"/><Relationship Id="rId501" Type="http://schemas.openxmlformats.org/officeDocument/2006/relationships/hyperlink" Target="http://space.skyrocket.de/doc_lau_det/proton-m_briz-m_p1.htm" TargetMode="External"/><Relationship Id="rId946" Type="http://schemas.openxmlformats.org/officeDocument/2006/relationships/hyperlink" Target="http://space.skyrocket.de/doc_sdat/badr-5.htm" TargetMode="External"/><Relationship Id="rId1131" Type="http://schemas.openxmlformats.org/officeDocument/2006/relationships/hyperlink" Target="http://space.skyrocket.de/doc_sdat/progress-m-m.htm" TargetMode="External"/><Relationship Id="rId1229" Type="http://schemas.openxmlformats.org/officeDocument/2006/relationships/hyperlink" Target="http://space.skyrocket.de/doc_lau_det/cz-2fg.htm" TargetMode="External"/><Relationship Id="rId75" Type="http://schemas.openxmlformats.org/officeDocument/2006/relationships/hyperlink" Target="http://space.skyrocket.de/doc_lau_det/soyuz-u.htm" TargetMode="External"/><Relationship Id="rId140" Type="http://schemas.openxmlformats.org/officeDocument/2006/relationships/hyperlink" Target="http://space.skyrocket.de/doc_lau_det/pegasus-xl.htm" TargetMode="External"/><Relationship Id="rId378" Type="http://schemas.openxmlformats.org/officeDocument/2006/relationships/hyperlink" Target="http://space.skyrocket.de/doc_sdat/globalstar.htm" TargetMode="External"/><Relationship Id="rId585" Type="http://schemas.openxmlformats.org/officeDocument/2006/relationships/hyperlink" Target="http://space.skyrocket.de/doc_lau_det/soyuz-2-1b.htm" TargetMode="External"/><Relationship Id="rId792" Type="http://schemas.openxmlformats.org/officeDocument/2006/relationships/hyperlink" Target="http://space.skyrocket.de/doc_sdat/jcsat-10.htm" TargetMode="External"/><Relationship Id="rId806" Type="http://schemas.openxmlformats.org/officeDocument/2006/relationships/hyperlink" Target="http://space.skyrocket.de/doc_sdat/meteor-m.htm" TargetMode="External"/><Relationship Id="rId1436" Type="http://schemas.openxmlformats.org/officeDocument/2006/relationships/hyperlink" Target="http://space.skyrocket.de/doc_lau_det/proton-m_briz-m_p3.htm" TargetMode="External"/><Relationship Id="rId6" Type="http://schemas.openxmlformats.org/officeDocument/2006/relationships/hyperlink" Target="http://space.skyrocket.de/doc_sdat/amc-12.htm" TargetMode="External"/><Relationship Id="rId238" Type="http://schemas.openxmlformats.org/officeDocument/2006/relationships/hyperlink" Target="http://space.skyrocket.de/doc_lau_det/soyuz-u.htm" TargetMode="External"/><Relationship Id="rId445" Type="http://schemas.openxmlformats.org/officeDocument/2006/relationships/hyperlink" Target="http://space.skyrocket.de/doc_sdat/globalstar.htm" TargetMode="External"/><Relationship Id="rId652" Type="http://schemas.openxmlformats.org/officeDocument/2006/relationships/hyperlink" Target="http://space.skyrocket.de/doc_sdat/yaogan-2.htm" TargetMode="External"/><Relationship Id="rId1075" Type="http://schemas.openxmlformats.org/officeDocument/2006/relationships/hyperlink" Target="http://space.skyrocket.de/doc_lau_det/falcon-9_v1-0.htm" TargetMode="External"/><Relationship Id="rId1282" Type="http://schemas.openxmlformats.org/officeDocument/2006/relationships/hyperlink" Target="http://space.skyrocket.de/doc_lau_det/cz-2c-3.htm" TargetMode="External"/><Relationship Id="rId1503" Type="http://schemas.openxmlformats.org/officeDocument/2006/relationships/hyperlink" Target="http://space.skyrocket.de/doc_sdat/fn-1.htm" TargetMode="External"/><Relationship Id="rId291" Type="http://schemas.openxmlformats.org/officeDocument/2006/relationships/hyperlink" Target="http://space.skyrocket.de/doc_lau_det/minotaur-1.htm" TargetMode="External"/><Relationship Id="rId305" Type="http://schemas.openxmlformats.org/officeDocument/2006/relationships/hyperlink" Target="http://space.skyrocket.de/doc_sdat/sre-1.htm" TargetMode="External"/><Relationship Id="rId512" Type="http://schemas.openxmlformats.org/officeDocument/2006/relationships/hyperlink" Target="http://space.skyrocket.de/doc_lau_det/proton-m_briz-m_p1.htm" TargetMode="External"/><Relationship Id="rId957" Type="http://schemas.openxmlformats.org/officeDocument/2006/relationships/hyperlink" Target="http://space.skyrocket.de/doc_sdat/bpa-1.htm" TargetMode="External"/><Relationship Id="rId1142" Type="http://schemas.openxmlformats.org/officeDocument/2006/relationships/hyperlink" Target="http://space.skyrocket.de/doc_lau_det/proton-m_briz-m_p3.htm" TargetMode="External"/><Relationship Id="rId86" Type="http://schemas.openxmlformats.org/officeDocument/2006/relationships/hyperlink" Target="http://space.skyrocket.de/doc_lau_det/soyuz-fg.htm" TargetMode="External"/><Relationship Id="rId151" Type="http://schemas.openxmlformats.org/officeDocument/2006/relationships/hyperlink" Target="http://space.skyrocket.de/doc_sdat/formosat-3-cosmic.htm" TargetMode="External"/><Relationship Id="rId389" Type="http://schemas.openxmlformats.org/officeDocument/2006/relationships/hyperlink" Target="http://space.skyrocket.de/doc_lau/sts.htm" TargetMode="External"/><Relationship Id="rId596" Type="http://schemas.openxmlformats.org/officeDocument/2006/relationships/hyperlink" Target="http://space.skyrocket.de/doc_sdat/inmarsat-4.htm" TargetMode="External"/><Relationship Id="rId817" Type="http://schemas.openxmlformats.org/officeDocument/2006/relationships/hyperlink" Target="http://space.skyrocket.de/doc_sdat/uwe-1.htm" TargetMode="External"/><Relationship Id="rId1002" Type="http://schemas.openxmlformats.org/officeDocument/2006/relationships/hyperlink" Target="http://space.skyrocket.de/doc_lau_det/h-2a-202.htm" TargetMode="External"/><Relationship Id="rId1447" Type="http://schemas.openxmlformats.org/officeDocument/2006/relationships/hyperlink" Target="http://space.skyrocket.de/doc_sdat/noss-3.htm" TargetMode="External"/><Relationship Id="rId249" Type="http://schemas.openxmlformats.org/officeDocument/2006/relationships/hyperlink" Target="http://space.skyrocket.de/doc_sdat/ldrex.htm" TargetMode="External"/><Relationship Id="rId456" Type="http://schemas.openxmlformats.org/officeDocument/2006/relationships/hyperlink" Target="http://space.skyrocket.de/doc_sdat/uragan-m.htm" TargetMode="External"/><Relationship Id="rId663" Type="http://schemas.openxmlformats.org/officeDocument/2006/relationships/hyperlink" Target="http://space.skyrocket.de/doc_sdat/fy-2.htm" TargetMode="External"/><Relationship Id="rId870" Type="http://schemas.openxmlformats.org/officeDocument/2006/relationships/hyperlink" Target="http://space.skyrocket.de/doc_lau_det/delta-7320.htm" TargetMode="External"/><Relationship Id="rId1086" Type="http://schemas.openxmlformats.org/officeDocument/2006/relationships/hyperlink" Target="http://space.skyrocket.de/doc_lau_det/ariane-5eca.htm" TargetMode="External"/><Relationship Id="rId1293" Type="http://schemas.openxmlformats.org/officeDocument/2006/relationships/hyperlink" Target="http://space.skyrocket.de/doc_sdat/elisa.htm" TargetMode="External"/><Relationship Id="rId1307" Type="http://schemas.openxmlformats.org/officeDocument/2006/relationships/hyperlink" Target="http://space.skyrocket.de/doc_sdat/globalstar-2.htm" TargetMode="External"/><Relationship Id="rId1514" Type="http://schemas.openxmlformats.org/officeDocument/2006/relationships/hyperlink" Target="http://space.skyrocket.de/doc_lau_det/soyuz-sta_fregat.htm" TargetMode="External"/><Relationship Id="rId13" Type="http://schemas.openxmlformats.org/officeDocument/2006/relationships/hyperlink" Target="http://space.skyrocket.de/doc_sdat/mtsat-1.htm" TargetMode="External"/><Relationship Id="rId109" Type="http://schemas.openxmlformats.org/officeDocument/2006/relationships/hyperlink" Target="http://space.skyrocket.de/doc_lau_det/kosmos-3m.htm" TargetMode="External"/><Relationship Id="rId316" Type="http://schemas.openxmlformats.org/officeDocument/2006/relationships/hyperlink" Target="http://space.skyrocket.de/doc_sdat/explorer_themis.htm" TargetMode="External"/><Relationship Id="rId523" Type="http://schemas.openxmlformats.org/officeDocument/2006/relationships/hyperlink" Target="http://space.skyrocket.de/doc_sdat/cnofs.htm" TargetMode="External"/><Relationship Id="rId968" Type="http://schemas.openxmlformats.org/officeDocument/2006/relationships/hyperlink" Target="http://space.skyrocket.de/doc_sdat/progress-m-m.htm" TargetMode="External"/><Relationship Id="rId1153" Type="http://schemas.openxmlformats.org/officeDocument/2006/relationships/hyperlink" Target="http://space.skyrocket.de/doc_lau_det/cz-3be.htm" TargetMode="External"/><Relationship Id="rId97" Type="http://schemas.openxmlformats.org/officeDocument/2006/relationships/hyperlink" Target="http://space.skyrocket.de/doc_lau_det/kosmos-3m.htm" TargetMode="External"/><Relationship Id="rId730" Type="http://schemas.openxmlformats.org/officeDocument/2006/relationships/hyperlink" Target="http://space.skyrocket.de/doc_lau_det/soyuz-u.htm" TargetMode="External"/><Relationship Id="rId828" Type="http://schemas.openxmlformats.org/officeDocument/2006/relationships/hyperlink" Target="http://space.skyrocket.de/doc_sdat/amazonas-2.htm" TargetMode="External"/><Relationship Id="rId1013" Type="http://schemas.openxmlformats.org/officeDocument/2006/relationships/hyperlink" Target="http://space.skyrocket.de/doc_sdat/change-2.htm" TargetMode="External"/><Relationship Id="rId1360" Type="http://schemas.openxmlformats.org/officeDocument/2006/relationships/hyperlink" Target="http://space.skyrocket.de/doc_lau_det/cz-3be.htm" TargetMode="External"/><Relationship Id="rId1458" Type="http://schemas.openxmlformats.org/officeDocument/2006/relationships/hyperlink" Target="http://space.skyrocket.de/doc_sdat/cp-1.htm" TargetMode="External"/><Relationship Id="rId162" Type="http://schemas.openxmlformats.org/officeDocument/2006/relationships/hyperlink" Target="http://space.skyrocket.de/doc_lau_det/cz-4c.htm" TargetMode="External"/><Relationship Id="rId467" Type="http://schemas.openxmlformats.org/officeDocument/2006/relationships/hyperlink" Target="http://space.skyrocket.de/doc_sdat/skynet-5.htm" TargetMode="External"/><Relationship Id="rId1097" Type="http://schemas.openxmlformats.org/officeDocument/2006/relationships/hyperlink" Target="http://space.skyrocket.de/doc_lau_det/rokot-km.htm" TargetMode="External"/><Relationship Id="rId1220" Type="http://schemas.openxmlformats.org/officeDocument/2006/relationships/hyperlink" Target="http://space.skyrocket.de/doc_sdat/ses-1.htm" TargetMode="External"/><Relationship Id="rId1318" Type="http://schemas.openxmlformats.org/officeDocument/2006/relationships/hyperlink" Target="http://space.skyrocket.de/doc_lau_det/delta-4m54.htm" TargetMode="External"/><Relationship Id="rId1525" Type="http://schemas.openxmlformats.org/officeDocument/2006/relationships/hyperlink" Target="http://space.skyrocket.de/doc_sdat/soyuz-tma-m.htm" TargetMode="External"/><Relationship Id="rId674" Type="http://schemas.openxmlformats.org/officeDocument/2006/relationships/hyperlink" Target="http://space.skyrocket.de/doc_sdat/sds-1_jaxa.htm" TargetMode="External"/><Relationship Id="rId881" Type="http://schemas.openxmlformats.org/officeDocument/2006/relationships/hyperlink" Target="http://space.skyrocket.de/doc_lau_det/cz-3c.htm" TargetMode="External"/><Relationship Id="rId979" Type="http://schemas.openxmlformats.org/officeDocument/2006/relationships/hyperlink" Target="http://space.skyrocket.de/doc_lau_det/cz-3a.htm" TargetMode="External"/><Relationship Id="rId24" Type="http://schemas.openxmlformats.org/officeDocument/2006/relationships/hyperlink" Target="http://space.skyrocket.de/doc_lau_det/minotaur-1.htm" TargetMode="External"/><Relationship Id="rId327" Type="http://schemas.openxmlformats.org/officeDocument/2006/relationships/hyperlink" Target="http://space.skyrocket.de/doc_sdat/cfesat.htm" TargetMode="External"/><Relationship Id="rId534" Type="http://schemas.openxmlformats.org/officeDocument/2006/relationships/hyperlink" Target="http://space.skyrocket.de/doc_sdat/canx-6.htm" TargetMode="External"/><Relationship Id="rId741" Type="http://schemas.openxmlformats.org/officeDocument/2006/relationships/hyperlink" Target="http://space.skyrocket.de/doc_lau_det/proton-m_briz-m_p2.htm" TargetMode="External"/><Relationship Id="rId839" Type="http://schemas.openxmlformats.org/officeDocument/2006/relationships/hyperlink" Target="http://space.skyrocket.de/doc_lau_det/ariane-5eca.htm" TargetMode="External"/><Relationship Id="rId1164" Type="http://schemas.openxmlformats.org/officeDocument/2006/relationships/hyperlink" Target="http://space.skyrocket.de/doc_sdat/pssct-2.htm" TargetMode="External"/><Relationship Id="rId1371" Type="http://schemas.openxmlformats.org/officeDocument/2006/relationships/hyperlink" Target="http://space.skyrocket.de/doc_sdat/vinasat-2.htm" TargetMode="External"/><Relationship Id="rId1469" Type="http://schemas.openxmlformats.org/officeDocument/2006/relationships/hyperlink" Target="http://space.skyrocket.de/doc_sdat/gsat-10.htm" TargetMode="External"/><Relationship Id="rId173" Type="http://schemas.openxmlformats.org/officeDocument/2006/relationships/hyperlink" Target="http://space.skyrocket.de/doc_lau_det/ariane-5eca.htm" TargetMode="External"/><Relationship Id="rId380" Type="http://schemas.openxmlformats.org/officeDocument/2006/relationships/hyperlink" Target="http://space.skyrocket.de/doc_lau_det/soyuz-fg_fregat.htm" TargetMode="External"/><Relationship Id="rId601" Type="http://schemas.openxmlformats.org/officeDocument/2006/relationships/hyperlink" Target="http://space.skyrocket.de/doc_sdat/rapideye-1.htm" TargetMode="External"/><Relationship Id="rId1024" Type="http://schemas.openxmlformats.org/officeDocument/2006/relationships/hyperlink" Target="http://space.skyrocket.de/doc_sdat/globalstar-2.htm" TargetMode="External"/><Relationship Id="rId1231" Type="http://schemas.openxmlformats.org/officeDocument/2006/relationships/hyperlink" Target="http://space.skyrocket.de/doc_lau_det/proton-m_briz-m_p3.htm" TargetMode="External"/><Relationship Id="rId240" Type="http://schemas.openxmlformats.org/officeDocument/2006/relationships/hyperlink" Target="http://space.skyrocket.de/doc_lau_det/soyuz-fg.htm" TargetMode="External"/><Relationship Id="rId478" Type="http://schemas.openxmlformats.org/officeDocument/2006/relationships/hyperlink" Target="http://space.skyrocket.de/doc_lau_det/soyuz-fg_fregat.htm" TargetMode="External"/><Relationship Id="rId685" Type="http://schemas.openxmlformats.org/officeDocument/2006/relationships/hyperlink" Target="http://space.skyrocket.de/doc_sdat/noaa-n.htm" TargetMode="External"/><Relationship Id="rId892" Type="http://schemas.openxmlformats.org/officeDocument/2006/relationships/hyperlink" Target="http://space.skyrocket.de/doc_sdat/intelsat-16.htm" TargetMode="External"/><Relationship Id="rId906" Type="http://schemas.openxmlformats.org/officeDocument/2006/relationships/hyperlink" Target="http://space.skyrocket.de/doc_sdat/soyuz-tma.htm" TargetMode="External"/><Relationship Id="rId1329" Type="http://schemas.openxmlformats.org/officeDocument/2006/relationships/hyperlink" Target="http://space.skyrocket.de/doc_sdat/robusta.htm" TargetMode="External"/><Relationship Id="rId35" Type="http://schemas.openxmlformats.org/officeDocument/2006/relationships/hyperlink" Target="http://space.skyrocket.de/doc_sdat/irs-p5.htm" TargetMode="External"/><Relationship Id="rId100" Type="http://schemas.openxmlformats.org/officeDocument/2006/relationships/hyperlink" Target="http://space.skyrocket.de/doc_sdat/venus-express.htm" TargetMode="External"/><Relationship Id="rId338" Type="http://schemas.openxmlformats.org/officeDocument/2006/relationships/hyperlink" Target="http://space.skyrocket.de/doc_sdat/anik-f3.htm" TargetMode="External"/><Relationship Id="rId545" Type="http://schemas.openxmlformats.org/officeDocument/2006/relationships/hyperlink" Target="http://space.skyrocket.de/doc_sdat/progress-m.htm" TargetMode="External"/><Relationship Id="rId752" Type="http://schemas.openxmlformats.org/officeDocument/2006/relationships/hyperlink" Target="http://space.skyrocket.de/doc_sdat/lro.htm" TargetMode="External"/><Relationship Id="rId1175" Type="http://schemas.openxmlformats.org/officeDocument/2006/relationships/hyperlink" Target="http://space.skyrocket.de/doc_sdat/gsat-12.htm" TargetMode="External"/><Relationship Id="rId1382" Type="http://schemas.openxmlformats.org/officeDocument/2006/relationships/hyperlink" Target="http://space.skyrocket.de/doc_sdat/dragon.htm" TargetMode="External"/><Relationship Id="rId184" Type="http://schemas.openxmlformats.org/officeDocument/2006/relationships/hyperlink" Target="http://space.skyrocket.de/doc_sdat/progress-m.htm" TargetMode="External"/><Relationship Id="rId391" Type="http://schemas.openxmlformats.org/officeDocument/2006/relationships/hyperlink" Target="http://space.skyrocket.de/doc_lau_det/shavit-2.htm" TargetMode="External"/><Relationship Id="rId405" Type="http://schemas.openxmlformats.org/officeDocument/2006/relationships/hyperlink" Target="http://space.skyrocket.de/doc_sdat/directv-10.htm" TargetMode="External"/><Relationship Id="rId612" Type="http://schemas.openxmlformats.org/officeDocument/2006/relationships/hyperlink" Target="http://space.skyrocket.de/doc_lau_det/proton-m_briz-m_p1.htm" TargetMode="External"/><Relationship Id="rId1035" Type="http://schemas.openxmlformats.org/officeDocument/2006/relationships/hyperlink" Target="http://space.skyrocket.de/doc_lau_det/cz-3c.htm" TargetMode="External"/><Relationship Id="rId1242" Type="http://schemas.openxmlformats.org/officeDocument/2006/relationships/hyperlink" Target="http://space.skyrocket.de/doc_lau_det/pslv-ca.htm" TargetMode="External"/><Relationship Id="rId251" Type="http://schemas.openxmlformats.org/officeDocument/2006/relationships/hyperlink" Target="http://space.skyrocket.de/doc_sdat/metop.htm" TargetMode="External"/><Relationship Id="rId489" Type="http://schemas.openxmlformats.org/officeDocument/2006/relationships/hyperlink" Target="http://space.skyrocket.de/doc_sdat/thuraya-2.htm" TargetMode="External"/><Relationship Id="rId696" Type="http://schemas.openxmlformats.org/officeDocument/2006/relationships/hyperlink" Target="http://space.skyrocket.de/doc_lau_det/ariane-5eca.htm" TargetMode="External"/><Relationship Id="rId917" Type="http://schemas.openxmlformats.org/officeDocument/2006/relationships/hyperlink" Target="http://space.skyrocket.de/doc_sdat/x-37.htm" TargetMode="External"/><Relationship Id="rId1102" Type="http://schemas.openxmlformats.org/officeDocument/2006/relationships/hyperlink" Target="http://space.skyrocket.de/doc_sdat/sts-ov.htm" TargetMode="External"/><Relationship Id="rId46" Type="http://schemas.openxmlformats.org/officeDocument/2006/relationships/hyperlink" Target="http://space.skyrocket.de/doc_lau_det/molniya-m_blok-ml.htm" TargetMode="External"/><Relationship Id="rId349" Type="http://schemas.openxmlformats.org/officeDocument/2006/relationships/hyperlink" Target="http://space.skyrocket.de/doc_sdat/saudicomsat-1.htm" TargetMode="External"/><Relationship Id="rId556" Type="http://schemas.openxmlformats.org/officeDocument/2006/relationships/hyperlink" Target="http://space.skyrocket.de/doc_sdat/sts-ov.htm" TargetMode="External"/><Relationship Id="rId763" Type="http://schemas.openxmlformats.org/officeDocument/2006/relationships/hyperlink" Target="http://space.skyrocket.de/doc_sdat/strela-3.htm" TargetMode="External"/><Relationship Id="rId1186" Type="http://schemas.openxmlformats.org/officeDocument/2006/relationships/hyperlink" Target="http://space.skyrocket.de/doc_sdat/sj-11.htm" TargetMode="External"/><Relationship Id="rId1393" Type="http://schemas.openxmlformats.org/officeDocument/2006/relationships/hyperlink" Target="http://space.skyrocket.de/doc_sdat/explorer_nustar.htm" TargetMode="External"/><Relationship Id="rId1407" Type="http://schemas.openxmlformats.org/officeDocument/2006/relationships/hyperlink" Target="http://space.skyrocket.de/doc_lau_det/soyuz-fg.htm" TargetMode="External"/><Relationship Id="rId111" Type="http://schemas.openxmlformats.org/officeDocument/2006/relationships/hyperlink" Target="http://space.skyrocket.de/doc_sdat/msg-1.htm" TargetMode="External"/><Relationship Id="rId195" Type="http://schemas.openxmlformats.org/officeDocument/2006/relationships/hyperlink" Target="http://space.skyrocket.de/doc_lau_det/gslv_mk1_2.htm" TargetMode="External"/><Relationship Id="rId209" Type="http://schemas.openxmlformats.org/officeDocument/2006/relationships/hyperlink" Target="http://space.skyrocket.de/doc_sdat/ion.htm" TargetMode="External"/><Relationship Id="rId416" Type="http://schemas.openxmlformats.org/officeDocument/2006/relationships/hyperlink" Target="http://space.skyrocket.de/doc_lau_det/ariane-5eca.htm" TargetMode="External"/><Relationship Id="rId970" Type="http://schemas.openxmlformats.org/officeDocument/2006/relationships/hyperlink" Target="http://space.skyrocket.de/doc_sdat/echostar-11.htm" TargetMode="External"/><Relationship Id="rId1046" Type="http://schemas.openxmlformats.org/officeDocument/2006/relationships/hyperlink" Target="http://space.skyrocket.de/doc_sdat/fastrac-1.htm" TargetMode="External"/><Relationship Id="rId1253" Type="http://schemas.openxmlformats.org/officeDocument/2006/relationships/hyperlink" Target="http://space.skyrocket.de/doc_sdat/m-cubed.htm" TargetMode="External"/><Relationship Id="rId623" Type="http://schemas.openxmlformats.org/officeDocument/2006/relationships/hyperlink" Target="http://space.skyrocket.de/doc_lau_det/falcon-1.htm" TargetMode="External"/><Relationship Id="rId830" Type="http://schemas.openxmlformats.org/officeDocument/2006/relationships/hyperlink" Target="http://space.skyrocket.de/doc_lau_det/ariane-5eca.htm" TargetMode="External"/><Relationship Id="rId928" Type="http://schemas.openxmlformats.org/officeDocument/2006/relationships/hyperlink" Target="http://space.skyrocket.de/doc_sdat/planet-c.htm" TargetMode="External"/><Relationship Id="rId1460" Type="http://schemas.openxmlformats.org/officeDocument/2006/relationships/hyperlink" Target="http://space.skyrocket.de/doc_lau_det/atlas-5-401.htm" TargetMode="External"/><Relationship Id="rId57" Type="http://schemas.openxmlformats.org/officeDocument/2006/relationships/hyperlink" Target="http://space.skyrocket.de/doc_sdat/sts-ov.htm" TargetMode="External"/><Relationship Id="rId262" Type="http://schemas.openxmlformats.org/officeDocument/2006/relationships/hyperlink" Target="http://space.skyrocket.de/doc_lau_det/cz-3b.htm" TargetMode="External"/><Relationship Id="rId567" Type="http://schemas.openxmlformats.org/officeDocument/2006/relationships/hyperlink" Target="http://space.skyrocket.de/doc_sdat/orbcomm-ql.htm" TargetMode="External"/><Relationship Id="rId1113" Type="http://schemas.openxmlformats.org/officeDocument/2006/relationships/hyperlink" Target="http://space.skyrocket.de/doc_sdat/x-37.htm" TargetMode="External"/><Relationship Id="rId1197" Type="http://schemas.openxmlformats.org/officeDocument/2006/relationships/hyperlink" Target="http://space.skyrocket.de/doc_sdat/sich-2.htm" TargetMode="External"/><Relationship Id="rId1320" Type="http://schemas.openxmlformats.org/officeDocument/2006/relationships/hyperlink" Target="http://space.skyrocket.de/doc_lau_det/soyuz-u.htm" TargetMode="External"/><Relationship Id="rId1418" Type="http://schemas.openxmlformats.org/officeDocument/2006/relationships/hyperlink" Target="http://space.skyrocket.de/doc_sdat/exactview-1.htm" TargetMode="External"/><Relationship Id="rId122" Type="http://schemas.openxmlformats.org/officeDocument/2006/relationships/hyperlink" Target="http://space.skyrocket.de/doc_sdat/alos.htm" TargetMode="External"/><Relationship Id="rId774" Type="http://schemas.openxmlformats.org/officeDocument/2006/relationships/hyperlink" Target="http://space.skyrocket.de/doc_sdat/aggiesat-2.htm" TargetMode="External"/><Relationship Id="rId981" Type="http://schemas.openxmlformats.org/officeDocument/2006/relationships/hyperlink" Target="http://space.skyrocket.de/doc_sdat/rascom-1.htm" TargetMode="External"/><Relationship Id="rId1057" Type="http://schemas.openxmlformats.org/officeDocument/2006/relationships/hyperlink" Target="http://space.skyrocket.de/doc_sdat/st-1_china.htm" TargetMode="External"/><Relationship Id="rId427" Type="http://schemas.openxmlformats.org/officeDocument/2006/relationships/hyperlink" Target="http://space.skyrocket.de/doc_sdat/foton-m.htm" TargetMode="External"/><Relationship Id="rId634" Type="http://schemas.openxmlformats.org/officeDocument/2006/relationships/hyperlink" Target="http://space.skyrocket.de/doc_lau_det/cz-4b.htm" TargetMode="External"/><Relationship Id="rId841" Type="http://schemas.openxmlformats.org/officeDocument/2006/relationships/hyperlink" Target="http://space.skyrocket.de/doc_sdat/proba-2.htm" TargetMode="External"/><Relationship Id="rId1264" Type="http://schemas.openxmlformats.org/officeDocument/2006/relationships/hyperlink" Target="http://space.skyrocket.de/doc_lau_det/proton-m_briz-m_p1m1.htm" TargetMode="External"/><Relationship Id="rId1471" Type="http://schemas.openxmlformats.org/officeDocument/2006/relationships/hyperlink" Target="http://space.skyrocket.de/doc_sdat/vrss-1.htm" TargetMode="External"/><Relationship Id="rId273" Type="http://schemas.openxmlformats.org/officeDocument/2006/relationships/hyperlink" Target="http://space.skyrocket.de/doc_sdat/wildblue-1.htm" TargetMode="External"/><Relationship Id="rId480" Type="http://schemas.openxmlformats.org/officeDocument/2006/relationships/hyperlink" Target="http://space.skyrocket.de/doc_lau_det/delta-7925.htm" TargetMode="External"/><Relationship Id="rId701" Type="http://schemas.openxmlformats.org/officeDocument/2006/relationships/hyperlink" Target="http://space.skyrocket.de/doc_sdat/raduga-1.htm" TargetMode="External"/><Relationship Id="rId939" Type="http://schemas.openxmlformats.org/officeDocument/2006/relationships/hyperlink" Target="http://space.skyrocket.de/doc_lau_det/ariane-5eca.htm" TargetMode="External"/><Relationship Id="rId1124" Type="http://schemas.openxmlformats.org/officeDocument/2006/relationships/hyperlink" Target="http://space.skyrocket.de/doc_sdat/resourcesat-2.htm" TargetMode="External"/><Relationship Id="rId1331" Type="http://schemas.openxmlformats.org/officeDocument/2006/relationships/hyperlink" Target="http://space.skyrocket.de/doc_sdat/xatcobeo.htm" TargetMode="External"/><Relationship Id="rId68" Type="http://schemas.openxmlformats.org/officeDocument/2006/relationships/hyperlink" Target="http://space.skyrocket.de/doc_sdat/oicets.htm" TargetMode="External"/><Relationship Id="rId133" Type="http://schemas.openxmlformats.org/officeDocument/2006/relationships/hyperlink" Target="http://space.skyrocket.de/doc_lau_det/proton-m_briz-m_p1.htm" TargetMode="External"/><Relationship Id="rId340" Type="http://schemas.openxmlformats.org/officeDocument/2006/relationships/hyperlink" Target="http://space.skyrocket.de/doc_sdat/hy-1.htm" TargetMode="External"/><Relationship Id="rId578" Type="http://schemas.openxmlformats.org/officeDocument/2006/relationships/hyperlink" Target="http://space.skyrocket.de/doc_sdat/arabsat-4a.htm" TargetMode="External"/><Relationship Id="rId785" Type="http://schemas.openxmlformats.org/officeDocument/2006/relationships/hyperlink" Target="http://space.skyrocket.de/doc_sdat/latinsat-1.htm" TargetMode="External"/><Relationship Id="rId992" Type="http://schemas.openxmlformats.org/officeDocument/2006/relationships/hyperlink" Target="http://space.skyrocket.de/doc_lau_det/proton-m_blok-dm-2.htm" TargetMode="External"/><Relationship Id="rId1429" Type="http://schemas.openxmlformats.org/officeDocument/2006/relationships/hyperlink" Target="http://space.skyrocket.de/doc_sdat/sfera-53.htm" TargetMode="External"/><Relationship Id="rId200" Type="http://schemas.openxmlformats.org/officeDocument/2006/relationships/hyperlink" Target="http://space.skyrocket.de/doc_sdat/belka-1.htm" TargetMode="External"/><Relationship Id="rId438" Type="http://schemas.openxmlformats.org/officeDocument/2006/relationships/hyperlink" Target="http://space.skyrocket.de/doc_sdat/soyuz-tma.htm" TargetMode="External"/><Relationship Id="rId645" Type="http://schemas.openxmlformats.org/officeDocument/2006/relationships/hyperlink" Target="http://space.skyrocket.de/doc_lau_det/soyuz-u.htm" TargetMode="External"/><Relationship Id="rId852" Type="http://schemas.openxmlformats.org/officeDocument/2006/relationships/hyperlink" Target="http://space.skyrocket.de/doc_lau_det/soyuz-u.htm" TargetMode="External"/><Relationship Id="rId1068" Type="http://schemas.openxmlformats.org/officeDocument/2006/relationships/hyperlink" Target="http://space.skyrocket.de/doc_sdat/qbx-1.htm" TargetMode="External"/><Relationship Id="rId1275" Type="http://schemas.openxmlformats.org/officeDocument/2006/relationships/hyperlink" Target="http://space.skyrocket.de/doc_sdat/asiasat-5.htm" TargetMode="External"/><Relationship Id="rId1482" Type="http://schemas.openxmlformats.org/officeDocument/2006/relationships/hyperlink" Target="http://space.skyrocket.de/doc_sdat/sj-9b.htm" TargetMode="External"/><Relationship Id="rId284" Type="http://schemas.openxmlformats.org/officeDocument/2006/relationships/hyperlink" Target="http://space.skyrocket.de/doc_lau/sts.htm" TargetMode="External"/><Relationship Id="rId491" Type="http://schemas.openxmlformats.org/officeDocument/2006/relationships/hyperlink" Target="http://space.skyrocket.de/doc_sdat/techsar-1.htm" TargetMode="External"/><Relationship Id="rId505" Type="http://schemas.openxmlformats.org/officeDocument/2006/relationships/hyperlink" Target="http://space.skyrocket.de/doc_lau_det/ariane-5es.htm" TargetMode="External"/><Relationship Id="rId712" Type="http://schemas.openxmlformats.org/officeDocument/2006/relationships/hyperlink" Target="http://space.skyrocket.de/doc_sdat/soyuz-tma.htm" TargetMode="External"/><Relationship Id="rId1135" Type="http://schemas.openxmlformats.org/officeDocument/2006/relationships/hyperlink" Target="http://space.skyrocket.de/doc_sdat/sbirs-high.htm" TargetMode="External"/><Relationship Id="rId1342" Type="http://schemas.openxmlformats.org/officeDocument/2006/relationships/hyperlink" Target="http://space.skyrocket.de/doc_sdat/intelsat-22.htm" TargetMode="External"/><Relationship Id="rId79" Type="http://schemas.openxmlformats.org/officeDocument/2006/relationships/hyperlink" Target="http://space.skyrocket.de/doc_sdat/anik-f1r.htm" TargetMode="External"/><Relationship Id="rId144" Type="http://schemas.openxmlformats.org/officeDocument/2006/relationships/hyperlink" Target="http://space.skyrocket.de/doc_lau_det/soyuz-fg.htm" TargetMode="External"/><Relationship Id="rId589" Type="http://schemas.openxmlformats.org/officeDocument/2006/relationships/hyperlink" Target="http://space.skyrocket.de/doc_sdat/celestis-07.htm" TargetMode="External"/><Relationship Id="rId796" Type="http://schemas.openxmlformats.org/officeDocument/2006/relationships/hyperlink" Target="http://space.skyrocket.de/doc_lau/naro-1.htm" TargetMode="External"/><Relationship Id="rId1202" Type="http://schemas.openxmlformats.org/officeDocument/2006/relationships/hyperlink" Target="http://space.skyrocket.de/doc_sdat/latinsat-1.htm" TargetMode="External"/><Relationship Id="rId351" Type="http://schemas.openxmlformats.org/officeDocument/2006/relationships/hyperlink" Target="http://space.skyrocket.de/doc_sdat/cp-1.htm" TargetMode="External"/><Relationship Id="rId449" Type="http://schemas.openxmlformats.org/officeDocument/2006/relationships/hyperlink" Target="http://space.skyrocket.de/doc_sdat/us-k.htm" TargetMode="External"/><Relationship Id="rId656" Type="http://schemas.openxmlformats.org/officeDocument/2006/relationships/hyperlink" Target="http://space.skyrocket.de/doc_sdat/ciel-2.htm" TargetMode="External"/><Relationship Id="rId863" Type="http://schemas.openxmlformats.org/officeDocument/2006/relationships/hyperlink" Target="http://space.skyrocket.de/doc_sdat/yaogan-2.htm" TargetMode="External"/><Relationship Id="rId1079" Type="http://schemas.openxmlformats.org/officeDocument/2006/relationships/hyperlink" Target="http://space.skyrocket.de/doc_lau_det/cz-3a.htm" TargetMode="External"/><Relationship Id="rId1286" Type="http://schemas.openxmlformats.org/officeDocument/2006/relationships/hyperlink" Target="http://space.skyrocket.de/doc_sdat/amos-5.htm" TargetMode="External"/><Relationship Id="rId1493" Type="http://schemas.openxmlformats.org/officeDocument/2006/relationships/hyperlink" Target="http://space.skyrocket.de/doc_sdat/luch-5b.htm" TargetMode="External"/><Relationship Id="rId1507" Type="http://schemas.openxmlformats.org/officeDocument/2006/relationships/hyperlink" Target="http://space.skyrocket.de/doc_sdat/yaogan-9.htm" TargetMode="External"/><Relationship Id="rId211" Type="http://schemas.openxmlformats.org/officeDocument/2006/relationships/hyperlink" Target="http://space.skyrocket.de/doc_sdat/mea-huakai.htm" TargetMode="External"/><Relationship Id="rId295" Type="http://schemas.openxmlformats.org/officeDocument/2006/relationships/hyperlink" Target="http://space.skyrocket.de/doc_lau_det/kosmos-3m.htm" TargetMode="External"/><Relationship Id="rId309" Type="http://schemas.openxmlformats.org/officeDocument/2006/relationships/hyperlink" Target="http://space.skyrocket.de/doc_sdat/progress-m.htm" TargetMode="External"/><Relationship Id="rId516" Type="http://schemas.openxmlformats.org/officeDocument/2006/relationships/hyperlink" Target="http://space.skyrocket.de/doc_lau_det/zenit-3sl_2.htm" TargetMode="External"/><Relationship Id="rId1146" Type="http://schemas.openxmlformats.org/officeDocument/2006/relationships/hyperlink" Target="http://space.skyrocket.de/doc_sdat/soyuz-tma-m.htm" TargetMode="External"/><Relationship Id="rId723" Type="http://schemas.openxmlformats.org/officeDocument/2006/relationships/hyperlink" Target="http://space.skyrocket.de/doc_sdat/anusat.htm" TargetMode="External"/><Relationship Id="rId930" Type="http://schemas.openxmlformats.org/officeDocument/2006/relationships/hyperlink" Target="http://space.skyrocket.de/doc_sdat/ikaros-dcam.htm" TargetMode="External"/><Relationship Id="rId1006" Type="http://schemas.openxmlformats.org/officeDocument/2006/relationships/hyperlink" Target="http://space.skyrocket.de/doc_sdat/zheda-pixing-1.htm" TargetMode="External"/><Relationship Id="rId1353" Type="http://schemas.openxmlformats.org/officeDocument/2006/relationships/hyperlink" Target="http://space.skyrocket.de/doc_lau_det/soyuz-u.htm" TargetMode="External"/><Relationship Id="rId155" Type="http://schemas.openxmlformats.org/officeDocument/2006/relationships/hyperlink" Target="http://space.skyrocket.de/doc_sdat/astra-1kr.htm" TargetMode="External"/><Relationship Id="rId362" Type="http://schemas.openxmlformats.org/officeDocument/2006/relationships/hyperlink" Target="http://space.skyrocket.de/doc_sdat/nfire.htm" TargetMode="External"/><Relationship Id="rId1213" Type="http://schemas.openxmlformats.org/officeDocument/2006/relationships/hyperlink" Target="http://space.skyrocket.de/doc_sdat/grail.htm" TargetMode="External"/><Relationship Id="rId1297" Type="http://schemas.openxmlformats.org/officeDocument/2006/relationships/hyperlink" Target="http://space.skyrocket.de/doc_sdat/nigcomsat-1.htm" TargetMode="External"/><Relationship Id="rId1420" Type="http://schemas.openxmlformats.org/officeDocument/2006/relationships/hyperlink" Target="http://space.skyrocket.de/doc_lau_det/soyuz-fg_fregat.htm" TargetMode="External"/><Relationship Id="rId1518" Type="http://schemas.openxmlformats.org/officeDocument/2006/relationships/hyperlink" Target="http://space.skyrocket.de/doc_lau_det/proton-m_briz-m_p3.htm" TargetMode="External"/><Relationship Id="rId222" Type="http://schemas.openxmlformats.org/officeDocument/2006/relationships/hyperlink" Target="http://space.skyrocket.de/doc_lau_det/proton-m_briz-m_p1.htm" TargetMode="External"/><Relationship Id="rId667" Type="http://schemas.openxmlformats.org/officeDocument/2006/relationships/hyperlink" Target="http://space.skyrocket.de/doc_sdat/uragan-m.htm" TargetMode="External"/><Relationship Id="rId874" Type="http://schemas.openxmlformats.org/officeDocument/2006/relationships/hyperlink" Target="http://space.skyrocket.de/doc_sdat/helios-2a.htm" TargetMode="External"/><Relationship Id="rId17" Type="http://schemas.openxmlformats.org/officeDocument/2006/relationships/hyperlink" Target="http://space.skyrocket.de/doc_sdat/xm-3.htm" TargetMode="External"/><Relationship Id="rId527" Type="http://schemas.openxmlformats.org/officeDocument/2006/relationships/hyperlink" Target="http://space.skyrocket.de/doc_lau_det/ariane-5eca.htm" TargetMode="External"/><Relationship Id="rId734" Type="http://schemas.openxmlformats.org/officeDocument/2006/relationships/hyperlink" Target="http://space.skyrocket.de/doc_lau_det/soyuz-u.htm" TargetMode="External"/><Relationship Id="rId941" Type="http://schemas.openxmlformats.org/officeDocument/2006/relationships/hyperlink" Target="http://space.skyrocket.de/doc_lau_det/delta-4m42.htm" TargetMode="External"/><Relationship Id="rId1157" Type="http://schemas.openxmlformats.org/officeDocument/2006/relationships/hyperlink" Target="http://space.skyrocket.de/doc_lau_det/soyuz-u.htm" TargetMode="External"/><Relationship Id="rId1364" Type="http://schemas.openxmlformats.org/officeDocument/2006/relationships/hyperlink" Target="http://space.skyrocket.de/doc_lau_det/cz-2d-2.htm" TargetMode="External"/><Relationship Id="rId70" Type="http://schemas.openxmlformats.org/officeDocument/2006/relationships/hyperlink" Target="http://space.skyrocket.de/doc_sdat/monitor-e.htm" TargetMode="External"/><Relationship Id="rId166" Type="http://schemas.openxmlformats.org/officeDocument/2006/relationships/hyperlink" Target="http://space.skyrocket.de/doc_lau_det/soyuz-u.htm" TargetMode="External"/><Relationship Id="rId373" Type="http://schemas.openxmlformats.org/officeDocument/2006/relationships/hyperlink" Target="http://space.skyrocket.de/doc_sdat/yaogan-2.htm" TargetMode="External"/><Relationship Id="rId580" Type="http://schemas.openxmlformats.org/officeDocument/2006/relationships/hyperlink" Target="http://space.skyrocket.de/doc_sdat/echostar-11.htm" TargetMode="External"/><Relationship Id="rId801" Type="http://schemas.openxmlformats.org/officeDocument/2006/relationships/hyperlink" Target="http://space.skyrocket.de/doc_lau_det/cz-3b.htm" TargetMode="External"/><Relationship Id="rId1017" Type="http://schemas.openxmlformats.org/officeDocument/2006/relationships/hyperlink" Target="http://space.skyrocket.de/doc_lau_det/cz-4b.htm" TargetMode="External"/><Relationship Id="rId1224" Type="http://schemas.openxmlformats.org/officeDocument/2006/relationships/hyperlink" Target="http://space.skyrocket.de/doc_sdat/atlantic-bird-7.htm" TargetMode="External"/><Relationship Id="rId1431" Type="http://schemas.openxmlformats.org/officeDocument/2006/relationships/hyperlink" Target="http://space.skyrocket.de/doc_sdat/intelsat-20.htm" TargetMode="External"/><Relationship Id="rId1" Type="http://schemas.openxmlformats.org/officeDocument/2006/relationships/hyperlink" Target="http://space.skyrocket.de/doc_sdat/deep_impact.htm" TargetMode="External"/><Relationship Id="rId233" Type="http://schemas.openxmlformats.org/officeDocument/2006/relationships/hyperlink" Target="http://space.skyrocket.de/doc_sdat/igs-optical-1.htm" TargetMode="External"/><Relationship Id="rId440" Type="http://schemas.openxmlformats.org/officeDocument/2006/relationships/hyperlink" Target="http://space.skyrocket.de/doc_sdat/wgs-1.htm" TargetMode="External"/><Relationship Id="rId678" Type="http://schemas.openxmlformats.org/officeDocument/2006/relationships/hyperlink" Target="http://space.skyrocket.de/doc_sdat/kks-1.htm" TargetMode="External"/><Relationship Id="rId885" Type="http://schemas.openxmlformats.org/officeDocument/2006/relationships/hyperlink" Target="http://space.skyrocket.de/doc_lau_det/soyuz-u.htm" TargetMode="External"/><Relationship Id="rId1070" Type="http://schemas.openxmlformats.org/officeDocument/2006/relationships/hyperlink" Target="http://space.skyrocket.de/doc_sdat/mayflower-caerus.htm" TargetMode="External"/><Relationship Id="rId1529" Type="http://schemas.openxmlformats.org/officeDocument/2006/relationships/hyperlink" Target="http://space.skyrocket.de/doc_lau_det/ariane-5eca.htm" TargetMode="External"/><Relationship Id="rId28" Type="http://schemas.openxmlformats.org/officeDocument/2006/relationships/hyperlink" Target="http://space.skyrocket.de/doc_lau_det/soyuz-fg.htm" TargetMode="External"/><Relationship Id="rId300" Type="http://schemas.openxmlformats.org/officeDocument/2006/relationships/hyperlink" Target="http://space.skyrocket.de/doc_sdat/uragan-m.htm" TargetMode="External"/><Relationship Id="rId538" Type="http://schemas.openxmlformats.org/officeDocument/2006/relationships/hyperlink" Target="http://space.skyrocket.de/doc_sdat/compass-1.htm" TargetMode="External"/><Relationship Id="rId745" Type="http://schemas.openxmlformats.org/officeDocument/2006/relationships/hyperlink" Target="http://space.skyrocket.de/doc_sdat/cp-1.htm" TargetMode="External"/><Relationship Id="rId952" Type="http://schemas.openxmlformats.org/officeDocument/2006/relationships/hyperlink" Target="http://space.skyrocket.de/doc_sdat/sj-12.htm" TargetMode="External"/><Relationship Id="rId1168" Type="http://schemas.openxmlformats.org/officeDocument/2006/relationships/hyperlink" Target="http://space.skyrocket.de/doc_sdat/globalstar-2.htm" TargetMode="External"/><Relationship Id="rId1375" Type="http://schemas.openxmlformats.org/officeDocument/2006/relationships/hyperlink" Target="http://space.skyrocket.de/doc_sdat/gcom-w.htm" TargetMode="External"/><Relationship Id="rId81" Type="http://schemas.openxmlformats.org/officeDocument/2006/relationships/hyperlink" Target="http://space.skyrocket.de/doc_sdat/streak.htm" TargetMode="External"/><Relationship Id="rId177" Type="http://schemas.openxmlformats.org/officeDocument/2006/relationships/hyperlink" Target="http://space.skyrocket.de/doc_lau_det/proton-k_blok-dm3.htm" TargetMode="External"/><Relationship Id="rId384" Type="http://schemas.openxmlformats.org/officeDocument/2006/relationships/hyperlink" Target="http://space.skyrocket.de/doc_lau_det/soyuz-u.htm" TargetMode="External"/><Relationship Id="rId591" Type="http://schemas.openxmlformats.org/officeDocument/2006/relationships/hyperlink" Target="http://space.skyrocket.de/doc_sdat/superbird-7.htm" TargetMode="External"/><Relationship Id="rId605" Type="http://schemas.openxmlformats.org/officeDocument/2006/relationships/hyperlink" Target="http://space.skyrocket.de/doc_sdat/hj-1a.htm" TargetMode="External"/><Relationship Id="rId812" Type="http://schemas.openxmlformats.org/officeDocument/2006/relationships/hyperlink" Target="http://space.skyrocket.de/doc_sdat/iris.htm" TargetMode="External"/><Relationship Id="rId1028" Type="http://schemas.openxmlformats.org/officeDocument/2006/relationships/hyperlink" Target="http://space.skyrocket.de/doc_lau_det/soyuz-2-1a_fregat.htm" TargetMode="External"/><Relationship Id="rId1235" Type="http://schemas.openxmlformats.org/officeDocument/2006/relationships/hyperlink" Target="http://space.skyrocket.de/doc_lau_det/zenit-3slb.htm" TargetMode="External"/><Relationship Id="rId1442" Type="http://schemas.openxmlformats.org/officeDocument/2006/relationships/hyperlink" Target="http://space.skyrocket.de/doc_sdat/spot-6.htm" TargetMode="External"/><Relationship Id="rId244" Type="http://schemas.openxmlformats.org/officeDocument/2006/relationships/hyperlink" Target="http://space.skyrocket.de/doc_lau_det/m-5-upgr.htm" TargetMode="External"/><Relationship Id="rId689" Type="http://schemas.openxmlformats.org/officeDocument/2006/relationships/hyperlink" Target="http://space.skyrocket.de/doc_sdat/ekspress-am-33.htm" TargetMode="External"/><Relationship Id="rId896" Type="http://schemas.openxmlformats.org/officeDocument/2006/relationships/hyperlink" Target="http://space.skyrocket.de/doc_sdat/uragan-m.htm" TargetMode="External"/><Relationship Id="rId1081" Type="http://schemas.openxmlformats.org/officeDocument/2006/relationships/hyperlink" Target="http://space.skyrocket.de/doc_lau_det/gslv_mk1_3.htm" TargetMode="External"/><Relationship Id="rId1302" Type="http://schemas.openxmlformats.org/officeDocument/2006/relationships/hyperlink" Target="http://space.skyrocket.de/doc_lau_det/cz-4b.htm" TargetMode="External"/><Relationship Id="rId39" Type="http://schemas.openxmlformats.org/officeDocument/2006/relationships/hyperlink" Target="http://space.skyrocket.de/doc_sdat/directv-8.htm" TargetMode="External"/><Relationship Id="rId451" Type="http://schemas.openxmlformats.org/officeDocument/2006/relationships/hyperlink" Target="http://space.skyrocket.de/doc_sdat/sts-ov.htm" TargetMode="External"/><Relationship Id="rId549" Type="http://schemas.openxmlformats.org/officeDocument/2006/relationships/hyperlink" Target="http://space.skyrocket.de/doc_sdat/strela-3.htm" TargetMode="External"/><Relationship Id="rId756" Type="http://schemas.openxmlformats.org/officeDocument/2006/relationships/hyperlink" Target="http://space.skyrocket.de/doc_lau_det/zenit-3slb.htm" TargetMode="External"/><Relationship Id="rId1179" Type="http://schemas.openxmlformats.org/officeDocument/2006/relationships/hyperlink" Target="http://space.skyrocket.de/doc_lau_det/proton-m_briz-m_p3.htm" TargetMode="External"/><Relationship Id="rId1386" Type="http://schemas.openxmlformats.org/officeDocument/2006/relationships/hyperlink" Target="http://space.skyrocket.de/doc_lau_det/safir-1b.htm" TargetMode="External"/><Relationship Id="rId104" Type="http://schemas.openxmlformats.org/officeDocument/2006/relationships/hyperlink" Target="http://space.skyrocket.de/doc_lau_det/ariane-5eca.htm" TargetMode="External"/><Relationship Id="rId188" Type="http://schemas.openxmlformats.org/officeDocument/2006/relationships/hyperlink" Target="http://space.skyrocket.de/doc_sdat/trumpet-fo.htm" TargetMode="External"/><Relationship Id="rId311" Type="http://schemas.openxmlformats.org/officeDocument/2006/relationships/hyperlink" Target="http://space.skyrocket.de/doc_sdat/nss-8.htm" TargetMode="External"/><Relationship Id="rId395" Type="http://schemas.openxmlformats.org/officeDocument/2006/relationships/hyperlink" Target="http://space.skyrocket.de/doc_sdat/noss-3.htm" TargetMode="External"/><Relationship Id="rId409" Type="http://schemas.openxmlformats.org/officeDocument/2006/relationships/hyperlink" Target="http://space.skyrocket.de/doc_sdat/phoenix.htm" TargetMode="External"/><Relationship Id="rId963" Type="http://schemas.openxmlformats.org/officeDocument/2006/relationships/hyperlink" Target="http://space.skyrocket.de/doc_sdat/ofeq-3.htm" TargetMode="External"/><Relationship Id="rId1039" Type="http://schemas.openxmlformats.org/officeDocument/2006/relationships/hyperlink" Target="http://space.skyrocket.de/doc_lau_det/cz-4c.htm" TargetMode="External"/><Relationship Id="rId1246" Type="http://schemas.openxmlformats.org/officeDocument/2006/relationships/hyperlink" Target="http://space.skyrocket.de/doc_sdat/galileo-iov.htm" TargetMode="External"/><Relationship Id="rId92" Type="http://schemas.openxmlformats.org/officeDocument/2006/relationships/hyperlink" Target="http://space.skyrocket.de/doc_sdat/galaxy-15.htm" TargetMode="External"/><Relationship Id="rId616" Type="http://schemas.openxmlformats.org/officeDocument/2006/relationships/hyperlink" Target="http://space.skyrocket.de/doc_sdat/uragan-m.htm" TargetMode="External"/><Relationship Id="rId823" Type="http://schemas.openxmlformats.org/officeDocument/2006/relationships/hyperlink" Target="http://space.skyrocket.de/doc_sdat/stss-1.htm" TargetMode="External"/><Relationship Id="rId1453" Type="http://schemas.openxmlformats.org/officeDocument/2006/relationships/hyperlink" Target="http://space.skyrocket.de/doc_sdat/csswe.htm" TargetMode="External"/><Relationship Id="rId255" Type="http://schemas.openxmlformats.org/officeDocument/2006/relationships/hyperlink" Target="http://space.skyrocket.de/doc_sdat/sj-6.htm" TargetMode="External"/><Relationship Id="rId462" Type="http://schemas.openxmlformats.org/officeDocument/2006/relationships/hyperlink" Target="http://space.skyrocket.de/doc_lau_det/kosmos-3m.htm" TargetMode="External"/><Relationship Id="rId1092" Type="http://schemas.openxmlformats.org/officeDocument/2006/relationships/hyperlink" Target="http://space.skyrocket.de/doc_lau/h-2b.htm" TargetMode="External"/><Relationship Id="rId1106" Type="http://schemas.openxmlformats.org/officeDocument/2006/relationships/hyperlink" Target="http://space.skyrocket.de/doc_sdat/uragan-k1.htm" TargetMode="External"/><Relationship Id="rId1313" Type="http://schemas.openxmlformats.org/officeDocument/2006/relationships/hyperlink" Target="http://space.skyrocket.de/doc_sdat/vesselsat-1.htm" TargetMode="External"/><Relationship Id="rId1397" Type="http://schemas.openxmlformats.org/officeDocument/2006/relationships/hyperlink" Target="http://space.skyrocket.de/doc_sdat/sds-3.htm" TargetMode="External"/><Relationship Id="rId1520" Type="http://schemas.openxmlformats.org/officeDocument/2006/relationships/hyperlink" Target="http://space.skyrocket.de/doc_lau_det/atlas-5-501.htm" TargetMode="External"/><Relationship Id="rId115" Type="http://schemas.openxmlformats.org/officeDocument/2006/relationships/hyperlink" Target="http://space.skyrocket.de/doc_sdat/uragan-m.htm" TargetMode="External"/><Relationship Id="rId322" Type="http://schemas.openxmlformats.org/officeDocument/2006/relationships/hyperlink" Target="http://space.skyrocket.de/doc_sdat/igs-optical-3v.htm" TargetMode="External"/><Relationship Id="rId767" Type="http://schemas.openxmlformats.org/officeDocument/2006/relationships/hyperlink" Target="http://space.skyrocket.de/doc_sdat/razaksat.htm" TargetMode="External"/><Relationship Id="rId974" Type="http://schemas.openxmlformats.org/officeDocument/2006/relationships/hyperlink" Target="http://space.skyrocket.de/doc_sdat/aissat-1.htm" TargetMode="External"/><Relationship Id="rId199" Type="http://schemas.openxmlformats.org/officeDocument/2006/relationships/hyperlink" Target="http://space.skyrocket.de/doc_lau_det/molniya-m_blok-2bl.htm" TargetMode="External"/><Relationship Id="rId627" Type="http://schemas.openxmlformats.org/officeDocument/2006/relationships/hyperlink" Target="http://space.skyrocket.de/doc_lau_det/soyuz-fg.htm" TargetMode="External"/><Relationship Id="rId834" Type="http://schemas.openxmlformats.org/officeDocument/2006/relationships/hyperlink" Target="http://space.skyrocket.de/doc_lau_det/soyuz-u.htm" TargetMode="External"/><Relationship Id="rId1257" Type="http://schemas.openxmlformats.org/officeDocument/2006/relationships/hyperlink" Target="http://space.skyrocket.de/doc_sdat/chibis-m.htm" TargetMode="External"/><Relationship Id="rId1464" Type="http://schemas.openxmlformats.org/officeDocument/2006/relationships/hyperlink" Target="http://space.skyrocket.de/doc_sdat/bd-2m.htm" TargetMode="External"/><Relationship Id="rId266" Type="http://schemas.openxmlformats.org/officeDocument/2006/relationships/hyperlink" Target="http://space.skyrocket.de/doc_lau_det/delta-4m.htm" TargetMode="External"/><Relationship Id="rId473" Type="http://schemas.openxmlformats.org/officeDocument/2006/relationships/hyperlink" Target="http://space.skyrocket.de/doc_sdat/cosmo-skymed-1.htm" TargetMode="External"/><Relationship Id="rId680" Type="http://schemas.openxmlformats.org/officeDocument/2006/relationships/hyperlink" Target="http://space.skyrocket.de/doc_lau_det/h-2a-202.htm" TargetMode="External"/><Relationship Id="rId901" Type="http://schemas.openxmlformats.org/officeDocument/2006/relationships/hyperlink" Target="http://space.skyrocket.de/doc_sdat/yaogan-9.htm" TargetMode="External"/><Relationship Id="rId1117" Type="http://schemas.openxmlformats.org/officeDocument/2006/relationships/hyperlink" Target="http://space.skyrocket.de/doc_sdat/soyuz-tma.htm" TargetMode="External"/><Relationship Id="rId1324" Type="http://schemas.openxmlformats.org/officeDocument/2006/relationships/hyperlink" Target="http://space.skyrocket.de/doc_sdat/almasat-1.htm" TargetMode="External"/><Relationship Id="rId30" Type="http://schemas.openxmlformats.org/officeDocument/2006/relationships/hyperlink" Target="http://space.skyrocket.de/doc_lau_det/pegasus-xl_haps.htm" TargetMode="External"/><Relationship Id="rId126" Type="http://schemas.openxmlformats.org/officeDocument/2006/relationships/hyperlink" Target="http://space.skyrocket.de/doc_sdat/mtsat-2.htm" TargetMode="External"/><Relationship Id="rId333" Type="http://schemas.openxmlformats.org/officeDocument/2006/relationships/hyperlink" Target="http://space.skyrocket.de/doc_lau_det/ariane-5eca.htm" TargetMode="External"/><Relationship Id="rId540" Type="http://schemas.openxmlformats.org/officeDocument/2006/relationships/hyperlink" Target="http://space.skyrocket.de/doc_sdat/seeds.htm" TargetMode="External"/><Relationship Id="rId778" Type="http://schemas.openxmlformats.org/officeDocument/2006/relationships/hyperlink" Target="http://space.skyrocket.de/doc_lau_det/kosmos-3m.htm" TargetMode="External"/><Relationship Id="rId985" Type="http://schemas.openxmlformats.org/officeDocument/2006/relationships/hyperlink" Target="http://space.skyrocket.de/doc_sdat/aehf-1.htm" TargetMode="External"/><Relationship Id="rId1170" Type="http://schemas.openxmlformats.org/officeDocument/2006/relationships/hyperlink" Target="http://space.skyrocket.de/doc_sdat/globalstar-2.htm" TargetMode="External"/><Relationship Id="rId638" Type="http://schemas.openxmlformats.org/officeDocument/2006/relationships/hyperlink" Target="http://space.skyrocket.de/doc_lau_det/cz-3be.htm" TargetMode="External"/><Relationship Id="rId845" Type="http://schemas.openxmlformats.org/officeDocument/2006/relationships/hyperlink" Target="http://space.skyrocket.de/doc_sdat/sj-11.htm" TargetMode="External"/><Relationship Id="rId1030" Type="http://schemas.openxmlformats.org/officeDocument/2006/relationships/hyperlink" Target="http://space.skyrocket.de/doc_lau_det/soyuz-u.htm" TargetMode="External"/><Relationship Id="rId1268" Type="http://schemas.openxmlformats.org/officeDocument/2006/relationships/hyperlink" Target="http://space.skyrocket.de/doc_sdat/tx-1.htm" TargetMode="External"/><Relationship Id="rId1475" Type="http://schemas.openxmlformats.org/officeDocument/2006/relationships/hyperlink" Target="http://space.skyrocket.de/doc_sdat/dragon.htm" TargetMode="External"/><Relationship Id="rId277" Type="http://schemas.openxmlformats.org/officeDocument/2006/relationships/hyperlink" Target="http://space.skyrocket.de/doc_sdat/its-s5.htm" TargetMode="External"/><Relationship Id="rId400" Type="http://schemas.openxmlformats.org/officeDocument/2006/relationships/hyperlink" Target="http://space.skyrocket.de/doc_lau_det/zenit-2slb.htm" TargetMode="External"/><Relationship Id="rId484" Type="http://schemas.openxmlformats.org/officeDocument/2006/relationships/hyperlink" Target="http://space.skyrocket.de/doc_sdat/progress-m.htm" TargetMode="External"/><Relationship Id="rId705" Type="http://schemas.openxmlformats.org/officeDocument/2006/relationships/hyperlink" Target="http://space.skyrocket.de/doc_sdat/sts-ov.htm" TargetMode="External"/><Relationship Id="rId1128" Type="http://schemas.openxmlformats.org/officeDocument/2006/relationships/hyperlink" Target="http://space.skyrocket.de/doc_sdat/yahsat-1a.htm" TargetMode="External"/><Relationship Id="rId1335" Type="http://schemas.openxmlformats.org/officeDocument/2006/relationships/hyperlink" Target="http://space.skyrocket.de/doc_lau_det/proton-m_briz-m_p3.htm" TargetMode="External"/><Relationship Id="rId137" Type="http://schemas.openxmlformats.org/officeDocument/2006/relationships/hyperlink" Target="http://space.skyrocket.de/doc_sdat/st-5.htm" TargetMode="External"/><Relationship Id="rId344" Type="http://schemas.openxmlformats.org/officeDocument/2006/relationships/hyperlink" Target="http://space.skyrocket.de/doc_sdat/egyptsat-1.htm" TargetMode="External"/><Relationship Id="rId691" Type="http://schemas.openxmlformats.org/officeDocument/2006/relationships/hyperlink" Target="http://space.skyrocket.de/doc_lau_det/proton-m_briz-m_p3.htm" TargetMode="External"/><Relationship Id="rId789" Type="http://schemas.openxmlformats.org/officeDocument/2006/relationships/hyperlink" Target="http://space.skyrocket.de/doc_lau_det/proton-m_briz-m_p2.htm" TargetMode="External"/><Relationship Id="rId912" Type="http://schemas.openxmlformats.org/officeDocument/2006/relationships/hyperlink" Target="http://space.skyrocket.de/doc_lau_det/dnepr-1.htm" TargetMode="External"/><Relationship Id="rId996" Type="http://schemas.openxmlformats.org/officeDocument/2006/relationships/hyperlink" Target="http://space.skyrocket.de/doc_sdat/strela-3.htm" TargetMode="External"/><Relationship Id="rId41" Type="http://schemas.openxmlformats.org/officeDocument/2006/relationships/hyperlink" Target="http://space.skyrocket.de/doc_sdat/foton-m.htm" TargetMode="External"/><Relationship Id="rId551" Type="http://schemas.openxmlformats.org/officeDocument/2006/relationships/hyperlink" Target="http://space.skyrocket.de/doc_sdat/strela-3.htm" TargetMode="External"/><Relationship Id="rId649" Type="http://schemas.openxmlformats.org/officeDocument/2006/relationships/hyperlink" Target="http://space.skyrocket.de/doc_lau/sts.htm" TargetMode="External"/><Relationship Id="rId856" Type="http://schemas.openxmlformats.org/officeDocument/2006/relationships/hyperlink" Target="http://space.skyrocket.de/doc_lau_det/proton-m_briz-m_p2.htm" TargetMode="External"/><Relationship Id="rId1181" Type="http://schemas.openxmlformats.org/officeDocument/2006/relationships/hyperlink" Target="http://space.skyrocket.de/doc_lau_det/delta-4m42.htm" TargetMode="External"/><Relationship Id="rId1279" Type="http://schemas.openxmlformats.org/officeDocument/2006/relationships/hyperlink" Target="http://space.skyrocket.de/doc_sdat/uragan-m.htm" TargetMode="External"/><Relationship Id="rId1402" Type="http://schemas.openxmlformats.org/officeDocument/2006/relationships/hyperlink" Target="http://space.skyrocket.de/doc_sdat/msg-1.htm" TargetMode="External"/><Relationship Id="rId1486" Type="http://schemas.openxmlformats.org/officeDocument/2006/relationships/hyperlink" Target="http://space.skyrocket.de/doc_sdat/soyuz-tma-m.htm" TargetMode="External"/><Relationship Id="rId190" Type="http://schemas.openxmlformats.org/officeDocument/2006/relationships/hyperlink" Target="http://space.skyrocket.de/doc_sdat/sts-ov.htm" TargetMode="External"/><Relationship Id="rId204" Type="http://schemas.openxmlformats.org/officeDocument/2006/relationships/hyperlink" Target="http://space.skyrocket.de/doc_sdat/cp-1.htm" TargetMode="External"/><Relationship Id="rId288" Type="http://schemas.openxmlformats.org/officeDocument/2006/relationships/hyperlink" Target="http://space.skyrocket.de/doc_lau_det/delta-7920.htm" TargetMode="External"/><Relationship Id="rId411" Type="http://schemas.openxmlformats.org/officeDocument/2006/relationships/hyperlink" Target="http://space.skyrocket.de/doc_sdat/sts-ov.htm" TargetMode="External"/><Relationship Id="rId509" Type="http://schemas.openxmlformats.org/officeDocument/2006/relationships/hyperlink" Target="http://space.skyrocket.de/doc_sdat/trumpet-fo.htm" TargetMode="External"/><Relationship Id="rId1041" Type="http://schemas.openxmlformats.org/officeDocument/2006/relationships/hyperlink" Target="http://space.skyrocket.de/doc_lau_det/delta-7420.htm" TargetMode="External"/><Relationship Id="rId1139" Type="http://schemas.openxmlformats.org/officeDocument/2006/relationships/hyperlink" Target="http://space.skyrocket.de/doc_sdat/elc.htm" TargetMode="External"/><Relationship Id="rId1346" Type="http://schemas.openxmlformats.org/officeDocument/2006/relationships/hyperlink" Target="http://space.skyrocket.de/doc_sdat/apstar-7.htm" TargetMode="External"/><Relationship Id="rId495" Type="http://schemas.openxmlformats.org/officeDocument/2006/relationships/hyperlink" Target="http://space.skyrocket.de/doc_sdat/progress-m.htm" TargetMode="External"/><Relationship Id="rId716" Type="http://schemas.openxmlformats.org/officeDocument/2006/relationships/hyperlink" Target="http://space.skyrocket.de/doc_sdat/wgs-1.htm" TargetMode="External"/><Relationship Id="rId923" Type="http://schemas.openxmlformats.org/officeDocument/2006/relationships/hyperlink" Target="http://space.skyrocket.de/doc_sdat/progress-m-m.htm" TargetMode="External"/><Relationship Id="rId52" Type="http://schemas.openxmlformats.org/officeDocument/2006/relationships/hyperlink" Target="http://space.skyrocket.de/doc_lau_det/proton-k_blok-dm-2.htm" TargetMode="External"/><Relationship Id="rId148" Type="http://schemas.openxmlformats.org/officeDocument/2006/relationships/hyperlink" Target="http://space.skyrocket.de/doc_sdat/formosat-3-cosmic.htm" TargetMode="External"/><Relationship Id="rId355" Type="http://schemas.openxmlformats.org/officeDocument/2006/relationships/hyperlink" Target="http://space.skyrocket.de/doc_sdat/aerocube-1.htm" TargetMode="External"/><Relationship Id="rId562" Type="http://schemas.openxmlformats.org/officeDocument/2006/relationships/hyperlink" Target="http://space.skyrocket.de/doc_lau_det/delta-7920h.htm" TargetMode="External"/><Relationship Id="rId1192" Type="http://schemas.openxmlformats.org/officeDocument/2006/relationships/hyperlink" Target="http://space.skyrocket.de/doc_lau_det/ariane-5eca.htm" TargetMode="External"/><Relationship Id="rId1206" Type="http://schemas.openxmlformats.org/officeDocument/2006/relationships/hyperlink" Target="http://space.skyrocket.de/doc_sdat/ekspress-am-4.htm" TargetMode="External"/><Relationship Id="rId1413" Type="http://schemas.openxmlformats.org/officeDocument/2006/relationships/hyperlink" Target="http://space.skyrocket.de/doc_sdat/techedsat.htm" TargetMode="External"/><Relationship Id="rId215" Type="http://schemas.openxmlformats.org/officeDocument/2006/relationships/hyperlink" Target="http://space.skyrocket.de/doc_sdat/sacred.htm" TargetMode="External"/><Relationship Id="rId257" Type="http://schemas.openxmlformats.org/officeDocument/2006/relationships/hyperlink" Target="http://space.skyrocket.de/doc_lau_det/cz-4b.htm" TargetMode="External"/><Relationship Id="rId422" Type="http://schemas.openxmlformats.org/officeDocument/2006/relationships/hyperlink" Target="http://space.skyrocket.de/doc_lau_det/kosmos-3m.htm" TargetMode="External"/><Relationship Id="rId464" Type="http://schemas.openxmlformats.org/officeDocument/2006/relationships/hyperlink" Target="http://space.skyrocket.de/doc_lau_det/delta-4h.htm" TargetMode="External"/><Relationship Id="rId867" Type="http://schemas.openxmlformats.org/officeDocument/2006/relationships/hyperlink" Target="http://space.skyrocket.de/doc_sdat/uragan-m.htm" TargetMode="External"/><Relationship Id="rId1010" Type="http://schemas.openxmlformats.org/officeDocument/2006/relationships/hyperlink" Target="http://space.skyrocket.de/doc_lau_det/minotaur-4.htm" TargetMode="External"/><Relationship Id="rId1052" Type="http://schemas.openxmlformats.org/officeDocument/2006/relationships/hyperlink" Target="http://space.skyrocket.de/doc_sdat/ballast-a.htm" TargetMode="External"/><Relationship Id="rId1094" Type="http://schemas.openxmlformats.org/officeDocument/2006/relationships/hyperlink" Target="http://space.skyrocket.de/doc_sdat/arissat-1.htm" TargetMode="External"/><Relationship Id="rId1108" Type="http://schemas.openxmlformats.org/officeDocument/2006/relationships/hyperlink" Target="http://space.skyrocket.de/doc_sdat/glory.htm" TargetMode="External"/><Relationship Id="rId1315" Type="http://schemas.openxmlformats.org/officeDocument/2006/relationships/hyperlink" Target="http://space.skyrocket.de/doc_sdat/fy-2.htm" TargetMode="External"/><Relationship Id="rId1497" Type="http://schemas.openxmlformats.org/officeDocument/2006/relationships/hyperlink" Target="http://space.skyrocket.de/doc_lau_det/ariane-5eca.htm" TargetMode="External"/><Relationship Id="rId299" Type="http://schemas.openxmlformats.org/officeDocument/2006/relationships/hyperlink" Target="http://space.skyrocket.de/doc_sdat/uragan-m.htm" TargetMode="External"/><Relationship Id="rId727" Type="http://schemas.openxmlformats.org/officeDocument/2006/relationships/hyperlink" Target="http://space.skyrocket.de/doc_sdat/yaogan-6.htm" TargetMode="External"/><Relationship Id="rId934" Type="http://schemas.openxmlformats.org/officeDocument/2006/relationships/hyperlink" Target="http://space.skyrocket.de/doc_sdat/negaistar.htm" TargetMode="External"/><Relationship Id="rId1357" Type="http://schemas.openxmlformats.org/officeDocument/2006/relationships/hyperlink" Target="http://space.skyrocket.de/doc_lau_det/pslv-xl.htm" TargetMode="External"/><Relationship Id="rId63" Type="http://schemas.openxmlformats.org/officeDocument/2006/relationships/hyperlink" Target="http://space.skyrocket.de/doc_lau_det/ariane-5gs.htm" TargetMode="External"/><Relationship Id="rId159" Type="http://schemas.openxmlformats.org/officeDocument/2006/relationships/hyperlink" Target="http://space.skyrocket.de/doc_sdat/eros-b.htm" TargetMode="External"/><Relationship Id="rId366" Type="http://schemas.openxmlformats.org/officeDocument/2006/relationships/hyperlink" Target="http://space.skyrocket.de/doc_sdat/astra-1l.htm" TargetMode="External"/><Relationship Id="rId573" Type="http://schemas.openxmlformats.org/officeDocument/2006/relationships/hyperlink" Target="http://space.skyrocket.de/doc_sdat/jason-2.htm" TargetMode="External"/><Relationship Id="rId780" Type="http://schemas.openxmlformats.org/officeDocument/2006/relationships/hyperlink" Target="http://space.skyrocket.de/doc_lau_det/soyuz-u.htm" TargetMode="External"/><Relationship Id="rId1217" Type="http://schemas.openxmlformats.org/officeDocument/2006/relationships/hyperlink" Target="http://space.skyrocket.de/doc_sdat/garpun.htm" TargetMode="External"/><Relationship Id="rId1424" Type="http://schemas.openxmlformats.org/officeDocument/2006/relationships/hyperlink" Target="http://space.skyrocket.de/doc_sdat/gonets-m.htm" TargetMode="External"/><Relationship Id="rId226" Type="http://schemas.openxmlformats.org/officeDocument/2006/relationships/hyperlink" Target="http://space.skyrocket.de/doc_sdat/koreasat-5.htm" TargetMode="External"/><Relationship Id="rId433" Type="http://schemas.openxmlformats.org/officeDocument/2006/relationships/hyperlink" Target="http://space.skyrocket.de/doc_sdat/dawn.htm" TargetMode="External"/><Relationship Id="rId878" Type="http://schemas.openxmlformats.org/officeDocument/2006/relationships/hyperlink" Target="http://space.skyrocket.de/doc_sdat/directv-10.htm" TargetMode="External"/><Relationship Id="rId1063" Type="http://schemas.openxmlformats.org/officeDocument/2006/relationships/hyperlink" Target="http://space.skyrocket.de/doc_sdat/uragan-m.htm" TargetMode="External"/><Relationship Id="rId1270" Type="http://schemas.openxmlformats.org/officeDocument/2006/relationships/hyperlink" Target="http://space.skyrocket.de/doc_sdat/soyuz-tma.htm" TargetMode="External"/><Relationship Id="rId640" Type="http://schemas.openxmlformats.org/officeDocument/2006/relationships/hyperlink" Target="http://space.skyrocket.de/doc_sdat/cx1.htm" TargetMode="External"/><Relationship Id="rId738" Type="http://schemas.openxmlformats.org/officeDocument/2006/relationships/hyperlink" Target="http://space.skyrocket.de/doc_sdat/planck.htm" TargetMode="External"/><Relationship Id="rId945" Type="http://schemas.openxmlformats.org/officeDocument/2006/relationships/hyperlink" Target="http://space.skyrocket.de/doc_lau_det/cz-3c.htm" TargetMode="External"/><Relationship Id="rId1368" Type="http://schemas.openxmlformats.org/officeDocument/2006/relationships/hyperlink" Target="http://space.skyrocket.de/doc_sdat/soyuz-tma-m.htm" TargetMode="External"/><Relationship Id="rId74" Type="http://schemas.openxmlformats.org/officeDocument/2006/relationships/hyperlink" Target="http://space.skyrocket.de/doc_sdat/yantar-1kft.htm" TargetMode="External"/><Relationship Id="rId377" Type="http://schemas.openxmlformats.org/officeDocument/2006/relationships/hyperlink" Target="http://space.skyrocket.de/doc_sdat/globalstar.htm" TargetMode="External"/><Relationship Id="rId500" Type="http://schemas.openxmlformats.org/officeDocument/2006/relationships/hyperlink" Target="http://space.skyrocket.de/doc_sdat/thor-5.htm" TargetMode="External"/><Relationship Id="rId584" Type="http://schemas.openxmlformats.org/officeDocument/2006/relationships/hyperlink" Target="http://space.skyrocket.de/doc_sdat/persona.htm" TargetMode="External"/><Relationship Id="rId805" Type="http://schemas.openxmlformats.org/officeDocument/2006/relationships/hyperlink" Target="http://space.skyrocket.de/doc_lau/h-2b.htm" TargetMode="External"/><Relationship Id="rId1130" Type="http://schemas.openxmlformats.org/officeDocument/2006/relationships/hyperlink" Target="http://space.skyrocket.de/doc_lau_det/ariane-5eca.htm" TargetMode="External"/><Relationship Id="rId1228" Type="http://schemas.openxmlformats.org/officeDocument/2006/relationships/hyperlink" Target="http://space.skyrocket.de/doc_sdat/tg-1.htm" TargetMode="External"/><Relationship Id="rId1435" Type="http://schemas.openxmlformats.org/officeDocument/2006/relationships/hyperlink" Target="http://space.skyrocket.de/doc_sdat/ekspress-md.htm" TargetMode="External"/><Relationship Id="rId5" Type="http://schemas.openxmlformats.org/officeDocument/2006/relationships/hyperlink" Target="http://space.skyrocket.de/doc_lau_det/kosmos-3m.htm" TargetMode="External"/><Relationship Id="rId237" Type="http://schemas.openxmlformats.org/officeDocument/2006/relationships/hyperlink" Target="http://space.skyrocket.de/doc_sdat/orlets-1.htm" TargetMode="External"/><Relationship Id="rId791" Type="http://schemas.openxmlformats.org/officeDocument/2006/relationships/hyperlink" Target="http://space.skyrocket.de/doc_lau_det/delta-7925.htm" TargetMode="External"/><Relationship Id="rId889" Type="http://schemas.openxmlformats.org/officeDocument/2006/relationships/hyperlink" Target="http://space.skyrocket.de/doc_lau/sts.htm" TargetMode="External"/><Relationship Id="rId1074" Type="http://schemas.openxmlformats.org/officeDocument/2006/relationships/hyperlink" Target="http://space.skyrocket.de/doc_sdat/perseus-000.htm" TargetMode="External"/><Relationship Id="rId444" Type="http://schemas.openxmlformats.org/officeDocument/2006/relationships/hyperlink" Target="http://space.skyrocket.de/doc_sdat/globalstar.htm" TargetMode="External"/><Relationship Id="rId651" Type="http://schemas.openxmlformats.org/officeDocument/2006/relationships/hyperlink" Target="http://space.skyrocket.de/doc_lau_det/soyuz-u.htm" TargetMode="External"/><Relationship Id="rId749" Type="http://schemas.openxmlformats.org/officeDocument/2006/relationships/hyperlink" Target="http://space.skyrocket.de/doc_lau_det/soyuz-2-1a_fregat.htm" TargetMode="External"/><Relationship Id="rId1281" Type="http://schemas.openxmlformats.org/officeDocument/2006/relationships/hyperlink" Target="http://space.skyrocket.de/doc_sdat/yaogan-6.htm" TargetMode="External"/><Relationship Id="rId1379" Type="http://schemas.openxmlformats.org/officeDocument/2006/relationships/hyperlink" Target="http://space.skyrocket.de/doc_lau_det/h-2a-202.htm" TargetMode="External"/><Relationship Id="rId1502" Type="http://schemas.openxmlformats.org/officeDocument/2006/relationships/hyperlink" Target="http://space.skyrocket.de/doc_sdat/fn-1.htm" TargetMode="External"/><Relationship Id="rId290" Type="http://schemas.openxmlformats.org/officeDocument/2006/relationships/hyperlink" Target="http://space.skyrocket.de/doc_sdat/genesat-1.htm" TargetMode="External"/><Relationship Id="rId304" Type="http://schemas.openxmlformats.org/officeDocument/2006/relationships/hyperlink" Target="http://space.skyrocket.de/doc_sdat/cartosat-2.htm" TargetMode="External"/><Relationship Id="rId388" Type="http://schemas.openxmlformats.org/officeDocument/2006/relationships/hyperlink" Target="http://space.skyrocket.de/doc_sdat/its-s3-4.htm" TargetMode="External"/><Relationship Id="rId511" Type="http://schemas.openxmlformats.org/officeDocument/2006/relationships/hyperlink" Target="http://space.skyrocket.de/doc_sdat/amc-14.htm" TargetMode="External"/><Relationship Id="rId609" Type="http://schemas.openxmlformats.org/officeDocument/2006/relationships/hyperlink" Target="http://space.skyrocket.de/doc_sdat/progress-m.htm" TargetMode="External"/><Relationship Id="rId956" Type="http://schemas.openxmlformats.org/officeDocument/2006/relationships/hyperlink" Target="http://space.skyrocket.de/doc_sdat/prisma.htm" TargetMode="External"/><Relationship Id="rId1141" Type="http://schemas.openxmlformats.org/officeDocument/2006/relationships/hyperlink" Target="http://space.skyrocket.de/doc_sdat/telstar-14r.htm" TargetMode="External"/><Relationship Id="rId1239" Type="http://schemas.openxmlformats.org/officeDocument/2006/relationships/hyperlink" Target="http://space.skyrocket.de/doc_sdat/vesselsat-1.htm" TargetMode="External"/><Relationship Id="rId85" Type="http://schemas.openxmlformats.org/officeDocument/2006/relationships/hyperlink" Target="http://space.skyrocket.de/doc_sdat/soyuz-tma.htm" TargetMode="External"/><Relationship Id="rId150" Type="http://schemas.openxmlformats.org/officeDocument/2006/relationships/hyperlink" Target="http://space.skyrocket.de/doc_sdat/formosat-3-cosmic.htm" TargetMode="External"/><Relationship Id="rId595" Type="http://schemas.openxmlformats.org/officeDocument/2006/relationships/hyperlink" Target="http://space.skyrocket.de/doc_lau_det/safir-1a.htm" TargetMode="External"/><Relationship Id="rId816" Type="http://schemas.openxmlformats.org/officeDocument/2006/relationships/hyperlink" Target="http://space.skyrocket.de/doc_sdat/oceansat-2.htm" TargetMode="External"/><Relationship Id="rId1001" Type="http://schemas.openxmlformats.org/officeDocument/2006/relationships/hyperlink" Target="http://space.skyrocket.de/doc_sdat/qzs-1.htm" TargetMode="External"/><Relationship Id="rId1446" Type="http://schemas.openxmlformats.org/officeDocument/2006/relationships/hyperlink" Target="http://space.skyrocket.de/doc_sdat/noss-3.htm" TargetMode="External"/><Relationship Id="rId248" Type="http://schemas.openxmlformats.org/officeDocument/2006/relationships/hyperlink" Target="http://space.skyrocket.de/doc_sdat/optus-d1.htm" TargetMode="External"/><Relationship Id="rId455" Type="http://schemas.openxmlformats.org/officeDocument/2006/relationships/hyperlink" Target="http://space.skyrocket.de/doc_lau_det/cz-3a.htm" TargetMode="External"/><Relationship Id="rId662" Type="http://schemas.openxmlformats.org/officeDocument/2006/relationships/hyperlink" Target="http://space.skyrocket.de/doc_lau_det/ariane-5eca.htm" TargetMode="External"/><Relationship Id="rId1085" Type="http://schemas.openxmlformats.org/officeDocument/2006/relationships/hyperlink" Target="http://space.skyrocket.de/doc_sdat/koreasat-6.htm" TargetMode="External"/><Relationship Id="rId1292" Type="http://schemas.openxmlformats.org/officeDocument/2006/relationships/hyperlink" Target="http://space.skyrocket.de/doc_sdat/elisa.htm" TargetMode="External"/><Relationship Id="rId1306" Type="http://schemas.openxmlformats.org/officeDocument/2006/relationships/hyperlink" Target="http://space.skyrocket.de/doc_sdat/globalstar-2.htm" TargetMode="External"/><Relationship Id="rId1513" Type="http://schemas.openxmlformats.org/officeDocument/2006/relationships/hyperlink" Target="http://space.skyrocket.de/doc_sdat/pleiades-h-1.htm" TargetMode="External"/><Relationship Id="rId12" Type="http://schemas.openxmlformats.org/officeDocument/2006/relationships/hyperlink" Target="http://space.skyrocket.de/doc_lau_det/ariane-5eca.htm" TargetMode="External"/><Relationship Id="rId108" Type="http://schemas.openxmlformats.org/officeDocument/2006/relationships/hyperlink" Target="http://space.skyrocket.de/doc_sdat/strela-3m.htm" TargetMode="External"/><Relationship Id="rId315" Type="http://schemas.openxmlformats.org/officeDocument/2006/relationships/hyperlink" Target="http://space.skyrocket.de/doc_sdat/explorer_themis.htm" TargetMode="External"/><Relationship Id="rId522" Type="http://schemas.openxmlformats.org/officeDocument/2006/relationships/hyperlink" Target="http://space.skyrocket.de/doc_lau_det/atlas-5-421.htm" TargetMode="External"/><Relationship Id="rId967" Type="http://schemas.openxmlformats.org/officeDocument/2006/relationships/hyperlink" Target="http://space.skyrocket.de/doc_lau_det/ariane-5eca.htm" TargetMode="External"/><Relationship Id="rId1152" Type="http://schemas.openxmlformats.org/officeDocument/2006/relationships/hyperlink" Target="http://space.skyrocket.de/doc_sdat/zx-10.htm" TargetMode="External"/><Relationship Id="rId96" Type="http://schemas.openxmlformats.org/officeDocument/2006/relationships/hyperlink" Target="http://space.skyrocket.de/doc_sdat/topsat-1.htm" TargetMode="External"/><Relationship Id="rId161" Type="http://schemas.openxmlformats.org/officeDocument/2006/relationships/hyperlink" Target="http://space.skyrocket.de/doc_sdat/yaogan-1.htm" TargetMode="External"/><Relationship Id="rId399" Type="http://schemas.openxmlformats.org/officeDocument/2006/relationships/hyperlink" Target="http://space.skyrocket.de/doc_sdat/tselina-2.htm" TargetMode="External"/><Relationship Id="rId827" Type="http://schemas.openxmlformats.org/officeDocument/2006/relationships/hyperlink" Target="http://space.skyrocket.de/doc_lau_det/soyuz-fg.htm" TargetMode="External"/><Relationship Id="rId1012" Type="http://schemas.openxmlformats.org/officeDocument/2006/relationships/hyperlink" Target="http://space.skyrocket.de/doc_lau_det/molniya-m_blok-2bl.htm" TargetMode="External"/><Relationship Id="rId1457" Type="http://schemas.openxmlformats.org/officeDocument/2006/relationships/hyperlink" Target="http://space.skyrocket.de/doc_sdat/aerocube-1.htm" TargetMode="External"/><Relationship Id="rId259" Type="http://schemas.openxmlformats.org/officeDocument/2006/relationships/hyperlink" Target="http://space.skyrocket.de/doc_sdat/stereo.htm" TargetMode="External"/><Relationship Id="rId466" Type="http://schemas.openxmlformats.org/officeDocument/2006/relationships/hyperlink" Target="http://space.skyrocket.de/doc_lau_det/cz-4c.htm" TargetMode="External"/><Relationship Id="rId673" Type="http://schemas.openxmlformats.org/officeDocument/2006/relationships/hyperlink" Target="http://space.skyrocket.de/doc_sdat/sohla-1.htm" TargetMode="External"/><Relationship Id="rId880" Type="http://schemas.openxmlformats.org/officeDocument/2006/relationships/hyperlink" Target="http://space.skyrocket.de/doc_sdat/bd-2g.htm" TargetMode="External"/><Relationship Id="rId1096" Type="http://schemas.openxmlformats.org/officeDocument/2006/relationships/hyperlink" Target="http://space.skyrocket.de/doc_sdat/geo-ik-2.htm" TargetMode="External"/><Relationship Id="rId1317" Type="http://schemas.openxmlformats.org/officeDocument/2006/relationships/hyperlink" Target="http://space.skyrocket.de/doc_sdat/wgs-1.htm" TargetMode="External"/><Relationship Id="rId1524" Type="http://schemas.openxmlformats.org/officeDocument/2006/relationships/hyperlink" Target="http://space.skyrocket.de/doc_lau_det/cz-2d-2.htm" TargetMode="External"/><Relationship Id="rId23" Type="http://schemas.openxmlformats.org/officeDocument/2006/relationships/hyperlink" Target="http://space.skyrocket.de/doc_sdat/xss-11.htm" TargetMode="External"/><Relationship Id="rId119" Type="http://schemas.openxmlformats.org/officeDocument/2006/relationships/hyperlink" Target="http://space.skyrocket.de/doc_sdat/amc-23.htm" TargetMode="External"/><Relationship Id="rId326" Type="http://schemas.openxmlformats.org/officeDocument/2006/relationships/hyperlink" Target="http://space.skyrocket.de/doc_sdat/stpsat-1.htm" TargetMode="External"/><Relationship Id="rId533" Type="http://schemas.openxmlformats.org/officeDocument/2006/relationships/hyperlink" Target="http://space.skyrocket.de/doc_sdat/ims-1.htm" TargetMode="External"/><Relationship Id="rId978" Type="http://schemas.openxmlformats.org/officeDocument/2006/relationships/hyperlink" Target="http://space.skyrocket.de/doc_sdat/bd-2m.htm" TargetMode="External"/><Relationship Id="rId1163" Type="http://schemas.openxmlformats.org/officeDocument/2006/relationships/hyperlink" Target="http://space.skyrocket.de/doc_sdat/mplm.htm" TargetMode="External"/><Relationship Id="rId1370" Type="http://schemas.openxmlformats.org/officeDocument/2006/relationships/hyperlink" Target="http://space.skyrocket.de/doc_sdat/jcsat-13.htm" TargetMode="External"/><Relationship Id="rId740" Type="http://schemas.openxmlformats.org/officeDocument/2006/relationships/hyperlink" Target="http://space.skyrocket.de/doc_sdat/indostar-2_protostar-2.htm" TargetMode="External"/><Relationship Id="rId838" Type="http://schemas.openxmlformats.org/officeDocument/2006/relationships/hyperlink" Target="http://space.skyrocket.de/doc_sdat/thor-6.htm" TargetMode="External"/><Relationship Id="rId1023" Type="http://schemas.openxmlformats.org/officeDocument/2006/relationships/hyperlink" Target="http://space.skyrocket.de/doc_sdat/globalstar-2.htm" TargetMode="External"/><Relationship Id="rId1468" Type="http://schemas.openxmlformats.org/officeDocument/2006/relationships/hyperlink" Target="http://space.skyrocket.de/doc_sdat/astra-2e.htm" TargetMode="External"/><Relationship Id="rId172" Type="http://schemas.openxmlformats.org/officeDocument/2006/relationships/hyperlink" Target="http://space.skyrocket.de/doc_sdat/thaicom-3.htm" TargetMode="External"/><Relationship Id="rId477" Type="http://schemas.openxmlformats.org/officeDocument/2006/relationships/hyperlink" Target="http://space.skyrocket.de/doc_sdat/radarsat-2.htm" TargetMode="External"/><Relationship Id="rId600" Type="http://schemas.openxmlformats.org/officeDocument/2006/relationships/hyperlink" Target="http://space.skyrocket.de/doc_sdat/rapideye-1.htm" TargetMode="External"/><Relationship Id="rId684" Type="http://schemas.openxmlformats.org/officeDocument/2006/relationships/hyperlink" Target="http://space.skyrocket.de/doc_lau_det/safir-1a.htm" TargetMode="External"/><Relationship Id="rId1230" Type="http://schemas.openxmlformats.org/officeDocument/2006/relationships/hyperlink" Target="http://space.skyrocket.de/doc_sdat/quetzsat-1.htm" TargetMode="External"/><Relationship Id="rId1328" Type="http://schemas.openxmlformats.org/officeDocument/2006/relationships/hyperlink" Target="http://space.skyrocket.de/doc_sdat/pw-sat-1.htm" TargetMode="External"/><Relationship Id="rId337" Type="http://schemas.openxmlformats.org/officeDocument/2006/relationships/hyperlink" Target="http://space.skyrocket.de/doc_lau_det/soyuz-fg.htm" TargetMode="External"/><Relationship Id="rId891" Type="http://schemas.openxmlformats.org/officeDocument/2006/relationships/hyperlink" Target="http://space.skyrocket.de/doc_lau_det/atlas-5-401.htm" TargetMode="External"/><Relationship Id="rId905" Type="http://schemas.openxmlformats.org/officeDocument/2006/relationships/hyperlink" Target="http://space.skyrocket.de/doc_lau_det/proton-m_briz-m_p3.htm" TargetMode="External"/><Relationship Id="rId989" Type="http://schemas.openxmlformats.org/officeDocument/2006/relationships/hyperlink" Target="http://space.skyrocket.de/doc_sdat/uragan-m.htm" TargetMode="External"/><Relationship Id="rId34" Type="http://schemas.openxmlformats.org/officeDocument/2006/relationships/hyperlink" Target="http://space.skyrocket.de/doc_lau_det/titan-403b.htm" TargetMode="External"/><Relationship Id="rId544" Type="http://schemas.openxmlformats.org/officeDocument/2006/relationships/hyperlink" Target="http://space.skyrocket.de/doc_lau_det/zenit-3slb.htm" TargetMode="External"/><Relationship Id="rId751" Type="http://schemas.openxmlformats.org/officeDocument/2006/relationships/hyperlink" Target="http://space.skyrocket.de/doc_lau_det/soyuz-fg.htm" TargetMode="External"/><Relationship Id="rId849" Type="http://schemas.openxmlformats.org/officeDocument/2006/relationships/hyperlink" Target="http://space.skyrocket.de/doc_sdat/elc.htm" TargetMode="External"/><Relationship Id="rId1174" Type="http://schemas.openxmlformats.org/officeDocument/2006/relationships/hyperlink" Target="http://space.skyrocket.de/doc_lau_det/soyuz-2-1a_fregat.htm" TargetMode="External"/><Relationship Id="rId1381" Type="http://schemas.openxmlformats.org/officeDocument/2006/relationships/hyperlink" Target="http://space.skyrocket.de/doc_lau_det/proton-m_briz-m_p3.htm" TargetMode="External"/><Relationship Id="rId1479" Type="http://schemas.openxmlformats.org/officeDocument/2006/relationships/hyperlink" Target="http://space.skyrocket.de/doc_sdat/galileo-iov.htm" TargetMode="External"/><Relationship Id="rId183" Type="http://schemas.openxmlformats.org/officeDocument/2006/relationships/hyperlink" Target="http://space.skyrocket.de/doc_lau_det/delta-7925.htm" TargetMode="External"/><Relationship Id="rId390" Type="http://schemas.openxmlformats.org/officeDocument/2006/relationships/hyperlink" Target="http://space.skyrocket.de/doc_sdat/ofeq-3.htm" TargetMode="External"/><Relationship Id="rId404" Type="http://schemas.openxmlformats.org/officeDocument/2006/relationships/hyperlink" Target="http://space.skyrocket.de/doc_lau_det/cz-3b.htm" TargetMode="External"/><Relationship Id="rId611" Type="http://schemas.openxmlformats.org/officeDocument/2006/relationships/hyperlink" Target="http://space.skyrocket.de/doc_sdat/nimiq-4.htm" TargetMode="External"/><Relationship Id="rId1034" Type="http://schemas.openxmlformats.org/officeDocument/2006/relationships/hyperlink" Target="http://space.skyrocket.de/doc_sdat/bd-2g.htm" TargetMode="External"/><Relationship Id="rId1241" Type="http://schemas.openxmlformats.org/officeDocument/2006/relationships/hyperlink" Target="http://space.skyrocket.de/doc_sdat/jugnu.htm" TargetMode="External"/><Relationship Id="rId1339" Type="http://schemas.openxmlformats.org/officeDocument/2006/relationships/hyperlink" Target="http://space.skyrocket.de/doc_lau_det/atlas-5-551.htm" TargetMode="External"/><Relationship Id="rId250" Type="http://schemas.openxmlformats.org/officeDocument/2006/relationships/hyperlink" Target="http://space.skyrocket.de/doc_lau_det/ariane-5eca.htm" TargetMode="External"/><Relationship Id="rId488" Type="http://schemas.openxmlformats.org/officeDocument/2006/relationships/hyperlink" Target="http://space.skyrocket.de/doc_lau_det/proton-m_blok-dm-2.htm" TargetMode="External"/><Relationship Id="rId695" Type="http://schemas.openxmlformats.org/officeDocument/2006/relationships/hyperlink" Target="http://space.skyrocket.de/doc_sdat/spirale-1.htm" TargetMode="External"/><Relationship Id="rId709" Type="http://schemas.openxmlformats.org/officeDocument/2006/relationships/hyperlink" Target="http://space.skyrocket.de/doc_lau_det/rokot-km.htm" TargetMode="External"/><Relationship Id="rId916" Type="http://schemas.openxmlformats.org/officeDocument/2006/relationships/hyperlink" Target="http://space.skyrocket.de/doc_lau_det/soyuz-u.htm" TargetMode="External"/><Relationship Id="rId1101" Type="http://schemas.openxmlformats.org/officeDocument/2006/relationships/hyperlink" Target="http://space.skyrocket.de/doc_lau_det/ariane-5es.htm" TargetMode="External"/><Relationship Id="rId45" Type="http://schemas.openxmlformats.org/officeDocument/2006/relationships/hyperlink" Target="http://space.skyrocket.de/doc_sdat/molniya-3k.htm" TargetMode="External"/><Relationship Id="rId110" Type="http://schemas.openxmlformats.org/officeDocument/2006/relationships/hyperlink" Target="http://space.skyrocket.de/doc_sdat/insat-4a.htm" TargetMode="External"/><Relationship Id="rId348" Type="http://schemas.openxmlformats.org/officeDocument/2006/relationships/hyperlink" Target="http://space.skyrocket.de/doc_sdat/saudicomsat-1.htm" TargetMode="External"/><Relationship Id="rId555" Type="http://schemas.openxmlformats.org/officeDocument/2006/relationships/hyperlink" Target="http://space.skyrocket.de/doc_lau_det/cz-4c.htm" TargetMode="External"/><Relationship Id="rId762" Type="http://schemas.openxmlformats.org/officeDocument/2006/relationships/hyperlink" Target="http://space.skyrocket.de/doc_lau_det/ariane-5eca.htm" TargetMode="External"/><Relationship Id="rId1185" Type="http://schemas.openxmlformats.org/officeDocument/2006/relationships/hyperlink" Target="http://space.skyrocket.de/doc_lau_det/cz-3a.htm" TargetMode="External"/><Relationship Id="rId1392" Type="http://schemas.openxmlformats.org/officeDocument/2006/relationships/hyperlink" Target="http://space.skyrocket.de/doc_lau_det/zenit-3sl_2.htm" TargetMode="External"/><Relationship Id="rId1406" Type="http://schemas.openxmlformats.org/officeDocument/2006/relationships/hyperlink" Target="http://space.skyrocket.de/doc_sdat/soyuz-tma-m.htm" TargetMode="External"/><Relationship Id="rId194" Type="http://schemas.openxmlformats.org/officeDocument/2006/relationships/hyperlink" Target="http://space.skyrocket.de/doc_sdat/insat-4c.htm" TargetMode="External"/><Relationship Id="rId208" Type="http://schemas.openxmlformats.org/officeDocument/2006/relationships/hyperlink" Target="http://space.skyrocket.de/doc_sdat/icecube-1.htm" TargetMode="External"/><Relationship Id="rId415" Type="http://schemas.openxmlformats.org/officeDocument/2006/relationships/hyperlink" Target="http://space.skyrocket.de/doc_sdat/bsat-3.htm" TargetMode="External"/><Relationship Id="rId622" Type="http://schemas.openxmlformats.org/officeDocument/2006/relationships/hyperlink" Target="http://space.skyrocket.de/doc_sdat/ratsat.htm" TargetMode="External"/><Relationship Id="rId1045" Type="http://schemas.openxmlformats.org/officeDocument/2006/relationships/hyperlink" Target="http://space.skyrocket.de/doc_sdat/fastrac-1.htm" TargetMode="External"/><Relationship Id="rId1252" Type="http://schemas.openxmlformats.org/officeDocument/2006/relationships/hyperlink" Target="http://space.skyrocket.de/doc_sdat/aubiesat-1.htm" TargetMode="External"/><Relationship Id="rId261" Type="http://schemas.openxmlformats.org/officeDocument/2006/relationships/hyperlink" Target="http://space.skyrocket.de/doc_sdat/sinosat-2.htm" TargetMode="External"/><Relationship Id="rId499" Type="http://schemas.openxmlformats.org/officeDocument/2006/relationships/hyperlink" Target="http://space.skyrocket.de/doc_lau/sts.htm" TargetMode="External"/><Relationship Id="rId927" Type="http://schemas.openxmlformats.org/officeDocument/2006/relationships/hyperlink" Target="http://space.skyrocket.de/doc_lau/sts.htm" TargetMode="External"/><Relationship Id="rId1112" Type="http://schemas.openxmlformats.org/officeDocument/2006/relationships/hyperlink" Target="http://space.skyrocket.de/doc_lau_det/taurus-3110.htm" TargetMode="External"/><Relationship Id="rId56" Type="http://schemas.openxmlformats.org/officeDocument/2006/relationships/hyperlink" Target="http://space.skyrocket.de/doc_lau_det/m-5-upgr.htm" TargetMode="External"/><Relationship Id="rId359" Type="http://schemas.openxmlformats.org/officeDocument/2006/relationships/hyperlink" Target="http://space.skyrocket.de/doc_sdat/agile.htm" TargetMode="External"/><Relationship Id="rId566" Type="http://schemas.openxmlformats.org/officeDocument/2006/relationships/hyperlink" Target="http://space.skyrocket.de/doc_sdat/orbcomm-ql.htm" TargetMode="External"/><Relationship Id="rId773" Type="http://schemas.openxmlformats.org/officeDocument/2006/relationships/hyperlink" Target="http://space.skyrocket.de/doc_sdat/bevo-1.htm" TargetMode="External"/><Relationship Id="rId1196" Type="http://schemas.openxmlformats.org/officeDocument/2006/relationships/hyperlink" Target="http://space.skyrocket.de/doc_lau_det/cz-4b.htm" TargetMode="External"/><Relationship Id="rId1417" Type="http://schemas.openxmlformats.org/officeDocument/2006/relationships/hyperlink" Target="http://space.skyrocket.de/doc_sdat/zond-pp.htm" TargetMode="External"/><Relationship Id="rId121" Type="http://schemas.openxmlformats.org/officeDocument/2006/relationships/hyperlink" Target="http://space.skyrocket.de/doc_sdat/new-horizons.htm" TargetMode="External"/><Relationship Id="rId219" Type="http://schemas.openxmlformats.org/officeDocument/2006/relationships/hyperlink" Target="http://space.skyrocket.de/doc_sdat/kompsat-2.htm" TargetMode="External"/><Relationship Id="rId426" Type="http://schemas.openxmlformats.org/officeDocument/2006/relationships/hyperlink" Target="http://space.skyrocket.de/doc_lau_det/h-2a-2022.htm" TargetMode="External"/><Relationship Id="rId633" Type="http://schemas.openxmlformats.org/officeDocument/2006/relationships/hyperlink" Target="http://space.skyrocket.de/doc_sdat/sj-6.htm" TargetMode="External"/><Relationship Id="rId980" Type="http://schemas.openxmlformats.org/officeDocument/2006/relationships/hyperlink" Target="http://space.skyrocket.de/doc_sdat/nilesat-201.htm" TargetMode="External"/><Relationship Id="rId1056" Type="http://schemas.openxmlformats.org/officeDocument/2006/relationships/hyperlink" Target="http://space.skyrocket.de/doc_lau_det/delta-4h.htm" TargetMode="External"/><Relationship Id="rId1263" Type="http://schemas.openxmlformats.org/officeDocument/2006/relationships/hyperlink" Target="http://space.skyrocket.de/doc_sdat/uragan-m.htm" TargetMode="External"/><Relationship Id="rId840" Type="http://schemas.openxmlformats.org/officeDocument/2006/relationships/hyperlink" Target="http://space.skyrocket.de/doc_sdat/smos.htm" TargetMode="External"/><Relationship Id="rId938" Type="http://schemas.openxmlformats.org/officeDocument/2006/relationships/hyperlink" Target="http://space.skyrocket.de/doc_sdat/comsatbw-1.htm" TargetMode="External"/><Relationship Id="rId1470" Type="http://schemas.openxmlformats.org/officeDocument/2006/relationships/hyperlink" Target="http://space.skyrocket.de/doc_lau_det/ariane-5eca.htm" TargetMode="External"/><Relationship Id="rId67" Type="http://schemas.openxmlformats.org/officeDocument/2006/relationships/hyperlink" Target="http://space.skyrocket.de/doc_lau_det/soyuz-fg_fregat.htm" TargetMode="External"/><Relationship Id="rId272" Type="http://schemas.openxmlformats.org/officeDocument/2006/relationships/hyperlink" Target="http://space.skyrocket.de/doc_lau_det/cz-3a.htm" TargetMode="External"/><Relationship Id="rId577" Type="http://schemas.openxmlformats.org/officeDocument/2006/relationships/hyperlink" Target="http://space.skyrocket.de/doc_sdat/protostar-1.htm" TargetMode="External"/><Relationship Id="rId700" Type="http://schemas.openxmlformats.org/officeDocument/2006/relationships/hyperlink" Target="http://space.skyrocket.de/doc_lau_det/zenit-3slb.htm" TargetMode="External"/><Relationship Id="rId1123" Type="http://schemas.openxmlformats.org/officeDocument/2006/relationships/hyperlink" Target="http://space.skyrocket.de/doc_lau_det/atlas-5-411.htm" TargetMode="External"/><Relationship Id="rId1330" Type="http://schemas.openxmlformats.org/officeDocument/2006/relationships/hyperlink" Target="http://space.skyrocket.de/doc_sdat/unicubesat-gg.htm" TargetMode="External"/><Relationship Id="rId1428" Type="http://schemas.openxmlformats.org/officeDocument/2006/relationships/hyperlink" Target="http://space.skyrocket.de/doc_sdat/progress-m-m.htm" TargetMode="External"/><Relationship Id="rId132" Type="http://schemas.openxmlformats.org/officeDocument/2006/relationships/hyperlink" Target="http://space.skyrocket.de/doc_sdat/arabsat-4a.htm" TargetMode="External"/><Relationship Id="rId784" Type="http://schemas.openxmlformats.org/officeDocument/2006/relationships/hyperlink" Target="http://space.skyrocket.de/doc_sdat/nanosat-01.htm" TargetMode="External"/><Relationship Id="rId991" Type="http://schemas.openxmlformats.org/officeDocument/2006/relationships/hyperlink" Target="http://space.skyrocket.de/doc_sdat/uragan-m.htm" TargetMode="External"/><Relationship Id="rId1067" Type="http://schemas.openxmlformats.org/officeDocument/2006/relationships/hyperlink" Target="http://space.skyrocket.de/doc_sdat/smdc-one.htm" TargetMode="External"/><Relationship Id="rId437" Type="http://schemas.openxmlformats.org/officeDocument/2006/relationships/hyperlink" Target="http://space.skyrocket.de/doc_lau_det/ariane-5gs.htm" TargetMode="External"/><Relationship Id="rId644" Type="http://schemas.openxmlformats.org/officeDocument/2006/relationships/hyperlink" Target="http://space.skyrocket.de/doc_sdat/yantar-4k2m.htm" TargetMode="External"/><Relationship Id="rId851" Type="http://schemas.openxmlformats.org/officeDocument/2006/relationships/hyperlink" Target="http://space.skyrocket.de/doc_sdat/lotos-s.htm" TargetMode="External"/><Relationship Id="rId1274" Type="http://schemas.openxmlformats.org/officeDocument/2006/relationships/hyperlink" Target="http://space.skyrocket.de/doc_lau_det/cz-2d-2.htm" TargetMode="External"/><Relationship Id="rId1481" Type="http://schemas.openxmlformats.org/officeDocument/2006/relationships/hyperlink" Target="http://space.skyrocket.de/doc_sdat/sj-9a.htm" TargetMode="External"/><Relationship Id="rId283" Type="http://schemas.openxmlformats.org/officeDocument/2006/relationships/hyperlink" Target="http://space.skyrocket.de/doc_sdat/raft1_marscom.htm" TargetMode="External"/><Relationship Id="rId490" Type="http://schemas.openxmlformats.org/officeDocument/2006/relationships/hyperlink" Target="http://space.skyrocket.de/doc_lau_det/zenit-3sl_1.htm" TargetMode="External"/><Relationship Id="rId504" Type="http://schemas.openxmlformats.org/officeDocument/2006/relationships/hyperlink" Target="http://space.skyrocket.de/doc_sdat/atv.htm" TargetMode="External"/><Relationship Id="rId711" Type="http://schemas.openxmlformats.org/officeDocument/2006/relationships/hyperlink" Target="http://space.skyrocket.de/doc_lau_det/delta-7925.htm" TargetMode="External"/><Relationship Id="rId949" Type="http://schemas.openxmlformats.org/officeDocument/2006/relationships/hyperlink" Target="http://space.skyrocket.de/doc_lau_det/falcon-9_v1-0.htm" TargetMode="External"/><Relationship Id="rId1134" Type="http://schemas.openxmlformats.org/officeDocument/2006/relationships/hyperlink" Target="http://space.skyrocket.de/doc_lau_det/soyuz-2-1a_fregat.htm" TargetMode="External"/><Relationship Id="rId1341" Type="http://schemas.openxmlformats.org/officeDocument/2006/relationships/hyperlink" Target="http://space.skyrocket.de/doc_lau_det/ariane-5es.htm" TargetMode="External"/><Relationship Id="rId78" Type="http://schemas.openxmlformats.org/officeDocument/2006/relationships/hyperlink" Target="http://space.skyrocket.de/doc_lau_det/soyuz-u.htm" TargetMode="External"/><Relationship Id="rId143" Type="http://schemas.openxmlformats.org/officeDocument/2006/relationships/hyperlink" Target="http://space.skyrocket.de/doc_sdat/soyuz-tma.htm" TargetMode="External"/><Relationship Id="rId350" Type="http://schemas.openxmlformats.org/officeDocument/2006/relationships/hyperlink" Target="http://space.skyrocket.de/doc_sdat/saudicomsat-1.htm" TargetMode="External"/><Relationship Id="rId588" Type="http://schemas.openxmlformats.org/officeDocument/2006/relationships/hyperlink" Target="http://space.skyrocket.de/doc_sdat/nanosail-d.htm" TargetMode="External"/><Relationship Id="rId795" Type="http://schemas.openxmlformats.org/officeDocument/2006/relationships/hyperlink" Target="http://space.skyrocket.de/doc_sdat/stsat-2.htm" TargetMode="External"/><Relationship Id="rId809" Type="http://schemas.openxmlformats.org/officeDocument/2006/relationships/hyperlink" Target="http://space.skyrocket.de/doc_sdat/ugatusat.htm" TargetMode="External"/><Relationship Id="rId1201" Type="http://schemas.openxmlformats.org/officeDocument/2006/relationships/hyperlink" Target="http://space.skyrocket.de/doc_sdat/edusat-1.htm" TargetMode="External"/><Relationship Id="rId1439" Type="http://schemas.openxmlformats.org/officeDocument/2006/relationships/hyperlink" Target="http://space.skyrocket.de/doc_sdat/rbsp.htm" TargetMode="External"/><Relationship Id="rId9" Type="http://schemas.openxmlformats.org/officeDocument/2006/relationships/hyperlink" Target="http://space.skyrocket.de/doc_sdat/noss-3.htm" TargetMode="External"/><Relationship Id="rId210" Type="http://schemas.openxmlformats.org/officeDocument/2006/relationships/hyperlink" Target="http://space.skyrocket.de/doc_sdat/kutesat-pathfinder.htm" TargetMode="External"/><Relationship Id="rId448" Type="http://schemas.openxmlformats.org/officeDocument/2006/relationships/hyperlink" Target="http://space.skyrocket.de/doc_lau_det/soyuz-fg_fregat.htm" TargetMode="External"/><Relationship Id="rId655" Type="http://schemas.openxmlformats.org/officeDocument/2006/relationships/hyperlink" Target="http://space.skyrocket.de/doc_lau_det/molniya-m_blok-2bl.htm" TargetMode="External"/><Relationship Id="rId862" Type="http://schemas.openxmlformats.org/officeDocument/2006/relationships/hyperlink" Target="http://space.skyrocket.de/doc_lau_det/delta-4m54.htm" TargetMode="External"/><Relationship Id="rId1078" Type="http://schemas.openxmlformats.org/officeDocument/2006/relationships/hyperlink" Target="http://space.skyrocket.de/doc_sdat/bd-2m.htm" TargetMode="External"/><Relationship Id="rId1285" Type="http://schemas.openxmlformats.org/officeDocument/2006/relationships/hyperlink" Target="http://space.skyrocket.de/doc_sdat/luch-5a.htm" TargetMode="External"/><Relationship Id="rId1492" Type="http://schemas.openxmlformats.org/officeDocument/2006/relationships/hyperlink" Target="http://space.skyrocket.de/doc_sdat/yamal-300k.htm" TargetMode="External"/><Relationship Id="rId1506" Type="http://schemas.openxmlformats.org/officeDocument/2006/relationships/hyperlink" Target="http://space.skyrocket.de/doc_lau_det/proton-m_briz-m_p3.htm" TargetMode="External"/><Relationship Id="rId294" Type="http://schemas.openxmlformats.org/officeDocument/2006/relationships/hyperlink" Target="http://space.skyrocket.de/doc_sdat/sar-lupe.htm" TargetMode="External"/><Relationship Id="rId308" Type="http://schemas.openxmlformats.org/officeDocument/2006/relationships/hyperlink" Target="http://space.skyrocket.de/doc_lau_det/pslv_3.htm" TargetMode="External"/><Relationship Id="rId515" Type="http://schemas.openxmlformats.org/officeDocument/2006/relationships/hyperlink" Target="http://space.skyrocket.de/doc_sdat/directv-10.htm" TargetMode="External"/><Relationship Id="rId722" Type="http://schemas.openxmlformats.org/officeDocument/2006/relationships/hyperlink" Target="http://space.skyrocket.de/doc_sdat/risat-2.htm" TargetMode="External"/><Relationship Id="rId1145" Type="http://schemas.openxmlformats.org/officeDocument/2006/relationships/hyperlink" Target="http://space.skyrocket.de/doc_lau_det/ariane-5eca.htm" TargetMode="External"/><Relationship Id="rId1352" Type="http://schemas.openxmlformats.org/officeDocument/2006/relationships/hyperlink" Target="http://space.skyrocket.de/doc_sdat/progress-m-m.htm" TargetMode="External"/><Relationship Id="rId89" Type="http://schemas.openxmlformats.org/officeDocument/2006/relationships/hyperlink" Target="http://space.skyrocket.de/doc_sdat/sz-1.htm" TargetMode="External"/><Relationship Id="rId154" Type="http://schemas.openxmlformats.org/officeDocument/2006/relationships/hyperlink" Target="http://space.skyrocket.de/doc_lau_det/minotaur-1.htm" TargetMode="External"/><Relationship Id="rId361" Type="http://schemas.openxmlformats.org/officeDocument/2006/relationships/hyperlink" Target="http://space.skyrocket.de/doc_lau_det/pslv-ca.htm" TargetMode="External"/><Relationship Id="rId599" Type="http://schemas.openxmlformats.org/officeDocument/2006/relationships/hyperlink" Target="http://space.skyrocket.de/doc_sdat/rapideye-1.htm" TargetMode="External"/><Relationship Id="rId1005" Type="http://schemas.openxmlformats.org/officeDocument/2006/relationships/hyperlink" Target="http://space.skyrocket.de/doc_sdat/yaogan-2.htm" TargetMode="External"/><Relationship Id="rId1212" Type="http://schemas.openxmlformats.org/officeDocument/2006/relationships/hyperlink" Target="http://space.skyrocket.de/doc_sdat/grail.htm" TargetMode="External"/><Relationship Id="rId459" Type="http://schemas.openxmlformats.org/officeDocument/2006/relationships/hyperlink" Target="http://space.skyrocket.de/doc_lau_det/proton-k_blok-dm-2.htm" TargetMode="External"/><Relationship Id="rId666" Type="http://schemas.openxmlformats.org/officeDocument/2006/relationships/hyperlink" Target="http://space.skyrocket.de/doc_sdat/uragan-m.htm" TargetMode="External"/><Relationship Id="rId873" Type="http://schemas.openxmlformats.org/officeDocument/2006/relationships/hyperlink" Target="http://space.skyrocket.de/doc_lau_det/cz-4c.htm" TargetMode="External"/><Relationship Id="rId1089" Type="http://schemas.openxmlformats.org/officeDocument/2006/relationships/hyperlink" Target="http://space.skyrocket.de/doc_sdat/kh-11.htm" TargetMode="External"/><Relationship Id="rId1296" Type="http://schemas.openxmlformats.org/officeDocument/2006/relationships/hyperlink" Target="http://space.skyrocket.de/doc_lau_det/soyuz-sta_fregat.htm" TargetMode="External"/><Relationship Id="rId1517" Type="http://schemas.openxmlformats.org/officeDocument/2006/relationships/hyperlink" Target="http://space.skyrocket.de/doc_sdat/yamal-402.htm" TargetMode="External"/><Relationship Id="rId16" Type="http://schemas.openxmlformats.org/officeDocument/2006/relationships/hyperlink" Target="http://space.skyrocket.de/doc_lau_det/soyuz-u.htm" TargetMode="External"/><Relationship Id="rId221" Type="http://schemas.openxmlformats.org/officeDocument/2006/relationships/hyperlink" Target="http://space.skyrocket.de/doc_sdat/hotbird-8.htm" TargetMode="External"/><Relationship Id="rId319" Type="http://schemas.openxmlformats.org/officeDocument/2006/relationships/hyperlink" Target="http://space.skyrocket.de/doc_sdat/explorer_themis.htm" TargetMode="External"/><Relationship Id="rId526" Type="http://schemas.openxmlformats.org/officeDocument/2006/relationships/hyperlink" Target="http://space.skyrocket.de/doc_sdat/vinasat-1.htm" TargetMode="External"/><Relationship Id="rId1156" Type="http://schemas.openxmlformats.org/officeDocument/2006/relationships/hyperlink" Target="http://space.skyrocket.de/doc_sdat/yantar-4k2m.htm" TargetMode="External"/><Relationship Id="rId1363" Type="http://schemas.openxmlformats.org/officeDocument/2006/relationships/hyperlink" Target="http://space.skyrocket.de/doc_sdat/th-1.htm" TargetMode="External"/><Relationship Id="rId733" Type="http://schemas.openxmlformats.org/officeDocument/2006/relationships/hyperlink" Target="http://space.skyrocket.de/doc_sdat/progress-m-m.htm" TargetMode="External"/><Relationship Id="rId940" Type="http://schemas.openxmlformats.org/officeDocument/2006/relationships/hyperlink" Target="http://space.skyrocket.de/doc_sdat/navstar-2f.htm" TargetMode="External"/><Relationship Id="rId1016" Type="http://schemas.openxmlformats.org/officeDocument/2006/relationships/hyperlink" Target="http://space.skyrocket.de/doc_sdat/sj-6.htm" TargetMode="External"/><Relationship Id="rId165" Type="http://schemas.openxmlformats.org/officeDocument/2006/relationships/hyperlink" Target="http://space.skyrocket.de/doc_sdat/yantar-4k2m.htm" TargetMode="External"/><Relationship Id="rId372" Type="http://schemas.openxmlformats.org/officeDocument/2006/relationships/hyperlink" Target="http://space.skyrocket.de/doc_lau_det/cz-3be.htm" TargetMode="External"/><Relationship Id="rId677" Type="http://schemas.openxmlformats.org/officeDocument/2006/relationships/hyperlink" Target="http://space.skyrocket.de/doc_sdat/kagayaki.htm" TargetMode="External"/><Relationship Id="rId800" Type="http://schemas.openxmlformats.org/officeDocument/2006/relationships/hyperlink" Target="http://space.skyrocket.de/doc_sdat/palapa-d.htm" TargetMode="External"/><Relationship Id="rId1223" Type="http://schemas.openxmlformats.org/officeDocument/2006/relationships/hyperlink" Target="http://space.skyrocket.de/doc_lau_det/h-2a-202.htm" TargetMode="External"/><Relationship Id="rId1430" Type="http://schemas.openxmlformats.org/officeDocument/2006/relationships/hyperlink" Target="http://space.skyrocket.de/doc_lau_det/soyuz-u.htm" TargetMode="External"/><Relationship Id="rId1528" Type="http://schemas.openxmlformats.org/officeDocument/2006/relationships/hyperlink" Target="http://space.skyrocket.de/doc_sdat/mexsat-3.htm" TargetMode="External"/><Relationship Id="rId232" Type="http://schemas.openxmlformats.org/officeDocument/2006/relationships/hyperlink" Target="http://space.skyrocket.de/doc_lau/sts.htm" TargetMode="External"/><Relationship Id="rId884" Type="http://schemas.openxmlformats.org/officeDocument/2006/relationships/hyperlink" Target="http://space.skyrocket.de/doc_sdat/progress-m-m.htm" TargetMode="External"/><Relationship Id="rId27" Type="http://schemas.openxmlformats.org/officeDocument/2006/relationships/hyperlink" Target="http://space.skyrocket.de/doc_sdat/soyuz-tma.htm" TargetMode="External"/><Relationship Id="rId537" Type="http://schemas.openxmlformats.org/officeDocument/2006/relationships/hyperlink" Target="http://space.skyrocket.de/doc_sdat/cute-1-7-apd-2.htm" TargetMode="External"/><Relationship Id="rId744" Type="http://schemas.openxmlformats.org/officeDocument/2006/relationships/hyperlink" Target="http://space.skyrocket.de/doc_sdat/hawksat-1.htm" TargetMode="External"/><Relationship Id="rId951" Type="http://schemas.openxmlformats.org/officeDocument/2006/relationships/hyperlink" Target="http://space.skyrocket.de/doc_lau/naro-1.htm" TargetMode="External"/><Relationship Id="rId1167" Type="http://schemas.openxmlformats.org/officeDocument/2006/relationships/hyperlink" Target="http://space.skyrocket.de/doc_lau_det/cz-3c.htm" TargetMode="External"/><Relationship Id="rId1374" Type="http://schemas.openxmlformats.org/officeDocument/2006/relationships/hyperlink" Target="http://space.skyrocket.de/doc_lau_det/soyuz-u.htm" TargetMode="External"/><Relationship Id="rId80" Type="http://schemas.openxmlformats.org/officeDocument/2006/relationships/hyperlink" Target="http://space.skyrocket.de/doc_lau_det/proton-m_briz-m_p1.htm" TargetMode="External"/><Relationship Id="rId176" Type="http://schemas.openxmlformats.org/officeDocument/2006/relationships/hyperlink" Target="http://space.skyrocket.de/doc_sdat/kazsat-1.htm" TargetMode="External"/><Relationship Id="rId383" Type="http://schemas.openxmlformats.org/officeDocument/2006/relationships/hyperlink" Target="http://space.skyrocket.de/doc_sdat/yantar-4k2m.htm" TargetMode="External"/><Relationship Id="rId590" Type="http://schemas.openxmlformats.org/officeDocument/2006/relationships/hyperlink" Target="http://space.skyrocket.de/doc_lau_det/falcon-1.htm" TargetMode="External"/><Relationship Id="rId604" Type="http://schemas.openxmlformats.org/officeDocument/2006/relationships/hyperlink" Target="http://space.skyrocket.de/doc_sdat/hj-1a.htm" TargetMode="External"/><Relationship Id="rId811" Type="http://schemas.openxmlformats.org/officeDocument/2006/relationships/hyperlink" Target="http://space.skyrocket.de/doc_sdat/blits.htm" TargetMode="External"/><Relationship Id="rId1027" Type="http://schemas.openxmlformats.org/officeDocument/2006/relationships/hyperlink" Target="http://space.skyrocket.de/doc_sdat/globalstar-2.htm" TargetMode="External"/><Relationship Id="rId1234" Type="http://schemas.openxmlformats.org/officeDocument/2006/relationships/hyperlink" Target="http://space.skyrocket.de/doc_sdat/intelsat-18.htm" TargetMode="External"/><Relationship Id="rId1441" Type="http://schemas.openxmlformats.org/officeDocument/2006/relationships/hyperlink" Target="http://space.skyrocket.de/doc_lau_det/atlas-5-401.htm" TargetMode="External"/><Relationship Id="rId243" Type="http://schemas.openxmlformats.org/officeDocument/2006/relationships/hyperlink" Target="http://space.skyrocket.de/doc_sdat/ssp.htm" TargetMode="External"/><Relationship Id="rId450" Type="http://schemas.openxmlformats.org/officeDocument/2006/relationships/hyperlink" Target="http://space.skyrocket.de/doc_lau_det/molniya-m_blok-2bl.htm" TargetMode="External"/><Relationship Id="rId688" Type="http://schemas.openxmlformats.org/officeDocument/2006/relationships/hyperlink" Target="http://space.skyrocket.de/doc_lau_det/soyuz-u.htm" TargetMode="External"/><Relationship Id="rId895" Type="http://schemas.openxmlformats.org/officeDocument/2006/relationships/hyperlink" Target="http://space.skyrocket.de/doc_sdat/uragan-m.htm" TargetMode="External"/><Relationship Id="rId909" Type="http://schemas.openxmlformats.org/officeDocument/2006/relationships/hyperlink" Target="http://space.skyrocket.de/doc_sdat/mplm.htm" TargetMode="External"/><Relationship Id="rId1080" Type="http://schemas.openxmlformats.org/officeDocument/2006/relationships/hyperlink" Target="http://space.skyrocket.de/doc_sdat/gsat-5p.htm" TargetMode="External"/><Relationship Id="rId1301" Type="http://schemas.openxmlformats.org/officeDocument/2006/relationships/hyperlink" Target="http://space.skyrocket.de/doc_sdat/zy-1c.htm" TargetMode="External"/><Relationship Id="rId38" Type="http://schemas.openxmlformats.org/officeDocument/2006/relationships/hyperlink" Target="http://space.skyrocket.de/doc_lau_det/delta-7320.htm" TargetMode="External"/><Relationship Id="rId103" Type="http://schemas.openxmlformats.org/officeDocument/2006/relationships/hyperlink" Target="http://space.skyrocket.de/doc_sdat/telkom-2.htm" TargetMode="External"/><Relationship Id="rId310" Type="http://schemas.openxmlformats.org/officeDocument/2006/relationships/hyperlink" Target="http://space.skyrocket.de/doc_lau_det/soyuz-u.htm" TargetMode="External"/><Relationship Id="rId548" Type="http://schemas.openxmlformats.org/officeDocument/2006/relationships/hyperlink" Target="http://space.skyrocket.de/doc_lau_det/zenit-3sl_2.htm" TargetMode="External"/><Relationship Id="rId755" Type="http://schemas.openxmlformats.org/officeDocument/2006/relationships/hyperlink" Target="http://space.skyrocket.de/doc_sdat/measat-3a.htm" TargetMode="External"/><Relationship Id="rId962" Type="http://schemas.openxmlformats.org/officeDocument/2006/relationships/hyperlink" Target="http://space.skyrocket.de/doc_lau_det/dnepr-1.htm" TargetMode="External"/><Relationship Id="rId1178" Type="http://schemas.openxmlformats.org/officeDocument/2006/relationships/hyperlink" Target="http://space.skyrocket.de/doc_sdat/kazsat-2.htm" TargetMode="External"/><Relationship Id="rId1385" Type="http://schemas.openxmlformats.org/officeDocument/2006/relationships/hyperlink" Target="http://space.skyrocket.de/doc_sdat/fajr.htm" TargetMode="External"/><Relationship Id="rId91" Type="http://schemas.openxmlformats.org/officeDocument/2006/relationships/hyperlink" Target="http://space.skyrocket.de/doc_sdat/syracuse-3.htm" TargetMode="External"/><Relationship Id="rId187" Type="http://schemas.openxmlformats.org/officeDocument/2006/relationships/hyperlink" Target="http://space.skyrocket.de/doc_lau_det/tsiklon-2.htm" TargetMode="External"/><Relationship Id="rId394" Type="http://schemas.openxmlformats.org/officeDocument/2006/relationships/hyperlink" Target="http://space.skyrocket.de/doc_sdat/noss-3.htm" TargetMode="External"/><Relationship Id="rId408" Type="http://schemas.openxmlformats.org/officeDocument/2006/relationships/hyperlink" Target="http://space.skyrocket.de/doc_lau_det/soyuz-u.htm" TargetMode="External"/><Relationship Id="rId615" Type="http://schemas.openxmlformats.org/officeDocument/2006/relationships/hyperlink" Target="http://space.skyrocket.de/doc_sdat/uragan-m.htm" TargetMode="External"/><Relationship Id="rId822" Type="http://schemas.openxmlformats.org/officeDocument/2006/relationships/hyperlink" Target="http://space.skyrocket.de/doc_lau_det/pslv-ca.htm" TargetMode="External"/><Relationship Id="rId1038" Type="http://schemas.openxmlformats.org/officeDocument/2006/relationships/hyperlink" Target="http://space.skyrocket.de/doc_sdat/fy-3.htm" TargetMode="External"/><Relationship Id="rId1245" Type="http://schemas.openxmlformats.org/officeDocument/2006/relationships/hyperlink" Target="http://space.skyrocket.de/doc_sdat/galileo-iov.htm" TargetMode="External"/><Relationship Id="rId1452" Type="http://schemas.openxmlformats.org/officeDocument/2006/relationships/hyperlink" Target="http://space.skyrocket.de/doc_sdat/cinema.htm" TargetMode="External"/><Relationship Id="rId254" Type="http://schemas.openxmlformats.org/officeDocument/2006/relationships/hyperlink" Target="http://space.skyrocket.de/doc_lau_det/soyuz-u.htm" TargetMode="External"/><Relationship Id="rId699" Type="http://schemas.openxmlformats.org/officeDocument/2006/relationships/hyperlink" Target="http://space.skyrocket.de/doc_sdat/telstar-11n.htm" TargetMode="External"/><Relationship Id="rId1091" Type="http://schemas.openxmlformats.org/officeDocument/2006/relationships/hyperlink" Target="http://space.skyrocket.de/doc_sdat/htv.htm" TargetMode="External"/><Relationship Id="rId1105" Type="http://schemas.openxmlformats.org/officeDocument/2006/relationships/hyperlink" Target="http://space.skyrocket.de/doc_lau/sts.htm" TargetMode="External"/><Relationship Id="rId1312" Type="http://schemas.openxmlformats.org/officeDocument/2006/relationships/hyperlink" Target="http://space.skyrocket.de/doc_sdat/zy-3.htm" TargetMode="External"/><Relationship Id="rId49" Type="http://schemas.openxmlformats.org/officeDocument/2006/relationships/hyperlink" Target="http://space.skyrocket.de/doc_sdat/intelsat-americas-8.htm" TargetMode="External"/><Relationship Id="rId114" Type="http://schemas.openxmlformats.org/officeDocument/2006/relationships/hyperlink" Target="http://space.skyrocket.de/doc_sdat/uragan-m.htm" TargetMode="External"/><Relationship Id="rId461" Type="http://schemas.openxmlformats.org/officeDocument/2006/relationships/hyperlink" Target="http://space.skyrocket.de/doc_sdat/rubin-7-ais.htm" TargetMode="External"/><Relationship Id="rId559" Type="http://schemas.openxmlformats.org/officeDocument/2006/relationships/hyperlink" Target="http://space.skyrocket.de/doc_sdat/zx-9.htm" TargetMode="External"/><Relationship Id="rId766" Type="http://schemas.openxmlformats.org/officeDocument/2006/relationships/hyperlink" Target="http://space.skyrocket.de/doc_lau_det/rokot-km.htm" TargetMode="External"/><Relationship Id="rId1189" Type="http://schemas.openxmlformats.org/officeDocument/2006/relationships/hyperlink" Target="http://space.skyrocket.de/doc_lau_det/atlas-5-551.htm" TargetMode="External"/><Relationship Id="rId1396" Type="http://schemas.openxmlformats.org/officeDocument/2006/relationships/hyperlink" Target="http://space.skyrocket.de/doc_lau_det/cz-2fg.htm" TargetMode="External"/><Relationship Id="rId198" Type="http://schemas.openxmlformats.org/officeDocument/2006/relationships/hyperlink" Target="http://space.skyrocket.de/doc_sdat/us-k.htm" TargetMode="External"/><Relationship Id="rId321" Type="http://schemas.openxmlformats.org/officeDocument/2006/relationships/hyperlink" Target="http://space.skyrocket.de/doc_sdat/igs-radar-1.htm" TargetMode="External"/><Relationship Id="rId419" Type="http://schemas.openxmlformats.org/officeDocument/2006/relationships/hyperlink" Target="http://space.skyrocket.de/doc_sdat/jcsat-10.htm" TargetMode="External"/><Relationship Id="rId626" Type="http://schemas.openxmlformats.org/officeDocument/2006/relationships/hyperlink" Target="http://space.skyrocket.de/doc_sdat/soyuz-tma.htm" TargetMode="External"/><Relationship Id="rId973" Type="http://schemas.openxmlformats.org/officeDocument/2006/relationships/hyperlink" Target="http://space.skyrocket.de/doc_sdat/alsat-2.htm" TargetMode="External"/><Relationship Id="rId1049" Type="http://schemas.openxmlformats.org/officeDocument/2006/relationships/hyperlink" Target="http://space.skyrocket.de/doc_sdat/rax.htm" TargetMode="External"/><Relationship Id="rId1256" Type="http://schemas.openxmlformats.org/officeDocument/2006/relationships/hyperlink" Target="http://space.skyrocket.de/doc_sdat/progress-m-m.htm" TargetMode="External"/><Relationship Id="rId833" Type="http://schemas.openxmlformats.org/officeDocument/2006/relationships/hyperlink" Target="http://space.skyrocket.de/doc_sdat/progress-m-m.htm" TargetMode="External"/><Relationship Id="rId1116" Type="http://schemas.openxmlformats.org/officeDocument/2006/relationships/hyperlink" Target="http://space.skyrocket.de/doc_lau_det/delta-4m42.htm" TargetMode="External"/><Relationship Id="rId1463" Type="http://schemas.openxmlformats.org/officeDocument/2006/relationships/hyperlink" Target="http://space.skyrocket.de/doc_sdat/bd-2m.htm" TargetMode="External"/><Relationship Id="rId265" Type="http://schemas.openxmlformats.org/officeDocument/2006/relationships/hyperlink" Target="http://space.skyrocket.de/doc_sdat/dmsp-5d3.htm" TargetMode="External"/><Relationship Id="rId472" Type="http://schemas.openxmlformats.org/officeDocument/2006/relationships/hyperlink" Target="http://space.skyrocket.de/doc_lau_det/proton-m_briz-m_p1.htm" TargetMode="External"/><Relationship Id="rId900" Type="http://schemas.openxmlformats.org/officeDocument/2006/relationships/hyperlink" Target="http://space.skyrocket.de/doc_sdat/yaogan-9.htm" TargetMode="External"/><Relationship Id="rId1323" Type="http://schemas.openxmlformats.org/officeDocument/2006/relationships/hyperlink" Target="http://space.skyrocket.de/doc_sdat/lares.htm" TargetMode="External"/><Relationship Id="rId1530" Type="http://schemas.openxmlformats.org/officeDocument/2006/relationships/printerSettings" Target="../printerSettings/printerSettings2.bin"/><Relationship Id="rId125" Type="http://schemas.openxmlformats.org/officeDocument/2006/relationships/hyperlink" Target="http://space.skyrocket.de/doc_lau_det/zenit-3sl_1.htm" TargetMode="External"/><Relationship Id="rId332" Type="http://schemas.openxmlformats.org/officeDocument/2006/relationships/hyperlink" Target="http://space.skyrocket.de/doc_sdat/insat-4a.htm" TargetMode="External"/><Relationship Id="rId777" Type="http://schemas.openxmlformats.org/officeDocument/2006/relationships/hyperlink" Target="http://space.skyrocket.de/doc_sdat/sterkh-1.htm" TargetMode="External"/><Relationship Id="rId984" Type="http://schemas.openxmlformats.org/officeDocument/2006/relationships/hyperlink" Target="http://space.skyrocket.de/doc_lau_det/cz-4c.htm" TargetMode="External"/><Relationship Id="rId637" Type="http://schemas.openxmlformats.org/officeDocument/2006/relationships/hyperlink" Target="http://space.skyrocket.de/doc_sdat/venesat-1.htm" TargetMode="External"/><Relationship Id="rId844" Type="http://schemas.openxmlformats.org/officeDocument/2006/relationships/hyperlink" Target="http://space.skyrocket.de/doc_lau_det/soyuz-u.htm" TargetMode="External"/><Relationship Id="rId1267" Type="http://schemas.openxmlformats.org/officeDocument/2006/relationships/hyperlink" Target="http://space.skyrocket.de/doc_sdat/yaogan-5.htm" TargetMode="External"/><Relationship Id="rId1474" Type="http://schemas.openxmlformats.org/officeDocument/2006/relationships/hyperlink" Target="http://space.skyrocket.de/doc_lau_det/delta-4m42.htm" TargetMode="External"/><Relationship Id="rId276" Type="http://schemas.openxmlformats.org/officeDocument/2006/relationships/hyperlink" Target="http://space.skyrocket.de/doc_sdat/sts-ov.htm" TargetMode="External"/><Relationship Id="rId483" Type="http://schemas.openxmlformats.org/officeDocument/2006/relationships/hyperlink" Target="http://space.skyrocket.de/doc_lau_det/ariane-5gs.htm" TargetMode="External"/><Relationship Id="rId690" Type="http://schemas.openxmlformats.org/officeDocument/2006/relationships/hyperlink" Target="http://space.skyrocket.de/doc_sdat/ekspress-md.htm" TargetMode="External"/><Relationship Id="rId704" Type="http://schemas.openxmlformats.org/officeDocument/2006/relationships/hyperlink" Target="http://space.skyrocket.de/doc_lau_det/delta-7925.htm" TargetMode="External"/><Relationship Id="rId911" Type="http://schemas.openxmlformats.org/officeDocument/2006/relationships/hyperlink" Target="http://space.skyrocket.de/doc_sdat/cryosat.htm" TargetMode="External"/><Relationship Id="rId1127" Type="http://schemas.openxmlformats.org/officeDocument/2006/relationships/hyperlink" Target="http://space.skyrocket.de/doc_lau_det/pslv_3.htm" TargetMode="External"/><Relationship Id="rId1334" Type="http://schemas.openxmlformats.org/officeDocument/2006/relationships/hyperlink" Target="http://space.skyrocket.de/doc_sdat/ses-4.htm" TargetMode="External"/><Relationship Id="rId40" Type="http://schemas.openxmlformats.org/officeDocument/2006/relationships/hyperlink" Target="http://space.skyrocket.de/doc_lau_det/proton-m_briz-m_p1.htm" TargetMode="External"/><Relationship Id="rId136" Type="http://schemas.openxmlformats.org/officeDocument/2006/relationships/hyperlink" Target="http://space.skyrocket.de/doc_lau_det/ariane-5eca.htm" TargetMode="External"/><Relationship Id="rId343" Type="http://schemas.openxmlformats.org/officeDocument/2006/relationships/hyperlink" Target="http://space.skyrocket.de/doc_lau_det/cz-3a.htm" TargetMode="External"/><Relationship Id="rId550" Type="http://schemas.openxmlformats.org/officeDocument/2006/relationships/hyperlink" Target="http://space.skyrocket.de/doc_sdat/strela-3.htm" TargetMode="External"/><Relationship Id="rId788" Type="http://schemas.openxmlformats.org/officeDocument/2006/relationships/hyperlink" Target="http://space.skyrocket.de/doc_sdat/asiasat-5.htm" TargetMode="External"/><Relationship Id="rId995" Type="http://schemas.openxmlformats.org/officeDocument/2006/relationships/hyperlink" Target="http://space.skyrocket.de/doc_sdat/gonets-m.htm" TargetMode="External"/><Relationship Id="rId1180" Type="http://schemas.openxmlformats.org/officeDocument/2006/relationships/hyperlink" Target="http://space.skyrocket.de/doc_sdat/navstar-2f.htm" TargetMode="External"/><Relationship Id="rId1401" Type="http://schemas.openxmlformats.org/officeDocument/2006/relationships/hyperlink" Target="http://space.skyrocket.de/doc_sdat/jupiter-1.htm" TargetMode="External"/><Relationship Id="rId203" Type="http://schemas.openxmlformats.org/officeDocument/2006/relationships/hyperlink" Target="http://space.skyrocket.de/doc_sdat/picpot.htm" TargetMode="External"/><Relationship Id="rId648" Type="http://schemas.openxmlformats.org/officeDocument/2006/relationships/hyperlink" Target="http://space.skyrocket.de/doc_sdat/pssct.htm" TargetMode="External"/><Relationship Id="rId855" Type="http://schemas.openxmlformats.org/officeDocument/2006/relationships/hyperlink" Target="http://space.skyrocket.de/doc_sdat/eutelsat-w7.htm" TargetMode="External"/><Relationship Id="rId1040" Type="http://schemas.openxmlformats.org/officeDocument/2006/relationships/hyperlink" Target="http://space.skyrocket.de/doc_sdat/cosmo-skymed-1.htm" TargetMode="External"/><Relationship Id="rId1278" Type="http://schemas.openxmlformats.org/officeDocument/2006/relationships/hyperlink" Target="http://space.skyrocket.de/doc_lau_det/atlas-5-541.htm" TargetMode="External"/><Relationship Id="rId1485" Type="http://schemas.openxmlformats.org/officeDocument/2006/relationships/hyperlink" Target="http://space.skyrocket.de/doc_lau_det/proton-m_briz-m_p3.htm" TargetMode="External"/><Relationship Id="rId287" Type="http://schemas.openxmlformats.org/officeDocument/2006/relationships/hyperlink" Target="http://space.skyrocket.de/doc_sdat/nrol-21.htm" TargetMode="External"/><Relationship Id="rId410" Type="http://schemas.openxmlformats.org/officeDocument/2006/relationships/hyperlink" Target="http://space.skyrocket.de/doc_lau_det/delta-7925.htm" TargetMode="External"/><Relationship Id="rId494" Type="http://schemas.openxmlformats.org/officeDocument/2006/relationships/hyperlink" Target="http://space.skyrocket.de/doc_lau_det/proton-m_briz-m_p1.htm" TargetMode="External"/><Relationship Id="rId508" Type="http://schemas.openxmlformats.org/officeDocument/2006/relationships/hyperlink" Target="http://space.skyrocket.de/doc_lau/sts.htm" TargetMode="External"/><Relationship Id="rId715" Type="http://schemas.openxmlformats.org/officeDocument/2006/relationships/hyperlink" Target="http://space.skyrocket.de/doc_lau_det/proton-m_briz-m_p2.htm" TargetMode="External"/><Relationship Id="rId922" Type="http://schemas.openxmlformats.org/officeDocument/2006/relationships/hyperlink" Target="http://space.skyrocket.de/doc_lau_det/kosmos-3m.htm" TargetMode="External"/><Relationship Id="rId1138" Type="http://schemas.openxmlformats.org/officeDocument/2006/relationships/hyperlink" Target="http://space.skyrocket.de/doc_sdat/ams-02.htm" TargetMode="External"/><Relationship Id="rId1345" Type="http://schemas.openxmlformats.org/officeDocument/2006/relationships/hyperlink" Target="http://space.skyrocket.de/doc_lau_det/proton-k_blok-dm-2.htm" TargetMode="External"/><Relationship Id="rId147" Type="http://schemas.openxmlformats.org/officeDocument/2006/relationships/hyperlink" Target="http://space.skyrocket.de/doc_sdat/formosat-3-cosmic.htm" TargetMode="External"/><Relationship Id="rId354" Type="http://schemas.openxmlformats.org/officeDocument/2006/relationships/hyperlink" Target="http://space.skyrocket.de/doc_sdat/libertad-1.htm" TargetMode="External"/><Relationship Id="rId799" Type="http://schemas.openxmlformats.org/officeDocument/2006/relationships/hyperlink" Target="http://space.skyrocket.de/doc_lau/sts.htm" TargetMode="External"/><Relationship Id="rId1191" Type="http://schemas.openxmlformats.org/officeDocument/2006/relationships/hyperlink" Target="http://space.skyrocket.de/doc_sdat/bsat-3c_jcsat-110r.htm" TargetMode="External"/><Relationship Id="rId1205" Type="http://schemas.openxmlformats.org/officeDocument/2006/relationships/hyperlink" Target="http://space.skyrocket.de/doc_lau_det/dnepr-1.htm" TargetMode="External"/><Relationship Id="rId51" Type="http://schemas.openxmlformats.org/officeDocument/2006/relationships/hyperlink" Target="http://space.skyrocket.de/doc_sdat/ekspress-am-2.htm" TargetMode="External"/><Relationship Id="rId561" Type="http://schemas.openxmlformats.org/officeDocument/2006/relationships/hyperlink" Target="http://space.skyrocket.de/doc_sdat/glast.htm" TargetMode="External"/><Relationship Id="rId659" Type="http://schemas.openxmlformats.org/officeDocument/2006/relationships/hyperlink" Target="http://space.skyrocket.de/doc_lau_det/cz-4b.htm" TargetMode="External"/><Relationship Id="rId866" Type="http://schemas.openxmlformats.org/officeDocument/2006/relationships/hyperlink" Target="http://space.skyrocket.de/doc_sdat/uragan-m.htm" TargetMode="External"/><Relationship Id="rId1289" Type="http://schemas.openxmlformats.org/officeDocument/2006/relationships/hyperlink" Target="http://space.skyrocket.de/doc_lau_det/h-2a-202.htm" TargetMode="External"/><Relationship Id="rId1412" Type="http://schemas.openxmlformats.org/officeDocument/2006/relationships/hyperlink" Target="http://space.skyrocket.de/doc_sdat/f-1.htm" TargetMode="External"/><Relationship Id="rId1496" Type="http://schemas.openxmlformats.org/officeDocument/2006/relationships/hyperlink" Target="http://space.skyrocket.de/doc_sdat/starone-c3.htm" TargetMode="External"/><Relationship Id="rId214" Type="http://schemas.openxmlformats.org/officeDocument/2006/relationships/hyperlink" Target="http://space.skyrocket.de/doc_sdat/rincon-1.htm" TargetMode="External"/><Relationship Id="rId298" Type="http://schemas.openxmlformats.org/officeDocument/2006/relationships/hyperlink" Target="http://space.skyrocket.de/doc_sdat/uragan-m.htm" TargetMode="External"/><Relationship Id="rId421" Type="http://schemas.openxmlformats.org/officeDocument/2006/relationships/hyperlink" Target="http://space.skyrocket.de/doc_sdat/parus.htm" TargetMode="External"/><Relationship Id="rId519" Type="http://schemas.openxmlformats.org/officeDocument/2006/relationships/hyperlink" Target="http://space.skyrocket.de/doc_sdat/soyuz-tma.htm" TargetMode="External"/><Relationship Id="rId1051" Type="http://schemas.openxmlformats.org/officeDocument/2006/relationships/hyperlink" Target="http://space.skyrocket.de/doc_sdat/nanosail-d.htm" TargetMode="External"/><Relationship Id="rId1149" Type="http://schemas.openxmlformats.org/officeDocument/2006/relationships/hyperlink" Target="http://space.skyrocket.de/doc_lau_det/delta-7320.htm" TargetMode="External"/><Relationship Id="rId1356" Type="http://schemas.openxmlformats.org/officeDocument/2006/relationships/hyperlink" Target="http://space.skyrocket.de/doc_sdat/risat-1.htm" TargetMode="External"/><Relationship Id="rId158" Type="http://schemas.openxmlformats.org/officeDocument/2006/relationships/hyperlink" Target="http://space.skyrocket.de/doc_lau_det/soyuz-u.htm" TargetMode="External"/><Relationship Id="rId726" Type="http://schemas.openxmlformats.org/officeDocument/2006/relationships/hyperlink" Target="http://space.skyrocket.de/doc_lau_det/zenit-3sl_2.htm" TargetMode="External"/><Relationship Id="rId933" Type="http://schemas.openxmlformats.org/officeDocument/2006/relationships/hyperlink" Target="http://space.skyrocket.de/doc_sdat/wasedasat-2.htm" TargetMode="External"/><Relationship Id="rId1009" Type="http://schemas.openxmlformats.org/officeDocument/2006/relationships/hyperlink" Target="http://space.skyrocket.de/doc_sdat/sbss-1.htm" TargetMode="External"/><Relationship Id="rId62" Type="http://schemas.openxmlformats.org/officeDocument/2006/relationships/hyperlink" Target="http://space.skyrocket.de/doc_sdat/ipstar-1.htm" TargetMode="External"/><Relationship Id="rId365" Type="http://schemas.openxmlformats.org/officeDocument/2006/relationships/hyperlink" Target="http://space.skyrocket.de/doc_lau_det/pegasus-xl.htm" TargetMode="External"/><Relationship Id="rId572" Type="http://schemas.openxmlformats.org/officeDocument/2006/relationships/hyperlink" Target="http://space.skyrocket.de/doc_lau_det/kosmos-3m.htm" TargetMode="External"/><Relationship Id="rId1216" Type="http://schemas.openxmlformats.org/officeDocument/2006/relationships/hyperlink" Target="http://space.skyrocket.de/doc_lau_det/cz-3be.htm" TargetMode="External"/><Relationship Id="rId1423" Type="http://schemas.openxmlformats.org/officeDocument/2006/relationships/hyperlink" Target="http://space.skyrocket.de/doc_sdat/gonets-m.htm" TargetMode="External"/><Relationship Id="rId225" Type="http://schemas.openxmlformats.org/officeDocument/2006/relationships/hyperlink" Target="http://space.skyrocket.de/doc_lau_det/ariane-5eca.htm" TargetMode="External"/><Relationship Id="rId432" Type="http://schemas.openxmlformats.org/officeDocument/2006/relationships/hyperlink" Target="http://space.skyrocket.de/doc_lau_det/cz-4b.htm" TargetMode="External"/><Relationship Id="rId877" Type="http://schemas.openxmlformats.org/officeDocument/2006/relationships/hyperlink" Target="http://space.skyrocket.de/doc_lau_det/soyuz-fg.htm" TargetMode="External"/><Relationship Id="rId1062" Type="http://schemas.openxmlformats.org/officeDocument/2006/relationships/hyperlink" Target="http://space.skyrocket.de/doc_sdat/uragan-m.htm" TargetMode="External"/><Relationship Id="rId737" Type="http://schemas.openxmlformats.org/officeDocument/2006/relationships/hyperlink" Target="http://space.skyrocket.de/doc_sdat/herschel.htm" TargetMode="External"/><Relationship Id="rId944" Type="http://schemas.openxmlformats.org/officeDocument/2006/relationships/hyperlink" Target="http://space.skyrocket.de/doc_sdat/bd-2g.htm" TargetMode="External"/><Relationship Id="rId1367" Type="http://schemas.openxmlformats.org/officeDocument/2006/relationships/hyperlink" Target="http://space.skyrocket.de/doc_lau_det/cz-4b.htm" TargetMode="External"/><Relationship Id="rId73" Type="http://schemas.openxmlformats.org/officeDocument/2006/relationships/hyperlink" Target="http://space.skyrocket.de/doc_lau_det/cz-2d-2.htm" TargetMode="External"/><Relationship Id="rId169" Type="http://schemas.openxmlformats.org/officeDocument/2006/relationships/hyperlink" Target="http://space.skyrocket.de/doc_sdat/kompass.htm" TargetMode="External"/><Relationship Id="rId376" Type="http://schemas.openxmlformats.org/officeDocument/2006/relationships/hyperlink" Target="http://space.skyrocket.de/doc_sdat/globalstar.htm" TargetMode="External"/><Relationship Id="rId583" Type="http://schemas.openxmlformats.org/officeDocument/2006/relationships/hyperlink" Target="http://space.skyrocket.de/doc_lau_det/kosmos-3m.htm" TargetMode="External"/><Relationship Id="rId790" Type="http://schemas.openxmlformats.org/officeDocument/2006/relationships/hyperlink" Target="http://space.skyrocket.de/doc_sdat/navstar-2rm.htm" TargetMode="External"/><Relationship Id="rId804" Type="http://schemas.openxmlformats.org/officeDocument/2006/relationships/hyperlink" Target="http://space.skyrocket.de/doc_sdat/htv.htm" TargetMode="External"/><Relationship Id="rId1227" Type="http://schemas.openxmlformats.org/officeDocument/2006/relationships/hyperlink" Target="http://space.skyrocket.de/doc_lau_det/minotaur-4-plus.htm" TargetMode="External"/><Relationship Id="rId1434" Type="http://schemas.openxmlformats.org/officeDocument/2006/relationships/hyperlink" Target="http://space.skyrocket.de/doc_sdat/telkom-3.htm" TargetMode="External"/><Relationship Id="rId4" Type="http://schemas.openxmlformats.org/officeDocument/2006/relationships/hyperlink" Target="http://space.skyrocket.de/doc_sdat/universitetsky.htm" TargetMode="External"/><Relationship Id="rId236" Type="http://schemas.openxmlformats.org/officeDocument/2006/relationships/hyperlink" Target="http://space.skyrocket.de/doc_lau_det/cz-3a.htm" TargetMode="External"/><Relationship Id="rId443" Type="http://schemas.openxmlformats.org/officeDocument/2006/relationships/hyperlink" Target="http://space.skyrocket.de/doc_lau_det/delta-7925.htm" TargetMode="External"/><Relationship Id="rId650" Type="http://schemas.openxmlformats.org/officeDocument/2006/relationships/hyperlink" Target="http://space.skyrocket.de/doc_sdat/progress-m-m.htm" TargetMode="External"/><Relationship Id="rId888" Type="http://schemas.openxmlformats.org/officeDocument/2006/relationships/hyperlink" Target="http://space.skyrocket.de/doc_sdat/cupola.htm" TargetMode="External"/><Relationship Id="rId1073" Type="http://schemas.openxmlformats.org/officeDocument/2006/relationships/hyperlink" Target="http://space.skyrocket.de/doc_sdat/perseus-000.htm" TargetMode="External"/><Relationship Id="rId1280" Type="http://schemas.openxmlformats.org/officeDocument/2006/relationships/hyperlink" Target="http://space.skyrocket.de/doc_lau_det/soyuz-2-1b_fregat.htm" TargetMode="External"/><Relationship Id="rId1501" Type="http://schemas.openxmlformats.org/officeDocument/2006/relationships/hyperlink" Target="http://space.skyrocket.de/doc_sdat/xy-1.htm" TargetMode="External"/><Relationship Id="rId303" Type="http://schemas.openxmlformats.org/officeDocument/2006/relationships/hyperlink" Target="http://space.skyrocket.de/doc_lau_det/soyuz-2-1b_fregat.htm" TargetMode="External"/><Relationship Id="rId748" Type="http://schemas.openxmlformats.org/officeDocument/2006/relationships/hyperlink" Target="http://space.skyrocket.de/doc_sdat/meridian.htm" TargetMode="External"/><Relationship Id="rId955" Type="http://schemas.openxmlformats.org/officeDocument/2006/relationships/hyperlink" Target="http://space.skyrocket.de/doc_sdat/prisma.htm" TargetMode="External"/><Relationship Id="rId1140" Type="http://schemas.openxmlformats.org/officeDocument/2006/relationships/hyperlink" Target="http://space.skyrocket.de/doc_lau/sts.htm" TargetMode="External"/><Relationship Id="rId1378" Type="http://schemas.openxmlformats.org/officeDocument/2006/relationships/hyperlink" Target="http://space.skyrocket.de/doc_sdat/horyu-2.htm" TargetMode="External"/><Relationship Id="rId84" Type="http://schemas.openxmlformats.org/officeDocument/2006/relationships/hyperlink" Target="http://space.skyrocket.de/doc_lau_det/delta-7925.htm" TargetMode="External"/><Relationship Id="rId387" Type="http://schemas.openxmlformats.org/officeDocument/2006/relationships/hyperlink" Target="http://space.skyrocket.de/doc_sdat/sts-ov.htm" TargetMode="External"/><Relationship Id="rId510" Type="http://schemas.openxmlformats.org/officeDocument/2006/relationships/hyperlink" Target="http://space.skyrocket.de/doc_lau_det/atlas-5-411.htm" TargetMode="External"/><Relationship Id="rId594" Type="http://schemas.openxmlformats.org/officeDocument/2006/relationships/hyperlink" Target="http://space.skyrocket.de/doc_sdat/omid.htm" TargetMode="External"/><Relationship Id="rId608" Type="http://schemas.openxmlformats.org/officeDocument/2006/relationships/hyperlink" Target="http://space.skyrocket.de/doc_lau_det/delta-7420.htm" TargetMode="External"/><Relationship Id="rId815" Type="http://schemas.openxmlformats.org/officeDocument/2006/relationships/hyperlink" Target="http://space.skyrocket.de/doc_lau_det/proton-m_briz-m_p2.htm" TargetMode="External"/><Relationship Id="rId1238" Type="http://schemas.openxmlformats.org/officeDocument/2006/relationships/hyperlink" Target="http://space.skyrocket.de/doc_sdat/megha-tropiques.htm" TargetMode="External"/><Relationship Id="rId1445" Type="http://schemas.openxmlformats.org/officeDocument/2006/relationships/hyperlink" Target="http://space.skyrocket.de/doc_lau_det/pslv-ca.htm" TargetMode="External"/><Relationship Id="rId247" Type="http://schemas.openxmlformats.org/officeDocument/2006/relationships/hyperlink" Target="http://space.skyrocket.de/doc_sdat/directv-7s.htm" TargetMode="External"/><Relationship Id="rId899" Type="http://schemas.openxmlformats.org/officeDocument/2006/relationships/hyperlink" Target="http://space.skyrocket.de/doc_lau_det/delta-4m42.htm" TargetMode="External"/><Relationship Id="rId1000" Type="http://schemas.openxmlformats.org/officeDocument/2006/relationships/hyperlink" Target="http://space.skyrocket.de/doc_lau_det/soyuz-u.htm" TargetMode="External"/><Relationship Id="rId1084" Type="http://schemas.openxmlformats.org/officeDocument/2006/relationships/hyperlink" Target="http://space.skyrocket.de/doc_sdat/hispasat-1e.htm" TargetMode="External"/><Relationship Id="rId1305" Type="http://schemas.openxmlformats.org/officeDocument/2006/relationships/hyperlink" Target="http://space.skyrocket.de/doc_sdat/globalstar-2.htm" TargetMode="External"/><Relationship Id="rId107" Type="http://schemas.openxmlformats.org/officeDocument/2006/relationships/hyperlink" Target="http://space.skyrocket.de/doc_sdat/gonets-m.htm" TargetMode="External"/><Relationship Id="rId454" Type="http://schemas.openxmlformats.org/officeDocument/2006/relationships/hyperlink" Target="http://space.skyrocket.de/doc_sdat/change-1.htm" TargetMode="External"/><Relationship Id="rId661" Type="http://schemas.openxmlformats.org/officeDocument/2006/relationships/hyperlink" Target="http://space.skyrocket.de/doc_sdat/eutelsat-w2m.htm" TargetMode="External"/><Relationship Id="rId759" Type="http://schemas.openxmlformats.org/officeDocument/2006/relationships/hyperlink" Target="http://space.skyrocket.de/doc_sdat/sirius-cdr-5.htm" TargetMode="External"/><Relationship Id="rId966" Type="http://schemas.openxmlformats.org/officeDocument/2006/relationships/hyperlink" Target="http://space.skyrocket.de/doc_sdat/coms.htm" TargetMode="External"/><Relationship Id="rId1291" Type="http://schemas.openxmlformats.org/officeDocument/2006/relationships/hyperlink" Target="http://space.skyrocket.de/doc_sdat/ssot.htm" TargetMode="External"/><Relationship Id="rId1389" Type="http://schemas.openxmlformats.org/officeDocument/2006/relationships/hyperlink" Target="http://space.skyrocket.de/doc_sdat/yaogan-8.htm" TargetMode="External"/><Relationship Id="rId1512" Type="http://schemas.openxmlformats.org/officeDocument/2006/relationships/hyperlink" Target="http://space.skyrocket.de/doc_lau_det/cz-3be.htm" TargetMode="External"/><Relationship Id="rId11" Type="http://schemas.openxmlformats.org/officeDocument/2006/relationships/hyperlink" Target="http://space.skyrocket.de/doc_sdat/xtar-eur.htm" TargetMode="External"/><Relationship Id="rId314" Type="http://schemas.openxmlformats.org/officeDocument/2006/relationships/hyperlink" Target="http://space.skyrocket.de/doc_lau_det/cz-3a.htm" TargetMode="External"/><Relationship Id="rId398" Type="http://schemas.openxmlformats.org/officeDocument/2006/relationships/hyperlink" Target="http://space.skyrocket.de/doc_lau_det/dnepr-1.htm" TargetMode="External"/><Relationship Id="rId521" Type="http://schemas.openxmlformats.org/officeDocument/2006/relationships/hyperlink" Target="http://space.skyrocket.de/doc_sdat/ico-g.htm" TargetMode="External"/><Relationship Id="rId619" Type="http://schemas.openxmlformats.org/officeDocument/2006/relationships/hyperlink" Target="http://space.skyrocket.de/doc_sdat/sz-1.htm" TargetMode="External"/><Relationship Id="rId1151" Type="http://schemas.openxmlformats.org/officeDocument/2006/relationships/hyperlink" Target="http://space.skyrocket.de/doc_lau_det/safir-1a.htm" TargetMode="External"/><Relationship Id="rId1249" Type="http://schemas.openxmlformats.org/officeDocument/2006/relationships/hyperlink" Target="http://space.skyrocket.de/doc_sdat/rax.htm" TargetMode="External"/><Relationship Id="rId95" Type="http://schemas.openxmlformats.org/officeDocument/2006/relationships/hyperlink" Target="http://space.skyrocket.de/doc_lau_det/titan-403b.htm" TargetMode="External"/><Relationship Id="rId160" Type="http://schemas.openxmlformats.org/officeDocument/2006/relationships/hyperlink" Target="http://space.skyrocket.de/doc_lau_det/start-1.htm" TargetMode="External"/><Relationship Id="rId826" Type="http://schemas.openxmlformats.org/officeDocument/2006/relationships/hyperlink" Target="http://space.skyrocket.de/doc_sdat/soyuz-tma.htm" TargetMode="External"/><Relationship Id="rId1011" Type="http://schemas.openxmlformats.org/officeDocument/2006/relationships/hyperlink" Target="http://space.skyrocket.de/doc_sdat/us-k.htm" TargetMode="External"/><Relationship Id="rId1109" Type="http://schemas.openxmlformats.org/officeDocument/2006/relationships/hyperlink" Target="http://space.skyrocket.de/doc_sdat/e1p.htm" TargetMode="External"/><Relationship Id="rId1456" Type="http://schemas.openxmlformats.org/officeDocument/2006/relationships/hyperlink" Target="http://space.skyrocket.de/doc_sdat/aerocube-1.htm" TargetMode="External"/><Relationship Id="rId258" Type="http://schemas.openxmlformats.org/officeDocument/2006/relationships/hyperlink" Target="http://space.skyrocket.de/doc_sdat/stereo.htm" TargetMode="External"/><Relationship Id="rId465" Type="http://schemas.openxmlformats.org/officeDocument/2006/relationships/hyperlink" Target="http://space.skyrocket.de/doc_sdat/yaogan-1.htm" TargetMode="External"/><Relationship Id="rId672" Type="http://schemas.openxmlformats.org/officeDocument/2006/relationships/hyperlink" Target="http://space.skyrocket.de/doc_sdat/gosat.htm" TargetMode="External"/><Relationship Id="rId1095" Type="http://schemas.openxmlformats.org/officeDocument/2006/relationships/hyperlink" Target="http://space.skyrocket.de/doc_lau_det/soyuz-u.htm" TargetMode="External"/><Relationship Id="rId1316" Type="http://schemas.openxmlformats.org/officeDocument/2006/relationships/hyperlink" Target="http://space.skyrocket.de/doc_lau_det/cz-3a.htm" TargetMode="External"/><Relationship Id="rId1523" Type="http://schemas.openxmlformats.org/officeDocument/2006/relationships/hyperlink" Target="http://space.skyrocket.de/doc_sdat/gokturk-2.htm" TargetMode="External"/><Relationship Id="rId22" Type="http://schemas.openxmlformats.org/officeDocument/2006/relationships/hyperlink" Target="http://space.skyrocket.de/doc_lau_det/proton-k_blok-dm-2m.htm" TargetMode="External"/><Relationship Id="rId118" Type="http://schemas.openxmlformats.org/officeDocument/2006/relationships/hyperlink" Target="http://space.skyrocket.de/doc_lau_det/soyuz-fg_fregat.htm" TargetMode="External"/><Relationship Id="rId325" Type="http://schemas.openxmlformats.org/officeDocument/2006/relationships/hyperlink" Target="http://space.skyrocket.de/doc_sdat/nextsat.htm" TargetMode="External"/><Relationship Id="rId532" Type="http://schemas.openxmlformats.org/officeDocument/2006/relationships/hyperlink" Target="http://space.skyrocket.de/doc_sdat/cartosat-2.htm" TargetMode="External"/><Relationship Id="rId977" Type="http://schemas.openxmlformats.org/officeDocument/2006/relationships/hyperlink" Target="http://space.skyrocket.de/doc_lau_det/pslv-ca.htm" TargetMode="External"/><Relationship Id="rId1162" Type="http://schemas.openxmlformats.org/officeDocument/2006/relationships/hyperlink" Target="http://space.skyrocket.de/doc_sdat/sts-ov.htm" TargetMode="External"/><Relationship Id="rId171" Type="http://schemas.openxmlformats.org/officeDocument/2006/relationships/hyperlink" Target="http://space.skyrocket.de/doc_sdat/satmex-6.htm" TargetMode="External"/><Relationship Id="rId837" Type="http://schemas.openxmlformats.org/officeDocument/2006/relationships/hyperlink" Target="http://space.skyrocket.de/doc_sdat/nss-12.htm" TargetMode="External"/><Relationship Id="rId1022" Type="http://schemas.openxmlformats.org/officeDocument/2006/relationships/hyperlink" Target="http://space.skyrocket.de/doc_sdat/globalstar-2.htm" TargetMode="External"/><Relationship Id="rId1467" Type="http://schemas.openxmlformats.org/officeDocument/2006/relationships/hyperlink" Target="http://space.skyrocket.de/doc_lau_det/safir-1b.htm" TargetMode="External"/><Relationship Id="rId269" Type="http://schemas.openxmlformats.org/officeDocument/2006/relationships/hyperlink" Target="http://space.skyrocket.de/doc_sdat/navstar-2rm.htm" TargetMode="External"/><Relationship Id="rId476" Type="http://schemas.openxmlformats.org/officeDocument/2006/relationships/hyperlink" Target="http://space.skyrocket.de/doc_lau_det/atlas-5-401.htm" TargetMode="External"/><Relationship Id="rId683" Type="http://schemas.openxmlformats.org/officeDocument/2006/relationships/hyperlink" Target="http://space.skyrocket.de/doc_sdat/omid.htm" TargetMode="External"/><Relationship Id="rId890" Type="http://schemas.openxmlformats.org/officeDocument/2006/relationships/hyperlink" Target="http://space.skyrocket.de/doc_sdat/sdo.htm" TargetMode="External"/><Relationship Id="rId904" Type="http://schemas.openxmlformats.org/officeDocument/2006/relationships/hyperlink" Target="http://space.skyrocket.de/doc_sdat/echostar-14.htm" TargetMode="External"/><Relationship Id="rId1327" Type="http://schemas.openxmlformats.org/officeDocument/2006/relationships/hyperlink" Target="http://space.skyrocket.de/doc_sdat/masat-1.htm" TargetMode="External"/><Relationship Id="rId33" Type="http://schemas.openxmlformats.org/officeDocument/2006/relationships/hyperlink" Target="http://space.skyrocket.de/doc_sdat/lacrosse.htm" TargetMode="External"/><Relationship Id="rId129" Type="http://schemas.openxmlformats.org/officeDocument/2006/relationships/hyperlink" Target="http://space.skyrocket.de/doc_sdat/cute-1-7.htm" TargetMode="External"/><Relationship Id="rId336" Type="http://schemas.openxmlformats.org/officeDocument/2006/relationships/hyperlink" Target="http://space.skyrocket.de/doc_sdat/soyuz-tma.htm" TargetMode="External"/><Relationship Id="rId543" Type="http://schemas.openxmlformats.org/officeDocument/2006/relationships/hyperlink" Target="http://space.skyrocket.de/doc_sdat/amos-3.htm" TargetMode="External"/><Relationship Id="rId988" Type="http://schemas.openxmlformats.org/officeDocument/2006/relationships/hyperlink" Target="http://space.skyrocket.de/doc_lau_det/cz-2d-2.htm" TargetMode="External"/><Relationship Id="rId1173" Type="http://schemas.openxmlformats.org/officeDocument/2006/relationships/hyperlink" Target="http://space.skyrocket.de/doc_sdat/globalstar-2.htm" TargetMode="External"/><Relationship Id="rId1380" Type="http://schemas.openxmlformats.org/officeDocument/2006/relationships/hyperlink" Target="http://space.skyrocket.de/doc_sdat/nimiq-6.htm" TargetMode="External"/><Relationship Id="rId182" Type="http://schemas.openxmlformats.org/officeDocument/2006/relationships/hyperlink" Target="http://space.skyrocket.de/doc_sdat/mitex-nus.htm" TargetMode="External"/><Relationship Id="rId403" Type="http://schemas.openxmlformats.org/officeDocument/2006/relationships/hyperlink" Target="http://space.skyrocket.de/doc_sdat/zx-6b.htm" TargetMode="External"/><Relationship Id="rId750" Type="http://schemas.openxmlformats.org/officeDocument/2006/relationships/hyperlink" Target="http://space.skyrocket.de/doc_sdat/soyuz-tma.htm" TargetMode="External"/><Relationship Id="rId848" Type="http://schemas.openxmlformats.org/officeDocument/2006/relationships/hyperlink" Target="http://space.skyrocket.de/doc_sdat/elc.htm" TargetMode="External"/><Relationship Id="rId1033" Type="http://schemas.openxmlformats.org/officeDocument/2006/relationships/hyperlink" Target="http://space.skyrocket.de/doc_lau_det/ariane-5eca.htm" TargetMode="External"/><Relationship Id="rId1478" Type="http://schemas.openxmlformats.org/officeDocument/2006/relationships/hyperlink" Target="http://space.skyrocket.de/doc_sdat/galileo-iov.htm" TargetMode="External"/><Relationship Id="rId487" Type="http://schemas.openxmlformats.org/officeDocument/2006/relationships/hyperlink" Target="http://space.skyrocket.de/doc_sdat/uragan-m.htm" TargetMode="External"/><Relationship Id="rId610" Type="http://schemas.openxmlformats.org/officeDocument/2006/relationships/hyperlink" Target="http://space.skyrocket.de/doc_lau_det/soyuz-u.htm" TargetMode="External"/><Relationship Id="rId694" Type="http://schemas.openxmlformats.org/officeDocument/2006/relationships/hyperlink" Target="http://space.skyrocket.de/doc_sdat/spirale-1.htm" TargetMode="External"/><Relationship Id="rId708" Type="http://schemas.openxmlformats.org/officeDocument/2006/relationships/hyperlink" Target="http://space.skyrocket.de/doc_sdat/goce.htm" TargetMode="External"/><Relationship Id="rId915" Type="http://schemas.openxmlformats.org/officeDocument/2006/relationships/hyperlink" Target="http://space.skyrocket.de/doc_sdat/yantar-4k2m.htm" TargetMode="External"/><Relationship Id="rId1240" Type="http://schemas.openxmlformats.org/officeDocument/2006/relationships/hyperlink" Target="http://space.skyrocket.de/doc_sdat/srmsat.htm" TargetMode="External"/><Relationship Id="rId1338" Type="http://schemas.openxmlformats.org/officeDocument/2006/relationships/hyperlink" Target="http://space.skyrocket.de/doc_sdat/muos-1.htm" TargetMode="External"/><Relationship Id="rId347" Type="http://schemas.openxmlformats.org/officeDocument/2006/relationships/hyperlink" Target="http://space.skyrocket.de/doc_sdat/saudicomsat-1.htm" TargetMode="External"/><Relationship Id="rId999" Type="http://schemas.openxmlformats.org/officeDocument/2006/relationships/hyperlink" Target="http://space.skyrocket.de/doc_sdat/progress-m-m.htm" TargetMode="External"/><Relationship Id="rId1100" Type="http://schemas.openxmlformats.org/officeDocument/2006/relationships/hyperlink" Target="http://space.skyrocket.de/doc_sdat/atv.htm" TargetMode="External"/><Relationship Id="rId1184" Type="http://schemas.openxmlformats.org/officeDocument/2006/relationships/hyperlink" Target="http://space.skyrocket.de/doc_sdat/bd-2m.htm" TargetMode="External"/><Relationship Id="rId1405" Type="http://schemas.openxmlformats.org/officeDocument/2006/relationships/hyperlink" Target="http://space.skyrocket.de/doc_lau_det/proton-m_briz-m_p3.htm" TargetMode="External"/><Relationship Id="rId44" Type="http://schemas.openxmlformats.org/officeDocument/2006/relationships/hyperlink" Target="http://space.skyrocket.de/doc_lau_det/soyuz-u.htm" TargetMode="External"/><Relationship Id="rId554" Type="http://schemas.openxmlformats.org/officeDocument/2006/relationships/hyperlink" Target="http://space.skyrocket.de/doc_sdat/fy-3.htm" TargetMode="External"/><Relationship Id="rId761" Type="http://schemas.openxmlformats.org/officeDocument/2006/relationships/hyperlink" Target="http://space.skyrocket.de/doc_sdat/terrestar-1.htm" TargetMode="External"/><Relationship Id="rId859" Type="http://schemas.openxmlformats.org/officeDocument/2006/relationships/hyperlink" Target="http://space.skyrocket.de/doc_sdat/intelsat-15.htm" TargetMode="External"/><Relationship Id="rId1391" Type="http://schemas.openxmlformats.org/officeDocument/2006/relationships/hyperlink" Target="http://space.skyrocket.de/doc_sdat/intelsat-19.htm" TargetMode="External"/><Relationship Id="rId1489" Type="http://schemas.openxmlformats.org/officeDocument/2006/relationships/hyperlink" Target="http://space.skyrocket.de/doc_lau_det/cz-3c.htm" TargetMode="External"/><Relationship Id="rId193" Type="http://schemas.openxmlformats.org/officeDocument/2006/relationships/hyperlink" Target="http://space.skyrocket.de/doc_lau/unha.htm" TargetMode="External"/><Relationship Id="rId207" Type="http://schemas.openxmlformats.org/officeDocument/2006/relationships/hyperlink" Target="http://space.skyrocket.de/doc_sdat/icecube-1.htm" TargetMode="External"/><Relationship Id="rId414" Type="http://schemas.openxmlformats.org/officeDocument/2006/relationships/hyperlink" Target="http://space.skyrocket.de/doc_sdat/spaceway.htm" TargetMode="External"/><Relationship Id="rId498" Type="http://schemas.openxmlformats.org/officeDocument/2006/relationships/hyperlink" Target="http://space.skyrocket.de/doc_sdat/cof.htm" TargetMode="External"/><Relationship Id="rId621" Type="http://schemas.openxmlformats.org/officeDocument/2006/relationships/hyperlink" Target="http://space.skyrocket.de/doc_lau_det/cz-2f.htm" TargetMode="External"/><Relationship Id="rId1044" Type="http://schemas.openxmlformats.org/officeDocument/2006/relationships/hyperlink" Target="http://space.skyrocket.de/doc_sdat/stpsat-2.htm" TargetMode="External"/><Relationship Id="rId1251" Type="http://schemas.openxmlformats.org/officeDocument/2006/relationships/hyperlink" Target="http://space.skyrocket.de/doc_sdat/dice.htm" TargetMode="External"/><Relationship Id="rId1349" Type="http://schemas.openxmlformats.org/officeDocument/2006/relationships/hyperlink" Target="http://space.skyrocket.de/doc_lau_det/delta-4m52.htm" TargetMode="External"/><Relationship Id="rId260" Type="http://schemas.openxmlformats.org/officeDocument/2006/relationships/hyperlink" Target="http://space.skyrocket.de/doc_lau_det/delta-7925.htm" TargetMode="External"/><Relationship Id="rId719" Type="http://schemas.openxmlformats.org/officeDocument/2006/relationships/hyperlink" Target="http://space.skyrocket.de/doc_lau_det/unha-2.htm" TargetMode="External"/><Relationship Id="rId926" Type="http://schemas.openxmlformats.org/officeDocument/2006/relationships/hyperlink" Target="http://space.skyrocket.de/doc_sdat/mrm-1.htm" TargetMode="External"/><Relationship Id="rId1111" Type="http://schemas.openxmlformats.org/officeDocument/2006/relationships/hyperlink" Target="http://space.skyrocket.de/doc_sdat/hermes.htm" TargetMode="External"/><Relationship Id="rId55" Type="http://schemas.openxmlformats.org/officeDocument/2006/relationships/hyperlink" Target="http://space.skyrocket.de/doc_sdat/astro-e.htm" TargetMode="External"/><Relationship Id="rId120" Type="http://schemas.openxmlformats.org/officeDocument/2006/relationships/hyperlink" Target="http://space.skyrocket.de/doc_lau_det/proton-m_briz-m_p1.htm" TargetMode="External"/><Relationship Id="rId358" Type="http://schemas.openxmlformats.org/officeDocument/2006/relationships/hyperlink" Target="http://space.skyrocket.de/doc_lau_det/dnepr-1.htm" TargetMode="External"/><Relationship Id="rId565" Type="http://schemas.openxmlformats.org/officeDocument/2006/relationships/hyperlink" Target="http://space.skyrocket.de/doc_lau_det/ariane-5eca.htm" TargetMode="External"/><Relationship Id="rId772" Type="http://schemas.openxmlformats.org/officeDocument/2006/relationships/hyperlink" Target="http://space.skyrocket.de/doc_sdat/ande-2.htm" TargetMode="External"/><Relationship Id="rId1195" Type="http://schemas.openxmlformats.org/officeDocument/2006/relationships/hyperlink" Target="http://space.skyrocket.de/doc_sdat/hy-2.htm" TargetMode="External"/><Relationship Id="rId1209" Type="http://schemas.openxmlformats.org/officeDocument/2006/relationships/hyperlink" Target="http://space.skyrocket.de/doc_lau_det/cz-2c-3.htm" TargetMode="External"/><Relationship Id="rId1416" Type="http://schemas.openxmlformats.org/officeDocument/2006/relationships/hyperlink" Target="http://space.skyrocket.de/doc_sdat/belka-2.htm" TargetMode="External"/><Relationship Id="rId218" Type="http://schemas.openxmlformats.org/officeDocument/2006/relationships/hyperlink" Target="http://space.skyrocket.de/doc_lau_det/dnepr-1.htm" TargetMode="External"/><Relationship Id="rId425" Type="http://schemas.openxmlformats.org/officeDocument/2006/relationships/hyperlink" Target="http://space.skyrocket.de/doc_sdat/vstar.htm" TargetMode="External"/><Relationship Id="rId632" Type="http://schemas.openxmlformats.org/officeDocument/2006/relationships/hyperlink" Target="http://space.skyrocket.de/doc_sdat/sj-6.htm" TargetMode="External"/><Relationship Id="rId1055" Type="http://schemas.openxmlformats.org/officeDocument/2006/relationships/hyperlink" Target="http://space.skyrocket.de/doc_sdat/mentor.htm" TargetMode="External"/><Relationship Id="rId1262" Type="http://schemas.openxmlformats.org/officeDocument/2006/relationships/hyperlink" Target="http://space.skyrocket.de/doc_sdat/uragan-m.htm" TargetMode="External"/><Relationship Id="rId271" Type="http://schemas.openxmlformats.org/officeDocument/2006/relationships/hyperlink" Target="http://space.skyrocket.de/doc_sdat/fy-2.htm" TargetMode="External"/><Relationship Id="rId937" Type="http://schemas.openxmlformats.org/officeDocument/2006/relationships/hyperlink" Target="http://space.skyrocket.de/doc_sdat/astra-3b.htm" TargetMode="External"/><Relationship Id="rId1122" Type="http://schemas.openxmlformats.org/officeDocument/2006/relationships/hyperlink" Target="http://space.skyrocket.de/doc_sdat/noss-3.htm" TargetMode="External"/><Relationship Id="rId66" Type="http://schemas.openxmlformats.org/officeDocument/2006/relationships/hyperlink" Target="http://space.skyrocket.de/doc_sdat/galaxy-12.htm" TargetMode="External"/><Relationship Id="rId131" Type="http://schemas.openxmlformats.org/officeDocument/2006/relationships/hyperlink" Target="http://space.skyrocket.de/doc_lau_det/m-5-upgr.htm" TargetMode="External"/><Relationship Id="rId369" Type="http://schemas.openxmlformats.org/officeDocument/2006/relationships/hyperlink" Target="http://space.skyrocket.de/doc_sdat/progress-m.htm" TargetMode="External"/><Relationship Id="rId576" Type="http://schemas.openxmlformats.org/officeDocument/2006/relationships/hyperlink" Target="http://space.skyrocket.de/doc_lau_det/proton-k_blok-dm-2.htm" TargetMode="External"/><Relationship Id="rId783" Type="http://schemas.openxmlformats.org/officeDocument/2006/relationships/hyperlink" Target="http://space.skyrocket.de/doc_sdat/uk-dmc-2.htm" TargetMode="External"/><Relationship Id="rId990" Type="http://schemas.openxmlformats.org/officeDocument/2006/relationships/hyperlink" Target="http://space.skyrocket.de/doc_sdat/uragan-m.htm" TargetMode="External"/><Relationship Id="rId1427" Type="http://schemas.openxmlformats.org/officeDocument/2006/relationships/hyperlink" Target="http://space.skyrocket.de/doc_lau_det/rokot-km.htm" TargetMode="External"/><Relationship Id="rId229" Type="http://schemas.openxmlformats.org/officeDocument/2006/relationships/hyperlink" Target="http://space.skyrocket.de/doc_lau_det/cz-2c-3.htm" TargetMode="External"/><Relationship Id="rId436" Type="http://schemas.openxmlformats.org/officeDocument/2006/relationships/hyperlink" Target="http://space.skyrocket.de/doc_sdat/optus-d2.htm" TargetMode="External"/><Relationship Id="rId643" Type="http://schemas.openxmlformats.org/officeDocument/2006/relationships/hyperlink" Target="http://space.skyrocket.de/doc_lau_det/proton-m_briz-m_p1.htm" TargetMode="External"/><Relationship Id="rId1066" Type="http://schemas.openxmlformats.org/officeDocument/2006/relationships/hyperlink" Target="http://space.skyrocket.de/doc_sdat/dragon-c1.htm" TargetMode="External"/><Relationship Id="rId1273" Type="http://schemas.openxmlformats.org/officeDocument/2006/relationships/hyperlink" Target="http://space.skyrocket.de/doc_sdat/cx1.htm" TargetMode="External"/><Relationship Id="rId1480" Type="http://schemas.openxmlformats.org/officeDocument/2006/relationships/hyperlink" Target="http://space.skyrocket.de/doc_lau_det/soyuz-stb_fregat-mt.htm" TargetMode="External"/><Relationship Id="rId850" Type="http://schemas.openxmlformats.org/officeDocument/2006/relationships/hyperlink" Target="http://space.skyrocket.de/doc_lau/sts.htm" TargetMode="External"/><Relationship Id="rId948" Type="http://schemas.openxmlformats.org/officeDocument/2006/relationships/hyperlink" Target="http://space.skyrocket.de/doc_sdat/dragon-qu.htm" TargetMode="External"/><Relationship Id="rId1133" Type="http://schemas.openxmlformats.org/officeDocument/2006/relationships/hyperlink" Target="http://space.skyrocket.de/doc_sdat/meridian.htm" TargetMode="External"/><Relationship Id="rId77" Type="http://schemas.openxmlformats.org/officeDocument/2006/relationships/hyperlink" Target="http://space.skyrocket.de/doc_sdat/radioskaf.htm" TargetMode="External"/><Relationship Id="rId282" Type="http://schemas.openxmlformats.org/officeDocument/2006/relationships/hyperlink" Target="http://space.skyrocket.de/doc_sdat/raft1_marscom.htm" TargetMode="External"/><Relationship Id="rId503" Type="http://schemas.openxmlformats.org/officeDocument/2006/relationships/hyperlink" Target="http://space.skyrocket.de/doc_lau_det/h-2a-2024.htm" TargetMode="External"/><Relationship Id="rId587" Type="http://schemas.openxmlformats.org/officeDocument/2006/relationships/hyperlink" Target="http://space.skyrocket.de/doc_sdat/presat.htm" TargetMode="External"/><Relationship Id="rId710" Type="http://schemas.openxmlformats.org/officeDocument/2006/relationships/hyperlink" Target="http://space.skyrocket.de/doc_sdat/navstar-2rm.htm" TargetMode="External"/><Relationship Id="rId808" Type="http://schemas.openxmlformats.org/officeDocument/2006/relationships/hyperlink" Target="http://space.skyrocket.de/doc_sdat/universitetsky-2.htm" TargetMode="External"/><Relationship Id="rId1340" Type="http://schemas.openxmlformats.org/officeDocument/2006/relationships/hyperlink" Target="http://space.skyrocket.de/doc_sdat/atv.htm" TargetMode="External"/><Relationship Id="rId1438" Type="http://schemas.openxmlformats.org/officeDocument/2006/relationships/hyperlink" Target="http://space.skyrocket.de/doc_lau_det/zenit-3sl_2.htm" TargetMode="External"/><Relationship Id="rId8" Type="http://schemas.openxmlformats.org/officeDocument/2006/relationships/hyperlink" Target="http://space.skyrocket.de/doc_sdat/noss-3.htm" TargetMode="External"/><Relationship Id="rId142" Type="http://schemas.openxmlformats.org/officeDocument/2006/relationships/hyperlink" Target="http://space.skyrocket.de/doc_lau_det/falcon-1-dev.htm" TargetMode="External"/><Relationship Id="rId447" Type="http://schemas.openxmlformats.org/officeDocument/2006/relationships/hyperlink" Target="http://space.skyrocket.de/doc_sdat/globalstar.htm" TargetMode="External"/><Relationship Id="rId794" Type="http://schemas.openxmlformats.org/officeDocument/2006/relationships/hyperlink" Target="http://space.skyrocket.de/doc_lau_det/ariane-5eca.htm" TargetMode="External"/><Relationship Id="rId1077" Type="http://schemas.openxmlformats.org/officeDocument/2006/relationships/hyperlink" Target="http://space.skyrocket.de/doc_lau_det/soyuz-fg.htm" TargetMode="External"/><Relationship Id="rId1200" Type="http://schemas.openxmlformats.org/officeDocument/2006/relationships/hyperlink" Target="http://space.skyrocket.de/doc_sdat/rasat.htm" TargetMode="External"/><Relationship Id="rId654" Type="http://schemas.openxmlformats.org/officeDocument/2006/relationships/hyperlink" Target="http://space.skyrocket.de/doc_sdat/us-k.htm" TargetMode="External"/><Relationship Id="rId861" Type="http://schemas.openxmlformats.org/officeDocument/2006/relationships/hyperlink" Target="http://space.skyrocket.de/doc_sdat/wgs-1.htm" TargetMode="External"/><Relationship Id="rId959" Type="http://schemas.openxmlformats.org/officeDocument/2006/relationships/hyperlink" Target="http://space.skyrocket.de/doc_sdat/soyuz-tma.htm" TargetMode="External"/><Relationship Id="rId1284" Type="http://schemas.openxmlformats.org/officeDocument/2006/relationships/hyperlink" Target="http://space.skyrocket.de/doc_lau_det/cz-3a.htm" TargetMode="External"/><Relationship Id="rId1491" Type="http://schemas.openxmlformats.org/officeDocument/2006/relationships/hyperlink" Target="http://space.skyrocket.de/doc_lau_det/soyuz-u.htm" TargetMode="External"/><Relationship Id="rId1505" Type="http://schemas.openxmlformats.org/officeDocument/2006/relationships/hyperlink" Target="http://space.skyrocket.de/doc_sdat/echostar-16.htm" TargetMode="External"/><Relationship Id="rId293" Type="http://schemas.openxmlformats.org/officeDocument/2006/relationships/hyperlink" Target="http://space.skyrocket.de/doc_lau_det/h-2a-204.htm" TargetMode="External"/><Relationship Id="rId307" Type="http://schemas.openxmlformats.org/officeDocument/2006/relationships/hyperlink" Target="http://space.skyrocket.de/doc_sdat/pehuensat.htm" TargetMode="External"/><Relationship Id="rId514" Type="http://schemas.openxmlformats.org/officeDocument/2006/relationships/hyperlink" Target="http://space.skyrocket.de/doc_lau_det/delta-7925.htm" TargetMode="External"/><Relationship Id="rId721" Type="http://schemas.openxmlformats.org/officeDocument/2006/relationships/hyperlink" Target="http://space.skyrocket.de/doc_lau_det/cz-3c.htm" TargetMode="External"/><Relationship Id="rId1144" Type="http://schemas.openxmlformats.org/officeDocument/2006/relationships/hyperlink" Target="http://space.skyrocket.de/doc_sdat/gsat-8.htm" TargetMode="External"/><Relationship Id="rId1351" Type="http://schemas.openxmlformats.org/officeDocument/2006/relationships/hyperlink" Target="http://space.skyrocket.de/doc_lau_det/unha-3.htm" TargetMode="External"/><Relationship Id="rId1449" Type="http://schemas.openxmlformats.org/officeDocument/2006/relationships/hyperlink" Target="http://space.skyrocket.de/doc_sdat/smdc-one.htm" TargetMode="External"/><Relationship Id="rId88" Type="http://schemas.openxmlformats.org/officeDocument/2006/relationships/hyperlink" Target="http://space.skyrocket.de/doc_lau_det/rokot-km.htm" TargetMode="External"/><Relationship Id="rId153" Type="http://schemas.openxmlformats.org/officeDocument/2006/relationships/hyperlink" Target="http://space.skyrocket.de/doc_sdat/lct2.htm" TargetMode="External"/><Relationship Id="rId360" Type="http://schemas.openxmlformats.org/officeDocument/2006/relationships/hyperlink" Target="http://space.skyrocket.de/doc_sdat/aam.htm" TargetMode="External"/><Relationship Id="rId598" Type="http://schemas.openxmlformats.org/officeDocument/2006/relationships/hyperlink" Target="http://space.skyrocket.de/doc_sdat/rapideye-1.htm" TargetMode="External"/><Relationship Id="rId819" Type="http://schemas.openxmlformats.org/officeDocument/2006/relationships/hyperlink" Target="http://space.skyrocket.de/doc_sdat/beesat.htm" TargetMode="External"/><Relationship Id="rId1004" Type="http://schemas.openxmlformats.org/officeDocument/2006/relationships/hyperlink" Target="http://space.skyrocket.de/doc_lau_det/atlas-5-501.htm" TargetMode="External"/><Relationship Id="rId1211" Type="http://schemas.openxmlformats.org/officeDocument/2006/relationships/hyperlink" Target="http://space.skyrocket.de/doc_lau_det/soyuz-u.htm" TargetMode="External"/><Relationship Id="rId220" Type="http://schemas.openxmlformats.org/officeDocument/2006/relationships/hyperlink" Target="http://space.skyrocket.de/doc_lau_det/rokot-km.htm" TargetMode="External"/><Relationship Id="rId458" Type="http://schemas.openxmlformats.org/officeDocument/2006/relationships/hyperlink" Target="http://space.skyrocket.de/doc_sdat/uragan-m.htm" TargetMode="External"/><Relationship Id="rId665" Type="http://schemas.openxmlformats.org/officeDocument/2006/relationships/hyperlink" Target="http://space.skyrocket.de/doc_sdat/uragan-m.htm" TargetMode="External"/><Relationship Id="rId872" Type="http://schemas.openxmlformats.org/officeDocument/2006/relationships/hyperlink" Target="http://space.skyrocket.de/doc_sdat/xw-1.htm" TargetMode="External"/><Relationship Id="rId1088" Type="http://schemas.openxmlformats.org/officeDocument/2006/relationships/hyperlink" Target="http://space.skyrocket.de/doc_lau_det/zenit-3f.htm" TargetMode="External"/><Relationship Id="rId1295" Type="http://schemas.openxmlformats.org/officeDocument/2006/relationships/hyperlink" Target="http://space.skyrocket.de/doc_sdat/elisa.htm" TargetMode="External"/><Relationship Id="rId1309" Type="http://schemas.openxmlformats.org/officeDocument/2006/relationships/hyperlink" Target="http://space.skyrocket.de/doc_sdat/globalstar-2.htm" TargetMode="External"/><Relationship Id="rId1516" Type="http://schemas.openxmlformats.org/officeDocument/2006/relationships/hyperlink" Target="http://space.skyrocket.de/doc_lau_det/zenit-3sl_2.htm" TargetMode="External"/><Relationship Id="rId15" Type="http://schemas.openxmlformats.org/officeDocument/2006/relationships/hyperlink" Target="http://space.skyrocket.de/doc_sdat/progress-m.htm" TargetMode="External"/><Relationship Id="rId318" Type="http://schemas.openxmlformats.org/officeDocument/2006/relationships/hyperlink" Target="http://space.skyrocket.de/doc_sdat/explorer_themis.htm" TargetMode="External"/><Relationship Id="rId525" Type="http://schemas.openxmlformats.org/officeDocument/2006/relationships/hyperlink" Target="http://space.skyrocket.de/doc_sdat/starone-c.htm" TargetMode="External"/><Relationship Id="rId732" Type="http://schemas.openxmlformats.org/officeDocument/2006/relationships/hyperlink" Target="http://space.skyrocket.de/doc_lau_det/delta-7920.htm" TargetMode="External"/><Relationship Id="rId1155" Type="http://schemas.openxmlformats.org/officeDocument/2006/relationships/hyperlink" Target="http://space.skyrocket.de/doc_lau_det/soyuz-u.htm" TargetMode="External"/><Relationship Id="rId1362" Type="http://schemas.openxmlformats.org/officeDocument/2006/relationships/hyperlink" Target="http://space.skyrocket.de/doc_lau_det/atlas-5-531.htm" TargetMode="External"/><Relationship Id="rId99" Type="http://schemas.openxmlformats.org/officeDocument/2006/relationships/hyperlink" Target="http://space.skyrocket.de/doc_lau_det/zenit-3sl_2.htm" TargetMode="External"/><Relationship Id="rId164" Type="http://schemas.openxmlformats.org/officeDocument/2006/relationships/hyperlink" Target="http://space.skyrocket.de/doc_lau_det/delta-7420.htm" TargetMode="External"/><Relationship Id="rId371" Type="http://schemas.openxmlformats.org/officeDocument/2006/relationships/hyperlink" Target="http://space.skyrocket.de/doc_sdat/nigcomsat-1.htm" TargetMode="External"/><Relationship Id="rId1015" Type="http://schemas.openxmlformats.org/officeDocument/2006/relationships/hyperlink" Target="http://space.skyrocket.de/doc_sdat/sj-6.htm" TargetMode="External"/><Relationship Id="rId1222" Type="http://schemas.openxmlformats.org/officeDocument/2006/relationships/hyperlink" Target="http://space.skyrocket.de/doc_sdat/igs-optical-3.htm" TargetMode="External"/><Relationship Id="rId469" Type="http://schemas.openxmlformats.org/officeDocument/2006/relationships/hyperlink" Target="http://space.skyrocket.de/doc_lau_det/ariane-5eca.htm" TargetMode="External"/><Relationship Id="rId676" Type="http://schemas.openxmlformats.org/officeDocument/2006/relationships/hyperlink" Target="http://space.skyrocket.de/doc_sdat/prism.htm" TargetMode="External"/><Relationship Id="rId883" Type="http://schemas.openxmlformats.org/officeDocument/2006/relationships/hyperlink" Target="http://space.skyrocket.de/doc_lau_det/proton-m_briz-m_p1.htm" TargetMode="External"/><Relationship Id="rId1099" Type="http://schemas.openxmlformats.org/officeDocument/2006/relationships/hyperlink" Target="http://space.skyrocket.de/doc_lau_det/minotaur-1.htm" TargetMode="External"/><Relationship Id="rId1527" Type="http://schemas.openxmlformats.org/officeDocument/2006/relationships/hyperlink" Target="http://space.skyrocket.de/doc_sdat/skynet-5.htm" TargetMode="External"/><Relationship Id="rId26" Type="http://schemas.openxmlformats.org/officeDocument/2006/relationships/hyperlink" Target="http://space.skyrocket.de/doc_lau_det/cz-3b.htm" TargetMode="External"/><Relationship Id="rId231" Type="http://schemas.openxmlformats.org/officeDocument/2006/relationships/hyperlink" Target="http://space.skyrocket.de/doc_sdat/its-s3-4.htm" TargetMode="External"/><Relationship Id="rId329" Type="http://schemas.openxmlformats.org/officeDocument/2006/relationships/hyperlink" Target="http://space.skyrocket.de/doc_sdat/falconsat-3.htm" TargetMode="External"/><Relationship Id="rId536" Type="http://schemas.openxmlformats.org/officeDocument/2006/relationships/hyperlink" Target="http://space.skyrocket.de/doc_sdat/aau-cubesat.htm" TargetMode="External"/><Relationship Id="rId1166" Type="http://schemas.openxmlformats.org/officeDocument/2006/relationships/hyperlink" Target="http://space.skyrocket.de/doc_sdat/tl-1.htm" TargetMode="External"/><Relationship Id="rId1373" Type="http://schemas.openxmlformats.org/officeDocument/2006/relationships/hyperlink" Target="http://space.skyrocket.de/doc_sdat/yantar-4k2m.htm" TargetMode="External"/><Relationship Id="rId175" Type="http://schemas.openxmlformats.org/officeDocument/2006/relationships/hyperlink" Target="http://space.skyrocket.de/doc_lau_det/soyuz-u.htm" TargetMode="External"/><Relationship Id="rId743" Type="http://schemas.openxmlformats.org/officeDocument/2006/relationships/hyperlink" Target="http://space.skyrocket.de/doc_sdat/pharmasat-1.htm" TargetMode="External"/><Relationship Id="rId950" Type="http://schemas.openxmlformats.org/officeDocument/2006/relationships/hyperlink" Target="http://space.skyrocket.de/doc_sdat/stsat-2.htm" TargetMode="External"/><Relationship Id="rId1026" Type="http://schemas.openxmlformats.org/officeDocument/2006/relationships/hyperlink" Target="http://space.skyrocket.de/doc_sdat/globalstar-2.htm" TargetMode="External"/><Relationship Id="rId382" Type="http://schemas.openxmlformats.org/officeDocument/2006/relationships/hyperlink" Target="http://space.skyrocket.de/doc_lau_det/cz-3a.htm" TargetMode="External"/><Relationship Id="rId603" Type="http://schemas.openxmlformats.org/officeDocument/2006/relationships/hyperlink" Target="http://space.skyrocket.de/doc_lau_det/dnepr-1.htm" TargetMode="External"/><Relationship Id="rId687" Type="http://schemas.openxmlformats.org/officeDocument/2006/relationships/hyperlink" Target="http://space.skyrocket.de/doc_sdat/progress-m.htm" TargetMode="External"/><Relationship Id="rId810" Type="http://schemas.openxmlformats.org/officeDocument/2006/relationships/hyperlink" Target="http://space.skyrocket.de/doc_sdat/sumbandila.htm" TargetMode="External"/><Relationship Id="rId908" Type="http://schemas.openxmlformats.org/officeDocument/2006/relationships/hyperlink" Target="http://space.skyrocket.de/doc_sdat/sts-ov.htm" TargetMode="External"/><Relationship Id="rId1233" Type="http://schemas.openxmlformats.org/officeDocument/2006/relationships/hyperlink" Target="http://space.skyrocket.de/doc_lau_det/soyuz-2-1b_fregat.htm" TargetMode="External"/><Relationship Id="rId1440" Type="http://schemas.openxmlformats.org/officeDocument/2006/relationships/hyperlink" Target="http://space.skyrocket.de/doc_sdat/rbsp.htm" TargetMode="External"/><Relationship Id="rId242" Type="http://schemas.openxmlformats.org/officeDocument/2006/relationships/hyperlink" Target="http://space.skyrocket.de/doc_sdat/hitsat-1.htm" TargetMode="External"/><Relationship Id="rId894" Type="http://schemas.openxmlformats.org/officeDocument/2006/relationships/hyperlink" Target="http://space.skyrocket.de/doc_sdat/uragan-m.htm" TargetMode="External"/><Relationship Id="rId1177" Type="http://schemas.openxmlformats.org/officeDocument/2006/relationships/hyperlink" Target="http://space.skyrocket.de/doc_sdat/ses-1.htm" TargetMode="External"/><Relationship Id="rId1300" Type="http://schemas.openxmlformats.org/officeDocument/2006/relationships/hyperlink" Target="http://space.skyrocket.de/doc_lau_det/soyuz-fg.htm" TargetMode="External"/><Relationship Id="rId37" Type="http://schemas.openxmlformats.org/officeDocument/2006/relationships/hyperlink" Target="http://space.skyrocket.de/doc_sdat/noaa-n.htm" TargetMode="External"/><Relationship Id="rId102" Type="http://schemas.openxmlformats.org/officeDocument/2006/relationships/hyperlink" Target="http://space.skyrocket.de/doc_sdat/spaceway.htm" TargetMode="External"/><Relationship Id="rId547" Type="http://schemas.openxmlformats.org/officeDocument/2006/relationships/hyperlink" Target="http://space.skyrocket.de/doc_sdat/galaxy-16.htm" TargetMode="External"/><Relationship Id="rId754" Type="http://schemas.openxmlformats.org/officeDocument/2006/relationships/hyperlink" Target="http://space.skyrocket.de/doc_lau_det/atlas-5-401.htm" TargetMode="External"/><Relationship Id="rId961" Type="http://schemas.openxmlformats.org/officeDocument/2006/relationships/hyperlink" Target="http://space.skyrocket.de/doc_sdat/terrasar-x.htm" TargetMode="External"/><Relationship Id="rId1384" Type="http://schemas.openxmlformats.org/officeDocument/2006/relationships/hyperlink" Target="http://space.skyrocket.de/doc_lau_det/falcon-9_v1-0.htm" TargetMode="External"/><Relationship Id="rId90" Type="http://schemas.openxmlformats.org/officeDocument/2006/relationships/hyperlink" Target="http://space.skyrocket.de/doc_lau_det/cz-2f.htm" TargetMode="External"/><Relationship Id="rId186" Type="http://schemas.openxmlformats.org/officeDocument/2006/relationships/hyperlink" Target="http://space.skyrocket.de/doc_sdat/us-pm.htm" TargetMode="External"/><Relationship Id="rId393" Type="http://schemas.openxmlformats.org/officeDocument/2006/relationships/hyperlink" Target="http://space.skyrocket.de/doc_lau_det/dnepr-1.htm" TargetMode="External"/><Relationship Id="rId407" Type="http://schemas.openxmlformats.org/officeDocument/2006/relationships/hyperlink" Target="http://space.skyrocket.de/doc_sdat/progress-m.htm" TargetMode="External"/><Relationship Id="rId614" Type="http://schemas.openxmlformats.org/officeDocument/2006/relationships/hyperlink" Target="http://space.skyrocket.de/doc_lau_det/zenit-3sl_2.htm" TargetMode="External"/><Relationship Id="rId821" Type="http://schemas.openxmlformats.org/officeDocument/2006/relationships/hyperlink" Target="http://space.skyrocket.de/doc_sdat/rubin-9-ais.htm" TargetMode="External"/><Relationship Id="rId1037" Type="http://schemas.openxmlformats.org/officeDocument/2006/relationships/hyperlink" Target="http://space.skyrocket.de/doc_lau_det/soyuz-2-1a_fregat.htm" TargetMode="External"/><Relationship Id="rId1244" Type="http://schemas.openxmlformats.org/officeDocument/2006/relationships/hyperlink" Target="http://space.skyrocket.de/doc_lau_det/proton-m_briz-m_p3.htm" TargetMode="External"/><Relationship Id="rId1451" Type="http://schemas.openxmlformats.org/officeDocument/2006/relationships/hyperlink" Target="http://space.skyrocket.de/doc_sdat/stare.htm" TargetMode="External"/><Relationship Id="rId253" Type="http://schemas.openxmlformats.org/officeDocument/2006/relationships/hyperlink" Target="http://space.skyrocket.de/doc_sdat/progress-m.htm" TargetMode="External"/><Relationship Id="rId460" Type="http://schemas.openxmlformats.org/officeDocument/2006/relationships/hyperlink" Target="http://space.skyrocket.de/doc_sdat/sar-lupe.htm" TargetMode="External"/><Relationship Id="rId698" Type="http://schemas.openxmlformats.org/officeDocument/2006/relationships/hyperlink" Target="http://space.skyrocket.de/doc_lau_det/taurus-3110.htm" TargetMode="External"/><Relationship Id="rId919" Type="http://schemas.openxmlformats.org/officeDocument/2006/relationships/hyperlink" Target="http://space.skyrocket.de/doc_sdat/ses-1.htm" TargetMode="External"/><Relationship Id="rId1090" Type="http://schemas.openxmlformats.org/officeDocument/2006/relationships/hyperlink" Target="http://space.skyrocket.de/doc_lau_det/delta-4h.htm" TargetMode="External"/><Relationship Id="rId1104" Type="http://schemas.openxmlformats.org/officeDocument/2006/relationships/hyperlink" Target="http://space.skyrocket.de/doc_sdat/elc.htm" TargetMode="External"/><Relationship Id="rId1311" Type="http://schemas.openxmlformats.org/officeDocument/2006/relationships/hyperlink" Target="http://space.skyrocket.de/doc_lau_det/soyuz-2-1a_fregat.htm" TargetMode="External"/><Relationship Id="rId48" Type="http://schemas.openxmlformats.org/officeDocument/2006/relationships/hyperlink" Target="http://space.skyrocket.de/doc_lau_det/volna-o.htm" TargetMode="External"/><Relationship Id="rId113" Type="http://schemas.openxmlformats.org/officeDocument/2006/relationships/hyperlink" Target="http://space.skyrocket.de/doc_sdat/uragan.htm" TargetMode="External"/><Relationship Id="rId320" Type="http://schemas.openxmlformats.org/officeDocument/2006/relationships/hyperlink" Target="http://space.skyrocket.de/doc_lau_det/delta-7925.htm" TargetMode="External"/><Relationship Id="rId558" Type="http://schemas.openxmlformats.org/officeDocument/2006/relationships/hyperlink" Target="http://space.skyrocket.de/doc_lau/sts.htm" TargetMode="External"/><Relationship Id="rId765" Type="http://schemas.openxmlformats.org/officeDocument/2006/relationships/hyperlink" Target="http://space.skyrocket.de/doc_sdat/strela-3.htm" TargetMode="External"/><Relationship Id="rId972" Type="http://schemas.openxmlformats.org/officeDocument/2006/relationships/hyperlink" Target="http://space.skyrocket.de/doc_sdat/cartosat-2.htm" TargetMode="External"/><Relationship Id="rId1188" Type="http://schemas.openxmlformats.org/officeDocument/2006/relationships/hyperlink" Target="http://space.skyrocket.de/doc_sdat/juno.htm" TargetMode="External"/><Relationship Id="rId1395" Type="http://schemas.openxmlformats.org/officeDocument/2006/relationships/hyperlink" Target="http://space.skyrocket.de/doc_sdat/sz-8.htm" TargetMode="External"/><Relationship Id="rId1409" Type="http://schemas.openxmlformats.org/officeDocument/2006/relationships/hyperlink" Target="http://space.skyrocket.de/doc_sdat/raiko.htm" TargetMode="External"/><Relationship Id="rId197" Type="http://schemas.openxmlformats.org/officeDocument/2006/relationships/hyperlink" Target="http://space.skyrocket.de/doc_lau_det/dnepr-1.htm" TargetMode="External"/><Relationship Id="rId418" Type="http://schemas.openxmlformats.org/officeDocument/2006/relationships/hyperlink" Target="http://space.skyrocket.de/doc_lau_det/gslv_mk1_2.htm" TargetMode="External"/><Relationship Id="rId625" Type="http://schemas.openxmlformats.org/officeDocument/2006/relationships/hyperlink" Target="http://space.skyrocket.de/doc_lau_det/dnepr-1.htm" TargetMode="External"/><Relationship Id="rId832" Type="http://schemas.openxmlformats.org/officeDocument/2006/relationships/hyperlink" Target="http://space.skyrocket.de/doc_lau_det/delta-7920.htm" TargetMode="External"/><Relationship Id="rId1048" Type="http://schemas.openxmlformats.org/officeDocument/2006/relationships/hyperlink" Target="http://space.skyrocket.de/doc_sdat/fastsat-hsv-01.htm" TargetMode="External"/><Relationship Id="rId1255" Type="http://schemas.openxmlformats.org/officeDocument/2006/relationships/hyperlink" Target="http://space.skyrocket.de/doc_lau_det/delta-7920.htm" TargetMode="External"/><Relationship Id="rId1462" Type="http://schemas.openxmlformats.org/officeDocument/2006/relationships/hyperlink" Target="http://space.skyrocket.de/doc_lau_det/soyuz-2-1a_fregat.htm" TargetMode="External"/><Relationship Id="rId264" Type="http://schemas.openxmlformats.org/officeDocument/2006/relationships/hyperlink" Target="http://space.skyrocket.de/doc_lau_det/zenit-3sl_2.htm" TargetMode="External"/><Relationship Id="rId471" Type="http://schemas.openxmlformats.org/officeDocument/2006/relationships/hyperlink" Target="http://space.skyrocket.de/doc_lau_det/proton-m_briz-m_p1.htm" TargetMode="External"/><Relationship Id="rId1115" Type="http://schemas.openxmlformats.org/officeDocument/2006/relationships/hyperlink" Target="http://space.skyrocket.de/doc_sdat/sds-3.htm" TargetMode="External"/><Relationship Id="rId1322" Type="http://schemas.openxmlformats.org/officeDocument/2006/relationships/hyperlink" Target="http://space.skyrocket.de/doc_lau_det/safir-1b.htm" TargetMode="External"/><Relationship Id="rId59" Type="http://schemas.openxmlformats.org/officeDocument/2006/relationships/hyperlink" Target="http://space.skyrocket.de/doc_lau/sts.htm" TargetMode="External"/><Relationship Id="rId124" Type="http://schemas.openxmlformats.org/officeDocument/2006/relationships/hyperlink" Target="http://space.skyrocket.de/doc_sdat/echostar-10.htm" TargetMode="External"/><Relationship Id="rId569" Type="http://schemas.openxmlformats.org/officeDocument/2006/relationships/hyperlink" Target="http://space.skyrocket.de/doc_sdat/orbcomm-ql.htm" TargetMode="External"/><Relationship Id="rId776" Type="http://schemas.openxmlformats.org/officeDocument/2006/relationships/hyperlink" Target="http://space.skyrocket.de/doc_sdat/parus.htm" TargetMode="External"/><Relationship Id="rId983" Type="http://schemas.openxmlformats.org/officeDocument/2006/relationships/hyperlink" Target="http://space.skyrocket.de/doc_sdat/yaogan-1.htm" TargetMode="External"/><Relationship Id="rId1199" Type="http://schemas.openxmlformats.org/officeDocument/2006/relationships/hyperlink" Target="http://space.skyrocket.de/doc_sdat/nx.htm" TargetMode="External"/><Relationship Id="rId331" Type="http://schemas.openxmlformats.org/officeDocument/2006/relationships/hyperlink" Target="http://space.skyrocket.de/doc_sdat/skynet-5.htm" TargetMode="External"/><Relationship Id="rId429" Type="http://schemas.openxmlformats.org/officeDocument/2006/relationships/hyperlink" Target="http://space.skyrocket.de/doc_sdat/worldview-1.htm" TargetMode="External"/><Relationship Id="rId636" Type="http://schemas.openxmlformats.org/officeDocument/2006/relationships/hyperlink" Target="http://space.skyrocket.de/doc_lau_det/delta-7420.htm" TargetMode="External"/><Relationship Id="rId1059" Type="http://schemas.openxmlformats.org/officeDocument/2006/relationships/hyperlink" Target="http://space.skyrocket.de/doc_sdat/intelsat-17.htm" TargetMode="External"/><Relationship Id="rId1266" Type="http://schemas.openxmlformats.org/officeDocument/2006/relationships/hyperlink" Target="http://space.skyrocket.de/doc_sdat/yinghuo-1.htm" TargetMode="External"/><Relationship Id="rId1473" Type="http://schemas.openxmlformats.org/officeDocument/2006/relationships/hyperlink" Target="http://space.skyrocket.de/doc_sdat/navstar-2f.htm" TargetMode="External"/><Relationship Id="rId843" Type="http://schemas.openxmlformats.org/officeDocument/2006/relationships/hyperlink" Target="http://space.skyrocket.de/doc_sdat/dc-1.htm" TargetMode="External"/><Relationship Id="rId1126" Type="http://schemas.openxmlformats.org/officeDocument/2006/relationships/hyperlink" Target="http://space.skyrocket.de/doc_sdat/x-sat.htm" TargetMode="External"/><Relationship Id="rId275" Type="http://schemas.openxmlformats.org/officeDocument/2006/relationships/hyperlink" Target="http://space.skyrocket.de/doc_lau_det/ariane-5eca.htm" TargetMode="External"/><Relationship Id="rId482" Type="http://schemas.openxmlformats.org/officeDocument/2006/relationships/hyperlink" Target="http://space.skyrocket.de/doc_sdat/horizons-2.htm" TargetMode="External"/><Relationship Id="rId703" Type="http://schemas.openxmlformats.org/officeDocument/2006/relationships/hyperlink" Target="http://space.skyrocket.de/doc_sdat/kepler.htm" TargetMode="External"/><Relationship Id="rId910" Type="http://schemas.openxmlformats.org/officeDocument/2006/relationships/hyperlink" Target="http://space.skyrocket.de/doc_lau/sts.htm" TargetMode="External"/><Relationship Id="rId1333" Type="http://schemas.openxmlformats.org/officeDocument/2006/relationships/hyperlink" Target="http://space.skyrocket.de/doc_lau/vega.htm" TargetMode="External"/><Relationship Id="rId135" Type="http://schemas.openxmlformats.org/officeDocument/2006/relationships/hyperlink" Target="http://space.skyrocket.de/doc_sdat/hotbird-7a.htm" TargetMode="External"/><Relationship Id="rId342" Type="http://schemas.openxmlformats.org/officeDocument/2006/relationships/hyperlink" Target="http://space.skyrocket.de/doc_sdat/bd-2m.htm" TargetMode="External"/><Relationship Id="rId787" Type="http://schemas.openxmlformats.org/officeDocument/2006/relationships/hyperlink" Target="http://space.skyrocket.de/doc_lau_det/dnepr-1.htm" TargetMode="External"/><Relationship Id="rId994" Type="http://schemas.openxmlformats.org/officeDocument/2006/relationships/hyperlink" Target="http://space.skyrocket.de/doc_lau_det/cz-3be.htm" TargetMode="External"/><Relationship Id="rId1400" Type="http://schemas.openxmlformats.org/officeDocument/2006/relationships/hyperlink" Target="http://space.skyrocket.de/doc_lau_det/delta-4h_upg.htm" TargetMode="External"/><Relationship Id="rId202" Type="http://schemas.openxmlformats.org/officeDocument/2006/relationships/hyperlink" Target="http://space.skyrocket.de/doc_sdat/unisat-1.htm" TargetMode="External"/><Relationship Id="rId647" Type="http://schemas.openxmlformats.org/officeDocument/2006/relationships/hyperlink" Target="http://space.skyrocket.de/doc_sdat/mplm.htm" TargetMode="External"/><Relationship Id="rId854" Type="http://schemas.openxmlformats.org/officeDocument/2006/relationships/hyperlink" Target="http://space.skyrocket.de/doc_lau_det/atlas-5-431.htm" TargetMode="External"/><Relationship Id="rId1277" Type="http://schemas.openxmlformats.org/officeDocument/2006/relationships/hyperlink" Target="http://space.skyrocket.de/doc_sdat/msl.htm" TargetMode="External"/><Relationship Id="rId1484" Type="http://schemas.openxmlformats.org/officeDocument/2006/relationships/hyperlink" Target="http://space.skyrocket.de/doc_sdat/intelsat-23.htm" TargetMode="External"/><Relationship Id="rId286" Type="http://schemas.openxmlformats.org/officeDocument/2006/relationships/hyperlink" Target="http://space.skyrocket.de/doc_lau_det/proton-m_briz-m_p1.htm" TargetMode="External"/><Relationship Id="rId493" Type="http://schemas.openxmlformats.org/officeDocument/2006/relationships/hyperlink" Target="http://space.skyrocket.de/doc_sdat/ekspress-am-33.htm" TargetMode="External"/><Relationship Id="rId507" Type="http://schemas.openxmlformats.org/officeDocument/2006/relationships/hyperlink" Target="http://space.skyrocket.de/doc_sdat/jem-elm-ps.htm" TargetMode="External"/><Relationship Id="rId714" Type="http://schemas.openxmlformats.org/officeDocument/2006/relationships/hyperlink" Target="http://space.skyrocket.de/doc_sdat/eutelsat-w2a.htm" TargetMode="External"/><Relationship Id="rId921" Type="http://schemas.openxmlformats.org/officeDocument/2006/relationships/hyperlink" Target="http://space.skyrocket.de/doc_sdat/parus.htm" TargetMode="External"/><Relationship Id="rId1137" Type="http://schemas.openxmlformats.org/officeDocument/2006/relationships/hyperlink" Target="http://space.skyrocket.de/doc_sdat/sts-ov.htm" TargetMode="External"/><Relationship Id="rId1344" Type="http://schemas.openxmlformats.org/officeDocument/2006/relationships/hyperlink" Target="http://space.skyrocket.de/doc_sdat/us-kmo.htm" TargetMode="External"/><Relationship Id="rId50" Type="http://schemas.openxmlformats.org/officeDocument/2006/relationships/hyperlink" Target="http://space.skyrocket.de/doc_lau_det/zenit-3sl_1.htm" TargetMode="External"/><Relationship Id="rId146" Type="http://schemas.openxmlformats.org/officeDocument/2006/relationships/hyperlink" Target="http://space.skyrocket.de/doc_lau_det/zenit-3sl_2.htm" TargetMode="External"/><Relationship Id="rId353" Type="http://schemas.openxmlformats.org/officeDocument/2006/relationships/hyperlink" Target="http://space.skyrocket.de/doc_sdat/cape-1.htm" TargetMode="External"/><Relationship Id="rId560" Type="http://schemas.openxmlformats.org/officeDocument/2006/relationships/hyperlink" Target="http://space.skyrocket.de/doc_lau_det/cz-3b.htm" TargetMode="External"/><Relationship Id="rId798" Type="http://schemas.openxmlformats.org/officeDocument/2006/relationships/hyperlink" Target="http://space.skyrocket.de/doc_sdat/mplm.htm" TargetMode="External"/><Relationship Id="rId1190" Type="http://schemas.openxmlformats.org/officeDocument/2006/relationships/hyperlink" Target="http://space.skyrocket.de/doc_sdat/astra-1n.htm" TargetMode="External"/><Relationship Id="rId1204" Type="http://schemas.openxmlformats.org/officeDocument/2006/relationships/hyperlink" Target="http://space.skyrocket.de/doc_sdat/bpa-1.htm" TargetMode="External"/><Relationship Id="rId1411" Type="http://schemas.openxmlformats.org/officeDocument/2006/relationships/hyperlink" Target="http://space.skyrocket.de/doc_sdat/fitsat-1.htm" TargetMode="External"/><Relationship Id="rId213" Type="http://schemas.openxmlformats.org/officeDocument/2006/relationships/hyperlink" Target="http://space.skyrocket.de/doc_sdat/ncube-1.htm" TargetMode="External"/><Relationship Id="rId420" Type="http://schemas.openxmlformats.org/officeDocument/2006/relationships/hyperlink" Target="http://space.skyrocket.de/doc_lau_det/proton-m_briz-m_p1.htm" TargetMode="External"/><Relationship Id="rId658" Type="http://schemas.openxmlformats.org/officeDocument/2006/relationships/hyperlink" Target="http://space.skyrocket.de/doc_sdat/yaogan-5.htm" TargetMode="External"/><Relationship Id="rId865" Type="http://schemas.openxmlformats.org/officeDocument/2006/relationships/hyperlink" Target="http://space.skyrocket.de/doc_sdat/uragan-m.htm" TargetMode="External"/><Relationship Id="rId1050" Type="http://schemas.openxmlformats.org/officeDocument/2006/relationships/hyperlink" Target="http://space.skyrocket.de/doc_sdat/ooreos.htm" TargetMode="External"/><Relationship Id="rId1288" Type="http://schemas.openxmlformats.org/officeDocument/2006/relationships/hyperlink" Target="http://space.skyrocket.de/doc_sdat/igs-radar-3.htm" TargetMode="External"/><Relationship Id="rId1495" Type="http://schemas.openxmlformats.org/officeDocument/2006/relationships/hyperlink" Target="http://space.skyrocket.de/doc_sdat/eutelsat-w6a.htm" TargetMode="External"/><Relationship Id="rId1509" Type="http://schemas.openxmlformats.org/officeDocument/2006/relationships/hyperlink" Target="http://space.skyrocket.de/doc_sdat/yaogan-9.htm" TargetMode="External"/><Relationship Id="rId297" Type="http://schemas.openxmlformats.org/officeDocument/2006/relationships/hyperlink" Target="http://space.skyrocket.de/doc_lau_det/soyuz-2-1a_fregat.htm" TargetMode="External"/><Relationship Id="rId518" Type="http://schemas.openxmlformats.org/officeDocument/2006/relationships/hyperlink" Target="http://space.skyrocket.de/doc_lau_det/kosmos-3m.htm" TargetMode="External"/><Relationship Id="rId725" Type="http://schemas.openxmlformats.org/officeDocument/2006/relationships/hyperlink" Target="http://space.skyrocket.de/doc_sdat/sicral.htm" TargetMode="External"/><Relationship Id="rId932" Type="http://schemas.openxmlformats.org/officeDocument/2006/relationships/hyperlink" Target="http://space.skyrocket.de/doc_sdat/unitec-1.htm" TargetMode="External"/><Relationship Id="rId1148" Type="http://schemas.openxmlformats.org/officeDocument/2006/relationships/hyperlink" Target="http://space.skyrocket.de/doc_sdat/aquarius.htm" TargetMode="External"/><Relationship Id="rId1355" Type="http://schemas.openxmlformats.org/officeDocument/2006/relationships/hyperlink" Target="http://space.skyrocket.de/doc_lau_det/proton-m_briz-m_p3.htm" TargetMode="External"/><Relationship Id="rId157" Type="http://schemas.openxmlformats.org/officeDocument/2006/relationships/hyperlink" Target="http://space.skyrocket.de/doc_sdat/progress-m.htm" TargetMode="External"/><Relationship Id="rId364" Type="http://schemas.openxmlformats.org/officeDocument/2006/relationships/hyperlink" Target="http://space.skyrocket.de/doc_sdat/explorer_aim.htm" TargetMode="External"/><Relationship Id="rId1008" Type="http://schemas.openxmlformats.org/officeDocument/2006/relationships/hyperlink" Target="http://space.skyrocket.de/doc_lau_det/cz-2d-2.htm" TargetMode="External"/><Relationship Id="rId1215" Type="http://schemas.openxmlformats.org/officeDocument/2006/relationships/hyperlink" Target="http://space.skyrocket.de/doc_sdat/fh-2.htm" TargetMode="External"/><Relationship Id="rId1422" Type="http://schemas.openxmlformats.org/officeDocument/2006/relationships/hyperlink" Target="http://space.skyrocket.de/doc_lau_det/cz-3c.htm" TargetMode="External"/><Relationship Id="rId61" Type="http://schemas.openxmlformats.org/officeDocument/2006/relationships/hyperlink" Target="http://space.skyrocket.de/doc_lau_det/cz-2c-3.htm" TargetMode="External"/><Relationship Id="rId571" Type="http://schemas.openxmlformats.org/officeDocument/2006/relationships/hyperlink" Target="http://space.skyrocket.de/doc_sdat/orbcomm-cds-3.htm" TargetMode="External"/><Relationship Id="rId669" Type="http://schemas.openxmlformats.org/officeDocument/2006/relationships/hyperlink" Target="http://space.skyrocket.de/doc_lau_det/proton-m_blok-dm-2.htm" TargetMode="External"/><Relationship Id="rId876" Type="http://schemas.openxmlformats.org/officeDocument/2006/relationships/hyperlink" Target="http://space.skyrocket.de/doc_sdat/soyuz-tma.htm" TargetMode="External"/><Relationship Id="rId1299" Type="http://schemas.openxmlformats.org/officeDocument/2006/relationships/hyperlink" Target="http://space.skyrocket.de/doc_sdat/soyuz-tma-m.htm" TargetMode="External"/><Relationship Id="rId19" Type="http://schemas.openxmlformats.org/officeDocument/2006/relationships/hyperlink" Target="http://space.skyrocket.de/doc_sdat/inmarsat-4.htm" TargetMode="External"/><Relationship Id="rId224" Type="http://schemas.openxmlformats.org/officeDocument/2006/relationships/hyperlink" Target="http://space.skyrocket.de/doc_sdat/syracuse-3.htm" TargetMode="External"/><Relationship Id="rId431" Type="http://schemas.openxmlformats.org/officeDocument/2006/relationships/hyperlink" Target="http://space.skyrocket.de/doc_sdat/cbers-1.htm" TargetMode="External"/><Relationship Id="rId529" Type="http://schemas.openxmlformats.org/officeDocument/2006/relationships/hyperlink" Target="http://space.skyrocket.de/doc_lau_det/cz-3c.htm" TargetMode="External"/><Relationship Id="rId736" Type="http://schemas.openxmlformats.org/officeDocument/2006/relationships/hyperlink" Target="http://space.skyrocket.de/doc_lau/sts.htm" TargetMode="External"/><Relationship Id="rId1061" Type="http://schemas.openxmlformats.org/officeDocument/2006/relationships/hyperlink" Target="http://space.skyrocket.de/doc_lau_det/ariane-5eca.htm" TargetMode="External"/><Relationship Id="rId1159" Type="http://schemas.openxmlformats.org/officeDocument/2006/relationships/hyperlink" Target="http://space.skyrocket.de/doc_lau_det/minotaur-1.htm" TargetMode="External"/><Relationship Id="rId1366" Type="http://schemas.openxmlformats.org/officeDocument/2006/relationships/hyperlink" Target="http://space.skyrocket.de/doc_sdat/tt-1.htm" TargetMode="External"/><Relationship Id="rId168" Type="http://schemas.openxmlformats.org/officeDocument/2006/relationships/hyperlink" Target="http://space.skyrocket.de/doc_lau_det/delta-4m42.htm" TargetMode="External"/><Relationship Id="rId943" Type="http://schemas.openxmlformats.org/officeDocument/2006/relationships/hyperlink" Target="http://space.skyrocket.de/doc_lau_det/rokot-km.htm" TargetMode="External"/><Relationship Id="rId1019" Type="http://schemas.openxmlformats.org/officeDocument/2006/relationships/hyperlink" Target="http://space.skyrocket.de/doc_lau_det/soyuz-fg.htm" TargetMode="External"/><Relationship Id="rId72" Type="http://schemas.openxmlformats.org/officeDocument/2006/relationships/hyperlink" Target="http://space.skyrocket.de/doc_sdat/fsw-3.htm" TargetMode="External"/><Relationship Id="rId375" Type="http://schemas.openxmlformats.org/officeDocument/2006/relationships/hyperlink" Target="http://space.skyrocket.de/doc_lau_det/cz-2d-2.htm" TargetMode="External"/><Relationship Id="rId582" Type="http://schemas.openxmlformats.org/officeDocument/2006/relationships/hyperlink" Target="http://space.skyrocket.de/doc_sdat/sar-lupe.htm" TargetMode="External"/><Relationship Id="rId803" Type="http://schemas.openxmlformats.org/officeDocument/2006/relationships/hyperlink" Target="http://space.skyrocket.de/doc_lau_det/atlas-5-401.htm" TargetMode="External"/><Relationship Id="rId1226" Type="http://schemas.openxmlformats.org/officeDocument/2006/relationships/hyperlink" Target="http://space.skyrocket.de/doc_sdat/tacsat-4.htm" TargetMode="External"/><Relationship Id="rId1433" Type="http://schemas.openxmlformats.org/officeDocument/2006/relationships/hyperlink" Target="http://space.skyrocket.de/doc_lau_det/ariane-5eca.htm" TargetMode="External"/><Relationship Id="rId3" Type="http://schemas.openxmlformats.org/officeDocument/2006/relationships/hyperlink" Target="http://space.skyrocket.de/doc_sdat/parus.htm" TargetMode="External"/><Relationship Id="rId235" Type="http://schemas.openxmlformats.org/officeDocument/2006/relationships/hyperlink" Target="http://space.skyrocket.de/doc_sdat/fh-1.htm" TargetMode="External"/><Relationship Id="rId442" Type="http://schemas.openxmlformats.org/officeDocument/2006/relationships/hyperlink" Target="http://space.skyrocket.de/doc_sdat/navstar-2rm.htm" TargetMode="External"/><Relationship Id="rId887" Type="http://schemas.openxmlformats.org/officeDocument/2006/relationships/hyperlink" Target="http://space.skyrocket.de/doc_sdat/node-2.htm" TargetMode="External"/><Relationship Id="rId1072" Type="http://schemas.openxmlformats.org/officeDocument/2006/relationships/hyperlink" Target="http://space.skyrocket.de/doc_sdat/perseus-000.htm" TargetMode="External"/><Relationship Id="rId1500" Type="http://schemas.openxmlformats.org/officeDocument/2006/relationships/hyperlink" Target="http://space.skyrocket.de/doc_sdat/hj-1c.htm" TargetMode="External"/><Relationship Id="rId302" Type="http://schemas.openxmlformats.org/officeDocument/2006/relationships/hyperlink" Target="http://space.skyrocket.de/doc_sdat/corot.htm" TargetMode="External"/><Relationship Id="rId747" Type="http://schemas.openxmlformats.org/officeDocument/2006/relationships/hyperlink" Target="http://space.skyrocket.de/doc_lau_det/minotaur-1.htm" TargetMode="External"/><Relationship Id="rId954" Type="http://schemas.openxmlformats.org/officeDocument/2006/relationships/hyperlink" Target="http://space.skyrocket.de/doc_sdat/picard.htm" TargetMode="External"/><Relationship Id="rId1377" Type="http://schemas.openxmlformats.org/officeDocument/2006/relationships/hyperlink" Target="http://space.skyrocket.de/doc_sdat/sds-4_jaxa.htm" TargetMode="External"/><Relationship Id="rId83" Type="http://schemas.openxmlformats.org/officeDocument/2006/relationships/hyperlink" Target="http://space.skyrocket.de/doc_sdat/navstar-2rm.htm" TargetMode="External"/><Relationship Id="rId179" Type="http://schemas.openxmlformats.org/officeDocument/2006/relationships/hyperlink" Target="http://space.skyrocket.de/doc_lau_det/zenit-3sl_2.htm" TargetMode="External"/><Relationship Id="rId386" Type="http://schemas.openxmlformats.org/officeDocument/2006/relationships/hyperlink" Target="http://space.skyrocket.de/doc_lau_det/delta-7420.htm" TargetMode="External"/><Relationship Id="rId593" Type="http://schemas.openxmlformats.org/officeDocument/2006/relationships/hyperlink" Target="http://space.skyrocket.de/doc_lau_det/ariane-5eca.htm" TargetMode="External"/><Relationship Id="rId607" Type="http://schemas.openxmlformats.org/officeDocument/2006/relationships/hyperlink" Target="http://space.skyrocket.de/doc_sdat/geoeye-1.htm" TargetMode="External"/><Relationship Id="rId814" Type="http://schemas.openxmlformats.org/officeDocument/2006/relationships/hyperlink" Target="http://space.skyrocket.de/doc_sdat/nimiq-5.htm" TargetMode="External"/><Relationship Id="rId1237" Type="http://schemas.openxmlformats.org/officeDocument/2006/relationships/hyperlink" Target="http://space.skyrocket.de/doc_lau_det/cz-3be.htm" TargetMode="External"/><Relationship Id="rId1444" Type="http://schemas.openxmlformats.org/officeDocument/2006/relationships/hyperlink" Target="http://space.skyrocket.de/doc_sdat/mresins.htm" TargetMode="External"/><Relationship Id="rId246" Type="http://schemas.openxmlformats.org/officeDocument/2006/relationships/hyperlink" Target="http://space.skyrocket.de/doc_lau_det/delta-7925.htm" TargetMode="External"/><Relationship Id="rId453" Type="http://schemas.openxmlformats.org/officeDocument/2006/relationships/hyperlink" Target="http://space.skyrocket.de/doc_lau/sts.htm" TargetMode="External"/><Relationship Id="rId660" Type="http://schemas.openxmlformats.org/officeDocument/2006/relationships/hyperlink" Target="http://space.skyrocket.de/doc_sdat/hotbird-8.htm" TargetMode="External"/><Relationship Id="rId898" Type="http://schemas.openxmlformats.org/officeDocument/2006/relationships/hyperlink" Target="http://space.skyrocket.de/doc_sdat/goes-n.htm" TargetMode="External"/><Relationship Id="rId1083" Type="http://schemas.openxmlformats.org/officeDocument/2006/relationships/hyperlink" Target="http://space.skyrocket.de/doc_lau_det/proton-m_briz-m_p3.htm" TargetMode="External"/><Relationship Id="rId1290" Type="http://schemas.openxmlformats.org/officeDocument/2006/relationships/hyperlink" Target="http://space.skyrocket.de/doc_sdat/pleiades-h-1.htm" TargetMode="External"/><Relationship Id="rId1304" Type="http://schemas.openxmlformats.org/officeDocument/2006/relationships/hyperlink" Target="http://space.skyrocket.de/doc_lau_det/soyuz-2-1b_fregat.htm" TargetMode="External"/><Relationship Id="rId1511" Type="http://schemas.openxmlformats.org/officeDocument/2006/relationships/hyperlink" Target="http://space.skyrocket.de/doc_sdat/zx-12.htm" TargetMode="External"/><Relationship Id="rId106" Type="http://schemas.openxmlformats.org/officeDocument/2006/relationships/hyperlink" Target="http://space.skyrocket.de/doc_lau_det/soyuz-u.htm" TargetMode="External"/><Relationship Id="rId313" Type="http://schemas.openxmlformats.org/officeDocument/2006/relationships/hyperlink" Target="http://space.skyrocket.de/doc_sdat/bd-1.htm" TargetMode="External"/><Relationship Id="rId758" Type="http://schemas.openxmlformats.org/officeDocument/2006/relationships/hyperlink" Target="http://space.skyrocket.de/doc_lau_det/delta-4m42.htm" TargetMode="External"/><Relationship Id="rId965" Type="http://schemas.openxmlformats.org/officeDocument/2006/relationships/hyperlink" Target="http://space.skyrocket.de/doc_sdat/arabsat-5a.htm" TargetMode="External"/><Relationship Id="rId1150" Type="http://schemas.openxmlformats.org/officeDocument/2006/relationships/hyperlink" Target="http://space.skyrocket.de/doc_sdat/rasad-1.htm" TargetMode="External"/><Relationship Id="rId1388" Type="http://schemas.openxmlformats.org/officeDocument/2006/relationships/hyperlink" Target="http://space.skyrocket.de/doc_lau_det/cz-3be.htm" TargetMode="External"/><Relationship Id="rId10" Type="http://schemas.openxmlformats.org/officeDocument/2006/relationships/hyperlink" Target="http://space.skyrocket.de/doc_lau_det/atlas-3b-sec.htm" TargetMode="External"/><Relationship Id="rId94" Type="http://schemas.openxmlformats.org/officeDocument/2006/relationships/hyperlink" Target="http://space.skyrocket.de/doc_sdat/kh-11.htm" TargetMode="External"/><Relationship Id="rId397" Type="http://schemas.openxmlformats.org/officeDocument/2006/relationships/hyperlink" Target="http://space.skyrocket.de/doc_sdat/genesis-pathfinder-1.htm" TargetMode="External"/><Relationship Id="rId520" Type="http://schemas.openxmlformats.org/officeDocument/2006/relationships/hyperlink" Target="http://space.skyrocket.de/doc_lau_det/soyuz-fg.htm" TargetMode="External"/><Relationship Id="rId618" Type="http://schemas.openxmlformats.org/officeDocument/2006/relationships/hyperlink" Target="http://space.skyrocket.de/doc_lau_det/proton-m_blok-dm-2.htm" TargetMode="External"/><Relationship Id="rId825" Type="http://schemas.openxmlformats.org/officeDocument/2006/relationships/hyperlink" Target="http://space.skyrocket.de/doc_lau_det/delta-7920.htm" TargetMode="External"/><Relationship Id="rId1248" Type="http://schemas.openxmlformats.org/officeDocument/2006/relationships/hyperlink" Target="http://space.skyrocket.de/doc_sdat/npp.htm" TargetMode="External"/><Relationship Id="rId1455" Type="http://schemas.openxmlformats.org/officeDocument/2006/relationships/hyperlink" Target="http://space.skyrocket.de/doc_sdat/aerocube-1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microsoft.com/office/2007/relationships/slicer" Target="../slicers/slicer2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4.xm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ctrlProp" Target="../ctrlProps/ctrlProp9.xml"/><Relationship Id="rId7" Type="http://schemas.openxmlformats.org/officeDocument/2006/relationships/ctrlProp" Target="../ctrlProps/ctrlProp1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B51"/>
  <sheetViews>
    <sheetView workbookViewId="0">
      <selection activeCell="G26" sqref="G26"/>
    </sheetView>
  </sheetViews>
  <sheetFormatPr defaultRowHeight="15" x14ac:dyDescent="0.25"/>
  <cols>
    <col min="1" max="1" width="23.85546875" bestFit="1" customWidth="1"/>
    <col min="2" max="2" width="24.85546875" bestFit="1" customWidth="1"/>
    <col min="3" max="3" width="24.7109375" bestFit="1" customWidth="1"/>
  </cols>
  <sheetData>
    <row r="3" spans="1:2" x14ac:dyDescent="0.25">
      <c r="A3" s="55" t="s">
        <v>1022</v>
      </c>
      <c r="B3" t="s">
        <v>1024</v>
      </c>
    </row>
    <row r="4" spans="1:2" x14ac:dyDescent="0.25">
      <c r="A4" s="56" t="s">
        <v>1027</v>
      </c>
      <c r="B4" s="57"/>
    </row>
    <row r="5" spans="1:2" x14ac:dyDescent="0.25">
      <c r="A5" s="58" t="s">
        <v>605</v>
      </c>
      <c r="B5" s="57">
        <v>1</v>
      </c>
    </row>
    <row r="6" spans="1:2" x14ac:dyDescent="0.25">
      <c r="A6" s="58" t="s">
        <v>683</v>
      </c>
      <c r="B6" s="57">
        <v>1</v>
      </c>
    </row>
    <row r="7" spans="1:2" x14ac:dyDescent="0.25">
      <c r="A7" s="56" t="s">
        <v>1035</v>
      </c>
      <c r="B7" s="57"/>
    </row>
    <row r="8" spans="1:2" x14ac:dyDescent="0.25">
      <c r="A8" s="58" t="s">
        <v>72</v>
      </c>
      <c r="B8" s="57">
        <v>1</v>
      </c>
    </row>
    <row r="9" spans="1:2" x14ac:dyDescent="0.25">
      <c r="A9" s="58" t="s">
        <v>114</v>
      </c>
      <c r="B9" s="57">
        <v>1</v>
      </c>
    </row>
    <row r="10" spans="1:2" x14ac:dyDescent="0.25">
      <c r="A10" s="58" t="s">
        <v>125</v>
      </c>
      <c r="B10" s="57">
        <v>3</v>
      </c>
    </row>
    <row r="11" spans="1:2" x14ac:dyDescent="0.25">
      <c r="A11" s="58" t="s">
        <v>236</v>
      </c>
      <c r="B11" s="57">
        <v>7</v>
      </c>
    </row>
    <row r="12" spans="1:2" x14ac:dyDescent="0.25">
      <c r="A12" s="58" t="s">
        <v>132</v>
      </c>
      <c r="B12" s="57">
        <v>3</v>
      </c>
    </row>
    <row r="13" spans="1:2" x14ac:dyDescent="0.25">
      <c r="A13" s="58" t="s">
        <v>255</v>
      </c>
      <c r="B13" s="57">
        <v>26</v>
      </c>
    </row>
    <row r="14" spans="1:2" x14ac:dyDescent="0.25">
      <c r="A14" s="58" t="s">
        <v>566</v>
      </c>
      <c r="B14" s="57">
        <v>14</v>
      </c>
    </row>
    <row r="15" spans="1:2" x14ac:dyDescent="0.25">
      <c r="A15" s="58" t="s">
        <v>617</v>
      </c>
      <c r="B15" s="57">
        <v>1</v>
      </c>
    </row>
    <row r="16" spans="1:2" x14ac:dyDescent="0.25">
      <c r="A16" s="58" t="s">
        <v>721</v>
      </c>
      <c r="B16" s="57">
        <v>2</v>
      </c>
    </row>
    <row r="17" spans="1:2" x14ac:dyDescent="0.25">
      <c r="A17" s="58" t="s">
        <v>746</v>
      </c>
      <c r="B17" s="57">
        <v>4</v>
      </c>
    </row>
    <row r="18" spans="1:2" x14ac:dyDescent="0.25">
      <c r="A18" s="56" t="s">
        <v>320</v>
      </c>
      <c r="B18" s="57"/>
    </row>
    <row r="19" spans="1:2" x14ac:dyDescent="0.25">
      <c r="A19" s="58" t="s">
        <v>320</v>
      </c>
      <c r="B19" s="57">
        <v>6</v>
      </c>
    </row>
    <row r="20" spans="1:2" x14ac:dyDescent="0.25">
      <c r="A20" s="58" t="s">
        <v>435</v>
      </c>
      <c r="B20" s="57">
        <v>2</v>
      </c>
    </row>
    <row r="21" spans="1:2" x14ac:dyDescent="0.25">
      <c r="A21" s="58" t="s">
        <v>472</v>
      </c>
      <c r="B21" s="57">
        <v>10</v>
      </c>
    </row>
    <row r="22" spans="1:2" x14ac:dyDescent="0.25">
      <c r="A22" s="58" t="s">
        <v>783</v>
      </c>
      <c r="B22" s="57">
        <v>2</v>
      </c>
    </row>
    <row r="23" spans="1:2" x14ac:dyDescent="0.25">
      <c r="A23" s="58" t="s">
        <v>752</v>
      </c>
      <c r="B23" s="57">
        <v>1</v>
      </c>
    </row>
    <row r="24" spans="1:2" x14ac:dyDescent="0.25">
      <c r="A24" s="56" t="s">
        <v>1034</v>
      </c>
      <c r="B24" s="57"/>
    </row>
    <row r="25" spans="1:2" x14ac:dyDescent="0.25">
      <c r="A25" s="58" t="s">
        <v>17</v>
      </c>
      <c r="B25" s="57">
        <v>5</v>
      </c>
    </row>
    <row r="26" spans="1:2" x14ac:dyDescent="0.25">
      <c r="A26" s="58" t="s">
        <v>62</v>
      </c>
      <c r="B26" s="57">
        <v>1</v>
      </c>
    </row>
    <row r="27" spans="1:2" x14ac:dyDescent="0.25">
      <c r="A27" s="56" t="s">
        <v>333</v>
      </c>
      <c r="B27" s="57">
        <v>26</v>
      </c>
    </row>
    <row r="28" spans="1:2" x14ac:dyDescent="0.25">
      <c r="A28" s="56" t="s">
        <v>412</v>
      </c>
      <c r="B28" s="57">
        <v>18</v>
      </c>
    </row>
    <row r="29" spans="1:2" x14ac:dyDescent="0.25">
      <c r="A29" s="56" t="s">
        <v>34</v>
      </c>
      <c r="B29" s="57">
        <v>6</v>
      </c>
    </row>
    <row r="30" spans="1:2" x14ac:dyDescent="0.25">
      <c r="A30" s="56" t="s">
        <v>645</v>
      </c>
      <c r="B30" s="57">
        <v>3</v>
      </c>
    </row>
    <row r="31" spans="1:2" x14ac:dyDescent="0.25">
      <c r="A31" s="56" t="s">
        <v>1033</v>
      </c>
      <c r="B31" s="57">
        <v>20</v>
      </c>
    </row>
    <row r="32" spans="1:2" x14ac:dyDescent="0.25">
      <c r="A32" s="56" t="s">
        <v>1032</v>
      </c>
      <c r="B32" s="57">
        <v>23</v>
      </c>
    </row>
    <row r="33" spans="1:2" x14ac:dyDescent="0.25">
      <c r="A33" s="56" t="s">
        <v>1030</v>
      </c>
      <c r="B33" s="57">
        <v>71</v>
      </c>
    </row>
    <row r="34" spans="1:2" x14ac:dyDescent="0.25">
      <c r="A34" s="56" t="s">
        <v>592</v>
      </c>
      <c r="B34" s="57">
        <v>5</v>
      </c>
    </row>
    <row r="35" spans="1:2" x14ac:dyDescent="0.25">
      <c r="A35" s="56" t="s">
        <v>1031</v>
      </c>
      <c r="B35" s="57">
        <v>31</v>
      </c>
    </row>
    <row r="36" spans="1:2" x14ac:dyDescent="0.25">
      <c r="A36" s="56" t="s">
        <v>1029</v>
      </c>
      <c r="B36" s="57">
        <v>3</v>
      </c>
    </row>
    <row r="37" spans="1:2" x14ac:dyDescent="0.25">
      <c r="A37" s="56" t="s">
        <v>612</v>
      </c>
      <c r="B37" s="57">
        <v>6</v>
      </c>
    </row>
    <row r="38" spans="1:2" x14ac:dyDescent="0.25">
      <c r="A38" s="56" t="s">
        <v>1028</v>
      </c>
      <c r="B38" s="57">
        <v>30</v>
      </c>
    </row>
    <row r="39" spans="1:2" x14ac:dyDescent="0.25">
      <c r="A39" s="56" t="s">
        <v>9</v>
      </c>
      <c r="B39" s="57">
        <v>10</v>
      </c>
    </row>
    <row r="40" spans="1:2" x14ac:dyDescent="0.25">
      <c r="A40" s="56" t="s">
        <v>160</v>
      </c>
      <c r="B40" s="57">
        <v>9</v>
      </c>
    </row>
    <row r="41" spans="1:2" x14ac:dyDescent="0.25">
      <c r="A41" s="56" t="s">
        <v>53</v>
      </c>
      <c r="B41" s="57">
        <v>9</v>
      </c>
    </row>
    <row r="42" spans="1:2" x14ac:dyDescent="0.25">
      <c r="A42" s="56" t="s">
        <v>289</v>
      </c>
      <c r="B42" s="57">
        <v>1</v>
      </c>
    </row>
    <row r="43" spans="1:2" x14ac:dyDescent="0.25">
      <c r="A43" s="56" t="s">
        <v>150</v>
      </c>
      <c r="B43" s="57">
        <v>6</v>
      </c>
    </row>
    <row r="44" spans="1:2" x14ac:dyDescent="0.25">
      <c r="A44" s="56" t="s">
        <v>286</v>
      </c>
      <c r="B44" s="57">
        <v>2</v>
      </c>
    </row>
    <row r="45" spans="1:2" x14ac:dyDescent="0.25">
      <c r="A45" s="56" t="s">
        <v>179</v>
      </c>
      <c r="B45" s="57">
        <v>3</v>
      </c>
    </row>
    <row r="46" spans="1:2" x14ac:dyDescent="0.25">
      <c r="A46" s="56" t="s">
        <v>198</v>
      </c>
      <c r="B46" s="57">
        <v>4</v>
      </c>
    </row>
    <row r="47" spans="1:2" x14ac:dyDescent="0.25">
      <c r="A47" s="56" t="s">
        <v>1036</v>
      </c>
      <c r="B47" s="57">
        <v>4</v>
      </c>
    </row>
    <row r="48" spans="1:2" x14ac:dyDescent="0.25">
      <c r="A48" s="56" t="s">
        <v>1037</v>
      </c>
      <c r="B48" s="57">
        <v>10</v>
      </c>
    </row>
    <row r="49" spans="1:2" x14ac:dyDescent="0.25">
      <c r="A49" s="56" t="s">
        <v>1025</v>
      </c>
      <c r="B49" s="57"/>
    </row>
    <row r="50" spans="1:2" x14ac:dyDescent="0.25">
      <c r="A50" s="58" t="s">
        <v>1025</v>
      </c>
      <c r="B50" s="57">
        <v>1</v>
      </c>
    </row>
    <row r="51" spans="1:2" x14ac:dyDescent="0.25">
      <c r="A51" s="56" t="s">
        <v>1023</v>
      </c>
      <c r="B51" s="57">
        <v>392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opLeftCell="A3" workbookViewId="0">
      <selection activeCell="B8" sqref="B8"/>
    </sheetView>
  </sheetViews>
  <sheetFormatPr defaultRowHeight="15" x14ac:dyDescent="0.25"/>
  <cols>
    <col min="1" max="1" width="27.28515625" bestFit="1" customWidth="1"/>
    <col min="2" max="2" width="24.85546875" bestFit="1" customWidth="1"/>
  </cols>
  <sheetData>
    <row r="1" spans="1:2" x14ac:dyDescent="0.25">
      <c r="A1" s="55" t="s">
        <v>1022</v>
      </c>
      <c r="B1" t="s">
        <v>1024</v>
      </c>
    </row>
    <row r="2" spans="1:2" x14ac:dyDescent="0.25">
      <c r="A2" s="56" t="s">
        <v>605</v>
      </c>
      <c r="B2" s="57"/>
    </row>
    <row r="3" spans="1:2" x14ac:dyDescent="0.25">
      <c r="A3" s="58" t="s">
        <v>605</v>
      </c>
      <c r="B3" s="57">
        <v>1</v>
      </c>
    </row>
    <row r="4" spans="1:2" x14ac:dyDescent="0.25">
      <c r="A4" s="56" t="s">
        <v>683</v>
      </c>
      <c r="B4" s="57"/>
    </row>
    <row r="5" spans="1:2" x14ac:dyDescent="0.25">
      <c r="A5" s="58" t="s">
        <v>683</v>
      </c>
      <c r="B5" s="57">
        <v>1</v>
      </c>
    </row>
    <row r="6" spans="1:2" x14ac:dyDescent="0.25">
      <c r="A6" s="56" t="s">
        <v>2803</v>
      </c>
      <c r="B6" s="57">
        <v>62</v>
      </c>
    </row>
    <row r="7" spans="1:2" x14ac:dyDescent="0.25">
      <c r="A7" s="56" t="s">
        <v>2804</v>
      </c>
      <c r="B7" s="57">
        <v>21</v>
      </c>
    </row>
    <row r="8" spans="1:2" x14ac:dyDescent="0.25">
      <c r="A8" s="56" t="s">
        <v>17</v>
      </c>
      <c r="B8" s="57"/>
    </row>
    <row r="9" spans="1:2" x14ac:dyDescent="0.25">
      <c r="A9" s="58" t="s">
        <v>17</v>
      </c>
      <c r="B9" s="57">
        <v>5</v>
      </c>
    </row>
    <row r="10" spans="1:2" x14ac:dyDescent="0.25">
      <c r="A10" s="56" t="s">
        <v>62</v>
      </c>
      <c r="B10" s="57"/>
    </row>
    <row r="11" spans="1:2" x14ac:dyDescent="0.25">
      <c r="A11" s="58" t="s">
        <v>62</v>
      </c>
      <c r="B11" s="57">
        <v>1</v>
      </c>
    </row>
    <row r="12" spans="1:2" x14ac:dyDescent="0.25">
      <c r="A12" s="56" t="s">
        <v>333</v>
      </c>
      <c r="B12" s="57"/>
    </row>
    <row r="13" spans="1:2" x14ac:dyDescent="0.25">
      <c r="A13" s="58" t="s">
        <v>333</v>
      </c>
      <c r="B13" s="57">
        <v>24</v>
      </c>
    </row>
    <row r="14" spans="1:2" x14ac:dyDescent="0.25">
      <c r="A14" s="56" t="s">
        <v>749</v>
      </c>
      <c r="B14" s="57"/>
    </row>
    <row r="15" spans="1:2" x14ac:dyDescent="0.25">
      <c r="A15" s="58" t="s">
        <v>749</v>
      </c>
      <c r="B15" s="57">
        <v>2</v>
      </c>
    </row>
    <row r="16" spans="1:2" x14ac:dyDescent="0.25">
      <c r="A16" s="56" t="s">
        <v>412</v>
      </c>
      <c r="B16" s="57"/>
    </row>
    <row r="17" spans="1:2" x14ac:dyDescent="0.25">
      <c r="A17" s="58" t="s">
        <v>412</v>
      </c>
      <c r="B17" s="57">
        <v>12</v>
      </c>
    </row>
    <row r="18" spans="1:2" x14ac:dyDescent="0.25">
      <c r="A18" s="56" t="s">
        <v>487</v>
      </c>
      <c r="B18" s="57"/>
    </row>
    <row r="19" spans="1:2" x14ac:dyDescent="0.25">
      <c r="A19" s="58" t="s">
        <v>487</v>
      </c>
      <c r="B19" s="57">
        <v>3</v>
      </c>
    </row>
    <row r="20" spans="1:2" x14ac:dyDescent="0.25">
      <c r="A20" s="56" t="s">
        <v>653</v>
      </c>
      <c r="B20" s="57"/>
    </row>
    <row r="21" spans="1:2" x14ac:dyDescent="0.25">
      <c r="A21" s="58" t="s">
        <v>653</v>
      </c>
      <c r="B21" s="57">
        <v>3</v>
      </c>
    </row>
    <row r="22" spans="1:2" x14ac:dyDescent="0.25">
      <c r="A22" s="56" t="s">
        <v>34</v>
      </c>
      <c r="B22" s="57"/>
    </row>
    <row r="23" spans="1:2" x14ac:dyDescent="0.25">
      <c r="A23" s="58" t="s">
        <v>34</v>
      </c>
      <c r="B23" s="57">
        <v>6</v>
      </c>
    </row>
    <row r="24" spans="1:2" x14ac:dyDescent="0.25">
      <c r="A24" s="56" t="s">
        <v>645</v>
      </c>
      <c r="B24" s="57"/>
    </row>
    <row r="25" spans="1:2" x14ac:dyDescent="0.25">
      <c r="A25" s="58" t="s">
        <v>645</v>
      </c>
      <c r="B25" s="57">
        <v>3</v>
      </c>
    </row>
    <row r="26" spans="1:2" x14ac:dyDescent="0.25">
      <c r="A26" s="56" t="s">
        <v>348</v>
      </c>
      <c r="B26" s="57"/>
    </row>
    <row r="27" spans="1:2" x14ac:dyDescent="0.25">
      <c r="A27" s="58" t="s">
        <v>348</v>
      </c>
      <c r="B27" s="57">
        <v>1</v>
      </c>
    </row>
    <row r="28" spans="1:2" x14ac:dyDescent="0.25">
      <c r="A28" s="56" t="s">
        <v>589</v>
      </c>
      <c r="B28" s="57"/>
    </row>
    <row r="29" spans="1:2" x14ac:dyDescent="0.25">
      <c r="A29" s="58" t="s">
        <v>589</v>
      </c>
      <c r="B29" s="57">
        <v>1</v>
      </c>
    </row>
    <row r="30" spans="1:2" x14ac:dyDescent="0.25">
      <c r="A30" s="56" t="s">
        <v>361</v>
      </c>
      <c r="B30" s="57"/>
    </row>
    <row r="31" spans="1:2" x14ac:dyDescent="0.25">
      <c r="A31" s="58" t="s">
        <v>361</v>
      </c>
      <c r="B31" s="57">
        <v>3</v>
      </c>
    </row>
    <row r="32" spans="1:2" x14ac:dyDescent="0.25">
      <c r="A32" s="56" t="s">
        <v>477</v>
      </c>
      <c r="B32" s="57"/>
    </row>
    <row r="33" spans="1:2" x14ac:dyDescent="0.25">
      <c r="A33" s="58" t="s">
        <v>477</v>
      </c>
      <c r="B33" s="57">
        <v>5</v>
      </c>
    </row>
    <row r="34" spans="1:2" x14ac:dyDescent="0.25">
      <c r="A34" s="56" t="s">
        <v>498</v>
      </c>
      <c r="B34" s="57"/>
    </row>
    <row r="35" spans="1:2" x14ac:dyDescent="0.25">
      <c r="A35" s="58" t="s">
        <v>498</v>
      </c>
      <c r="B35" s="57">
        <v>1</v>
      </c>
    </row>
    <row r="36" spans="1:2" x14ac:dyDescent="0.25">
      <c r="A36" s="56" t="s">
        <v>558</v>
      </c>
      <c r="B36" s="57"/>
    </row>
    <row r="37" spans="1:2" x14ac:dyDescent="0.25">
      <c r="A37" s="58" t="s">
        <v>558</v>
      </c>
      <c r="B37" s="57">
        <v>9</v>
      </c>
    </row>
    <row r="38" spans="1:2" x14ac:dyDescent="0.25">
      <c r="A38" s="56" t="s">
        <v>42</v>
      </c>
      <c r="B38" s="57"/>
    </row>
    <row r="39" spans="1:2" x14ac:dyDescent="0.25">
      <c r="A39" s="58" t="s">
        <v>42</v>
      </c>
      <c r="B39" s="57">
        <v>3</v>
      </c>
    </row>
    <row r="40" spans="1:2" x14ac:dyDescent="0.25">
      <c r="A40" s="56" t="s">
        <v>110</v>
      </c>
      <c r="B40" s="57"/>
    </row>
    <row r="41" spans="1:2" x14ac:dyDescent="0.25">
      <c r="A41" s="58" t="s">
        <v>110</v>
      </c>
      <c r="B41" s="57">
        <v>2</v>
      </c>
    </row>
    <row r="42" spans="1:2" x14ac:dyDescent="0.25">
      <c r="A42" s="56" t="s">
        <v>98</v>
      </c>
      <c r="B42" s="57"/>
    </row>
    <row r="43" spans="1:2" x14ac:dyDescent="0.25">
      <c r="A43" s="58" t="s">
        <v>98</v>
      </c>
      <c r="B43" s="57">
        <v>1</v>
      </c>
    </row>
    <row r="44" spans="1:2" x14ac:dyDescent="0.25">
      <c r="A44" s="56" t="s">
        <v>135</v>
      </c>
      <c r="B44" s="57"/>
    </row>
    <row r="45" spans="1:2" x14ac:dyDescent="0.25">
      <c r="A45" s="58" t="s">
        <v>135</v>
      </c>
      <c r="B45" s="57">
        <v>1</v>
      </c>
    </row>
    <row r="46" spans="1:2" x14ac:dyDescent="0.25">
      <c r="A46" s="56" t="s">
        <v>77</v>
      </c>
      <c r="B46" s="57"/>
    </row>
    <row r="47" spans="1:2" x14ac:dyDescent="0.25">
      <c r="A47" s="58" t="s">
        <v>77</v>
      </c>
      <c r="B47" s="57">
        <v>16</v>
      </c>
    </row>
    <row r="48" spans="1:2" x14ac:dyDescent="0.25">
      <c r="A48" s="56" t="s">
        <v>141</v>
      </c>
      <c r="B48" s="57"/>
    </row>
    <row r="49" spans="1:2" x14ac:dyDescent="0.25">
      <c r="A49" s="58" t="s">
        <v>141</v>
      </c>
      <c r="B49" s="57">
        <v>11</v>
      </c>
    </row>
    <row r="50" spans="1:2" x14ac:dyDescent="0.25">
      <c r="A50" s="56" t="s">
        <v>186</v>
      </c>
      <c r="B50" s="57"/>
    </row>
    <row r="51" spans="1:2" x14ac:dyDescent="0.25">
      <c r="A51" s="58" t="s">
        <v>186</v>
      </c>
      <c r="B51" s="57">
        <v>42</v>
      </c>
    </row>
    <row r="52" spans="1:2" x14ac:dyDescent="0.25">
      <c r="A52" s="56" t="s">
        <v>383</v>
      </c>
      <c r="B52" s="57"/>
    </row>
    <row r="53" spans="1:2" x14ac:dyDescent="0.25">
      <c r="A53" s="58" t="s">
        <v>383</v>
      </c>
      <c r="B53" s="57">
        <v>18</v>
      </c>
    </row>
    <row r="54" spans="1:2" x14ac:dyDescent="0.25">
      <c r="A54" s="56" t="s">
        <v>592</v>
      </c>
      <c r="B54" s="57"/>
    </row>
    <row r="55" spans="1:2" x14ac:dyDescent="0.25">
      <c r="A55" s="58" t="s">
        <v>592</v>
      </c>
      <c r="B55" s="57">
        <v>5</v>
      </c>
    </row>
    <row r="56" spans="1:2" x14ac:dyDescent="0.25">
      <c r="A56" s="56" t="s">
        <v>561</v>
      </c>
      <c r="B56" s="57"/>
    </row>
    <row r="57" spans="1:2" x14ac:dyDescent="0.25">
      <c r="A57" s="58" t="s">
        <v>561</v>
      </c>
      <c r="B57" s="57">
        <v>1</v>
      </c>
    </row>
    <row r="58" spans="1:2" x14ac:dyDescent="0.25">
      <c r="A58" s="56" t="s">
        <v>501</v>
      </c>
      <c r="B58" s="57"/>
    </row>
    <row r="59" spans="1:2" x14ac:dyDescent="0.25">
      <c r="A59" s="58" t="s">
        <v>501</v>
      </c>
      <c r="B59" s="57">
        <v>30</v>
      </c>
    </row>
    <row r="60" spans="1:2" x14ac:dyDescent="0.25">
      <c r="A60" s="56" t="s">
        <v>680</v>
      </c>
      <c r="B60" s="57"/>
    </row>
    <row r="61" spans="1:2" x14ac:dyDescent="0.25">
      <c r="A61" s="58" t="s">
        <v>680</v>
      </c>
      <c r="B61" s="57">
        <v>1</v>
      </c>
    </row>
    <row r="62" spans="1:2" x14ac:dyDescent="0.25">
      <c r="A62" s="56" t="s">
        <v>768</v>
      </c>
      <c r="B62" s="57"/>
    </row>
    <row r="63" spans="1:2" x14ac:dyDescent="0.25">
      <c r="A63" s="58" t="s">
        <v>768</v>
      </c>
      <c r="B63" s="57">
        <v>2</v>
      </c>
    </row>
    <row r="64" spans="1:2" x14ac:dyDescent="0.25">
      <c r="A64" s="56" t="s">
        <v>1025</v>
      </c>
      <c r="B64" s="57"/>
    </row>
    <row r="65" spans="1:2" x14ac:dyDescent="0.25">
      <c r="A65" s="58" t="s">
        <v>1025</v>
      </c>
      <c r="B65" s="57">
        <v>1</v>
      </c>
    </row>
    <row r="66" spans="1:2" x14ac:dyDescent="0.25">
      <c r="A66" s="56" t="s">
        <v>612</v>
      </c>
      <c r="B66" s="57"/>
    </row>
    <row r="67" spans="1:2" x14ac:dyDescent="0.25">
      <c r="A67" s="58" t="s">
        <v>612</v>
      </c>
      <c r="B67" s="57">
        <v>6</v>
      </c>
    </row>
    <row r="68" spans="1:2" x14ac:dyDescent="0.25">
      <c r="A68" s="56" t="s">
        <v>370</v>
      </c>
      <c r="B68" s="57"/>
    </row>
    <row r="69" spans="1:2" x14ac:dyDescent="0.25">
      <c r="A69" s="58" t="s">
        <v>370</v>
      </c>
      <c r="B69" s="57">
        <v>22</v>
      </c>
    </row>
    <row r="70" spans="1:2" x14ac:dyDescent="0.25">
      <c r="A70" s="56" t="s">
        <v>765</v>
      </c>
      <c r="B70" s="57"/>
    </row>
    <row r="71" spans="1:2" x14ac:dyDescent="0.25">
      <c r="A71" s="58" t="s">
        <v>765</v>
      </c>
      <c r="B71" s="57">
        <v>1</v>
      </c>
    </row>
    <row r="72" spans="1:2" x14ac:dyDescent="0.25">
      <c r="A72" s="56" t="s">
        <v>345</v>
      </c>
      <c r="B72" s="57"/>
    </row>
    <row r="73" spans="1:2" x14ac:dyDescent="0.25">
      <c r="A73" s="58" t="s">
        <v>345</v>
      </c>
      <c r="B73" s="57">
        <v>7</v>
      </c>
    </row>
    <row r="74" spans="1:2" x14ac:dyDescent="0.25">
      <c r="A74" s="56" t="s">
        <v>9</v>
      </c>
      <c r="B74" s="57"/>
    </row>
    <row r="75" spans="1:2" x14ac:dyDescent="0.25">
      <c r="A75" s="58" t="s">
        <v>9</v>
      </c>
      <c r="B75" s="57">
        <v>10</v>
      </c>
    </row>
    <row r="76" spans="1:2" x14ac:dyDescent="0.25">
      <c r="A76" s="56" t="s">
        <v>160</v>
      </c>
      <c r="B76" s="57"/>
    </row>
    <row r="77" spans="1:2" x14ac:dyDescent="0.25">
      <c r="A77" s="58" t="s">
        <v>160</v>
      </c>
      <c r="B77" s="57">
        <v>9</v>
      </c>
    </row>
    <row r="78" spans="1:2" x14ac:dyDescent="0.25">
      <c r="A78" s="56" t="s">
        <v>53</v>
      </c>
      <c r="B78" s="57"/>
    </row>
    <row r="79" spans="1:2" x14ac:dyDescent="0.25">
      <c r="A79" s="58" t="s">
        <v>53</v>
      </c>
      <c r="B79" s="57">
        <v>9</v>
      </c>
    </row>
    <row r="80" spans="1:2" x14ac:dyDescent="0.25">
      <c r="A80" s="56" t="s">
        <v>289</v>
      </c>
      <c r="B80" s="57"/>
    </row>
    <row r="81" spans="1:2" x14ac:dyDescent="0.25">
      <c r="A81" s="58" t="s">
        <v>289</v>
      </c>
      <c r="B81" s="57">
        <v>1</v>
      </c>
    </row>
    <row r="82" spans="1:2" x14ac:dyDescent="0.25">
      <c r="A82" s="56" t="s">
        <v>150</v>
      </c>
      <c r="B82" s="57"/>
    </row>
    <row r="83" spans="1:2" x14ac:dyDescent="0.25">
      <c r="A83" s="58" t="s">
        <v>150</v>
      </c>
      <c r="B83" s="57">
        <v>6</v>
      </c>
    </row>
    <row r="84" spans="1:2" x14ac:dyDescent="0.25">
      <c r="A84" s="56" t="s">
        <v>286</v>
      </c>
      <c r="B84" s="57"/>
    </row>
    <row r="85" spans="1:2" x14ac:dyDescent="0.25">
      <c r="A85" s="58" t="s">
        <v>286</v>
      </c>
      <c r="B85" s="57">
        <v>2</v>
      </c>
    </row>
    <row r="86" spans="1:2" x14ac:dyDescent="0.25">
      <c r="A86" s="56" t="s">
        <v>179</v>
      </c>
      <c r="B86" s="57"/>
    </row>
    <row r="87" spans="1:2" x14ac:dyDescent="0.25">
      <c r="A87" s="58" t="s">
        <v>179</v>
      </c>
      <c r="B87" s="57">
        <v>3</v>
      </c>
    </row>
    <row r="88" spans="1:2" x14ac:dyDescent="0.25">
      <c r="A88" s="56" t="s">
        <v>198</v>
      </c>
      <c r="B88" s="57"/>
    </row>
    <row r="89" spans="1:2" x14ac:dyDescent="0.25">
      <c r="A89" s="58" t="s">
        <v>198</v>
      </c>
      <c r="B89" s="57">
        <v>4</v>
      </c>
    </row>
    <row r="90" spans="1:2" x14ac:dyDescent="0.25">
      <c r="A90" s="56" t="s">
        <v>5</v>
      </c>
      <c r="B90" s="57"/>
    </row>
    <row r="91" spans="1:2" x14ac:dyDescent="0.25">
      <c r="A91" s="58" t="s">
        <v>5</v>
      </c>
      <c r="B91" s="57">
        <v>2</v>
      </c>
    </row>
    <row r="92" spans="1:2" x14ac:dyDescent="0.25">
      <c r="A92" s="56" t="s">
        <v>26</v>
      </c>
      <c r="B92" s="57"/>
    </row>
    <row r="93" spans="1:2" x14ac:dyDescent="0.25">
      <c r="A93" s="58" t="s">
        <v>26</v>
      </c>
      <c r="B93" s="57">
        <v>2</v>
      </c>
    </row>
    <row r="94" spans="1:2" x14ac:dyDescent="0.25">
      <c r="A94" s="56" t="s">
        <v>69</v>
      </c>
      <c r="B94" s="57"/>
    </row>
    <row r="95" spans="1:2" x14ac:dyDescent="0.25">
      <c r="A95" s="58" t="s">
        <v>69</v>
      </c>
      <c r="B95" s="57">
        <v>9</v>
      </c>
    </row>
    <row r="96" spans="1:2" x14ac:dyDescent="0.25">
      <c r="A96" s="56" t="s">
        <v>103</v>
      </c>
      <c r="B96" s="57"/>
    </row>
    <row r="97" spans="1:2" x14ac:dyDescent="0.25">
      <c r="A97" s="58" t="s">
        <v>103</v>
      </c>
      <c r="B97" s="57">
        <v>1</v>
      </c>
    </row>
    <row r="98" spans="1:2" x14ac:dyDescent="0.25">
      <c r="A98" s="56" t="s">
        <v>1023</v>
      </c>
      <c r="B98" s="57">
        <v>392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L25" sqref="L25"/>
    </sheetView>
  </sheetViews>
  <sheetFormatPr defaultRowHeight="15" x14ac:dyDescent="0.25"/>
  <sheetData>
    <row r="1" spans="1:4" x14ac:dyDescent="0.25">
      <c r="A1" t="s">
        <v>2786</v>
      </c>
      <c r="B1" t="s">
        <v>2787</v>
      </c>
    </row>
    <row r="2" spans="1:4" ht="45" x14ac:dyDescent="0.25">
      <c r="A2">
        <v>180</v>
      </c>
      <c r="B2">
        <v>180</v>
      </c>
      <c r="C2" s="90" t="s">
        <v>2790</v>
      </c>
      <c r="D2">
        <v>180</v>
      </c>
    </row>
    <row r="3" spans="1:4" x14ac:dyDescent="0.25">
      <c r="A3">
        <v>45</v>
      </c>
      <c r="B3">
        <v>9</v>
      </c>
      <c r="C3" s="80">
        <v>0</v>
      </c>
      <c r="D3">
        <v>89</v>
      </c>
    </row>
    <row r="4" spans="1:4" x14ac:dyDescent="0.25">
      <c r="A4">
        <v>90</v>
      </c>
      <c r="B4">
        <v>18</v>
      </c>
      <c r="C4" s="80">
        <v>400</v>
      </c>
      <c r="D4">
        <v>2</v>
      </c>
    </row>
    <row r="5" spans="1:4" x14ac:dyDescent="0.25">
      <c r="A5">
        <v>45</v>
      </c>
      <c r="B5">
        <v>18</v>
      </c>
      <c r="C5" s="80">
        <v>800</v>
      </c>
      <c r="D5">
        <v>89</v>
      </c>
    </row>
    <row r="6" spans="1:4" x14ac:dyDescent="0.25">
      <c r="B6">
        <v>18</v>
      </c>
      <c r="C6" s="80">
        <v>1200</v>
      </c>
    </row>
    <row r="7" spans="1:4" x14ac:dyDescent="0.25">
      <c r="B7">
        <v>18</v>
      </c>
      <c r="C7" s="80">
        <v>1600</v>
      </c>
    </row>
    <row r="8" spans="1:4" x14ac:dyDescent="0.25">
      <c r="B8">
        <v>18</v>
      </c>
      <c r="C8" s="80">
        <v>2000</v>
      </c>
    </row>
    <row r="9" spans="1:4" x14ac:dyDescent="0.25">
      <c r="B9">
        <v>18</v>
      </c>
      <c r="C9" s="80">
        <v>2400</v>
      </c>
    </row>
    <row r="10" spans="1:4" x14ac:dyDescent="0.25">
      <c r="B10">
        <v>18</v>
      </c>
      <c r="C10" s="80">
        <v>2800</v>
      </c>
    </row>
    <row r="11" spans="1:4" x14ac:dyDescent="0.25">
      <c r="B11">
        <v>18</v>
      </c>
      <c r="C11" s="80">
        <v>3200</v>
      </c>
    </row>
    <row r="12" spans="1:4" x14ac:dyDescent="0.25">
      <c r="B12">
        <v>18</v>
      </c>
      <c r="C12" s="80">
        <v>3600</v>
      </c>
    </row>
    <row r="13" spans="1:4" x14ac:dyDescent="0.25">
      <c r="B13">
        <v>9</v>
      </c>
      <c r="C13" s="80">
        <v>4000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E13"/>
  <sheetViews>
    <sheetView workbookViewId="0">
      <selection activeCell="B6" sqref="B6"/>
    </sheetView>
  </sheetViews>
  <sheetFormatPr defaultRowHeight="15" x14ac:dyDescent="0.25"/>
  <cols>
    <col min="1" max="1" width="28.28515625" customWidth="1"/>
    <col min="2" max="2" width="20.85546875" customWidth="1"/>
    <col min="3" max="3" width="3" bestFit="1" customWidth="1"/>
    <col min="4" max="4" width="2" bestFit="1" customWidth="1"/>
    <col min="5" max="5" width="4" bestFit="1" customWidth="1"/>
    <col min="6" max="6" width="12" customWidth="1"/>
    <col min="7" max="7" width="14.85546875" customWidth="1"/>
    <col min="8" max="8" width="12" customWidth="1"/>
    <col min="9" max="9" width="14.85546875" customWidth="1"/>
    <col min="10" max="10" width="12" bestFit="1" customWidth="1"/>
    <col min="11" max="11" width="14.85546875" bestFit="1" customWidth="1"/>
    <col min="12" max="12" width="12" bestFit="1" customWidth="1"/>
    <col min="13" max="13" width="14.85546875" bestFit="1" customWidth="1"/>
    <col min="14" max="14" width="12" bestFit="1" customWidth="1"/>
    <col min="15" max="15" width="14.85546875" bestFit="1" customWidth="1"/>
    <col min="16" max="16" width="12" bestFit="1" customWidth="1"/>
    <col min="17" max="17" width="14.85546875" bestFit="1" customWidth="1"/>
    <col min="18" max="18" width="12" bestFit="1" customWidth="1"/>
    <col min="19" max="19" width="14.85546875" bestFit="1" customWidth="1"/>
    <col min="20" max="20" width="12" bestFit="1" customWidth="1"/>
    <col min="21" max="21" width="14.85546875" bestFit="1" customWidth="1"/>
    <col min="22" max="22" width="12" bestFit="1" customWidth="1"/>
    <col min="23" max="23" width="14.85546875" bestFit="1" customWidth="1"/>
    <col min="24" max="24" width="12" bestFit="1" customWidth="1"/>
    <col min="25" max="25" width="14.85546875" bestFit="1" customWidth="1"/>
    <col min="26" max="26" width="12" bestFit="1" customWidth="1"/>
    <col min="27" max="27" width="14.85546875" bestFit="1" customWidth="1"/>
    <col min="28" max="28" width="12" bestFit="1" customWidth="1"/>
    <col min="29" max="29" width="14.85546875" bestFit="1" customWidth="1"/>
    <col min="30" max="30" width="12" bestFit="1" customWidth="1"/>
    <col min="31" max="31" width="14.85546875" bestFit="1" customWidth="1"/>
    <col min="32" max="32" width="12" bestFit="1" customWidth="1"/>
    <col min="33" max="33" width="14.85546875" bestFit="1" customWidth="1"/>
    <col min="34" max="34" width="12" bestFit="1" customWidth="1"/>
    <col min="35" max="35" width="14.85546875" bestFit="1" customWidth="1"/>
    <col min="36" max="36" width="12" bestFit="1" customWidth="1"/>
    <col min="37" max="37" width="14.85546875" bestFit="1" customWidth="1"/>
    <col min="38" max="38" width="12" bestFit="1" customWidth="1"/>
    <col min="39" max="39" width="14.85546875" bestFit="1" customWidth="1"/>
    <col min="40" max="40" width="12" bestFit="1" customWidth="1"/>
    <col min="41" max="41" width="14.85546875" bestFit="1" customWidth="1"/>
    <col min="42" max="42" width="12" bestFit="1" customWidth="1"/>
    <col min="43" max="43" width="14.85546875" bestFit="1" customWidth="1"/>
    <col min="44" max="44" width="12" bestFit="1" customWidth="1"/>
    <col min="45" max="45" width="14.85546875" bestFit="1" customWidth="1"/>
    <col min="46" max="46" width="12" bestFit="1" customWidth="1"/>
    <col min="47" max="47" width="14.85546875" bestFit="1" customWidth="1"/>
    <col min="48" max="48" width="12" bestFit="1" customWidth="1"/>
    <col min="49" max="49" width="2" customWidth="1"/>
    <col min="50" max="50" width="14.85546875" bestFit="1" customWidth="1"/>
    <col min="51" max="51" width="12" bestFit="1" customWidth="1"/>
    <col min="52" max="52" width="14.85546875" bestFit="1" customWidth="1"/>
    <col min="53" max="53" width="12" bestFit="1" customWidth="1"/>
    <col min="54" max="54" width="14.85546875" bestFit="1" customWidth="1"/>
    <col min="55" max="55" width="12" bestFit="1" customWidth="1"/>
    <col min="56" max="56" width="14.85546875" bestFit="1" customWidth="1"/>
    <col min="57" max="57" width="12" bestFit="1" customWidth="1"/>
    <col min="58" max="58" width="14.85546875" bestFit="1" customWidth="1"/>
    <col min="59" max="59" width="12" bestFit="1" customWidth="1"/>
    <col min="60" max="60" width="14.85546875" bestFit="1" customWidth="1"/>
    <col min="61" max="61" width="12" bestFit="1" customWidth="1"/>
    <col min="62" max="62" width="14.85546875" bestFit="1" customWidth="1"/>
    <col min="63" max="63" width="12" bestFit="1" customWidth="1"/>
    <col min="64" max="64" width="14.85546875" bestFit="1" customWidth="1"/>
    <col min="65" max="65" width="12" bestFit="1" customWidth="1"/>
    <col min="66" max="66" width="14.85546875" bestFit="1" customWidth="1"/>
    <col min="67" max="67" width="12" bestFit="1" customWidth="1"/>
    <col min="68" max="68" width="14.85546875" bestFit="1" customWidth="1"/>
    <col min="69" max="69" width="12" bestFit="1" customWidth="1"/>
    <col min="70" max="70" width="14.85546875" bestFit="1" customWidth="1"/>
    <col min="71" max="71" width="12" bestFit="1" customWidth="1"/>
    <col min="72" max="72" width="14.85546875" bestFit="1" customWidth="1"/>
    <col min="73" max="73" width="12" bestFit="1" customWidth="1"/>
    <col min="74" max="74" width="14.85546875" bestFit="1" customWidth="1"/>
    <col min="75" max="75" width="12" bestFit="1" customWidth="1"/>
    <col min="76" max="76" width="14.85546875" bestFit="1" customWidth="1"/>
    <col min="77" max="77" width="12" bestFit="1" customWidth="1"/>
    <col min="78" max="78" width="14.85546875" bestFit="1" customWidth="1"/>
    <col min="79" max="79" width="12" bestFit="1" customWidth="1"/>
    <col min="80" max="80" width="14.85546875" bestFit="1" customWidth="1"/>
    <col min="81" max="81" width="12" bestFit="1" customWidth="1"/>
    <col min="82" max="82" width="14.85546875" bestFit="1" customWidth="1"/>
    <col min="83" max="83" width="12" bestFit="1" customWidth="1"/>
    <col min="84" max="84" width="14.85546875" bestFit="1" customWidth="1"/>
    <col min="85" max="85" width="12" bestFit="1" customWidth="1"/>
    <col min="86" max="86" width="14.85546875" bestFit="1" customWidth="1"/>
    <col min="87" max="87" width="12" bestFit="1" customWidth="1"/>
    <col min="88" max="88" width="14.85546875" bestFit="1" customWidth="1"/>
    <col min="89" max="89" width="12" bestFit="1" customWidth="1"/>
    <col min="90" max="90" width="14.85546875" bestFit="1" customWidth="1"/>
    <col min="91" max="91" width="12" bestFit="1" customWidth="1"/>
    <col min="92" max="92" width="14.85546875" bestFit="1" customWidth="1"/>
    <col min="93" max="93" width="12" bestFit="1" customWidth="1"/>
    <col min="94" max="94" width="14.85546875" bestFit="1" customWidth="1"/>
    <col min="95" max="95" width="12" bestFit="1" customWidth="1"/>
    <col min="96" max="96" width="14.85546875" bestFit="1" customWidth="1"/>
    <col min="97" max="97" width="12" bestFit="1" customWidth="1"/>
    <col min="98" max="98" width="14.85546875" bestFit="1" customWidth="1"/>
    <col min="99" max="99" width="12" bestFit="1" customWidth="1"/>
    <col min="100" max="100" width="14.85546875" bestFit="1" customWidth="1"/>
    <col min="101" max="101" width="12" bestFit="1" customWidth="1"/>
    <col min="102" max="102" width="14.85546875" bestFit="1" customWidth="1"/>
    <col min="103" max="103" width="12" bestFit="1" customWidth="1"/>
    <col min="104" max="104" width="14.85546875" bestFit="1" customWidth="1"/>
    <col min="105" max="105" width="12" bestFit="1" customWidth="1"/>
    <col min="106" max="106" width="14.85546875" bestFit="1" customWidth="1"/>
    <col min="107" max="107" width="12" bestFit="1" customWidth="1"/>
    <col min="108" max="108" width="14.85546875" bestFit="1" customWidth="1"/>
    <col min="109" max="109" width="12" bestFit="1" customWidth="1"/>
    <col min="110" max="110" width="14.85546875" bestFit="1" customWidth="1"/>
    <col min="111" max="111" width="12" bestFit="1" customWidth="1"/>
    <col min="112" max="112" width="14.85546875" bestFit="1" customWidth="1"/>
    <col min="113" max="113" width="12" bestFit="1" customWidth="1"/>
    <col min="114" max="114" width="14.85546875" bestFit="1" customWidth="1"/>
    <col min="115" max="115" width="12" bestFit="1" customWidth="1"/>
    <col min="116" max="116" width="14.85546875" bestFit="1" customWidth="1"/>
    <col min="117" max="117" width="12" bestFit="1" customWidth="1"/>
    <col min="118" max="118" width="14.85546875" bestFit="1" customWidth="1"/>
    <col min="119" max="119" width="12" bestFit="1" customWidth="1"/>
    <col min="120" max="120" width="14.85546875" bestFit="1" customWidth="1"/>
    <col min="121" max="121" width="12" bestFit="1" customWidth="1"/>
    <col min="122" max="122" width="14.85546875" bestFit="1" customWidth="1"/>
    <col min="123" max="123" width="12" bestFit="1" customWidth="1"/>
    <col min="124" max="124" width="14.85546875" bestFit="1" customWidth="1"/>
    <col min="125" max="125" width="12" bestFit="1" customWidth="1"/>
    <col min="126" max="126" width="2" customWidth="1"/>
    <col min="127" max="127" width="14.85546875" bestFit="1" customWidth="1"/>
    <col min="128" max="128" width="12" bestFit="1" customWidth="1"/>
    <col min="129" max="129" width="14.85546875" bestFit="1" customWidth="1"/>
    <col min="130" max="130" width="12" bestFit="1" customWidth="1"/>
    <col min="131" max="131" width="14.85546875" bestFit="1" customWidth="1"/>
    <col min="132" max="132" width="12" bestFit="1" customWidth="1"/>
    <col min="133" max="133" width="14.85546875" bestFit="1" customWidth="1"/>
    <col min="134" max="134" width="12" bestFit="1" customWidth="1"/>
    <col min="135" max="135" width="14.85546875" bestFit="1" customWidth="1"/>
    <col min="136" max="136" width="12" bestFit="1" customWidth="1"/>
    <col min="137" max="137" width="14.85546875" bestFit="1" customWidth="1"/>
    <col min="138" max="138" width="12" bestFit="1" customWidth="1"/>
    <col min="139" max="139" width="14.85546875" bestFit="1" customWidth="1"/>
    <col min="140" max="140" width="12" bestFit="1" customWidth="1"/>
    <col min="141" max="141" width="14.85546875" bestFit="1" customWidth="1"/>
    <col min="142" max="142" width="12" bestFit="1" customWidth="1"/>
    <col min="143" max="143" width="14.85546875" bestFit="1" customWidth="1"/>
    <col min="144" max="144" width="12" bestFit="1" customWidth="1"/>
    <col min="145" max="145" width="14.85546875" bestFit="1" customWidth="1"/>
    <col min="146" max="146" width="12" bestFit="1" customWidth="1"/>
    <col min="147" max="147" width="2" customWidth="1"/>
    <col min="148" max="148" width="14.85546875" bestFit="1" customWidth="1"/>
    <col min="149" max="149" width="12" bestFit="1" customWidth="1"/>
    <col min="150" max="150" width="14.85546875" bestFit="1" customWidth="1"/>
    <col min="151" max="151" width="12" bestFit="1" customWidth="1"/>
    <col min="152" max="152" width="14.85546875" bestFit="1" customWidth="1"/>
    <col min="153" max="153" width="12" bestFit="1" customWidth="1"/>
    <col min="154" max="154" width="14.85546875" bestFit="1" customWidth="1"/>
    <col min="155" max="155" width="12" bestFit="1" customWidth="1"/>
    <col min="156" max="156" width="14.85546875" bestFit="1" customWidth="1"/>
    <col min="157" max="157" width="12" bestFit="1" customWidth="1"/>
    <col min="158" max="158" width="14.85546875" bestFit="1" customWidth="1"/>
    <col min="159" max="159" width="12" bestFit="1" customWidth="1"/>
    <col min="160" max="160" width="14.85546875" bestFit="1" customWidth="1"/>
    <col min="161" max="161" width="12" bestFit="1" customWidth="1"/>
    <col min="162" max="162" width="14.85546875" bestFit="1" customWidth="1"/>
    <col min="163" max="163" width="12" bestFit="1" customWidth="1"/>
    <col min="164" max="164" width="14.85546875" bestFit="1" customWidth="1"/>
    <col min="165" max="165" width="12" bestFit="1" customWidth="1"/>
    <col min="166" max="166" width="14.85546875" bestFit="1" customWidth="1"/>
    <col min="167" max="167" width="12" bestFit="1" customWidth="1"/>
    <col min="168" max="168" width="14.85546875" bestFit="1" customWidth="1"/>
    <col min="169" max="169" width="12" bestFit="1" customWidth="1"/>
    <col min="170" max="170" width="14.85546875" bestFit="1" customWidth="1"/>
    <col min="171" max="171" width="12" bestFit="1" customWidth="1"/>
    <col min="172" max="172" width="14.85546875" bestFit="1" customWidth="1"/>
    <col min="173" max="173" width="12" bestFit="1" customWidth="1"/>
    <col min="174" max="174" width="14.85546875" bestFit="1" customWidth="1"/>
    <col min="175" max="175" width="12" bestFit="1" customWidth="1"/>
    <col min="176" max="176" width="14.85546875" bestFit="1" customWidth="1"/>
    <col min="177" max="177" width="12" bestFit="1" customWidth="1"/>
    <col min="178" max="178" width="14.85546875" bestFit="1" customWidth="1"/>
    <col min="179" max="179" width="12" bestFit="1" customWidth="1"/>
    <col min="180" max="180" width="14.85546875" bestFit="1" customWidth="1"/>
    <col min="181" max="181" width="12" bestFit="1" customWidth="1"/>
    <col min="182" max="182" width="14.85546875" bestFit="1" customWidth="1"/>
    <col min="183" max="183" width="12" bestFit="1" customWidth="1"/>
    <col min="184" max="184" width="14.85546875" bestFit="1" customWidth="1"/>
    <col min="185" max="185" width="12" bestFit="1" customWidth="1"/>
    <col min="186" max="186" width="14.85546875" bestFit="1" customWidth="1"/>
    <col min="187" max="187" width="12" bestFit="1" customWidth="1"/>
    <col min="188" max="188" width="14.85546875" bestFit="1" customWidth="1"/>
    <col min="189" max="189" width="12" bestFit="1" customWidth="1"/>
    <col min="190" max="190" width="14.85546875" bestFit="1" customWidth="1"/>
    <col min="191" max="191" width="12" bestFit="1" customWidth="1"/>
    <col min="192" max="192" width="14.85546875" bestFit="1" customWidth="1"/>
    <col min="193" max="193" width="12" bestFit="1" customWidth="1"/>
    <col min="194" max="194" width="14.85546875" bestFit="1" customWidth="1"/>
    <col min="195" max="195" width="12" bestFit="1" customWidth="1"/>
    <col min="196" max="196" width="14.85546875" bestFit="1" customWidth="1"/>
    <col min="197" max="197" width="12" bestFit="1" customWidth="1"/>
    <col min="198" max="198" width="14.85546875" bestFit="1" customWidth="1"/>
    <col min="199" max="199" width="12" bestFit="1" customWidth="1"/>
    <col min="200" max="200" width="14.85546875" bestFit="1" customWidth="1"/>
    <col min="201" max="201" width="12" bestFit="1" customWidth="1"/>
    <col min="202" max="202" width="14.85546875" bestFit="1" customWidth="1"/>
    <col min="203" max="203" width="12" bestFit="1" customWidth="1"/>
    <col min="204" max="204" width="14.85546875" bestFit="1" customWidth="1"/>
    <col min="205" max="205" width="12" bestFit="1" customWidth="1"/>
    <col min="206" max="206" width="14.85546875" bestFit="1" customWidth="1"/>
    <col min="207" max="207" width="12" bestFit="1" customWidth="1"/>
    <col min="208" max="208" width="14.85546875" bestFit="1" customWidth="1"/>
    <col min="209" max="209" width="12" bestFit="1" customWidth="1"/>
    <col min="210" max="210" width="14.85546875" bestFit="1" customWidth="1"/>
    <col min="211" max="211" width="12" bestFit="1" customWidth="1"/>
    <col min="212" max="212" width="14.85546875" bestFit="1" customWidth="1"/>
    <col min="213" max="213" width="12" bestFit="1" customWidth="1"/>
    <col min="214" max="214" width="14.85546875" bestFit="1" customWidth="1"/>
    <col min="215" max="215" width="12" bestFit="1" customWidth="1"/>
    <col min="216" max="216" width="14.85546875" bestFit="1" customWidth="1"/>
    <col min="217" max="217" width="12" bestFit="1" customWidth="1"/>
    <col min="218" max="218" width="14.85546875" bestFit="1" customWidth="1"/>
    <col min="219" max="219" width="12" bestFit="1" customWidth="1"/>
    <col min="220" max="220" width="14.85546875" bestFit="1" customWidth="1"/>
    <col min="221" max="221" width="12" bestFit="1" customWidth="1"/>
    <col min="222" max="222" width="14.85546875" bestFit="1" customWidth="1"/>
    <col min="223" max="223" width="12" bestFit="1" customWidth="1"/>
    <col min="224" max="224" width="14.85546875" bestFit="1" customWidth="1"/>
    <col min="225" max="225" width="12" bestFit="1" customWidth="1"/>
    <col min="226" max="226" width="14.85546875" bestFit="1" customWidth="1"/>
    <col min="227" max="227" width="12" bestFit="1" customWidth="1"/>
    <col min="228" max="228" width="14.85546875" bestFit="1" customWidth="1"/>
    <col min="229" max="229" width="12" bestFit="1" customWidth="1"/>
    <col min="230" max="230" width="14.85546875" bestFit="1" customWidth="1"/>
    <col min="231" max="231" width="12" bestFit="1" customWidth="1"/>
    <col min="232" max="232" width="14.85546875" bestFit="1" customWidth="1"/>
    <col min="233" max="233" width="12" bestFit="1" customWidth="1"/>
    <col min="234" max="234" width="14.85546875" bestFit="1" customWidth="1"/>
    <col min="235" max="235" width="12" bestFit="1" customWidth="1"/>
    <col min="236" max="236" width="14.85546875" bestFit="1" customWidth="1"/>
    <col min="237" max="237" width="12" bestFit="1" customWidth="1"/>
    <col min="238" max="238" width="14.85546875" bestFit="1" customWidth="1"/>
    <col min="239" max="239" width="12" bestFit="1" customWidth="1"/>
    <col min="240" max="240" width="14.85546875" bestFit="1" customWidth="1"/>
    <col min="241" max="241" width="12" bestFit="1" customWidth="1"/>
    <col min="242" max="242" width="14.85546875" bestFit="1" customWidth="1"/>
    <col min="243" max="243" width="12" bestFit="1" customWidth="1"/>
    <col min="244" max="244" width="14.85546875" bestFit="1" customWidth="1"/>
    <col min="245" max="245" width="12" bestFit="1" customWidth="1"/>
    <col min="246" max="246" width="14.85546875" bestFit="1" customWidth="1"/>
    <col min="247" max="247" width="12" bestFit="1" customWidth="1"/>
    <col min="248" max="248" width="14.85546875" bestFit="1" customWidth="1"/>
    <col min="249" max="249" width="12" bestFit="1" customWidth="1"/>
    <col min="250" max="250" width="14.85546875" bestFit="1" customWidth="1"/>
    <col min="251" max="251" width="12" bestFit="1" customWidth="1"/>
    <col min="252" max="252" width="14.85546875" bestFit="1" customWidth="1"/>
    <col min="253" max="253" width="12" bestFit="1" customWidth="1"/>
    <col min="254" max="254" width="14.85546875" bestFit="1" customWidth="1"/>
    <col min="255" max="255" width="12" bestFit="1" customWidth="1"/>
    <col min="256" max="256" width="14.85546875" bestFit="1" customWidth="1"/>
    <col min="257" max="257" width="12" bestFit="1" customWidth="1"/>
    <col min="258" max="258" width="14.85546875" bestFit="1" customWidth="1"/>
    <col min="259" max="259" width="12" bestFit="1" customWidth="1"/>
    <col min="260" max="260" width="14.85546875" bestFit="1" customWidth="1"/>
    <col min="261" max="261" width="12" bestFit="1" customWidth="1"/>
    <col min="262" max="262" width="14.85546875" bestFit="1" customWidth="1"/>
    <col min="263" max="263" width="12" bestFit="1" customWidth="1"/>
    <col min="264" max="264" width="14.85546875" bestFit="1" customWidth="1"/>
    <col min="265" max="265" width="12" bestFit="1" customWidth="1"/>
    <col min="266" max="266" width="14.85546875" bestFit="1" customWidth="1"/>
    <col min="267" max="267" width="12" bestFit="1" customWidth="1"/>
    <col min="268" max="268" width="14.85546875" bestFit="1" customWidth="1"/>
    <col min="269" max="269" width="12" bestFit="1" customWidth="1"/>
    <col min="270" max="270" width="14.85546875" bestFit="1" customWidth="1"/>
    <col min="271" max="271" width="12" bestFit="1" customWidth="1"/>
    <col min="272" max="272" width="14.85546875" bestFit="1" customWidth="1"/>
    <col min="273" max="273" width="12" bestFit="1" customWidth="1"/>
    <col min="274" max="274" width="14.85546875" bestFit="1" customWidth="1"/>
    <col min="275" max="275" width="12" bestFit="1" customWidth="1"/>
    <col min="276" max="276" width="14.85546875" bestFit="1" customWidth="1"/>
    <col min="277" max="277" width="12" bestFit="1" customWidth="1"/>
    <col min="278" max="278" width="14.85546875" bestFit="1" customWidth="1"/>
    <col min="279" max="279" width="12" bestFit="1" customWidth="1"/>
    <col min="280" max="280" width="14.85546875" bestFit="1" customWidth="1"/>
    <col min="281" max="281" width="12" bestFit="1" customWidth="1"/>
    <col min="282" max="282" width="14.85546875" bestFit="1" customWidth="1"/>
    <col min="283" max="283" width="12" bestFit="1" customWidth="1"/>
    <col min="284" max="284" width="14.85546875" bestFit="1" customWidth="1"/>
    <col min="285" max="285" width="12" bestFit="1" customWidth="1"/>
    <col min="286" max="286" width="14.85546875" bestFit="1" customWidth="1"/>
    <col min="287" max="287" width="12" bestFit="1" customWidth="1"/>
    <col min="288" max="288" width="14.85546875" bestFit="1" customWidth="1"/>
    <col min="289" max="289" width="12" bestFit="1" customWidth="1"/>
    <col min="290" max="290" width="14.85546875" bestFit="1" customWidth="1"/>
    <col min="291" max="291" width="12" bestFit="1" customWidth="1"/>
    <col min="292" max="292" width="14.85546875" bestFit="1" customWidth="1"/>
    <col min="293" max="293" width="12" bestFit="1" customWidth="1"/>
    <col min="294" max="294" width="14.85546875" bestFit="1" customWidth="1"/>
    <col min="295" max="295" width="12" bestFit="1" customWidth="1"/>
    <col min="296" max="296" width="14.85546875" bestFit="1" customWidth="1"/>
    <col min="297" max="297" width="12" bestFit="1" customWidth="1"/>
    <col min="298" max="298" width="14.85546875" bestFit="1" customWidth="1"/>
    <col min="299" max="299" width="12" bestFit="1" customWidth="1"/>
    <col min="300" max="300" width="14.85546875" bestFit="1" customWidth="1"/>
    <col min="301" max="301" width="12" bestFit="1" customWidth="1"/>
    <col min="302" max="302" width="14.85546875" bestFit="1" customWidth="1"/>
    <col min="303" max="303" width="12" bestFit="1" customWidth="1"/>
    <col min="304" max="304" width="2" customWidth="1"/>
    <col min="305" max="305" width="14.85546875" bestFit="1" customWidth="1"/>
    <col min="306" max="306" width="12" bestFit="1" customWidth="1"/>
    <col min="307" max="307" width="14.85546875" bestFit="1" customWidth="1"/>
    <col min="308" max="308" width="12" bestFit="1" customWidth="1"/>
    <col min="309" max="309" width="14.85546875" bestFit="1" customWidth="1"/>
    <col min="310" max="310" width="12" bestFit="1" customWidth="1"/>
    <col min="311" max="311" width="14.85546875" bestFit="1" customWidth="1"/>
    <col min="312" max="312" width="12" bestFit="1" customWidth="1"/>
    <col min="313" max="313" width="2" customWidth="1"/>
    <col min="314" max="314" width="14.85546875" bestFit="1" customWidth="1"/>
    <col min="315" max="315" width="12" bestFit="1" customWidth="1"/>
    <col min="316" max="316" width="14.85546875" bestFit="1" customWidth="1"/>
    <col min="317" max="317" width="12" bestFit="1" customWidth="1"/>
    <col min="318" max="318" width="14.85546875" bestFit="1" customWidth="1"/>
    <col min="319" max="319" width="12" bestFit="1" customWidth="1"/>
    <col min="320" max="320" width="14.85546875" bestFit="1" customWidth="1"/>
    <col min="321" max="321" width="12" bestFit="1" customWidth="1"/>
    <col min="322" max="322" width="14.85546875" bestFit="1" customWidth="1"/>
    <col min="323" max="323" width="12" bestFit="1" customWidth="1"/>
    <col min="324" max="324" width="14.85546875" bestFit="1" customWidth="1"/>
    <col min="325" max="325" width="12" bestFit="1" customWidth="1"/>
    <col min="326" max="326" width="14.85546875" bestFit="1" customWidth="1"/>
    <col min="327" max="327" width="12" bestFit="1" customWidth="1"/>
    <col min="328" max="328" width="14.85546875" bestFit="1" customWidth="1"/>
    <col min="329" max="329" width="12" bestFit="1" customWidth="1"/>
    <col min="330" max="330" width="14.85546875" bestFit="1" customWidth="1"/>
    <col min="331" max="331" width="12" bestFit="1" customWidth="1"/>
    <col min="332" max="332" width="14.85546875" bestFit="1" customWidth="1"/>
    <col min="333" max="333" width="12" bestFit="1" customWidth="1"/>
    <col min="334" max="334" width="14.85546875" bestFit="1" customWidth="1"/>
    <col min="335" max="335" width="12" bestFit="1" customWidth="1"/>
    <col min="336" max="336" width="14.85546875" bestFit="1" customWidth="1"/>
    <col min="337" max="337" width="12" bestFit="1" customWidth="1"/>
    <col min="338" max="338" width="14.85546875" bestFit="1" customWidth="1"/>
    <col min="339" max="339" width="12" bestFit="1" customWidth="1"/>
    <col min="340" max="340" width="14.85546875" bestFit="1" customWidth="1"/>
    <col min="341" max="341" width="12" bestFit="1" customWidth="1"/>
    <col min="342" max="342" width="14.85546875" bestFit="1" customWidth="1"/>
    <col min="343" max="343" width="12" bestFit="1" customWidth="1"/>
    <col min="344" max="344" width="14.85546875" bestFit="1" customWidth="1"/>
    <col min="345" max="345" width="12" bestFit="1" customWidth="1"/>
    <col min="346" max="346" width="14.85546875" bestFit="1" customWidth="1"/>
    <col min="347" max="347" width="12" bestFit="1" customWidth="1"/>
    <col min="348" max="348" width="14.85546875" bestFit="1" customWidth="1"/>
    <col min="349" max="349" width="12" bestFit="1" customWidth="1"/>
    <col min="350" max="350" width="14.85546875" bestFit="1" customWidth="1"/>
    <col min="351" max="351" width="12" bestFit="1" customWidth="1"/>
    <col min="352" max="352" width="14.85546875" bestFit="1" customWidth="1"/>
    <col min="353" max="353" width="12" bestFit="1" customWidth="1"/>
    <col min="354" max="354" width="14.85546875" bestFit="1" customWidth="1"/>
    <col min="355" max="355" width="12" bestFit="1" customWidth="1"/>
    <col min="356" max="356" width="14.85546875" bestFit="1" customWidth="1"/>
    <col min="357" max="357" width="12" bestFit="1" customWidth="1"/>
    <col min="358" max="358" width="14.85546875" bestFit="1" customWidth="1"/>
    <col min="359" max="359" width="12" bestFit="1" customWidth="1"/>
    <col min="360" max="360" width="14.85546875" bestFit="1" customWidth="1"/>
    <col min="361" max="361" width="12" bestFit="1" customWidth="1"/>
    <col min="362" max="362" width="14.85546875" bestFit="1" customWidth="1"/>
    <col min="363" max="363" width="12" bestFit="1" customWidth="1"/>
    <col min="364" max="364" width="2" customWidth="1"/>
    <col min="365" max="365" width="14.85546875" bestFit="1" customWidth="1"/>
    <col min="366" max="366" width="12" bestFit="1" customWidth="1"/>
    <col min="367" max="367" width="14.85546875" bestFit="1" customWidth="1"/>
    <col min="368" max="368" width="12" bestFit="1" customWidth="1"/>
    <col min="369" max="369" width="14.85546875" bestFit="1" customWidth="1"/>
    <col min="370" max="370" width="12" bestFit="1" customWidth="1"/>
    <col min="371" max="371" width="14.85546875" bestFit="1" customWidth="1"/>
    <col min="372" max="372" width="12" bestFit="1" customWidth="1"/>
    <col min="373" max="373" width="14.85546875" bestFit="1" customWidth="1"/>
    <col min="374" max="374" width="12" bestFit="1" customWidth="1"/>
    <col min="375" max="375" width="14.85546875" bestFit="1" customWidth="1"/>
    <col min="376" max="376" width="12" bestFit="1" customWidth="1"/>
    <col min="377" max="377" width="14.85546875" bestFit="1" customWidth="1"/>
    <col min="378" max="378" width="12" bestFit="1" customWidth="1"/>
    <col min="379" max="379" width="14.85546875" bestFit="1" customWidth="1"/>
    <col min="380" max="380" width="12" bestFit="1" customWidth="1"/>
    <col min="381" max="381" width="14.85546875" bestFit="1" customWidth="1"/>
    <col min="382" max="382" width="12" bestFit="1" customWidth="1"/>
    <col min="383" max="383" width="14.85546875" bestFit="1" customWidth="1"/>
    <col min="384" max="384" width="12" bestFit="1" customWidth="1"/>
    <col min="385" max="385" width="14.85546875" bestFit="1" customWidth="1"/>
    <col min="386" max="386" width="12" bestFit="1" customWidth="1"/>
    <col min="387" max="387" width="14.85546875" bestFit="1" customWidth="1"/>
    <col min="388" max="388" width="12" bestFit="1" customWidth="1"/>
    <col min="389" max="389" width="14.85546875" bestFit="1" customWidth="1"/>
    <col min="390" max="390" width="12" bestFit="1" customWidth="1"/>
    <col min="391" max="391" width="14.85546875" bestFit="1" customWidth="1"/>
    <col min="392" max="392" width="12" bestFit="1" customWidth="1"/>
    <col min="393" max="393" width="14.85546875" bestFit="1" customWidth="1"/>
    <col min="394" max="394" width="12" bestFit="1" customWidth="1"/>
    <col min="395" max="395" width="14.85546875" bestFit="1" customWidth="1"/>
    <col min="396" max="396" width="12" bestFit="1" customWidth="1"/>
    <col min="397" max="397" width="14.85546875" bestFit="1" customWidth="1"/>
    <col min="398" max="398" width="12" bestFit="1" customWidth="1"/>
    <col min="399" max="399" width="14.85546875" bestFit="1" customWidth="1"/>
    <col min="400" max="400" width="12" bestFit="1" customWidth="1"/>
    <col min="401" max="401" width="14.85546875" bestFit="1" customWidth="1"/>
    <col min="402" max="402" width="12" bestFit="1" customWidth="1"/>
    <col min="403" max="403" width="14.85546875" bestFit="1" customWidth="1"/>
    <col min="404" max="404" width="12" bestFit="1" customWidth="1"/>
    <col min="405" max="405" width="14.85546875" bestFit="1" customWidth="1"/>
    <col min="406" max="406" width="12" bestFit="1" customWidth="1"/>
    <col min="407" max="407" width="14.85546875" bestFit="1" customWidth="1"/>
    <col min="408" max="408" width="12" bestFit="1" customWidth="1"/>
    <col min="409" max="409" width="14.85546875" bestFit="1" customWidth="1"/>
    <col min="410" max="410" width="12" bestFit="1" customWidth="1"/>
    <col min="411" max="411" width="2" customWidth="1"/>
    <col min="412" max="412" width="14.85546875" bestFit="1" customWidth="1"/>
    <col min="413" max="413" width="12" bestFit="1" customWidth="1"/>
    <col min="414" max="414" width="14.85546875" bestFit="1" customWidth="1"/>
    <col min="415" max="415" width="12" bestFit="1" customWidth="1"/>
    <col min="416" max="416" width="14.85546875" bestFit="1" customWidth="1"/>
    <col min="417" max="417" width="12" bestFit="1" customWidth="1"/>
    <col min="418" max="418" width="14.85546875" bestFit="1" customWidth="1"/>
    <col min="419" max="419" width="12" bestFit="1" customWidth="1"/>
    <col min="420" max="420" width="14.85546875" bestFit="1" customWidth="1"/>
    <col min="421" max="421" width="12" bestFit="1" customWidth="1"/>
    <col min="422" max="422" width="14.85546875" bestFit="1" customWidth="1"/>
    <col min="423" max="423" width="12" bestFit="1" customWidth="1"/>
    <col min="424" max="424" width="14.85546875" bestFit="1" customWidth="1"/>
    <col min="425" max="425" width="12" bestFit="1" customWidth="1"/>
    <col min="426" max="426" width="14.85546875" bestFit="1" customWidth="1"/>
    <col min="427" max="427" width="12" bestFit="1" customWidth="1"/>
    <col min="428" max="428" width="14.85546875" bestFit="1" customWidth="1"/>
    <col min="429" max="429" width="12" bestFit="1" customWidth="1"/>
    <col min="430" max="430" width="14.85546875" bestFit="1" customWidth="1"/>
    <col min="431" max="431" width="12" bestFit="1" customWidth="1"/>
    <col min="432" max="432" width="14.85546875" bestFit="1" customWidth="1"/>
    <col min="433" max="433" width="12" bestFit="1" customWidth="1"/>
    <col min="434" max="434" width="14.85546875" bestFit="1" customWidth="1"/>
    <col min="435" max="435" width="12" bestFit="1" customWidth="1"/>
    <col min="436" max="436" width="14.85546875" bestFit="1" customWidth="1"/>
    <col min="437" max="437" width="12" bestFit="1" customWidth="1"/>
    <col min="438" max="438" width="14.85546875" bestFit="1" customWidth="1"/>
    <col min="439" max="439" width="12" bestFit="1" customWidth="1"/>
    <col min="440" max="440" width="14.85546875" bestFit="1" customWidth="1"/>
    <col min="441" max="441" width="12" bestFit="1" customWidth="1"/>
    <col min="442" max="442" width="14.85546875" bestFit="1" customWidth="1"/>
    <col min="443" max="443" width="12" bestFit="1" customWidth="1"/>
    <col min="444" max="444" width="14.85546875" bestFit="1" customWidth="1"/>
    <col min="445" max="445" width="12" bestFit="1" customWidth="1"/>
    <col min="446" max="446" width="14.85546875" bestFit="1" customWidth="1"/>
    <col min="447" max="447" width="12" bestFit="1" customWidth="1"/>
    <col min="448" max="448" width="14.85546875" bestFit="1" customWidth="1"/>
    <col min="449" max="449" width="12" bestFit="1" customWidth="1"/>
    <col min="450" max="450" width="14.85546875" bestFit="1" customWidth="1"/>
    <col min="451" max="451" width="12" bestFit="1" customWidth="1"/>
    <col min="452" max="452" width="14.85546875" bestFit="1" customWidth="1"/>
    <col min="453" max="453" width="12" bestFit="1" customWidth="1"/>
    <col min="454" max="454" width="14.85546875" bestFit="1" customWidth="1"/>
    <col min="455" max="455" width="12" bestFit="1" customWidth="1"/>
    <col min="456" max="456" width="14.85546875" bestFit="1" customWidth="1"/>
    <col min="457" max="457" width="12" bestFit="1" customWidth="1"/>
    <col min="458" max="458" width="14.85546875" bestFit="1" customWidth="1"/>
    <col min="459" max="459" width="12" bestFit="1" customWidth="1"/>
    <col min="460" max="460" width="14.85546875" bestFit="1" customWidth="1"/>
    <col min="461" max="461" width="12" bestFit="1" customWidth="1"/>
    <col min="462" max="462" width="14.85546875" bestFit="1" customWidth="1"/>
    <col min="463" max="463" width="12" bestFit="1" customWidth="1"/>
    <col min="464" max="464" width="14.85546875" bestFit="1" customWidth="1"/>
    <col min="465" max="465" width="12" bestFit="1" customWidth="1"/>
    <col min="466" max="466" width="14.85546875" bestFit="1" customWidth="1"/>
    <col min="467" max="467" width="12" bestFit="1" customWidth="1"/>
    <col min="468" max="468" width="14.85546875" bestFit="1" customWidth="1"/>
    <col min="469" max="469" width="12" bestFit="1" customWidth="1"/>
    <col min="470" max="470" width="14.85546875" bestFit="1" customWidth="1"/>
    <col min="471" max="471" width="12" bestFit="1" customWidth="1"/>
    <col min="472" max="472" width="14.85546875" bestFit="1" customWidth="1"/>
    <col min="473" max="473" width="12" bestFit="1" customWidth="1"/>
    <col min="474" max="474" width="2" customWidth="1"/>
    <col min="475" max="475" width="14.85546875" bestFit="1" customWidth="1"/>
    <col min="476" max="476" width="12" bestFit="1" customWidth="1"/>
    <col min="477" max="477" width="14.85546875" bestFit="1" customWidth="1"/>
    <col min="478" max="478" width="12" bestFit="1" customWidth="1"/>
    <col min="479" max="479" width="14.85546875" bestFit="1" customWidth="1"/>
    <col min="480" max="480" width="12" bestFit="1" customWidth="1"/>
    <col min="481" max="481" width="14.85546875" bestFit="1" customWidth="1"/>
    <col min="482" max="482" width="12" bestFit="1" customWidth="1"/>
    <col min="483" max="483" width="14.85546875" bestFit="1" customWidth="1"/>
    <col min="484" max="484" width="12" bestFit="1" customWidth="1"/>
    <col min="485" max="485" width="14.85546875" bestFit="1" customWidth="1"/>
    <col min="486" max="486" width="12" bestFit="1" customWidth="1"/>
    <col min="487" max="487" width="14.85546875" bestFit="1" customWidth="1"/>
    <col min="488" max="488" width="12" bestFit="1" customWidth="1"/>
    <col min="489" max="489" width="14.85546875" bestFit="1" customWidth="1"/>
    <col min="490" max="490" width="12" bestFit="1" customWidth="1"/>
    <col min="491" max="491" width="14.85546875" bestFit="1" customWidth="1"/>
    <col min="492" max="492" width="12" bestFit="1" customWidth="1"/>
    <col min="493" max="493" width="14.85546875" bestFit="1" customWidth="1"/>
    <col min="494" max="494" width="12" bestFit="1" customWidth="1"/>
    <col min="495" max="495" width="14.85546875" bestFit="1" customWidth="1"/>
    <col min="496" max="496" width="12" bestFit="1" customWidth="1"/>
    <col min="497" max="497" width="14.85546875" bestFit="1" customWidth="1"/>
    <col min="498" max="498" width="12" bestFit="1" customWidth="1"/>
    <col min="499" max="499" width="14.85546875" bestFit="1" customWidth="1"/>
    <col min="500" max="500" width="12" bestFit="1" customWidth="1"/>
    <col min="501" max="501" width="14.85546875" bestFit="1" customWidth="1"/>
    <col min="502" max="502" width="12" bestFit="1" customWidth="1"/>
    <col min="503" max="503" width="14.85546875" bestFit="1" customWidth="1"/>
    <col min="504" max="504" width="12" bestFit="1" customWidth="1"/>
    <col min="505" max="505" width="14.85546875" bestFit="1" customWidth="1"/>
    <col min="506" max="506" width="12" bestFit="1" customWidth="1"/>
    <col min="507" max="507" width="14.85546875" bestFit="1" customWidth="1"/>
    <col min="508" max="508" width="12" bestFit="1" customWidth="1"/>
    <col min="509" max="509" width="14.85546875" bestFit="1" customWidth="1"/>
    <col min="510" max="510" width="12" bestFit="1" customWidth="1"/>
    <col min="511" max="511" width="14.85546875" bestFit="1" customWidth="1"/>
    <col min="512" max="512" width="12" bestFit="1" customWidth="1"/>
    <col min="513" max="513" width="14.85546875" bestFit="1" customWidth="1"/>
    <col min="514" max="514" width="12" bestFit="1" customWidth="1"/>
    <col min="515" max="515" width="14.85546875" bestFit="1" customWidth="1"/>
    <col min="516" max="516" width="12" bestFit="1" customWidth="1"/>
    <col min="517" max="517" width="14.85546875" bestFit="1" customWidth="1"/>
    <col min="518" max="518" width="12" bestFit="1" customWidth="1"/>
    <col min="519" max="519" width="14.85546875" bestFit="1" customWidth="1"/>
    <col min="520" max="520" width="12" bestFit="1" customWidth="1"/>
    <col min="521" max="521" width="14.85546875" bestFit="1" customWidth="1"/>
    <col min="522" max="522" width="12" bestFit="1" customWidth="1"/>
    <col min="523" max="523" width="14.85546875" bestFit="1" customWidth="1"/>
    <col min="524" max="524" width="12" bestFit="1" customWidth="1"/>
    <col min="525" max="525" width="14.85546875" bestFit="1" customWidth="1"/>
    <col min="526" max="526" width="12" bestFit="1" customWidth="1"/>
    <col min="527" max="527" width="14.85546875" bestFit="1" customWidth="1"/>
    <col min="528" max="528" width="12" bestFit="1" customWidth="1"/>
    <col min="529" max="529" width="14.85546875" bestFit="1" customWidth="1"/>
    <col min="530" max="530" width="12" bestFit="1" customWidth="1"/>
    <col min="531" max="531" width="14.85546875" bestFit="1" customWidth="1"/>
    <col min="532" max="532" width="12" bestFit="1" customWidth="1"/>
    <col min="533" max="533" width="14.85546875" bestFit="1" customWidth="1"/>
    <col min="534" max="534" width="12" bestFit="1" customWidth="1"/>
    <col min="535" max="535" width="14.85546875" bestFit="1" customWidth="1"/>
    <col min="536" max="536" width="12" bestFit="1" customWidth="1"/>
    <col min="537" max="537" width="14.85546875" bestFit="1" customWidth="1"/>
    <col min="538" max="538" width="12" bestFit="1" customWidth="1"/>
    <col min="539" max="539" width="14.85546875" bestFit="1" customWidth="1"/>
    <col min="540" max="540" width="12" bestFit="1" customWidth="1"/>
    <col min="541" max="541" width="14.85546875" bestFit="1" customWidth="1"/>
    <col min="542" max="542" width="12" bestFit="1" customWidth="1"/>
    <col min="543" max="543" width="14.85546875" bestFit="1" customWidth="1"/>
    <col min="544" max="544" width="12" bestFit="1" customWidth="1"/>
    <col min="545" max="545" width="14.85546875" bestFit="1" customWidth="1"/>
    <col min="546" max="546" width="12" bestFit="1" customWidth="1"/>
    <col min="547" max="547" width="14.85546875" bestFit="1" customWidth="1"/>
    <col min="548" max="548" width="12" bestFit="1" customWidth="1"/>
    <col min="549" max="549" width="14.85546875" bestFit="1" customWidth="1"/>
    <col min="550" max="550" width="12" bestFit="1" customWidth="1"/>
    <col min="551" max="551" width="14.85546875" bestFit="1" customWidth="1"/>
    <col min="552" max="552" width="12" bestFit="1" customWidth="1"/>
    <col min="553" max="553" width="14.85546875" bestFit="1" customWidth="1"/>
    <col min="554" max="554" width="12" bestFit="1" customWidth="1"/>
    <col min="555" max="555" width="14.85546875" bestFit="1" customWidth="1"/>
    <col min="556" max="556" width="12" bestFit="1" customWidth="1"/>
    <col min="557" max="557" width="14.85546875" bestFit="1" customWidth="1"/>
    <col min="558" max="558" width="12" bestFit="1" customWidth="1"/>
    <col min="559" max="559" width="14.85546875" bestFit="1" customWidth="1"/>
    <col min="560" max="560" width="12" bestFit="1" customWidth="1"/>
    <col min="561" max="561" width="14.85546875" bestFit="1" customWidth="1"/>
    <col min="562" max="562" width="12" bestFit="1" customWidth="1"/>
    <col min="563" max="563" width="14.85546875" bestFit="1" customWidth="1"/>
    <col min="564" max="564" width="12" bestFit="1" customWidth="1"/>
    <col min="565" max="565" width="14.85546875" bestFit="1" customWidth="1"/>
    <col min="566" max="566" width="12" bestFit="1" customWidth="1"/>
    <col min="567" max="567" width="14.85546875" bestFit="1" customWidth="1"/>
    <col min="568" max="568" width="12" bestFit="1" customWidth="1"/>
    <col min="569" max="569" width="14.85546875" bestFit="1" customWidth="1"/>
    <col min="570" max="570" width="12" bestFit="1" customWidth="1"/>
    <col min="571" max="571" width="14.85546875" bestFit="1" customWidth="1"/>
    <col min="572" max="572" width="12" bestFit="1" customWidth="1"/>
    <col min="573" max="573" width="14.85546875" bestFit="1" customWidth="1"/>
    <col min="574" max="574" width="12" bestFit="1" customWidth="1"/>
    <col min="575" max="575" width="14.85546875" bestFit="1" customWidth="1"/>
    <col min="576" max="576" width="12" bestFit="1" customWidth="1"/>
    <col min="577" max="577" width="14.85546875" bestFit="1" customWidth="1"/>
    <col min="578" max="578" width="12" bestFit="1" customWidth="1"/>
    <col min="579" max="579" width="14.85546875" bestFit="1" customWidth="1"/>
    <col min="580" max="580" width="12" bestFit="1" customWidth="1"/>
    <col min="581" max="581" width="2" customWidth="1"/>
    <col min="582" max="582" width="14.85546875" bestFit="1" customWidth="1"/>
    <col min="583" max="583" width="12" bestFit="1" customWidth="1"/>
    <col min="584" max="584" width="14.85546875" bestFit="1" customWidth="1"/>
    <col min="585" max="585" width="12" bestFit="1" customWidth="1"/>
    <col min="586" max="586" width="14.85546875" bestFit="1" customWidth="1"/>
    <col min="587" max="587" width="12" bestFit="1" customWidth="1"/>
    <col min="588" max="588" width="14.85546875" bestFit="1" customWidth="1"/>
    <col min="589" max="589" width="12" bestFit="1" customWidth="1"/>
    <col min="590" max="590" width="14.85546875" bestFit="1" customWidth="1"/>
    <col min="591" max="591" width="12" bestFit="1" customWidth="1"/>
    <col min="592" max="592" width="14.85546875" bestFit="1" customWidth="1"/>
    <col min="593" max="593" width="12" bestFit="1" customWidth="1"/>
    <col min="594" max="594" width="14.85546875" bestFit="1" customWidth="1"/>
    <col min="595" max="595" width="12" bestFit="1" customWidth="1"/>
    <col min="596" max="596" width="14.85546875" bestFit="1" customWidth="1"/>
    <col min="597" max="597" width="12" bestFit="1" customWidth="1"/>
    <col min="598" max="598" width="14.85546875" bestFit="1" customWidth="1"/>
    <col min="599" max="599" width="12" bestFit="1" customWidth="1"/>
    <col min="600" max="600" width="14.85546875" bestFit="1" customWidth="1"/>
    <col min="601" max="601" width="12" bestFit="1" customWidth="1"/>
    <col min="602" max="602" width="14.85546875" bestFit="1" customWidth="1"/>
    <col min="603" max="603" width="12" bestFit="1" customWidth="1"/>
    <col min="604" max="604" width="14.85546875" bestFit="1" customWidth="1"/>
    <col min="605" max="605" width="12" bestFit="1" customWidth="1"/>
    <col min="606" max="606" width="14.85546875" bestFit="1" customWidth="1"/>
    <col min="607" max="607" width="12" bestFit="1" customWidth="1"/>
    <col min="608" max="608" width="2" customWidth="1"/>
    <col min="609" max="609" width="14.85546875" bestFit="1" customWidth="1"/>
    <col min="610" max="610" width="12" bestFit="1" customWidth="1"/>
    <col min="611" max="611" width="14.85546875" bestFit="1" customWidth="1"/>
    <col min="612" max="612" width="12" bestFit="1" customWidth="1"/>
    <col min="613" max="613" width="14.85546875" bestFit="1" customWidth="1"/>
    <col min="614" max="614" width="12" bestFit="1" customWidth="1"/>
    <col min="615" max="615" width="14.85546875" bestFit="1" customWidth="1"/>
    <col min="616" max="616" width="12" bestFit="1" customWidth="1"/>
    <col min="617" max="617" width="14.85546875" bestFit="1" customWidth="1"/>
    <col min="618" max="618" width="12" bestFit="1" customWidth="1"/>
    <col min="619" max="619" width="14.85546875" bestFit="1" customWidth="1"/>
    <col min="620" max="620" width="12" bestFit="1" customWidth="1"/>
    <col min="621" max="621" width="14.85546875" bestFit="1" customWidth="1"/>
    <col min="622" max="622" width="12" bestFit="1" customWidth="1"/>
    <col min="623" max="623" width="14.85546875" bestFit="1" customWidth="1"/>
    <col min="624" max="624" width="12" bestFit="1" customWidth="1"/>
    <col min="625" max="625" width="14.85546875" bestFit="1" customWidth="1"/>
    <col min="626" max="626" width="12" bestFit="1" customWidth="1"/>
    <col min="627" max="627" width="14.85546875" bestFit="1" customWidth="1"/>
    <col min="628" max="628" width="12" bestFit="1" customWidth="1"/>
    <col min="629" max="629" width="14.85546875" bestFit="1" customWidth="1"/>
    <col min="630" max="630" width="12" bestFit="1" customWidth="1"/>
    <col min="631" max="631" width="14.85546875" bestFit="1" customWidth="1"/>
    <col min="632" max="632" width="12" bestFit="1" customWidth="1"/>
    <col min="633" max="633" width="14.85546875" bestFit="1" customWidth="1"/>
    <col min="634" max="634" width="12" bestFit="1" customWidth="1"/>
    <col min="635" max="635" width="14.85546875" bestFit="1" customWidth="1"/>
    <col min="636" max="636" width="12" bestFit="1" customWidth="1"/>
    <col min="637" max="637" width="14.85546875" bestFit="1" customWidth="1"/>
    <col min="638" max="638" width="12" bestFit="1" customWidth="1"/>
    <col min="639" max="639" width="14.85546875" bestFit="1" customWidth="1"/>
    <col min="640" max="640" width="12" bestFit="1" customWidth="1"/>
    <col min="641" max="641" width="14.85546875" bestFit="1" customWidth="1"/>
    <col min="642" max="642" width="12" bestFit="1" customWidth="1"/>
    <col min="643" max="643" width="14.85546875" bestFit="1" customWidth="1"/>
    <col min="644" max="644" width="12" bestFit="1" customWidth="1"/>
    <col min="645" max="645" width="14.85546875" bestFit="1" customWidth="1"/>
    <col min="646" max="646" width="12" bestFit="1" customWidth="1"/>
    <col min="647" max="647" width="14.85546875" bestFit="1" customWidth="1"/>
    <col min="648" max="648" width="12" bestFit="1" customWidth="1"/>
    <col min="649" max="649" width="14.85546875" bestFit="1" customWidth="1"/>
    <col min="650" max="650" width="12" bestFit="1" customWidth="1"/>
    <col min="651" max="651" width="14.85546875" bestFit="1" customWidth="1"/>
    <col min="652" max="652" width="12" bestFit="1" customWidth="1"/>
    <col min="653" max="653" width="14.85546875" bestFit="1" customWidth="1"/>
    <col min="654" max="654" width="12" bestFit="1" customWidth="1"/>
    <col min="655" max="655" width="14.85546875" bestFit="1" customWidth="1"/>
    <col min="656" max="656" width="12" bestFit="1" customWidth="1"/>
    <col min="657" max="657" width="2" customWidth="1"/>
    <col min="658" max="658" width="14.85546875" bestFit="1" customWidth="1"/>
    <col min="659" max="659" width="12" bestFit="1" customWidth="1"/>
    <col min="660" max="660" width="14.85546875" bestFit="1" customWidth="1"/>
    <col min="661" max="661" width="12" bestFit="1" customWidth="1"/>
    <col min="662" max="662" width="14.85546875" bestFit="1" customWidth="1"/>
    <col min="663" max="663" width="12" bestFit="1" customWidth="1"/>
    <col min="664" max="664" width="14.85546875" bestFit="1" customWidth="1"/>
    <col min="665" max="665" width="12" bestFit="1" customWidth="1"/>
    <col min="666" max="666" width="14.85546875" bestFit="1" customWidth="1"/>
    <col min="667" max="667" width="12" bestFit="1" customWidth="1"/>
    <col min="668" max="668" width="14.85546875" bestFit="1" customWidth="1"/>
    <col min="669" max="669" width="12" bestFit="1" customWidth="1"/>
    <col min="670" max="670" width="14.85546875" bestFit="1" customWidth="1"/>
    <col min="671" max="671" width="12" bestFit="1" customWidth="1"/>
    <col min="672" max="672" width="14.85546875" bestFit="1" customWidth="1"/>
    <col min="673" max="673" width="12" bestFit="1" customWidth="1"/>
    <col min="674" max="674" width="14.85546875" bestFit="1" customWidth="1"/>
    <col min="675" max="675" width="12" bestFit="1" customWidth="1"/>
    <col min="676" max="676" width="14.85546875" bestFit="1" customWidth="1"/>
    <col min="677" max="677" width="12" bestFit="1" customWidth="1"/>
    <col min="678" max="678" width="14.85546875" bestFit="1" customWidth="1"/>
    <col min="679" max="679" width="12" bestFit="1" customWidth="1"/>
    <col min="680" max="680" width="14.85546875" bestFit="1" customWidth="1"/>
    <col min="681" max="681" width="12" bestFit="1" customWidth="1"/>
    <col min="682" max="682" width="14.85546875" bestFit="1" customWidth="1"/>
    <col min="683" max="683" width="12" bestFit="1" customWidth="1"/>
    <col min="684" max="684" width="14.85546875" bestFit="1" customWidth="1"/>
    <col min="685" max="685" width="12" bestFit="1" customWidth="1"/>
    <col min="686" max="686" width="14.85546875" bestFit="1" customWidth="1"/>
    <col min="687" max="687" width="12" bestFit="1" customWidth="1"/>
    <col min="688" max="688" width="14.85546875" bestFit="1" customWidth="1"/>
    <col min="689" max="689" width="12" bestFit="1" customWidth="1"/>
    <col min="690" max="690" width="2" customWidth="1"/>
    <col min="691" max="691" width="14.85546875" bestFit="1" customWidth="1"/>
    <col min="692" max="692" width="12" bestFit="1" customWidth="1"/>
    <col min="693" max="693" width="14.85546875" bestFit="1" customWidth="1"/>
    <col min="694" max="694" width="12" bestFit="1" customWidth="1"/>
    <col min="695" max="695" width="14.85546875" bestFit="1" customWidth="1"/>
    <col min="696" max="696" width="12" bestFit="1" customWidth="1"/>
    <col min="697" max="697" width="14.85546875" bestFit="1" customWidth="1"/>
    <col min="698" max="698" width="12" bestFit="1" customWidth="1"/>
    <col min="699" max="699" width="14.85546875" bestFit="1" customWidth="1"/>
    <col min="700" max="700" width="12" bestFit="1" customWidth="1"/>
    <col min="701" max="701" width="14.85546875" bestFit="1" customWidth="1"/>
    <col min="702" max="702" width="12" bestFit="1" customWidth="1"/>
    <col min="703" max="703" width="14.85546875" bestFit="1" customWidth="1"/>
    <col min="704" max="704" width="12" bestFit="1" customWidth="1"/>
    <col min="705" max="705" width="14.85546875" bestFit="1" customWidth="1"/>
    <col min="706" max="706" width="12" bestFit="1" customWidth="1"/>
    <col min="707" max="707" width="14.85546875" bestFit="1" customWidth="1"/>
    <col min="708" max="708" width="12" bestFit="1" customWidth="1"/>
    <col min="709" max="709" width="14.85546875" bestFit="1" customWidth="1"/>
    <col min="710" max="710" width="12" bestFit="1" customWidth="1"/>
    <col min="711" max="711" width="14.85546875" bestFit="1" customWidth="1"/>
    <col min="712" max="712" width="12" bestFit="1" customWidth="1"/>
    <col min="713" max="713" width="14.85546875" bestFit="1" customWidth="1"/>
    <col min="714" max="714" width="12" bestFit="1" customWidth="1"/>
    <col min="715" max="715" width="14.85546875" bestFit="1" customWidth="1"/>
    <col min="716" max="716" width="12" bestFit="1" customWidth="1"/>
    <col min="717" max="717" width="14.85546875" bestFit="1" customWidth="1"/>
    <col min="718" max="718" width="12" bestFit="1" customWidth="1"/>
    <col min="719" max="719" width="14.85546875" bestFit="1" customWidth="1"/>
    <col min="720" max="720" width="12" bestFit="1" customWidth="1"/>
    <col min="721" max="721" width="14.85546875" bestFit="1" customWidth="1"/>
    <col min="722" max="722" width="12" bestFit="1" customWidth="1"/>
    <col min="723" max="723" width="14.85546875" bestFit="1" customWidth="1"/>
    <col min="724" max="724" width="12" bestFit="1" customWidth="1"/>
    <col min="725" max="725" width="14.85546875" bestFit="1" customWidth="1"/>
    <col min="726" max="726" width="12" bestFit="1" customWidth="1"/>
    <col min="727" max="727" width="14.85546875" bestFit="1" customWidth="1"/>
    <col min="728" max="728" width="12" bestFit="1" customWidth="1"/>
    <col min="729" max="729" width="14.85546875" bestFit="1" customWidth="1"/>
  </cols>
  <sheetData>
    <row r="3" spans="1:5" x14ac:dyDescent="0.25">
      <c r="A3" s="55" t="s">
        <v>1049</v>
      </c>
      <c r="B3" s="55" t="s">
        <v>1039</v>
      </c>
    </row>
    <row r="4" spans="1:5" x14ac:dyDescent="0.25">
      <c r="A4" s="55" t="s">
        <v>1022</v>
      </c>
      <c r="B4">
        <v>0</v>
      </c>
      <c r="C4">
        <v>1</v>
      </c>
      <c r="D4">
        <v>2</v>
      </c>
      <c r="E4">
        <v>3</v>
      </c>
    </row>
    <row r="5" spans="1:5" x14ac:dyDescent="0.25">
      <c r="A5" s="56" t="s">
        <v>1041</v>
      </c>
      <c r="B5" s="57">
        <v>2</v>
      </c>
      <c r="C5" s="57"/>
      <c r="D5" s="57"/>
      <c r="E5" s="57">
        <v>1</v>
      </c>
    </row>
    <row r="6" spans="1:5" x14ac:dyDescent="0.25">
      <c r="A6" s="56" t="s">
        <v>1042</v>
      </c>
      <c r="B6" s="57">
        <v>7</v>
      </c>
      <c r="C6" s="57">
        <v>1</v>
      </c>
      <c r="D6" s="57"/>
      <c r="E6" s="57">
        <v>19</v>
      </c>
    </row>
    <row r="7" spans="1:5" x14ac:dyDescent="0.25">
      <c r="A7" s="56" t="s">
        <v>1043</v>
      </c>
      <c r="B7" s="57">
        <v>11</v>
      </c>
      <c r="C7" s="57">
        <v>2</v>
      </c>
      <c r="D7" s="57">
        <v>2</v>
      </c>
      <c r="E7" s="57">
        <v>10</v>
      </c>
    </row>
    <row r="8" spans="1:5" x14ac:dyDescent="0.25">
      <c r="A8" s="56" t="s">
        <v>1044</v>
      </c>
      <c r="B8" s="57">
        <v>19</v>
      </c>
      <c r="C8" s="57"/>
      <c r="D8" s="57"/>
      <c r="E8" s="57">
        <v>19</v>
      </c>
    </row>
    <row r="9" spans="1:5" x14ac:dyDescent="0.25">
      <c r="A9" s="56" t="s">
        <v>1045</v>
      </c>
      <c r="B9" s="57">
        <v>28</v>
      </c>
      <c r="C9" s="57">
        <v>5</v>
      </c>
      <c r="D9" s="57"/>
      <c r="E9" s="57">
        <v>15</v>
      </c>
    </row>
    <row r="10" spans="1:5" x14ac:dyDescent="0.25">
      <c r="A10" s="56" t="s">
        <v>1046</v>
      </c>
      <c r="B10" s="57">
        <v>66</v>
      </c>
      <c r="C10" s="57">
        <v>6</v>
      </c>
      <c r="D10" s="57"/>
      <c r="E10" s="57">
        <v>9</v>
      </c>
    </row>
    <row r="11" spans="1:5" x14ac:dyDescent="0.25">
      <c r="A11" s="56" t="s">
        <v>1047</v>
      </c>
      <c r="B11" s="57">
        <v>53</v>
      </c>
      <c r="C11" s="57">
        <v>2</v>
      </c>
      <c r="D11" s="57"/>
      <c r="E11" s="57">
        <v>15</v>
      </c>
    </row>
    <row r="12" spans="1:5" x14ac:dyDescent="0.25">
      <c r="A12" s="56" t="s">
        <v>1048</v>
      </c>
      <c r="B12" s="57">
        <v>85</v>
      </c>
      <c r="C12" s="57">
        <v>2</v>
      </c>
      <c r="D12" s="57"/>
      <c r="E12" s="57">
        <v>13</v>
      </c>
    </row>
    <row r="13" spans="1:5" x14ac:dyDescent="0.25">
      <c r="A13" s="56" t="s">
        <v>1023</v>
      </c>
      <c r="B13" s="57">
        <v>271</v>
      </c>
      <c r="C13" s="57">
        <v>18</v>
      </c>
      <c r="D13" s="57">
        <v>2</v>
      </c>
      <c r="E13" s="57">
        <v>101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393"/>
  <sheetViews>
    <sheetView workbookViewId="0">
      <selection activeCell="E3" sqref="E3"/>
    </sheetView>
  </sheetViews>
  <sheetFormatPr defaultRowHeight="15" x14ac:dyDescent="0.25"/>
  <cols>
    <col min="2" max="2" width="15.140625" customWidth="1"/>
    <col min="3" max="3" width="19.28515625" customWidth="1"/>
    <col min="4" max="4" width="54" customWidth="1"/>
    <col min="5" max="5" width="41.140625" customWidth="1"/>
    <col min="7" max="7" width="15.7109375" customWidth="1"/>
  </cols>
  <sheetData>
    <row r="1" spans="1:10" ht="48.75" thickBot="1" x14ac:dyDescent="0.3">
      <c r="A1" s="1" t="s">
        <v>1004</v>
      </c>
      <c r="B1" s="1" t="s">
        <v>0</v>
      </c>
      <c r="C1" s="1" t="s">
        <v>1</v>
      </c>
      <c r="D1" s="1" t="s">
        <v>207</v>
      </c>
      <c r="E1" s="1" t="s">
        <v>14</v>
      </c>
      <c r="F1" s="1" t="s">
        <v>11</v>
      </c>
      <c r="G1" s="1" t="s">
        <v>2</v>
      </c>
      <c r="H1" s="61" t="s">
        <v>1040</v>
      </c>
      <c r="I1" s="61" t="s">
        <v>1050</v>
      </c>
      <c r="J1" s="61" t="s">
        <v>1051</v>
      </c>
    </row>
    <row r="2" spans="1:10" ht="15.75" thickBot="1" x14ac:dyDescent="0.3">
      <c r="A2" s="2">
        <v>1</v>
      </c>
      <c r="B2" s="2" t="s">
        <v>3</v>
      </c>
      <c r="C2" s="3">
        <v>21097</v>
      </c>
      <c r="D2" s="3" t="s">
        <v>4</v>
      </c>
      <c r="E2" s="3" t="s">
        <v>5</v>
      </c>
      <c r="F2" s="6" t="s">
        <v>12</v>
      </c>
      <c r="G2" s="6"/>
      <c r="H2">
        <f t="shared" ref="H2:H66" si="0">IF(G2="",0,IF(OR(G2="Частичный отказ",G2="Partial Failure"),1,IF(OR(G2="Отказ перед запуском",G2="Waiver before starting"),2,3)))</f>
        <v>0</v>
      </c>
      <c r="I2" s="6">
        <v>21</v>
      </c>
      <c r="J2" s="6">
        <v>84</v>
      </c>
    </row>
    <row r="3" spans="1:10" ht="15.75" thickBot="1" x14ac:dyDescent="0.3">
      <c r="A3" s="2">
        <v>2</v>
      </c>
      <c r="B3" s="6" t="s">
        <v>6</v>
      </c>
      <c r="C3" s="3">
        <v>21127</v>
      </c>
      <c r="D3" s="3" t="s">
        <v>7</v>
      </c>
      <c r="E3" s="3" t="s">
        <v>5</v>
      </c>
      <c r="F3" s="6" t="s">
        <v>12</v>
      </c>
      <c r="G3" s="6"/>
      <c r="H3">
        <f t="shared" si="0"/>
        <v>0</v>
      </c>
      <c r="I3" s="1"/>
      <c r="J3" s="6">
        <v>508</v>
      </c>
    </row>
    <row r="4" spans="1:10" ht="15.75" thickBot="1" x14ac:dyDescent="0.3">
      <c r="A4" s="2">
        <v>3</v>
      </c>
      <c r="B4" s="7" t="s">
        <v>8</v>
      </c>
      <c r="C4" s="8">
        <v>21160</v>
      </c>
      <c r="D4" s="3" t="s">
        <v>1006</v>
      </c>
      <c r="E4" s="3" t="s">
        <v>9</v>
      </c>
      <c r="F4" s="7" t="s">
        <v>1025</v>
      </c>
      <c r="G4" s="7" t="s">
        <v>10</v>
      </c>
      <c r="H4">
        <f t="shared" si="0"/>
        <v>3</v>
      </c>
      <c r="J4">
        <v>1.5</v>
      </c>
    </row>
    <row r="5" spans="1:10" ht="15.75" thickBot="1" x14ac:dyDescent="0.3">
      <c r="A5" s="2">
        <v>4</v>
      </c>
      <c r="B5" s="6" t="s">
        <v>15</v>
      </c>
      <c r="C5" s="3">
        <v>21217</v>
      </c>
      <c r="D5" s="3" t="s">
        <v>16</v>
      </c>
      <c r="E5" s="3" t="s">
        <v>17</v>
      </c>
      <c r="F5" s="6" t="s">
        <v>1025</v>
      </c>
      <c r="G5" s="6"/>
      <c r="H5">
        <f t="shared" si="0"/>
        <v>0</v>
      </c>
      <c r="J5">
        <v>15</v>
      </c>
    </row>
    <row r="6" spans="1:10" ht="15.75" thickBot="1" x14ac:dyDescent="0.3">
      <c r="A6" s="2">
        <v>5</v>
      </c>
      <c r="B6" s="7" t="s">
        <v>18</v>
      </c>
      <c r="C6" s="8">
        <v>21221</v>
      </c>
      <c r="D6" s="3" t="s">
        <v>1006</v>
      </c>
      <c r="E6" s="3" t="s">
        <v>9</v>
      </c>
      <c r="F6" s="7" t="s">
        <v>1025</v>
      </c>
      <c r="G6" s="7" t="s">
        <v>10</v>
      </c>
      <c r="H6">
        <f t="shared" si="0"/>
        <v>3</v>
      </c>
      <c r="J6">
        <v>1.5</v>
      </c>
    </row>
    <row r="7" spans="1:10" ht="15.75" thickBot="1" x14ac:dyDescent="0.3">
      <c r="A7" s="2">
        <v>6</v>
      </c>
      <c r="B7" s="7" t="s">
        <v>19</v>
      </c>
      <c r="C7" s="8">
        <v>21249</v>
      </c>
      <c r="D7" s="3" t="s">
        <v>20</v>
      </c>
      <c r="E7" s="3" t="s">
        <v>17</v>
      </c>
      <c r="F7" s="7" t="s">
        <v>1025</v>
      </c>
      <c r="G7" s="7" t="s">
        <v>10</v>
      </c>
      <c r="H7">
        <f t="shared" si="0"/>
        <v>3</v>
      </c>
      <c r="J7">
        <v>15</v>
      </c>
    </row>
    <row r="8" spans="1:10" ht="15.75" thickBot="1" x14ac:dyDescent="0.3">
      <c r="A8" s="2">
        <v>7</v>
      </c>
      <c r="B8" s="6" t="s">
        <v>21</v>
      </c>
      <c r="C8" s="3">
        <v>21261</v>
      </c>
      <c r="D8" s="3" t="s">
        <v>1006</v>
      </c>
      <c r="E8" s="3" t="s">
        <v>9</v>
      </c>
      <c r="F8" s="6" t="s">
        <v>1025</v>
      </c>
      <c r="G8" s="6"/>
      <c r="H8">
        <f t="shared" si="0"/>
        <v>0</v>
      </c>
      <c r="J8">
        <v>1.5</v>
      </c>
    </row>
    <row r="9" spans="1:10" ht="15.75" thickBot="1" x14ac:dyDescent="0.3">
      <c r="A9" s="2">
        <v>8</v>
      </c>
      <c r="B9" s="6" t="s">
        <v>22</v>
      </c>
      <c r="C9" s="3">
        <v>21270</v>
      </c>
      <c r="D9" s="3" t="s">
        <v>23</v>
      </c>
      <c r="E9" s="3" t="s">
        <v>17</v>
      </c>
      <c r="F9" s="6" t="s">
        <v>1025</v>
      </c>
      <c r="G9" s="6"/>
      <c r="H9">
        <f t="shared" si="0"/>
        <v>0</v>
      </c>
      <c r="J9">
        <v>17</v>
      </c>
    </row>
    <row r="10" spans="1:10" ht="15.75" thickBot="1" x14ac:dyDescent="0.3">
      <c r="A10" s="2">
        <v>9</v>
      </c>
      <c r="B10" s="7" t="s">
        <v>24</v>
      </c>
      <c r="C10" s="8">
        <v>21302</v>
      </c>
      <c r="D10" s="3" t="s">
        <v>25</v>
      </c>
      <c r="E10" s="3" t="s">
        <v>26</v>
      </c>
      <c r="F10" s="7" t="s">
        <v>12</v>
      </c>
      <c r="G10" s="7" t="s">
        <v>10</v>
      </c>
      <c r="H10">
        <f t="shared" si="0"/>
        <v>3</v>
      </c>
      <c r="I10">
        <v>30</v>
      </c>
      <c r="J10">
        <v>1327</v>
      </c>
    </row>
    <row r="11" spans="1:10" ht="15.75" thickBot="1" x14ac:dyDescent="0.3">
      <c r="A11" s="2">
        <v>10</v>
      </c>
      <c r="B11" s="7" t="s">
        <v>27</v>
      </c>
      <c r="C11" s="8">
        <v>21304</v>
      </c>
      <c r="D11" s="3" t="s">
        <v>1006</v>
      </c>
      <c r="E11" s="3" t="s">
        <v>9</v>
      </c>
      <c r="F11" s="7" t="s">
        <v>1025</v>
      </c>
      <c r="G11" s="7" t="s">
        <v>10</v>
      </c>
      <c r="H11">
        <f t="shared" si="0"/>
        <v>3</v>
      </c>
      <c r="J11">
        <v>1.5</v>
      </c>
    </row>
    <row r="12" spans="1:10" ht="15.75" thickBot="1" x14ac:dyDescent="0.3">
      <c r="A12" s="2">
        <v>11</v>
      </c>
      <c r="B12" s="6" t="s">
        <v>28</v>
      </c>
      <c r="C12" s="3">
        <v>21320</v>
      </c>
      <c r="D12" s="3" t="s">
        <v>29</v>
      </c>
      <c r="E12" s="3" t="s">
        <v>26</v>
      </c>
      <c r="F12" s="6" t="s">
        <v>12</v>
      </c>
      <c r="G12" s="6"/>
      <c r="H12">
        <f t="shared" si="0"/>
        <v>0</v>
      </c>
      <c r="I12">
        <v>30</v>
      </c>
      <c r="J12">
        <v>1327</v>
      </c>
    </row>
    <row r="13" spans="1:10" ht="15.75" thickBot="1" x14ac:dyDescent="0.3">
      <c r="A13" s="2">
        <v>12</v>
      </c>
      <c r="B13" s="7" t="s">
        <v>30</v>
      </c>
      <c r="C13" s="8">
        <v>21333</v>
      </c>
      <c r="D13" s="3" t="s">
        <v>1006</v>
      </c>
      <c r="E13" s="3" t="s">
        <v>9</v>
      </c>
      <c r="F13" s="7" t="s">
        <v>1025</v>
      </c>
      <c r="G13" s="7" t="s">
        <v>10</v>
      </c>
      <c r="H13">
        <f t="shared" si="0"/>
        <v>3</v>
      </c>
      <c r="J13">
        <v>1.5</v>
      </c>
    </row>
    <row r="14" spans="1:10" ht="15.75" thickBot="1" x14ac:dyDescent="0.3">
      <c r="A14" s="2">
        <v>13</v>
      </c>
      <c r="B14" s="7" t="s">
        <v>31</v>
      </c>
      <c r="C14" s="8">
        <v>21362</v>
      </c>
      <c r="D14" s="3" t="s">
        <v>1006</v>
      </c>
      <c r="E14" s="3" t="s">
        <v>9</v>
      </c>
      <c r="F14" s="7" t="s">
        <v>1025</v>
      </c>
      <c r="G14" s="7" t="s">
        <v>10</v>
      </c>
      <c r="H14">
        <f t="shared" si="0"/>
        <v>3</v>
      </c>
      <c r="J14">
        <v>1.5</v>
      </c>
    </row>
    <row r="15" spans="1:10" ht="15.75" thickBot="1" x14ac:dyDescent="0.3">
      <c r="A15" s="2">
        <v>14</v>
      </c>
      <c r="B15" s="7" t="s">
        <v>32</v>
      </c>
      <c r="C15" s="8">
        <v>21391</v>
      </c>
      <c r="D15" s="3" t="s">
        <v>33</v>
      </c>
      <c r="E15" s="3" t="s">
        <v>34</v>
      </c>
      <c r="F15" s="7" t="s">
        <v>1025</v>
      </c>
      <c r="G15" s="7" t="s">
        <v>35</v>
      </c>
      <c r="H15">
        <f t="shared" si="0"/>
        <v>3</v>
      </c>
      <c r="I15">
        <v>0.2</v>
      </c>
      <c r="J15">
        <v>1</v>
      </c>
    </row>
    <row r="16" spans="1:10" ht="15.75" thickBot="1" x14ac:dyDescent="0.3">
      <c r="A16" s="2">
        <v>15</v>
      </c>
      <c r="B16" s="7" t="s">
        <v>36</v>
      </c>
      <c r="C16" s="8">
        <v>21392</v>
      </c>
      <c r="D16" s="3" t="s">
        <v>37</v>
      </c>
      <c r="E16" s="3" t="s">
        <v>17</v>
      </c>
      <c r="F16" s="7" t="s">
        <v>1025</v>
      </c>
      <c r="G16" s="7"/>
      <c r="H16">
        <f t="shared" si="0"/>
        <v>0</v>
      </c>
      <c r="J16">
        <v>17</v>
      </c>
    </row>
    <row r="17" spans="1:10" ht="15.75" thickBot="1" x14ac:dyDescent="0.3">
      <c r="A17" s="2">
        <v>16</v>
      </c>
      <c r="B17" s="7" t="s">
        <v>38</v>
      </c>
      <c r="C17" s="8">
        <v>21409</v>
      </c>
      <c r="D17" s="3" t="s">
        <v>39</v>
      </c>
      <c r="E17" s="3" t="s">
        <v>34</v>
      </c>
      <c r="F17" s="7" t="s">
        <v>1025</v>
      </c>
      <c r="G17" s="7" t="s">
        <v>10</v>
      </c>
      <c r="H17">
        <f t="shared" si="0"/>
        <v>3</v>
      </c>
      <c r="I17">
        <v>0.2</v>
      </c>
      <c r="J17">
        <v>1</v>
      </c>
    </row>
    <row r="18" spans="1:10" ht="15.75" thickBot="1" x14ac:dyDescent="0.3">
      <c r="A18" s="2">
        <v>17</v>
      </c>
      <c r="B18" s="7" t="s">
        <v>40</v>
      </c>
      <c r="C18" s="8">
        <v>21414</v>
      </c>
      <c r="D18" s="3" t="s">
        <v>41</v>
      </c>
      <c r="E18" s="3" t="s">
        <v>42</v>
      </c>
      <c r="F18" s="7" t="s">
        <v>1025</v>
      </c>
      <c r="G18" s="7" t="s">
        <v>10</v>
      </c>
      <c r="H18">
        <f t="shared" si="0"/>
        <v>3</v>
      </c>
      <c r="I18">
        <v>14</v>
      </c>
      <c r="J18">
        <v>38</v>
      </c>
    </row>
    <row r="19" spans="1:10" ht="15.75" thickBot="1" x14ac:dyDescent="0.3">
      <c r="A19" s="2">
        <v>18</v>
      </c>
      <c r="B19" s="7" t="s">
        <v>43</v>
      </c>
      <c r="C19" s="8">
        <v>21419</v>
      </c>
      <c r="D19" s="3" t="s">
        <v>44</v>
      </c>
      <c r="E19" s="3" t="s">
        <v>34</v>
      </c>
      <c r="F19" s="7" t="s">
        <v>1025</v>
      </c>
      <c r="G19" s="7" t="s">
        <v>35</v>
      </c>
      <c r="H19">
        <f t="shared" si="0"/>
        <v>3</v>
      </c>
      <c r="I19">
        <v>0.2</v>
      </c>
      <c r="J19">
        <v>1</v>
      </c>
    </row>
    <row r="20" spans="1:10" ht="15.75" thickBot="1" x14ac:dyDescent="0.3">
      <c r="A20" s="2">
        <v>19</v>
      </c>
      <c r="B20" s="7" t="s">
        <v>45</v>
      </c>
      <c r="C20" s="8">
        <v>21421</v>
      </c>
      <c r="D20" s="3" t="s">
        <v>46</v>
      </c>
      <c r="E20" s="3" t="s">
        <v>17</v>
      </c>
      <c r="F20" s="7" t="s">
        <v>1025</v>
      </c>
      <c r="G20" s="7" t="s">
        <v>10</v>
      </c>
      <c r="H20">
        <f t="shared" si="0"/>
        <v>3</v>
      </c>
      <c r="J20">
        <v>17</v>
      </c>
    </row>
    <row r="21" spans="1:10" ht="15.75" thickBot="1" x14ac:dyDescent="0.3">
      <c r="A21" s="2">
        <v>20</v>
      </c>
      <c r="B21" s="7" t="s">
        <v>47</v>
      </c>
      <c r="C21" s="8">
        <v>21422</v>
      </c>
      <c r="D21" s="3" t="s">
        <v>48</v>
      </c>
      <c r="E21" s="3" t="s">
        <v>34</v>
      </c>
      <c r="F21" s="7" t="s">
        <v>1025</v>
      </c>
      <c r="G21" s="7" t="s">
        <v>10</v>
      </c>
      <c r="H21">
        <f t="shared" si="0"/>
        <v>3</v>
      </c>
      <c r="I21">
        <v>0.2</v>
      </c>
      <c r="J21">
        <v>1</v>
      </c>
    </row>
    <row r="22" spans="1:10" ht="15.75" thickBot="1" x14ac:dyDescent="0.3">
      <c r="A22" s="2">
        <v>21</v>
      </c>
      <c r="B22" s="7" t="s">
        <v>49</v>
      </c>
      <c r="C22" s="8">
        <v>21423</v>
      </c>
      <c r="D22" s="3" t="s">
        <v>50</v>
      </c>
      <c r="E22" s="3" t="s">
        <v>34</v>
      </c>
      <c r="F22" s="7" t="s">
        <v>1025</v>
      </c>
      <c r="G22" s="7" t="s">
        <v>10</v>
      </c>
      <c r="H22">
        <f t="shared" si="0"/>
        <v>3</v>
      </c>
      <c r="I22">
        <v>0.2</v>
      </c>
      <c r="J22">
        <v>1</v>
      </c>
    </row>
    <row r="23" spans="1:10" ht="15.75" thickBot="1" x14ac:dyDescent="0.3">
      <c r="A23" s="2">
        <v>22</v>
      </c>
      <c r="B23" s="7" t="s">
        <v>51</v>
      </c>
      <c r="C23" s="8">
        <v>21425</v>
      </c>
      <c r="D23" s="3" t="s">
        <v>52</v>
      </c>
      <c r="E23" s="3" t="s">
        <v>34</v>
      </c>
      <c r="F23" s="7" t="s">
        <v>1025</v>
      </c>
      <c r="G23" s="7" t="s">
        <v>10</v>
      </c>
      <c r="H23">
        <f t="shared" si="0"/>
        <v>3</v>
      </c>
      <c r="I23">
        <v>0.2</v>
      </c>
      <c r="J23">
        <v>1</v>
      </c>
    </row>
    <row r="24" spans="1:10" ht="15.75" thickBot="1" x14ac:dyDescent="0.3">
      <c r="A24" s="2">
        <v>23</v>
      </c>
      <c r="B24" s="7" t="s">
        <v>54</v>
      </c>
      <c r="C24" s="8">
        <v>21454</v>
      </c>
      <c r="D24" s="3" t="s">
        <v>1006</v>
      </c>
      <c r="E24" s="3" t="s">
        <v>9</v>
      </c>
      <c r="F24" s="7" t="s">
        <v>1025</v>
      </c>
      <c r="G24" s="7" t="s">
        <v>10</v>
      </c>
      <c r="H24">
        <f t="shared" si="0"/>
        <v>3</v>
      </c>
      <c r="J24">
        <v>1.5</v>
      </c>
    </row>
    <row r="25" spans="1:10" ht="15.75" thickBot="1" x14ac:dyDescent="0.3">
      <c r="A25" s="2">
        <v>24</v>
      </c>
      <c r="B25" s="9" t="s">
        <v>55</v>
      </c>
      <c r="C25" s="10">
        <v>21469</v>
      </c>
      <c r="D25" s="3" t="s">
        <v>56</v>
      </c>
      <c r="E25" s="3" t="s">
        <v>42</v>
      </c>
      <c r="F25" s="7" t="s">
        <v>1025</v>
      </c>
      <c r="G25" s="9" t="s">
        <v>57</v>
      </c>
      <c r="H25">
        <f t="shared" si="0"/>
        <v>1</v>
      </c>
      <c r="I25">
        <v>14</v>
      </c>
      <c r="J25">
        <v>38</v>
      </c>
    </row>
    <row r="26" spans="1:10" ht="15.75" thickBot="1" x14ac:dyDescent="0.3">
      <c r="A26" s="2">
        <v>25</v>
      </c>
      <c r="B26" s="7" t="s">
        <v>58</v>
      </c>
      <c r="C26" s="8">
        <v>21469</v>
      </c>
      <c r="D26" s="3" t="s">
        <v>59</v>
      </c>
      <c r="E26" s="3" t="s">
        <v>53</v>
      </c>
      <c r="F26" s="7" t="s">
        <v>12</v>
      </c>
      <c r="G26" s="7" t="s">
        <v>10</v>
      </c>
      <c r="H26">
        <f t="shared" si="0"/>
        <v>3</v>
      </c>
      <c r="J26">
        <v>361</v>
      </c>
    </row>
    <row r="27" spans="1:10" ht="15.75" thickBot="1" x14ac:dyDescent="0.3">
      <c r="A27" s="2">
        <v>26</v>
      </c>
      <c r="B27" s="7" t="s">
        <v>60</v>
      </c>
      <c r="C27" s="8">
        <v>21481</v>
      </c>
      <c r="D27" s="3" t="s">
        <v>61</v>
      </c>
      <c r="E27" s="3" t="s">
        <v>62</v>
      </c>
      <c r="F27" s="7" t="s">
        <v>1025</v>
      </c>
      <c r="G27" s="7" t="s">
        <v>10</v>
      </c>
      <c r="H27">
        <f t="shared" si="0"/>
        <v>3</v>
      </c>
      <c r="J27">
        <v>5</v>
      </c>
    </row>
    <row r="28" spans="1:10" ht="15.75" thickBot="1" x14ac:dyDescent="0.3">
      <c r="A28" s="2">
        <v>27</v>
      </c>
      <c r="B28" s="7" t="s">
        <v>63</v>
      </c>
      <c r="C28" s="8">
        <v>21497</v>
      </c>
      <c r="D28" s="3" t="s">
        <v>64</v>
      </c>
      <c r="E28" s="3" t="s">
        <v>42</v>
      </c>
      <c r="F28" s="7" t="s">
        <v>1025</v>
      </c>
      <c r="G28" s="7" t="s">
        <v>10</v>
      </c>
      <c r="H28">
        <f t="shared" si="0"/>
        <v>3</v>
      </c>
      <c r="I28">
        <v>14</v>
      </c>
      <c r="J28">
        <v>38</v>
      </c>
    </row>
    <row r="29" spans="1:10" ht="15.75" thickBot="1" x14ac:dyDescent="0.3">
      <c r="A29" s="2">
        <v>28</v>
      </c>
      <c r="B29" s="7" t="s">
        <v>65</v>
      </c>
      <c r="C29" s="8">
        <v>21523</v>
      </c>
      <c r="D29" s="3" t="s">
        <v>66</v>
      </c>
      <c r="E29" s="3" t="s">
        <v>53</v>
      </c>
      <c r="F29" s="7" t="s">
        <v>12</v>
      </c>
      <c r="G29" s="7" t="s">
        <v>10</v>
      </c>
      <c r="H29">
        <f t="shared" si="0"/>
        <v>3</v>
      </c>
      <c r="J29">
        <v>361</v>
      </c>
    </row>
    <row r="30" spans="1:10" ht="15.75" thickBot="1" x14ac:dyDescent="0.3">
      <c r="A30" s="2">
        <v>29</v>
      </c>
      <c r="B30" s="6" t="s">
        <v>67</v>
      </c>
      <c r="C30" s="3">
        <v>21525</v>
      </c>
      <c r="D30" s="3" t="s">
        <v>68</v>
      </c>
      <c r="E30" s="3" t="s">
        <v>69</v>
      </c>
      <c r="F30" s="6" t="s">
        <v>1025</v>
      </c>
      <c r="G30" s="6"/>
      <c r="H30">
        <f t="shared" si="0"/>
        <v>0</v>
      </c>
      <c r="J30">
        <v>5.9</v>
      </c>
    </row>
    <row r="31" spans="1:10" ht="15.75" thickBot="1" x14ac:dyDescent="0.3">
      <c r="A31" s="2">
        <v>30</v>
      </c>
      <c r="B31" s="6" t="s">
        <v>70</v>
      </c>
      <c r="C31" s="3">
        <v>21537</v>
      </c>
      <c r="D31" s="3" t="s">
        <v>71</v>
      </c>
      <c r="E31" s="3" t="s">
        <v>72</v>
      </c>
      <c r="F31" s="6" t="s">
        <v>1025</v>
      </c>
      <c r="G31" s="6"/>
      <c r="H31">
        <f t="shared" si="0"/>
        <v>0</v>
      </c>
      <c r="I31">
        <v>21</v>
      </c>
      <c r="J31">
        <v>3970</v>
      </c>
    </row>
    <row r="32" spans="1:10" ht="15.75" thickBot="1" x14ac:dyDescent="0.3">
      <c r="A32" s="2">
        <v>31</v>
      </c>
      <c r="B32" s="6" t="s">
        <v>73</v>
      </c>
      <c r="C32" s="3">
        <v>21552</v>
      </c>
      <c r="D32" s="3" t="s">
        <v>74</v>
      </c>
      <c r="E32" s="3" t="s">
        <v>53</v>
      </c>
      <c r="F32" s="6" t="s">
        <v>12</v>
      </c>
      <c r="G32" s="6"/>
      <c r="H32">
        <f t="shared" si="0"/>
        <v>0</v>
      </c>
      <c r="J32">
        <v>361</v>
      </c>
    </row>
    <row r="33" spans="1:10" ht="20.25" customHeight="1" thickBot="1" x14ac:dyDescent="0.3">
      <c r="A33" s="2">
        <v>32</v>
      </c>
      <c r="B33" s="11" t="s">
        <v>75</v>
      </c>
      <c r="C33" s="12">
        <v>21571</v>
      </c>
      <c r="D33" s="3" t="s">
        <v>76</v>
      </c>
      <c r="E33" s="3" t="s">
        <v>77</v>
      </c>
      <c r="F33" s="11" t="s">
        <v>1025</v>
      </c>
      <c r="G33" s="11" t="s">
        <v>78</v>
      </c>
      <c r="H33">
        <f t="shared" si="0"/>
        <v>2</v>
      </c>
    </row>
    <row r="34" spans="1:10" ht="15.75" thickBot="1" x14ac:dyDescent="0.3">
      <c r="A34" s="2">
        <v>33</v>
      </c>
      <c r="B34" s="6" t="s">
        <v>79</v>
      </c>
      <c r="C34" s="3">
        <v>21598</v>
      </c>
      <c r="D34" s="3" t="s">
        <v>1006</v>
      </c>
      <c r="E34" s="3" t="s">
        <v>9</v>
      </c>
      <c r="F34" s="11" t="s">
        <v>1025</v>
      </c>
      <c r="G34" s="6"/>
      <c r="H34">
        <f t="shared" si="0"/>
        <v>0</v>
      </c>
      <c r="J34">
        <v>1.5</v>
      </c>
    </row>
    <row r="35" spans="1:10" ht="15.75" thickBot="1" x14ac:dyDescent="0.3">
      <c r="A35" s="2">
        <v>34</v>
      </c>
      <c r="B35" s="7" t="s">
        <v>80</v>
      </c>
      <c r="C35" s="8">
        <v>21609</v>
      </c>
      <c r="D35" s="3" t="s">
        <v>81</v>
      </c>
      <c r="E35" s="3" t="s">
        <v>77</v>
      </c>
      <c r="F35" s="7" t="s">
        <v>1025</v>
      </c>
      <c r="G35" s="7" t="s">
        <v>10</v>
      </c>
      <c r="H35">
        <f t="shared" si="0"/>
        <v>3</v>
      </c>
    </row>
    <row r="36" spans="1:10" ht="15.75" thickBot="1" x14ac:dyDescent="0.3">
      <c r="A36" s="2">
        <v>35</v>
      </c>
      <c r="B36" s="6" t="s">
        <v>82</v>
      </c>
      <c r="C36" s="3">
        <v>21612</v>
      </c>
      <c r="D36" s="3" t="s">
        <v>83</v>
      </c>
      <c r="E36" s="3" t="s">
        <v>69</v>
      </c>
      <c r="F36" s="6" t="s">
        <v>1025</v>
      </c>
      <c r="G36" s="6"/>
      <c r="H36">
        <f t="shared" si="0"/>
        <v>0</v>
      </c>
      <c r="J36">
        <v>5.9</v>
      </c>
    </row>
    <row r="37" spans="1:10" ht="15.75" thickBot="1" x14ac:dyDescent="0.3">
      <c r="A37" s="2">
        <v>36</v>
      </c>
      <c r="B37" s="6" t="s">
        <v>84</v>
      </c>
      <c r="C37" s="3">
        <v>21653</v>
      </c>
      <c r="D37" s="3" t="s">
        <v>85</v>
      </c>
      <c r="E37" s="3" t="s">
        <v>77</v>
      </c>
      <c r="F37" s="6" t="s">
        <v>1025</v>
      </c>
      <c r="G37" s="6"/>
      <c r="H37">
        <f t="shared" si="0"/>
        <v>0</v>
      </c>
    </row>
    <row r="38" spans="1:10" ht="15.75" thickBot="1" x14ac:dyDescent="0.3">
      <c r="A38" s="2">
        <v>37</v>
      </c>
      <c r="B38" s="25" t="s">
        <v>86</v>
      </c>
      <c r="C38" s="26">
        <v>21654</v>
      </c>
      <c r="D38" s="3" t="s">
        <v>1006</v>
      </c>
      <c r="E38" s="3" t="s">
        <v>9</v>
      </c>
      <c r="F38" s="25" t="s">
        <v>1025</v>
      </c>
      <c r="G38" s="25" t="s">
        <v>10</v>
      </c>
      <c r="H38">
        <f t="shared" si="0"/>
        <v>3</v>
      </c>
      <c r="J38">
        <v>1.5</v>
      </c>
    </row>
    <row r="39" spans="1:10" ht="15.75" thickBot="1" x14ac:dyDescent="0.3">
      <c r="A39" s="2">
        <v>38</v>
      </c>
      <c r="B39" s="7" t="s">
        <v>87</v>
      </c>
      <c r="C39" s="8">
        <v>21704</v>
      </c>
      <c r="D39" s="3" t="s">
        <v>88</v>
      </c>
      <c r="E39" s="3" t="s">
        <v>77</v>
      </c>
      <c r="F39" s="13" t="s">
        <v>1025</v>
      </c>
      <c r="G39" s="7" t="s">
        <v>10</v>
      </c>
      <c r="H39">
        <f t="shared" si="0"/>
        <v>3</v>
      </c>
    </row>
    <row r="40" spans="1:10" ht="15.75" thickBot="1" x14ac:dyDescent="0.3">
      <c r="A40" s="2">
        <v>39</v>
      </c>
      <c r="B40" s="7" t="s">
        <v>89</v>
      </c>
      <c r="C40" s="8">
        <v>21719</v>
      </c>
      <c r="D40" s="3" t="s">
        <v>90</v>
      </c>
      <c r="E40" s="3" t="s">
        <v>53</v>
      </c>
      <c r="F40" s="13" t="s">
        <v>12</v>
      </c>
      <c r="G40" s="7" t="s">
        <v>10</v>
      </c>
      <c r="H40">
        <f t="shared" si="0"/>
        <v>3</v>
      </c>
    </row>
    <row r="41" spans="1:10" ht="15.75" thickBot="1" x14ac:dyDescent="0.3">
      <c r="A41" s="2">
        <v>40</v>
      </c>
      <c r="B41" s="7" t="s">
        <v>91</v>
      </c>
      <c r="C41" s="8">
        <v>21723</v>
      </c>
      <c r="D41" s="3" t="s">
        <v>1006</v>
      </c>
      <c r="E41" s="3" t="s">
        <v>9</v>
      </c>
      <c r="F41" s="7" t="s">
        <v>1025</v>
      </c>
      <c r="G41" s="7" t="s">
        <v>10</v>
      </c>
      <c r="H41">
        <f t="shared" si="0"/>
        <v>3</v>
      </c>
      <c r="J41">
        <v>1.5</v>
      </c>
    </row>
    <row r="42" spans="1:10" ht="15.75" thickBot="1" x14ac:dyDescent="0.3">
      <c r="A42" s="2">
        <v>41</v>
      </c>
      <c r="B42" s="7" t="s">
        <v>92</v>
      </c>
      <c r="C42" s="8">
        <v>21726</v>
      </c>
      <c r="D42" s="3" t="s">
        <v>93</v>
      </c>
      <c r="E42" s="3" t="s">
        <v>77</v>
      </c>
      <c r="F42" s="7" t="s">
        <v>1025</v>
      </c>
      <c r="G42" s="7" t="s">
        <v>10</v>
      </c>
      <c r="H42">
        <f t="shared" si="0"/>
        <v>3</v>
      </c>
    </row>
    <row r="43" spans="1:10" ht="15.75" thickBot="1" x14ac:dyDescent="0.3">
      <c r="A43" s="2">
        <v>42</v>
      </c>
      <c r="B43" s="7" t="s">
        <v>94</v>
      </c>
      <c r="C43" s="8">
        <v>21747</v>
      </c>
      <c r="D43" s="3" t="s">
        <v>95</v>
      </c>
      <c r="E43" s="3" t="s">
        <v>69</v>
      </c>
      <c r="F43" s="7" t="s">
        <v>1025</v>
      </c>
      <c r="G43" s="7" t="s">
        <v>10</v>
      </c>
      <c r="H43">
        <f t="shared" si="0"/>
        <v>3</v>
      </c>
      <c r="J43">
        <v>42</v>
      </c>
    </row>
    <row r="44" spans="1:10" ht="15.75" thickBot="1" x14ac:dyDescent="0.3">
      <c r="A44" s="2">
        <v>43</v>
      </c>
      <c r="B44" s="6" t="s">
        <v>96</v>
      </c>
      <c r="C44" s="3">
        <v>21769</v>
      </c>
      <c r="D44" s="3" t="s">
        <v>97</v>
      </c>
      <c r="E44" s="3" t="s">
        <v>98</v>
      </c>
      <c r="F44" s="6" t="s">
        <v>1025</v>
      </c>
      <c r="G44" s="6"/>
      <c r="H44">
        <f t="shared" si="0"/>
        <v>0</v>
      </c>
      <c r="J44">
        <v>64</v>
      </c>
    </row>
    <row r="45" spans="1:10" ht="15.75" thickBot="1" x14ac:dyDescent="0.3">
      <c r="A45" s="2">
        <v>44</v>
      </c>
      <c r="B45" s="6" t="s">
        <v>99</v>
      </c>
      <c r="C45" s="3">
        <v>21775</v>
      </c>
      <c r="D45" s="3" t="s">
        <v>100</v>
      </c>
      <c r="E45" s="3" t="s">
        <v>77</v>
      </c>
      <c r="F45" s="6" t="s">
        <v>1025</v>
      </c>
      <c r="G45" s="6"/>
      <c r="H45">
        <f t="shared" si="0"/>
        <v>0</v>
      </c>
    </row>
    <row r="46" spans="1:10" ht="15.75" thickBot="1" x14ac:dyDescent="0.3">
      <c r="A46" s="2">
        <v>45</v>
      </c>
      <c r="B46" s="7" t="s">
        <v>101</v>
      </c>
      <c r="C46" s="8">
        <v>21777</v>
      </c>
      <c r="D46" s="3" t="s">
        <v>102</v>
      </c>
      <c r="E46" s="3" t="s">
        <v>103</v>
      </c>
      <c r="F46" s="7" t="s">
        <v>1025</v>
      </c>
      <c r="G46" s="7" t="s">
        <v>10</v>
      </c>
      <c r="H46">
        <f t="shared" si="0"/>
        <v>3</v>
      </c>
      <c r="J46">
        <v>5</v>
      </c>
    </row>
    <row r="47" spans="1:10" ht="15.75" thickBot="1" x14ac:dyDescent="0.3">
      <c r="A47" s="2">
        <v>46</v>
      </c>
      <c r="B47" s="6" t="s">
        <v>104</v>
      </c>
      <c r="C47" s="3">
        <v>21781</v>
      </c>
      <c r="D47" s="3" t="s">
        <v>105</v>
      </c>
      <c r="E47" s="3" t="s">
        <v>77</v>
      </c>
      <c r="F47" s="6" t="s">
        <v>1025</v>
      </c>
      <c r="G47" s="6"/>
      <c r="H47">
        <f t="shared" si="0"/>
        <v>0</v>
      </c>
    </row>
    <row r="48" spans="1:10" ht="15.75" thickBot="1" x14ac:dyDescent="0.3">
      <c r="A48" s="2">
        <v>47</v>
      </c>
      <c r="B48" s="6" t="s">
        <v>106</v>
      </c>
      <c r="C48" s="3">
        <v>21805</v>
      </c>
      <c r="D48" s="3" t="s">
        <v>107</v>
      </c>
      <c r="E48" s="3" t="s">
        <v>53</v>
      </c>
      <c r="F48" s="6" t="s">
        <v>12</v>
      </c>
      <c r="G48" s="6"/>
      <c r="H48">
        <f t="shared" si="0"/>
        <v>0</v>
      </c>
    </row>
    <row r="49" spans="1:10" ht="15.75" thickBot="1" x14ac:dyDescent="0.3">
      <c r="A49" s="2">
        <v>48</v>
      </c>
      <c r="B49" s="7" t="s">
        <v>108</v>
      </c>
      <c r="C49" s="8">
        <v>21810</v>
      </c>
      <c r="D49" s="3" t="s">
        <v>109</v>
      </c>
      <c r="E49" s="3" t="s">
        <v>110</v>
      </c>
      <c r="F49" s="7" t="s">
        <v>1025</v>
      </c>
      <c r="G49" s="7" t="s">
        <v>10</v>
      </c>
      <c r="H49">
        <f t="shared" si="0"/>
        <v>3</v>
      </c>
      <c r="J49">
        <v>508</v>
      </c>
    </row>
    <row r="50" spans="1:10" ht="15.75" thickBot="1" x14ac:dyDescent="0.3">
      <c r="A50" s="2">
        <v>49</v>
      </c>
      <c r="B50" s="9" t="s">
        <v>111</v>
      </c>
      <c r="C50" s="10">
        <v>21811</v>
      </c>
      <c r="D50" s="3" t="s">
        <v>1006</v>
      </c>
      <c r="E50" s="3" t="s">
        <v>1025</v>
      </c>
      <c r="F50" s="9" t="s">
        <v>1025</v>
      </c>
      <c r="G50" s="9" t="s">
        <v>57</v>
      </c>
      <c r="H50">
        <f t="shared" si="0"/>
        <v>1</v>
      </c>
      <c r="J50">
        <v>1.5</v>
      </c>
    </row>
    <row r="51" spans="1:10" ht="16.5" customHeight="1" thickBot="1" x14ac:dyDescent="0.3">
      <c r="A51" s="2">
        <v>50</v>
      </c>
      <c r="B51" s="11" t="s">
        <v>112</v>
      </c>
      <c r="C51" s="12">
        <v>21817</v>
      </c>
      <c r="D51" s="3" t="s">
        <v>113</v>
      </c>
      <c r="E51" s="3" t="s">
        <v>114</v>
      </c>
      <c r="F51" s="11" t="s">
        <v>1025</v>
      </c>
      <c r="G51" s="11" t="s">
        <v>78</v>
      </c>
      <c r="H51">
        <f t="shared" si="0"/>
        <v>2</v>
      </c>
      <c r="J51">
        <v>168</v>
      </c>
    </row>
    <row r="52" spans="1:10" ht="15.75" thickBot="1" x14ac:dyDescent="0.3">
      <c r="A52" s="2">
        <v>51</v>
      </c>
      <c r="B52" s="6" t="s">
        <v>115</v>
      </c>
      <c r="C52" s="3">
        <v>21827</v>
      </c>
      <c r="D52" s="3" t="s">
        <v>116</v>
      </c>
      <c r="E52" s="3" t="s">
        <v>53</v>
      </c>
      <c r="F52" s="6" t="s">
        <v>12</v>
      </c>
      <c r="G52" s="6"/>
      <c r="H52">
        <f t="shared" si="0"/>
        <v>0</v>
      </c>
    </row>
    <row r="53" spans="1:10" ht="15.75" thickBot="1" x14ac:dyDescent="0.3">
      <c r="A53" s="2">
        <v>52</v>
      </c>
      <c r="B53" s="6" t="s">
        <v>117</v>
      </c>
      <c r="C53" s="3">
        <v>21836</v>
      </c>
      <c r="D53" s="3" t="s">
        <v>118</v>
      </c>
      <c r="E53" s="3" t="s">
        <v>69</v>
      </c>
      <c r="F53" s="6" t="s">
        <v>1025</v>
      </c>
      <c r="G53" s="6"/>
      <c r="H53">
        <f t="shared" si="0"/>
        <v>0</v>
      </c>
      <c r="J53">
        <v>42</v>
      </c>
    </row>
    <row r="54" spans="1:10" ht="15.75" thickBot="1" x14ac:dyDescent="0.3">
      <c r="A54" s="2">
        <v>53</v>
      </c>
      <c r="B54" s="6" t="s">
        <v>119</v>
      </c>
      <c r="C54" s="3">
        <v>21861</v>
      </c>
      <c r="D54" s="3" t="s">
        <v>120</v>
      </c>
      <c r="E54" s="3" t="s">
        <v>77</v>
      </c>
      <c r="F54" s="6" t="s">
        <v>1025</v>
      </c>
      <c r="G54" s="6"/>
      <c r="H54">
        <f t="shared" si="0"/>
        <v>0</v>
      </c>
    </row>
    <row r="55" spans="1:10" ht="15.75" thickBot="1" x14ac:dyDescent="0.3">
      <c r="A55" s="2">
        <v>54</v>
      </c>
      <c r="B55" s="9" t="s">
        <v>121</v>
      </c>
      <c r="C55" s="10">
        <v>21874</v>
      </c>
      <c r="D55" s="3" t="s">
        <v>122</v>
      </c>
      <c r="E55" s="3" t="s">
        <v>77</v>
      </c>
      <c r="F55" s="19" t="s">
        <v>1025</v>
      </c>
      <c r="G55" s="9" t="s">
        <v>57</v>
      </c>
      <c r="H55">
        <f t="shared" si="0"/>
        <v>1</v>
      </c>
    </row>
    <row r="56" spans="1:10" ht="15.75" thickBot="1" x14ac:dyDescent="0.3">
      <c r="A56" s="2">
        <v>55</v>
      </c>
      <c r="B56" s="7" t="s">
        <v>123</v>
      </c>
      <c r="C56" s="8">
        <v>21880</v>
      </c>
      <c r="D56" s="3" t="s">
        <v>124</v>
      </c>
      <c r="E56" s="3" t="s">
        <v>125</v>
      </c>
      <c r="F56" s="19" t="s">
        <v>1025</v>
      </c>
      <c r="G56" s="7" t="s">
        <v>10</v>
      </c>
      <c r="H56">
        <f t="shared" si="0"/>
        <v>3</v>
      </c>
      <c r="J56">
        <v>168</v>
      </c>
    </row>
    <row r="57" spans="1:10" ht="15.75" thickBot="1" x14ac:dyDescent="0.3">
      <c r="A57" s="2">
        <v>56</v>
      </c>
      <c r="B57" s="7" t="s">
        <v>126</v>
      </c>
      <c r="C57" s="8">
        <v>21950</v>
      </c>
      <c r="D57" s="3" t="s">
        <v>127</v>
      </c>
      <c r="E57" s="3" t="s">
        <v>77</v>
      </c>
      <c r="F57" s="19" t="s">
        <v>1025</v>
      </c>
      <c r="G57" s="7" t="s">
        <v>10</v>
      </c>
      <c r="H57">
        <f t="shared" si="0"/>
        <v>3</v>
      </c>
    </row>
    <row r="58" spans="1:10" ht="15.75" thickBot="1" x14ac:dyDescent="0.3">
      <c r="A58" s="2">
        <v>57</v>
      </c>
      <c r="B58" s="7" t="s">
        <v>128</v>
      </c>
      <c r="C58" s="8">
        <v>21965</v>
      </c>
      <c r="D58" s="3" t="s">
        <v>129</v>
      </c>
      <c r="E58" s="3" t="s">
        <v>77</v>
      </c>
      <c r="F58" s="19" t="s">
        <v>1025</v>
      </c>
      <c r="G58" s="7" t="s">
        <v>10</v>
      </c>
      <c r="H58">
        <f t="shared" si="0"/>
        <v>3</v>
      </c>
    </row>
    <row r="59" spans="1:10" ht="15.75" thickBot="1" x14ac:dyDescent="0.3">
      <c r="A59" s="2">
        <v>58</v>
      </c>
      <c r="B59" s="7" t="s">
        <v>130</v>
      </c>
      <c r="C59" s="8">
        <v>21972</v>
      </c>
      <c r="D59" s="3" t="s">
        <v>131</v>
      </c>
      <c r="E59" s="3" t="s">
        <v>132</v>
      </c>
      <c r="F59" s="19" t="s">
        <v>1025</v>
      </c>
      <c r="G59" s="7" t="s">
        <v>10</v>
      </c>
      <c r="H59">
        <f t="shared" si="0"/>
        <v>3</v>
      </c>
      <c r="J59">
        <v>2300</v>
      </c>
    </row>
    <row r="60" spans="1:10" ht="15.75" thickBot="1" x14ac:dyDescent="0.3">
      <c r="A60" s="2">
        <v>59</v>
      </c>
      <c r="B60" s="6" t="s">
        <v>133</v>
      </c>
      <c r="C60" s="3">
        <v>21986</v>
      </c>
      <c r="D60" s="3" t="s">
        <v>134</v>
      </c>
      <c r="E60" s="3" t="s">
        <v>135</v>
      </c>
      <c r="F60" s="6" t="s">
        <v>1025</v>
      </c>
      <c r="G60" s="6"/>
      <c r="H60">
        <f t="shared" si="0"/>
        <v>0</v>
      </c>
      <c r="J60">
        <v>43</v>
      </c>
    </row>
    <row r="61" spans="1:10" ht="15.75" thickBot="1" x14ac:dyDescent="0.3">
      <c r="A61" s="2">
        <v>60</v>
      </c>
      <c r="B61" s="7" t="s">
        <v>136</v>
      </c>
      <c r="C61" s="8">
        <v>21998</v>
      </c>
      <c r="D61" s="3" t="s">
        <v>137</v>
      </c>
      <c r="E61" s="3" t="s">
        <v>69</v>
      </c>
      <c r="F61" s="7" t="s">
        <v>1025</v>
      </c>
      <c r="G61" s="7" t="s">
        <v>10</v>
      </c>
      <c r="H61">
        <f t="shared" si="0"/>
        <v>3</v>
      </c>
      <c r="J61">
        <v>16</v>
      </c>
    </row>
    <row r="62" spans="1:10" ht="15.75" thickBot="1" x14ac:dyDescent="0.3">
      <c r="A62" s="2">
        <v>61</v>
      </c>
      <c r="B62" s="6" t="s">
        <v>138</v>
      </c>
      <c r="C62" s="3">
        <v>22007</v>
      </c>
      <c r="D62" s="3" t="s">
        <v>139</v>
      </c>
      <c r="E62" s="3" t="s">
        <v>110</v>
      </c>
      <c r="F62" s="6" t="s">
        <v>1025</v>
      </c>
      <c r="G62" s="6"/>
      <c r="H62">
        <f t="shared" si="0"/>
        <v>0</v>
      </c>
    </row>
    <row r="63" spans="1:10" ht="15.75" thickBot="1" x14ac:dyDescent="0.3">
      <c r="A63" s="2">
        <v>62</v>
      </c>
      <c r="B63" s="17" t="s">
        <v>140</v>
      </c>
      <c r="C63" s="18">
        <v>22019</v>
      </c>
      <c r="D63" s="3" t="s">
        <v>208</v>
      </c>
      <c r="E63" s="3" t="s">
        <v>141</v>
      </c>
      <c r="F63" s="17" t="s">
        <v>1025</v>
      </c>
      <c r="G63" s="17"/>
      <c r="H63">
        <f t="shared" si="0"/>
        <v>0</v>
      </c>
      <c r="J63">
        <v>119</v>
      </c>
    </row>
    <row r="64" spans="1:10" ht="15.75" thickBot="1" x14ac:dyDescent="0.3">
      <c r="A64" s="2">
        <v>63</v>
      </c>
      <c r="B64" s="6" t="s">
        <v>142</v>
      </c>
      <c r="C64" s="3">
        <v>22021</v>
      </c>
      <c r="D64" s="3" t="s">
        <v>143</v>
      </c>
      <c r="E64" s="3" t="s">
        <v>77</v>
      </c>
      <c r="F64" s="17" t="s">
        <v>1025</v>
      </c>
      <c r="G64" s="6"/>
      <c r="H64">
        <f t="shared" si="0"/>
        <v>0</v>
      </c>
    </row>
    <row r="65" spans="1:10" ht="15.75" thickBot="1" x14ac:dyDescent="0.3">
      <c r="A65" s="2">
        <v>64</v>
      </c>
      <c r="B65" s="7" t="s">
        <v>144</v>
      </c>
      <c r="C65" s="8">
        <v>22021</v>
      </c>
      <c r="D65" s="3" t="s">
        <v>145</v>
      </c>
      <c r="E65" s="3" t="s">
        <v>53</v>
      </c>
      <c r="F65" s="7" t="s">
        <v>12</v>
      </c>
      <c r="G65" s="7" t="s">
        <v>10</v>
      </c>
      <c r="H65">
        <f t="shared" si="0"/>
        <v>3</v>
      </c>
    </row>
    <row r="66" spans="1:10" ht="15.75" thickBot="1" x14ac:dyDescent="0.3">
      <c r="A66" s="2">
        <v>65</v>
      </c>
      <c r="B66" s="7" t="s">
        <v>146</v>
      </c>
      <c r="C66" s="8">
        <v>22022</v>
      </c>
      <c r="D66" s="3" t="s">
        <v>147</v>
      </c>
      <c r="E66" s="3" t="s">
        <v>53</v>
      </c>
      <c r="F66" s="7" t="s">
        <v>12</v>
      </c>
      <c r="G66" s="7" t="s">
        <v>10</v>
      </c>
      <c r="H66">
        <f t="shared" si="0"/>
        <v>3</v>
      </c>
    </row>
    <row r="67" spans="1:10" ht="15.75" thickBot="1" x14ac:dyDescent="0.3">
      <c r="A67" s="2">
        <v>66</v>
      </c>
      <c r="B67" s="7" t="s">
        <v>148</v>
      </c>
      <c r="C67" s="8">
        <v>22049</v>
      </c>
      <c r="D67" s="3" t="s">
        <v>149</v>
      </c>
      <c r="E67" s="3" t="s">
        <v>150</v>
      </c>
      <c r="F67" s="7" t="s">
        <v>1025</v>
      </c>
      <c r="G67" s="7" t="s">
        <v>10</v>
      </c>
      <c r="H67">
        <f t="shared" ref="H67:H130" si="1">IF(G67="",0,IF(OR(G67="Частичный отказ",G67="Partial Failure"),1,IF(OR(G67="Отказ перед запуском",G67="Waiver before starting"),2,3)))</f>
        <v>3</v>
      </c>
      <c r="J67">
        <v>56</v>
      </c>
    </row>
    <row r="68" spans="1:10" ht="15.75" thickBot="1" x14ac:dyDescent="0.3">
      <c r="A68" s="2">
        <v>67</v>
      </c>
      <c r="B68" s="6" t="s">
        <v>151</v>
      </c>
      <c r="C68" s="3">
        <v>22051</v>
      </c>
      <c r="D68" s="3" t="s">
        <v>152</v>
      </c>
      <c r="E68" s="3" t="s">
        <v>53</v>
      </c>
      <c r="F68" s="6" t="s">
        <v>12</v>
      </c>
      <c r="G68" s="6"/>
      <c r="H68">
        <f t="shared" si="1"/>
        <v>0</v>
      </c>
    </row>
    <row r="69" spans="1:10" ht="15.75" thickBot="1" x14ac:dyDescent="0.3">
      <c r="A69" s="2">
        <v>68</v>
      </c>
      <c r="B69" s="6" t="s">
        <v>153</v>
      </c>
      <c r="C69" s="3">
        <v>22060</v>
      </c>
      <c r="D69" s="3" t="s">
        <v>154</v>
      </c>
      <c r="E69" s="3" t="s">
        <v>132</v>
      </c>
      <c r="F69" s="6" t="s">
        <v>1025</v>
      </c>
      <c r="G69" s="6"/>
      <c r="H69">
        <f t="shared" si="1"/>
        <v>0</v>
      </c>
      <c r="J69">
        <v>2300</v>
      </c>
    </row>
    <row r="70" spans="1:10" ht="15.75" thickBot="1" x14ac:dyDescent="0.3">
      <c r="A70" s="2">
        <v>69</v>
      </c>
      <c r="B70" s="17" t="s">
        <v>155</v>
      </c>
      <c r="C70" s="18">
        <v>22089</v>
      </c>
      <c r="D70" s="3" t="s">
        <v>209</v>
      </c>
      <c r="E70" s="3" t="s">
        <v>141</v>
      </c>
      <c r="F70" s="6" t="s">
        <v>1025</v>
      </c>
      <c r="G70" s="17"/>
      <c r="H70">
        <f t="shared" si="1"/>
        <v>0</v>
      </c>
      <c r="J70">
        <v>101</v>
      </c>
    </row>
    <row r="71" spans="1:10" ht="15.75" thickBot="1" x14ac:dyDescent="0.3">
      <c r="A71" s="2">
        <v>70</v>
      </c>
      <c r="B71" s="7" t="s">
        <v>156</v>
      </c>
      <c r="C71" s="8">
        <v>22096</v>
      </c>
      <c r="D71" s="3" t="s">
        <v>157</v>
      </c>
      <c r="E71" s="3" t="s">
        <v>77</v>
      </c>
      <c r="F71" s="7" t="s">
        <v>1025</v>
      </c>
      <c r="G71" s="7" t="s">
        <v>10</v>
      </c>
      <c r="H71">
        <f t="shared" si="1"/>
        <v>3</v>
      </c>
    </row>
    <row r="72" spans="1:10" ht="15.75" thickBot="1" x14ac:dyDescent="0.3">
      <c r="A72" s="2">
        <v>71</v>
      </c>
      <c r="B72" s="7" t="s">
        <v>158</v>
      </c>
      <c r="C72" s="8">
        <v>22125</v>
      </c>
      <c r="D72" s="3" t="s">
        <v>159</v>
      </c>
      <c r="E72" s="3" t="s">
        <v>160</v>
      </c>
      <c r="F72" s="7" t="s">
        <v>12</v>
      </c>
      <c r="G72" s="7" t="s">
        <v>10</v>
      </c>
      <c r="H72">
        <f t="shared" si="1"/>
        <v>3</v>
      </c>
    </row>
    <row r="73" spans="1:10" ht="15.75" thickBot="1" x14ac:dyDescent="0.3">
      <c r="A73" s="2">
        <v>72</v>
      </c>
      <c r="B73" s="6" t="s">
        <v>161</v>
      </c>
      <c r="C73" s="3">
        <v>22138</v>
      </c>
      <c r="D73" s="3" t="s">
        <v>162</v>
      </c>
      <c r="E73" s="3" t="s">
        <v>77</v>
      </c>
      <c r="F73" s="6" t="s">
        <v>1025</v>
      </c>
      <c r="G73" s="6"/>
      <c r="H73">
        <f t="shared" si="1"/>
        <v>0</v>
      </c>
    </row>
    <row r="74" spans="1:10" ht="15.75" thickBot="1" x14ac:dyDescent="0.3">
      <c r="A74" s="2">
        <v>73</v>
      </c>
      <c r="B74" s="6" t="s">
        <v>163</v>
      </c>
      <c r="C74" s="3">
        <v>22140</v>
      </c>
      <c r="D74" s="3" t="s">
        <v>164</v>
      </c>
      <c r="E74" s="3" t="s">
        <v>150</v>
      </c>
      <c r="F74" s="6" t="s">
        <v>1025</v>
      </c>
      <c r="G74" s="6"/>
      <c r="H74">
        <f t="shared" si="1"/>
        <v>0</v>
      </c>
      <c r="J74">
        <v>56</v>
      </c>
    </row>
    <row r="75" spans="1:10" ht="15.75" thickBot="1" x14ac:dyDescent="0.3">
      <c r="A75" s="2">
        <v>74</v>
      </c>
      <c r="B75" s="7" t="s">
        <v>165</v>
      </c>
      <c r="C75" s="8">
        <v>22146</v>
      </c>
      <c r="D75" s="3" t="s">
        <v>166</v>
      </c>
      <c r="E75" s="3" t="s">
        <v>141</v>
      </c>
      <c r="F75" s="7" t="s">
        <v>1025</v>
      </c>
      <c r="G75" s="7" t="s">
        <v>10</v>
      </c>
      <c r="H75">
        <f t="shared" si="1"/>
        <v>3</v>
      </c>
      <c r="J75">
        <v>230</v>
      </c>
    </row>
    <row r="76" spans="1:10" ht="15.75" thickBot="1" x14ac:dyDescent="0.3">
      <c r="A76" s="2">
        <v>75</v>
      </c>
      <c r="B76" s="6" t="s">
        <v>167</v>
      </c>
      <c r="C76" s="3">
        <v>22146</v>
      </c>
      <c r="D76" s="3" t="s">
        <v>168</v>
      </c>
      <c r="E76" s="3" t="s">
        <v>77</v>
      </c>
      <c r="F76" s="6" t="s">
        <v>1025</v>
      </c>
      <c r="G76" s="6"/>
      <c r="H76">
        <f t="shared" si="1"/>
        <v>0</v>
      </c>
    </row>
    <row r="77" spans="1:10" ht="15.75" thickBot="1" x14ac:dyDescent="0.3">
      <c r="A77" s="2">
        <v>76</v>
      </c>
      <c r="B77" s="6" t="s">
        <v>169</v>
      </c>
      <c r="C77" s="3">
        <v>22147</v>
      </c>
      <c r="D77" s="3" t="s">
        <v>170</v>
      </c>
      <c r="E77" s="3" t="s">
        <v>160</v>
      </c>
      <c r="F77" s="6" t="s">
        <v>12</v>
      </c>
      <c r="G77" s="6"/>
      <c r="H77">
        <f t="shared" si="1"/>
        <v>0</v>
      </c>
    </row>
    <row r="78" spans="1:10" ht="15.75" thickBot="1" x14ac:dyDescent="0.3">
      <c r="A78" s="2">
        <v>77</v>
      </c>
      <c r="B78" s="6" t="s">
        <v>171</v>
      </c>
      <c r="C78" s="3">
        <v>22172</v>
      </c>
      <c r="D78" s="3" t="s">
        <v>172</v>
      </c>
      <c r="E78" s="3" t="s">
        <v>77</v>
      </c>
      <c r="F78" s="6" t="s">
        <v>1025</v>
      </c>
      <c r="G78" s="6"/>
      <c r="H78">
        <f t="shared" si="1"/>
        <v>0</v>
      </c>
    </row>
    <row r="79" spans="1:10" ht="15.75" thickBot="1" x14ac:dyDescent="0.3">
      <c r="A79" s="2">
        <v>78</v>
      </c>
      <c r="B79" s="7" t="s">
        <v>173</v>
      </c>
      <c r="C79" s="8">
        <v>22184</v>
      </c>
      <c r="D79" s="3" t="s">
        <v>174</v>
      </c>
      <c r="E79" s="3" t="s">
        <v>125</v>
      </c>
      <c r="F79" s="7" t="s">
        <v>1025</v>
      </c>
      <c r="G79" s="7" t="s">
        <v>10</v>
      </c>
      <c r="H79">
        <f t="shared" si="1"/>
        <v>3</v>
      </c>
      <c r="J79">
        <v>168</v>
      </c>
    </row>
    <row r="80" spans="1:10" ht="15.75" thickBot="1" x14ac:dyDescent="0.3">
      <c r="A80" s="2">
        <v>79</v>
      </c>
      <c r="B80" s="6" t="s">
        <v>175</v>
      </c>
      <c r="C80" s="3">
        <v>22193</v>
      </c>
      <c r="D80" s="3" t="s">
        <v>176</v>
      </c>
      <c r="E80" s="3" t="s">
        <v>141</v>
      </c>
      <c r="F80" s="6" t="s">
        <v>1025</v>
      </c>
      <c r="G80" s="6"/>
      <c r="H80">
        <f t="shared" si="1"/>
        <v>0</v>
      </c>
      <c r="J80">
        <v>230</v>
      </c>
    </row>
    <row r="81" spans="1:10" ht="15.75" thickBot="1" x14ac:dyDescent="0.3">
      <c r="A81" s="2">
        <v>80</v>
      </c>
      <c r="B81" s="7" t="s">
        <v>177</v>
      </c>
      <c r="C81" s="8">
        <v>22199</v>
      </c>
      <c r="D81" s="3" t="s">
        <v>178</v>
      </c>
      <c r="E81" s="3" t="s">
        <v>179</v>
      </c>
      <c r="F81" s="7" t="s">
        <v>12</v>
      </c>
      <c r="G81" s="7" t="s">
        <v>10</v>
      </c>
      <c r="H81">
        <f t="shared" si="1"/>
        <v>3</v>
      </c>
    </row>
    <row r="82" spans="1:10" ht="15.75" thickBot="1" x14ac:dyDescent="0.3">
      <c r="A82" s="2">
        <v>81</v>
      </c>
      <c r="B82" s="7" t="s">
        <v>180</v>
      </c>
      <c r="C82" s="8">
        <v>22200</v>
      </c>
      <c r="D82" s="3" t="s">
        <v>181</v>
      </c>
      <c r="E82" s="3" t="s">
        <v>132</v>
      </c>
      <c r="F82" s="7" t="s">
        <v>1025</v>
      </c>
      <c r="G82" s="7" t="s">
        <v>10</v>
      </c>
      <c r="H82">
        <f t="shared" si="1"/>
        <v>3</v>
      </c>
      <c r="I82">
        <v>10</v>
      </c>
    </row>
    <row r="83" spans="1:10" ht="15.75" thickBot="1" x14ac:dyDescent="0.3">
      <c r="A83" s="2">
        <v>82</v>
      </c>
      <c r="B83" s="7" t="s">
        <v>182</v>
      </c>
      <c r="C83" s="8">
        <v>22203</v>
      </c>
      <c r="D83" s="3" t="s">
        <v>183</v>
      </c>
      <c r="E83" s="3" t="s">
        <v>179</v>
      </c>
      <c r="F83" s="7" t="s">
        <v>12</v>
      </c>
      <c r="G83" s="7" t="s">
        <v>10</v>
      </c>
      <c r="H83">
        <f t="shared" si="1"/>
        <v>3</v>
      </c>
    </row>
    <row r="84" spans="1:10" ht="15.75" thickBot="1" x14ac:dyDescent="0.3">
      <c r="A84" s="2">
        <v>83</v>
      </c>
      <c r="B84" s="7" t="s">
        <v>184</v>
      </c>
      <c r="C84" s="8">
        <v>22215</v>
      </c>
      <c r="D84" s="3" t="s">
        <v>185</v>
      </c>
      <c r="E84" s="3" t="s">
        <v>186</v>
      </c>
      <c r="F84" s="7" t="s">
        <v>1025</v>
      </c>
      <c r="G84" s="7" t="s">
        <v>10</v>
      </c>
      <c r="H84">
        <f t="shared" si="1"/>
        <v>3</v>
      </c>
    </row>
    <row r="85" spans="1:10" ht="15.75" thickBot="1" x14ac:dyDescent="0.3">
      <c r="A85" s="2">
        <v>84</v>
      </c>
      <c r="B85" s="6" t="s">
        <v>187</v>
      </c>
      <c r="C85" s="3">
        <v>22223</v>
      </c>
      <c r="D85" s="3" t="s">
        <v>188</v>
      </c>
      <c r="E85" s="3" t="s">
        <v>69</v>
      </c>
      <c r="F85" s="6" t="s">
        <v>1025</v>
      </c>
      <c r="G85" s="6"/>
      <c r="H85">
        <f t="shared" si="1"/>
        <v>0</v>
      </c>
      <c r="I85">
        <v>54</v>
      </c>
      <c r="J85">
        <v>41</v>
      </c>
    </row>
    <row r="86" spans="1:10" ht="15.75" thickBot="1" x14ac:dyDescent="0.3">
      <c r="A86" s="2">
        <v>85</v>
      </c>
      <c r="B86" s="6" t="s">
        <v>189</v>
      </c>
      <c r="C86" s="3">
        <v>22232</v>
      </c>
      <c r="D86" s="3" t="s">
        <v>190</v>
      </c>
      <c r="E86" s="3" t="s">
        <v>186</v>
      </c>
      <c r="F86" s="6" t="s">
        <v>1025</v>
      </c>
      <c r="G86" s="6"/>
      <c r="H86">
        <f t="shared" si="1"/>
        <v>0</v>
      </c>
    </row>
    <row r="87" spans="1:10" ht="15.75" thickBot="1" x14ac:dyDescent="0.3">
      <c r="A87" s="2">
        <v>86</v>
      </c>
      <c r="B87" s="6" t="s">
        <v>191</v>
      </c>
      <c r="C87" s="3">
        <v>22243</v>
      </c>
      <c r="D87" s="3" t="s">
        <v>192</v>
      </c>
      <c r="E87" s="3" t="s">
        <v>150</v>
      </c>
      <c r="F87" s="6" t="s">
        <v>1025</v>
      </c>
      <c r="G87" s="6"/>
      <c r="H87">
        <f t="shared" si="1"/>
        <v>0</v>
      </c>
    </row>
    <row r="88" spans="1:10" ht="15.75" thickBot="1" x14ac:dyDescent="0.3">
      <c r="A88" s="2">
        <v>87</v>
      </c>
      <c r="B88" s="13" t="s">
        <v>193</v>
      </c>
      <c r="C88" s="14">
        <v>22250</v>
      </c>
      <c r="D88" s="3" t="s">
        <v>210</v>
      </c>
      <c r="E88" s="3" t="s">
        <v>141</v>
      </c>
      <c r="F88" s="13" t="s">
        <v>1025</v>
      </c>
      <c r="G88" s="13" t="s">
        <v>10</v>
      </c>
      <c r="H88">
        <f t="shared" si="1"/>
        <v>3</v>
      </c>
      <c r="J88">
        <v>113</v>
      </c>
    </row>
    <row r="89" spans="1:10" ht="15.75" thickBot="1" x14ac:dyDescent="0.3">
      <c r="A89" s="2">
        <v>88</v>
      </c>
      <c r="B89" s="6" t="s">
        <v>194</v>
      </c>
      <c r="C89" s="3">
        <v>22251</v>
      </c>
      <c r="D89" s="3" t="s">
        <v>195</v>
      </c>
      <c r="E89" s="3" t="s">
        <v>160</v>
      </c>
      <c r="F89" s="6" t="s">
        <v>12</v>
      </c>
      <c r="G89" s="6"/>
      <c r="H89">
        <f t="shared" si="1"/>
        <v>0</v>
      </c>
    </row>
    <row r="90" spans="1:10" ht="15.75" thickBot="1" x14ac:dyDescent="0.3">
      <c r="A90" s="2">
        <v>89</v>
      </c>
      <c r="B90" s="7" t="s">
        <v>196</v>
      </c>
      <c r="C90" s="8">
        <v>22254</v>
      </c>
      <c r="D90" s="3" t="s">
        <v>197</v>
      </c>
      <c r="E90" s="3" t="s">
        <v>198</v>
      </c>
      <c r="F90" s="7" t="s">
        <v>1025</v>
      </c>
      <c r="G90" s="7" t="s">
        <v>10</v>
      </c>
      <c r="H90">
        <f t="shared" si="1"/>
        <v>3</v>
      </c>
      <c r="J90">
        <v>7</v>
      </c>
    </row>
    <row r="91" spans="1:10" ht="15.75" thickBot="1" x14ac:dyDescent="0.3">
      <c r="A91" s="2">
        <v>90</v>
      </c>
      <c r="B91" s="6" t="s">
        <v>199</v>
      </c>
      <c r="C91" s="3">
        <v>22257</v>
      </c>
      <c r="D91" s="3" t="s">
        <v>200</v>
      </c>
      <c r="E91" s="3" t="s">
        <v>186</v>
      </c>
      <c r="F91" s="6" t="s">
        <v>1025</v>
      </c>
      <c r="G91" s="6"/>
      <c r="H91">
        <f t="shared" si="1"/>
        <v>0</v>
      </c>
    </row>
    <row r="92" spans="1:10" ht="15.75" thickBot="1" x14ac:dyDescent="0.3">
      <c r="A92" s="2">
        <v>91</v>
      </c>
      <c r="B92" s="7" t="s">
        <v>201</v>
      </c>
      <c r="C92" s="8">
        <v>22265</v>
      </c>
      <c r="D92" s="3" t="s">
        <v>202</v>
      </c>
      <c r="E92" s="3" t="s">
        <v>125</v>
      </c>
      <c r="F92" s="7" t="s">
        <v>1025</v>
      </c>
      <c r="G92" s="7" t="s">
        <v>10</v>
      </c>
      <c r="H92">
        <f t="shared" si="1"/>
        <v>3</v>
      </c>
      <c r="J92">
        <v>168</v>
      </c>
    </row>
    <row r="93" spans="1:10" ht="15.75" thickBot="1" x14ac:dyDescent="0.3">
      <c r="A93" s="2">
        <v>92</v>
      </c>
      <c r="B93" s="6" t="s">
        <v>203</v>
      </c>
      <c r="C93" s="3">
        <v>22270</v>
      </c>
      <c r="D93" s="3" t="s">
        <v>204</v>
      </c>
      <c r="E93" s="3" t="s">
        <v>186</v>
      </c>
      <c r="F93" s="6" t="s">
        <v>1025</v>
      </c>
      <c r="G93" s="6"/>
      <c r="H93">
        <f t="shared" si="1"/>
        <v>0</v>
      </c>
    </row>
    <row r="94" spans="1:10" ht="15.75" thickBot="1" x14ac:dyDescent="0.3">
      <c r="A94" s="2">
        <v>93</v>
      </c>
      <c r="B94" s="7" t="s">
        <v>205</v>
      </c>
      <c r="C94" s="8">
        <v>22272</v>
      </c>
      <c r="D94" s="3" t="s">
        <v>206</v>
      </c>
      <c r="E94" s="3" t="s">
        <v>160</v>
      </c>
      <c r="F94" s="7" t="s">
        <v>12</v>
      </c>
      <c r="G94" s="7" t="s">
        <v>10</v>
      </c>
      <c r="H94">
        <f t="shared" si="1"/>
        <v>3</v>
      </c>
    </row>
    <row r="95" spans="1:10" ht="15.75" thickBot="1" x14ac:dyDescent="0.3">
      <c r="A95" s="2">
        <v>94</v>
      </c>
      <c r="B95" s="6" t="s">
        <v>211</v>
      </c>
      <c r="C95" s="3">
        <v>22324</v>
      </c>
      <c r="D95" s="3" t="s">
        <v>212</v>
      </c>
      <c r="E95" s="3" t="s">
        <v>179</v>
      </c>
      <c r="F95" s="6" t="s">
        <v>12</v>
      </c>
      <c r="G95" s="6"/>
      <c r="H95">
        <f t="shared" si="1"/>
        <v>0</v>
      </c>
    </row>
    <row r="96" spans="1:10" ht="15.75" thickBot="1" x14ac:dyDescent="0.3">
      <c r="A96" s="2">
        <v>95</v>
      </c>
      <c r="B96" s="6" t="s">
        <v>213</v>
      </c>
      <c r="C96" s="3">
        <v>22328</v>
      </c>
      <c r="D96" s="3" t="s">
        <v>214</v>
      </c>
      <c r="E96" s="3" t="s">
        <v>198</v>
      </c>
      <c r="F96" s="6" t="s">
        <v>1025</v>
      </c>
      <c r="G96" s="6"/>
      <c r="H96">
        <f t="shared" si="1"/>
        <v>0</v>
      </c>
      <c r="J96">
        <v>7</v>
      </c>
    </row>
    <row r="97" spans="1:10" ht="15.75" thickBot="1" x14ac:dyDescent="0.3">
      <c r="A97" s="2">
        <v>96</v>
      </c>
      <c r="B97" s="6" t="s">
        <v>215</v>
      </c>
      <c r="C97" s="3">
        <v>22329</v>
      </c>
      <c r="D97" s="3" t="s">
        <v>216</v>
      </c>
      <c r="E97" s="3" t="s">
        <v>186</v>
      </c>
      <c r="F97" s="6" t="s">
        <v>1025</v>
      </c>
      <c r="G97" s="6"/>
      <c r="H97">
        <f t="shared" si="1"/>
        <v>0</v>
      </c>
      <c r="I97">
        <v>4</v>
      </c>
    </row>
    <row r="98" spans="1:10" ht="15.75" thickBot="1" x14ac:dyDescent="0.3">
      <c r="A98" s="2">
        <v>97</v>
      </c>
      <c r="B98" s="6" t="s">
        <v>217</v>
      </c>
      <c r="C98" s="3">
        <v>22330</v>
      </c>
      <c r="D98" s="3" t="s">
        <v>218</v>
      </c>
      <c r="E98" s="3" t="s">
        <v>186</v>
      </c>
      <c r="F98" s="6" t="s">
        <v>1025</v>
      </c>
      <c r="G98" s="6"/>
      <c r="H98">
        <f t="shared" si="1"/>
        <v>0</v>
      </c>
    </row>
    <row r="99" spans="1:10" ht="15" customHeight="1" thickBot="1" x14ac:dyDescent="0.3">
      <c r="A99" s="2">
        <v>98</v>
      </c>
      <c r="B99" s="20" t="s">
        <v>219</v>
      </c>
      <c r="C99" s="21">
        <v>22334</v>
      </c>
      <c r="D99" s="3" t="s">
        <v>310</v>
      </c>
      <c r="E99" s="3" t="s">
        <v>141</v>
      </c>
      <c r="F99" s="20" t="s">
        <v>1025</v>
      </c>
      <c r="G99" s="20" t="s">
        <v>57</v>
      </c>
      <c r="H99">
        <f t="shared" si="1"/>
        <v>1</v>
      </c>
      <c r="J99">
        <v>113</v>
      </c>
    </row>
    <row r="100" spans="1:10" ht="15.75" thickBot="1" x14ac:dyDescent="0.3">
      <c r="A100" s="2">
        <v>99</v>
      </c>
      <c r="B100" s="7" t="s">
        <v>220</v>
      </c>
      <c r="C100" s="8">
        <v>22337</v>
      </c>
      <c r="D100" s="3" t="s">
        <v>221</v>
      </c>
      <c r="E100" s="3" t="s">
        <v>69</v>
      </c>
      <c r="F100" s="20" t="s">
        <v>1025</v>
      </c>
      <c r="G100" s="7" t="s">
        <v>10</v>
      </c>
      <c r="H100">
        <f t="shared" si="1"/>
        <v>3</v>
      </c>
      <c r="J100">
        <v>34</v>
      </c>
    </row>
    <row r="101" spans="1:10" ht="15.75" thickBot="1" x14ac:dyDescent="0.3">
      <c r="A101" s="2">
        <v>100</v>
      </c>
      <c r="B101" s="6" t="s">
        <v>222</v>
      </c>
      <c r="C101" s="3">
        <v>22349</v>
      </c>
      <c r="D101" s="3" t="s">
        <v>223</v>
      </c>
      <c r="E101" s="3" t="s">
        <v>160</v>
      </c>
      <c r="F101" s="6" t="s">
        <v>12</v>
      </c>
      <c r="G101" s="6"/>
      <c r="H101">
        <f t="shared" si="1"/>
        <v>0</v>
      </c>
    </row>
    <row r="102" spans="1:10" ht="15.75" thickBot="1" x14ac:dyDescent="0.3">
      <c r="A102" s="2">
        <v>101</v>
      </c>
      <c r="B102" s="6" t="s">
        <v>224</v>
      </c>
      <c r="C102" s="3">
        <v>22365</v>
      </c>
      <c r="D102" s="3" t="s">
        <v>225</v>
      </c>
      <c r="E102" s="3" t="s">
        <v>150</v>
      </c>
      <c r="F102" s="6" t="s">
        <v>1025</v>
      </c>
      <c r="G102" s="6"/>
      <c r="H102">
        <f t="shared" si="1"/>
        <v>0</v>
      </c>
      <c r="I102">
        <v>52</v>
      </c>
      <c r="J102">
        <v>35</v>
      </c>
    </row>
    <row r="103" spans="1:10" ht="15.75" thickBot="1" x14ac:dyDescent="0.3">
      <c r="A103" s="2">
        <v>102</v>
      </c>
      <c r="B103" s="6" t="s">
        <v>226</v>
      </c>
      <c r="C103" s="3">
        <v>22365</v>
      </c>
      <c r="D103" s="3" t="s">
        <v>227</v>
      </c>
      <c r="E103" s="3" t="s">
        <v>160</v>
      </c>
      <c r="F103" s="6" t="s">
        <v>12</v>
      </c>
      <c r="G103" s="6"/>
      <c r="H103">
        <f t="shared" si="1"/>
        <v>0</v>
      </c>
    </row>
    <row r="104" spans="1:10" ht="15.75" thickBot="1" x14ac:dyDescent="0.3">
      <c r="A104" s="2">
        <v>103</v>
      </c>
      <c r="B104" s="7" t="s">
        <v>228</v>
      </c>
      <c r="C104" s="8">
        <v>22370</v>
      </c>
      <c r="D104" s="3" t="s">
        <v>229</v>
      </c>
      <c r="E104" s="3" t="s">
        <v>186</v>
      </c>
      <c r="F104" s="7" t="s">
        <v>1025</v>
      </c>
      <c r="G104" s="7" t="s">
        <v>10</v>
      </c>
      <c r="H104">
        <f t="shared" si="1"/>
        <v>3</v>
      </c>
    </row>
    <row r="105" spans="1:10" ht="15.75" thickBot="1" x14ac:dyDescent="0.3">
      <c r="A105" s="2">
        <v>104</v>
      </c>
      <c r="B105" s="6" t="s">
        <v>230</v>
      </c>
      <c r="C105" s="3">
        <v>22379</v>
      </c>
      <c r="D105" s="3" t="s">
        <v>231</v>
      </c>
      <c r="E105" s="3" t="s">
        <v>186</v>
      </c>
      <c r="F105" s="6" t="s">
        <v>1025</v>
      </c>
      <c r="G105" s="6"/>
      <c r="H105">
        <f t="shared" si="1"/>
        <v>0</v>
      </c>
      <c r="I105">
        <v>4</v>
      </c>
    </row>
    <row r="106" spans="1:10" ht="15.75" thickBot="1" x14ac:dyDescent="0.3">
      <c r="A106" s="2">
        <v>105</v>
      </c>
      <c r="B106" s="6" t="s">
        <v>232</v>
      </c>
      <c r="C106" s="3">
        <v>22383</v>
      </c>
      <c r="D106" s="3" t="s">
        <v>233</v>
      </c>
      <c r="E106" s="3" t="s">
        <v>160</v>
      </c>
      <c r="F106" s="6" t="s">
        <v>12</v>
      </c>
      <c r="G106" s="6"/>
      <c r="H106">
        <f t="shared" si="1"/>
        <v>0</v>
      </c>
    </row>
    <row r="107" spans="1:10" ht="15.75" thickBot="1" x14ac:dyDescent="0.3">
      <c r="A107" s="2">
        <v>106</v>
      </c>
      <c r="B107" s="7" t="s">
        <v>234</v>
      </c>
      <c r="C107" s="8">
        <v>22396</v>
      </c>
      <c r="D107" s="3" t="s">
        <v>235</v>
      </c>
      <c r="E107" s="3" t="s">
        <v>236</v>
      </c>
      <c r="F107" s="7" t="s">
        <v>12</v>
      </c>
      <c r="G107" s="7" t="s">
        <v>10</v>
      </c>
      <c r="H107">
        <f t="shared" si="1"/>
        <v>3</v>
      </c>
    </row>
    <row r="108" spans="1:10" ht="15.75" thickBot="1" x14ac:dyDescent="0.3">
      <c r="A108" s="2">
        <v>107</v>
      </c>
      <c r="B108" s="6" t="s">
        <v>237</v>
      </c>
      <c r="C108" s="3">
        <v>22398</v>
      </c>
      <c r="D108" s="3" t="s">
        <v>238</v>
      </c>
      <c r="E108" s="3" t="s">
        <v>69</v>
      </c>
      <c r="F108" s="6" t="s">
        <v>1025</v>
      </c>
      <c r="G108" s="6"/>
      <c r="H108">
        <f t="shared" si="1"/>
        <v>0</v>
      </c>
      <c r="J108">
        <v>37</v>
      </c>
    </row>
    <row r="109" spans="1:10" ht="15.75" thickBot="1" x14ac:dyDescent="0.3">
      <c r="A109" s="2">
        <v>108</v>
      </c>
      <c r="B109" s="7" t="s">
        <v>239</v>
      </c>
      <c r="C109" s="8">
        <v>22425</v>
      </c>
      <c r="D109" s="3" t="s">
        <v>240</v>
      </c>
      <c r="E109" s="3" t="s">
        <v>69</v>
      </c>
      <c r="F109" s="7" t="s">
        <v>1025</v>
      </c>
      <c r="G109" s="7" t="s">
        <v>10</v>
      </c>
      <c r="H109">
        <f t="shared" si="1"/>
        <v>3</v>
      </c>
      <c r="J109">
        <v>34</v>
      </c>
    </row>
    <row r="110" spans="1:10" ht="15.75" thickBot="1" x14ac:dyDescent="0.3">
      <c r="A110" s="2">
        <v>109</v>
      </c>
      <c r="B110" s="7" t="s">
        <v>241</v>
      </c>
      <c r="C110" s="8">
        <v>22440</v>
      </c>
      <c r="D110" s="3" t="s">
        <v>242</v>
      </c>
      <c r="E110" s="3" t="s">
        <v>186</v>
      </c>
      <c r="F110" s="7" t="s">
        <v>1025</v>
      </c>
      <c r="G110" s="7" t="s">
        <v>10</v>
      </c>
      <c r="H110">
        <f t="shared" si="1"/>
        <v>3</v>
      </c>
      <c r="I110">
        <v>4</v>
      </c>
    </row>
    <row r="111" spans="1:10" ht="15.75" thickBot="1" x14ac:dyDescent="0.3">
      <c r="A111" s="2">
        <v>110</v>
      </c>
      <c r="B111" s="6" t="s">
        <v>243</v>
      </c>
      <c r="C111" s="3">
        <v>22448</v>
      </c>
      <c r="D111" s="3" t="s">
        <v>244</v>
      </c>
      <c r="E111" s="3" t="s">
        <v>186</v>
      </c>
      <c r="F111" s="6" t="s">
        <v>1025</v>
      </c>
      <c r="G111" s="6"/>
      <c r="H111">
        <f t="shared" si="1"/>
        <v>0</v>
      </c>
      <c r="I111">
        <v>4</v>
      </c>
    </row>
    <row r="112" spans="1:10" ht="15.75" thickBot="1" x14ac:dyDescent="0.3">
      <c r="A112" s="2">
        <v>111</v>
      </c>
      <c r="B112" s="20" t="s">
        <v>245</v>
      </c>
      <c r="C112" s="21">
        <v>22461</v>
      </c>
      <c r="D112" s="3" t="s">
        <v>246</v>
      </c>
      <c r="E112" s="3" t="s">
        <v>141</v>
      </c>
      <c r="F112" s="20" t="s">
        <v>1025</v>
      </c>
      <c r="G112" s="20" t="s">
        <v>57</v>
      </c>
      <c r="H112">
        <f t="shared" si="1"/>
        <v>1</v>
      </c>
      <c r="J112">
        <v>86</v>
      </c>
    </row>
    <row r="113" spans="1:10" ht="15.75" thickBot="1" x14ac:dyDescent="0.3">
      <c r="A113" s="2">
        <v>112</v>
      </c>
      <c r="B113" s="7" t="s">
        <v>247</v>
      </c>
      <c r="C113" s="8">
        <v>22462</v>
      </c>
      <c r="D113" s="3" t="s">
        <v>248</v>
      </c>
      <c r="E113" s="3" t="s">
        <v>198</v>
      </c>
      <c r="F113" s="7" t="s">
        <v>1025</v>
      </c>
      <c r="G113" s="7" t="s">
        <v>10</v>
      </c>
      <c r="H113">
        <f t="shared" si="1"/>
        <v>3</v>
      </c>
      <c r="J113">
        <v>86</v>
      </c>
    </row>
    <row r="114" spans="1:10" ht="15.75" thickBot="1" x14ac:dyDescent="0.3">
      <c r="A114" s="2">
        <v>113</v>
      </c>
      <c r="B114" s="6" t="s">
        <v>249</v>
      </c>
      <c r="C114" s="3">
        <v>22469</v>
      </c>
      <c r="D114" s="3" t="s">
        <v>250</v>
      </c>
      <c r="E114" s="3" t="s">
        <v>186</v>
      </c>
      <c r="F114" s="6" t="s">
        <v>1025</v>
      </c>
      <c r="G114" s="6"/>
      <c r="H114">
        <f t="shared" si="1"/>
        <v>0</v>
      </c>
    </row>
    <row r="115" spans="1:10" ht="15.75" thickBot="1" x14ac:dyDescent="0.3">
      <c r="A115" s="2">
        <v>114</v>
      </c>
      <c r="B115" s="6" t="s">
        <v>251</v>
      </c>
      <c r="C115" s="3">
        <v>22474</v>
      </c>
      <c r="D115" s="3" t="s">
        <v>252</v>
      </c>
      <c r="E115" s="3" t="s">
        <v>150</v>
      </c>
      <c r="F115" s="6" t="s">
        <v>1025</v>
      </c>
      <c r="G115" s="6"/>
      <c r="H115">
        <f t="shared" si="1"/>
        <v>0</v>
      </c>
    </row>
    <row r="116" spans="1:10" ht="15.75" thickBot="1" x14ac:dyDescent="0.3">
      <c r="A116" s="2">
        <v>115</v>
      </c>
      <c r="B116" s="6" t="s">
        <v>253</v>
      </c>
      <c r="C116" s="3">
        <v>22474</v>
      </c>
      <c r="D116" s="3" t="s">
        <v>254</v>
      </c>
      <c r="E116" s="3" t="s">
        <v>255</v>
      </c>
      <c r="F116" s="6" t="s">
        <v>1025</v>
      </c>
      <c r="G116" s="6"/>
      <c r="H116">
        <f t="shared" si="1"/>
        <v>0</v>
      </c>
      <c r="J116">
        <v>1800</v>
      </c>
    </row>
    <row r="117" spans="1:10" ht="15.75" thickBot="1" x14ac:dyDescent="0.3">
      <c r="A117" s="2">
        <v>116</v>
      </c>
      <c r="B117" s="7" t="s">
        <v>256</v>
      </c>
      <c r="C117" s="8">
        <v>22483</v>
      </c>
      <c r="D117" s="3" t="s">
        <v>257</v>
      </c>
      <c r="E117" s="3" t="s">
        <v>186</v>
      </c>
      <c r="F117" s="7" t="s">
        <v>1025</v>
      </c>
      <c r="G117" s="7" t="s">
        <v>10</v>
      </c>
      <c r="H117">
        <f t="shared" si="1"/>
        <v>3</v>
      </c>
      <c r="I117">
        <v>4</v>
      </c>
    </row>
    <row r="118" spans="1:10" ht="15.75" thickBot="1" x14ac:dyDescent="0.3">
      <c r="A118" s="2">
        <v>117</v>
      </c>
      <c r="B118" s="7" t="s">
        <v>258</v>
      </c>
      <c r="C118" s="8">
        <v>22497</v>
      </c>
      <c r="D118" s="3" t="s">
        <v>259</v>
      </c>
      <c r="E118" s="3" t="s">
        <v>186</v>
      </c>
      <c r="F118" s="7" t="s">
        <v>1025</v>
      </c>
      <c r="G118" s="7" t="s">
        <v>10</v>
      </c>
      <c r="H118">
        <f t="shared" si="1"/>
        <v>3</v>
      </c>
    </row>
    <row r="119" spans="1:10" ht="15.75" thickBot="1" x14ac:dyDescent="0.3">
      <c r="A119" s="2">
        <v>118</v>
      </c>
      <c r="B119" s="6" t="s">
        <v>260</v>
      </c>
      <c r="C119" s="3">
        <v>22499</v>
      </c>
      <c r="D119" s="3" t="s">
        <v>261</v>
      </c>
      <c r="E119" s="3" t="s">
        <v>160</v>
      </c>
      <c r="F119" s="6" t="s">
        <v>12</v>
      </c>
      <c r="G119" s="6"/>
      <c r="H119">
        <f t="shared" si="1"/>
        <v>0</v>
      </c>
      <c r="J119">
        <v>46</v>
      </c>
    </row>
    <row r="120" spans="1:10" ht="15.75" thickBot="1" x14ac:dyDescent="0.3">
      <c r="A120" s="2">
        <v>119</v>
      </c>
      <c r="B120" s="6" t="s">
        <v>262</v>
      </c>
      <c r="C120" s="3">
        <v>22509</v>
      </c>
      <c r="D120" s="3" t="s">
        <v>263</v>
      </c>
      <c r="E120" s="3" t="s">
        <v>150</v>
      </c>
      <c r="F120" s="6" t="s">
        <v>1025</v>
      </c>
      <c r="G120" s="6"/>
      <c r="H120">
        <f t="shared" si="1"/>
        <v>0</v>
      </c>
    </row>
    <row r="121" spans="1:10" ht="15.75" thickBot="1" x14ac:dyDescent="0.3">
      <c r="A121" s="2">
        <v>120</v>
      </c>
      <c r="B121" s="9" t="s">
        <v>264</v>
      </c>
      <c r="C121" s="10">
        <v>22516</v>
      </c>
      <c r="D121" s="3" t="s">
        <v>265</v>
      </c>
      <c r="E121" s="3" t="s">
        <v>255</v>
      </c>
      <c r="F121" s="9" t="s">
        <v>1025</v>
      </c>
      <c r="G121" s="9" t="s">
        <v>57</v>
      </c>
      <c r="H121">
        <f t="shared" si="1"/>
        <v>1</v>
      </c>
      <c r="J121">
        <v>304</v>
      </c>
    </row>
    <row r="122" spans="1:10" ht="15.75" thickBot="1" x14ac:dyDescent="0.3">
      <c r="A122" s="2">
        <v>121</v>
      </c>
      <c r="B122" s="9" t="s">
        <v>266</v>
      </c>
      <c r="C122" s="10">
        <v>22518</v>
      </c>
      <c r="D122" s="3" t="s">
        <v>267</v>
      </c>
      <c r="E122" s="3" t="s">
        <v>198</v>
      </c>
      <c r="F122" s="9" t="s">
        <v>1025</v>
      </c>
      <c r="G122" s="9" t="s">
        <v>57</v>
      </c>
      <c r="H122">
        <f t="shared" si="1"/>
        <v>1</v>
      </c>
      <c r="J122">
        <v>86</v>
      </c>
    </row>
    <row r="123" spans="1:10" ht="15.75" thickBot="1" x14ac:dyDescent="0.3">
      <c r="A123" s="2">
        <v>122</v>
      </c>
      <c r="B123" s="6" t="s">
        <v>268</v>
      </c>
      <c r="C123" s="3">
        <v>22523</v>
      </c>
      <c r="D123" s="3" t="s">
        <v>269</v>
      </c>
      <c r="E123" s="3" t="s">
        <v>186</v>
      </c>
      <c r="F123" s="6" t="s">
        <v>1025</v>
      </c>
      <c r="G123" s="6"/>
      <c r="H123">
        <f t="shared" si="1"/>
        <v>0</v>
      </c>
    </row>
    <row r="124" spans="1:10" ht="15.75" thickBot="1" x14ac:dyDescent="0.3">
      <c r="A124" s="2">
        <v>123</v>
      </c>
      <c r="B124" s="7" t="s">
        <v>270</v>
      </c>
      <c r="C124" s="8">
        <v>22533</v>
      </c>
      <c r="D124" s="3" t="s">
        <v>271</v>
      </c>
      <c r="E124" s="3" t="s">
        <v>255</v>
      </c>
      <c r="F124" s="7" t="s">
        <v>1025</v>
      </c>
      <c r="G124" s="7" t="s">
        <v>10</v>
      </c>
      <c r="H124">
        <f t="shared" si="1"/>
        <v>3</v>
      </c>
      <c r="I124">
        <v>4</v>
      </c>
    </row>
    <row r="125" spans="1:10" ht="15.75" thickBot="1" x14ac:dyDescent="0.3">
      <c r="A125" s="2">
        <v>124</v>
      </c>
      <c r="B125" s="6" t="s">
        <v>272</v>
      </c>
      <c r="C125" s="3">
        <v>22536</v>
      </c>
      <c r="D125" s="3" t="s">
        <v>273</v>
      </c>
      <c r="E125" s="3" t="s">
        <v>186</v>
      </c>
      <c r="F125" s="6" t="s">
        <v>1025</v>
      </c>
      <c r="G125" s="6"/>
      <c r="H125">
        <f t="shared" si="1"/>
        <v>0</v>
      </c>
    </row>
    <row r="126" spans="1:10" ht="15.75" thickBot="1" x14ac:dyDescent="0.3">
      <c r="A126" s="2">
        <v>125</v>
      </c>
      <c r="B126" s="6" t="s">
        <v>274</v>
      </c>
      <c r="C126" s="3">
        <v>22537</v>
      </c>
      <c r="D126" s="3" t="s">
        <v>275</v>
      </c>
      <c r="E126" s="3" t="s">
        <v>236</v>
      </c>
      <c r="F126" s="6" t="s">
        <v>1025</v>
      </c>
      <c r="G126" s="6"/>
      <c r="H126">
        <f t="shared" si="1"/>
        <v>0</v>
      </c>
    </row>
    <row r="127" spans="1:10" ht="15.75" thickBot="1" x14ac:dyDescent="0.3">
      <c r="A127" s="2">
        <v>126</v>
      </c>
      <c r="B127" s="6" t="s">
        <v>276</v>
      </c>
      <c r="C127" s="3">
        <v>22541</v>
      </c>
      <c r="D127" s="3" t="s">
        <v>277</v>
      </c>
      <c r="E127" s="3" t="s">
        <v>186</v>
      </c>
      <c r="F127" s="6" t="s">
        <v>1025</v>
      </c>
      <c r="G127" s="6"/>
      <c r="H127">
        <f t="shared" si="1"/>
        <v>0</v>
      </c>
    </row>
    <row r="128" spans="1:10" ht="15.75" thickBot="1" x14ac:dyDescent="0.3">
      <c r="A128" s="2">
        <v>127</v>
      </c>
      <c r="B128" s="6" t="s">
        <v>278</v>
      </c>
      <c r="C128" s="3">
        <v>22567</v>
      </c>
      <c r="D128" s="3" t="s">
        <v>279</v>
      </c>
      <c r="E128" s="3" t="s">
        <v>186</v>
      </c>
      <c r="F128" s="6" t="s">
        <v>1025</v>
      </c>
      <c r="G128" s="6"/>
      <c r="H128">
        <f t="shared" si="1"/>
        <v>0</v>
      </c>
    </row>
    <row r="129" spans="1:10" ht="15.75" thickBot="1" x14ac:dyDescent="0.3">
      <c r="A129" s="2">
        <v>128</v>
      </c>
      <c r="B129" s="17" t="s">
        <v>280</v>
      </c>
      <c r="C129" s="18">
        <v>22575</v>
      </c>
      <c r="D129" s="3" t="s">
        <v>281</v>
      </c>
      <c r="E129" s="3" t="s">
        <v>255</v>
      </c>
      <c r="F129" s="6" t="s">
        <v>1025</v>
      </c>
      <c r="G129" s="17"/>
      <c r="H129">
        <f t="shared" si="1"/>
        <v>0</v>
      </c>
      <c r="J129">
        <v>1800</v>
      </c>
    </row>
    <row r="130" spans="1:10" ht="15.75" thickBot="1" x14ac:dyDescent="0.3">
      <c r="A130" s="2">
        <v>129</v>
      </c>
      <c r="B130" s="7" t="s">
        <v>282</v>
      </c>
      <c r="C130" s="8">
        <v>22577</v>
      </c>
      <c r="D130" s="3" t="s">
        <v>283</v>
      </c>
      <c r="E130" s="3" t="s">
        <v>186</v>
      </c>
      <c r="F130" s="7" t="s">
        <v>1025</v>
      </c>
      <c r="G130" s="7" t="s">
        <v>10</v>
      </c>
      <c r="H130">
        <f t="shared" si="1"/>
        <v>3</v>
      </c>
    </row>
    <row r="131" spans="1:10" ht="15.75" thickBot="1" x14ac:dyDescent="0.3">
      <c r="A131" s="2">
        <v>130</v>
      </c>
      <c r="B131" s="7" t="s">
        <v>284</v>
      </c>
      <c r="C131" s="8">
        <v>22581</v>
      </c>
      <c r="D131" s="3" t="s">
        <v>285</v>
      </c>
      <c r="E131" s="3" t="s">
        <v>286</v>
      </c>
      <c r="F131" s="7" t="s">
        <v>12</v>
      </c>
      <c r="G131" s="7" t="s">
        <v>10</v>
      </c>
      <c r="H131">
        <f t="shared" ref="H131:H194" si="2">IF(G131="",0,IF(OR(G131="Частичный отказ",G131="Partial Failure"),1,IF(OR(G131="Отказ перед запуском",G131="Waiver before starting"),2,3)))</f>
        <v>3</v>
      </c>
    </row>
    <row r="132" spans="1:10" ht="15.75" thickBot="1" x14ac:dyDescent="0.3">
      <c r="A132" s="2">
        <v>131</v>
      </c>
      <c r="B132" s="7" t="s">
        <v>287</v>
      </c>
      <c r="C132" s="8">
        <v>22586</v>
      </c>
      <c r="D132" s="3" t="s">
        <v>288</v>
      </c>
      <c r="E132" s="3" t="s">
        <v>289</v>
      </c>
      <c r="F132" s="7" t="s">
        <v>1025</v>
      </c>
      <c r="G132" s="7" t="s">
        <v>10</v>
      </c>
      <c r="H132">
        <f t="shared" si="2"/>
        <v>3</v>
      </c>
      <c r="J132">
        <v>68</v>
      </c>
    </row>
    <row r="133" spans="1:10" ht="15.75" thickBot="1" x14ac:dyDescent="0.3">
      <c r="A133" s="2">
        <v>132</v>
      </c>
      <c r="B133" s="6" t="s">
        <v>290</v>
      </c>
      <c r="C133" s="3">
        <v>22590</v>
      </c>
      <c r="D133" s="3" t="s">
        <v>291</v>
      </c>
      <c r="E133" s="3" t="s">
        <v>186</v>
      </c>
      <c r="F133" s="6" t="s">
        <v>1025</v>
      </c>
      <c r="G133" s="6"/>
      <c r="H133">
        <f t="shared" si="2"/>
        <v>0</v>
      </c>
    </row>
    <row r="134" spans="1:10" ht="15.75" thickBot="1" x14ac:dyDescent="0.3">
      <c r="A134" s="2">
        <v>133</v>
      </c>
      <c r="B134" s="6" t="s">
        <v>292</v>
      </c>
      <c r="C134" s="3">
        <v>22600</v>
      </c>
      <c r="D134" s="3" t="s">
        <v>293</v>
      </c>
      <c r="E134" s="3" t="s">
        <v>186</v>
      </c>
      <c r="F134" s="6" t="s">
        <v>1025</v>
      </c>
      <c r="G134" s="6"/>
      <c r="H134">
        <f t="shared" si="2"/>
        <v>0</v>
      </c>
    </row>
    <row r="135" spans="1:10" ht="15" customHeight="1" thickBot="1" x14ac:dyDescent="0.3">
      <c r="A135" s="2">
        <v>134</v>
      </c>
      <c r="B135" s="17" t="s">
        <v>294</v>
      </c>
      <c r="C135" s="18">
        <v>22600</v>
      </c>
      <c r="D135" s="3" t="s">
        <v>295</v>
      </c>
      <c r="E135" s="3" t="s">
        <v>141</v>
      </c>
      <c r="F135" s="6" t="s">
        <v>1025</v>
      </c>
      <c r="G135" s="17"/>
      <c r="H135">
        <f t="shared" si="2"/>
        <v>0</v>
      </c>
      <c r="J135">
        <v>86</v>
      </c>
    </row>
    <row r="136" spans="1:10" ht="15.75" thickBot="1" x14ac:dyDescent="0.3">
      <c r="A136" s="2">
        <v>135</v>
      </c>
      <c r="B136" s="9" t="s">
        <v>296</v>
      </c>
      <c r="C136" s="10">
        <v>22603</v>
      </c>
      <c r="D136" s="3" t="s">
        <v>297</v>
      </c>
      <c r="E136" s="3" t="s">
        <v>255</v>
      </c>
      <c r="F136" s="7" t="s">
        <v>1025</v>
      </c>
      <c r="G136" s="9" t="s">
        <v>57</v>
      </c>
      <c r="H136">
        <f t="shared" si="2"/>
        <v>1</v>
      </c>
      <c r="J136">
        <v>304</v>
      </c>
    </row>
    <row r="137" spans="1:10" ht="15.75" thickBot="1" x14ac:dyDescent="0.3">
      <c r="A137" s="2">
        <v>136</v>
      </c>
      <c r="B137" s="7" t="s">
        <v>298</v>
      </c>
      <c r="C137" s="8">
        <v>22607</v>
      </c>
      <c r="D137" s="3" t="s">
        <v>299</v>
      </c>
      <c r="E137" s="3" t="s">
        <v>255</v>
      </c>
      <c r="F137" s="7" t="s">
        <v>1025</v>
      </c>
      <c r="G137" s="7" t="s">
        <v>10</v>
      </c>
      <c r="H137">
        <f t="shared" si="2"/>
        <v>3</v>
      </c>
      <c r="I137">
        <v>30</v>
      </c>
    </row>
    <row r="138" spans="1:10" ht="15.75" thickBot="1" x14ac:dyDescent="0.3">
      <c r="A138" s="2">
        <v>137</v>
      </c>
      <c r="B138" s="6" t="s">
        <v>300</v>
      </c>
      <c r="C138" s="3">
        <v>22614</v>
      </c>
      <c r="D138" s="3" t="s">
        <v>301</v>
      </c>
      <c r="E138" s="3" t="s">
        <v>236</v>
      </c>
      <c r="F138" s="6" t="s">
        <v>1025</v>
      </c>
      <c r="G138" s="6"/>
      <c r="H138">
        <f t="shared" si="2"/>
        <v>0</v>
      </c>
    </row>
    <row r="139" spans="1:10" ht="15.75" thickBot="1" x14ac:dyDescent="0.3">
      <c r="A139" s="2">
        <v>138</v>
      </c>
      <c r="B139" s="7" t="s">
        <v>302</v>
      </c>
      <c r="C139" s="8">
        <v>22626</v>
      </c>
      <c r="D139" s="3" t="s">
        <v>303</v>
      </c>
      <c r="E139" s="3" t="s">
        <v>160</v>
      </c>
      <c r="F139" s="7" t="s">
        <v>12</v>
      </c>
      <c r="G139" s="7" t="s">
        <v>10</v>
      </c>
      <c r="H139">
        <f t="shared" si="2"/>
        <v>3</v>
      </c>
    </row>
    <row r="140" spans="1:10" ht="15.75" thickBot="1" x14ac:dyDescent="0.3">
      <c r="A140" s="2">
        <v>139</v>
      </c>
      <c r="B140" s="17" t="s">
        <v>304</v>
      </c>
      <c r="C140" s="18">
        <v>22627</v>
      </c>
      <c r="D140" s="3" t="s">
        <v>305</v>
      </c>
      <c r="E140" s="3" t="s">
        <v>186</v>
      </c>
      <c r="F140" s="17" t="s">
        <v>1025</v>
      </c>
      <c r="G140" s="17"/>
      <c r="H140">
        <f t="shared" si="2"/>
        <v>0</v>
      </c>
    </row>
    <row r="141" spans="1:10" ht="15.75" thickBot="1" x14ac:dyDescent="0.3">
      <c r="A141" s="2">
        <v>140</v>
      </c>
      <c r="B141" s="9" t="s">
        <v>306</v>
      </c>
      <c r="C141" s="10">
        <v>22636</v>
      </c>
      <c r="D141" s="3" t="s">
        <v>307</v>
      </c>
      <c r="E141" s="3" t="s">
        <v>286</v>
      </c>
      <c r="F141" s="9" t="s">
        <v>12</v>
      </c>
      <c r="G141" s="9" t="s">
        <v>10</v>
      </c>
      <c r="H141">
        <f t="shared" si="2"/>
        <v>3</v>
      </c>
    </row>
    <row r="142" spans="1:10" ht="15.75" thickBot="1" x14ac:dyDescent="0.3">
      <c r="A142" s="2">
        <v>141</v>
      </c>
      <c r="B142" s="6" t="s">
        <v>308</v>
      </c>
      <c r="C142" s="3">
        <v>22637</v>
      </c>
      <c r="D142" s="3" t="s">
        <v>309</v>
      </c>
      <c r="E142" s="3" t="s">
        <v>255</v>
      </c>
      <c r="F142" s="6" t="s">
        <v>1025</v>
      </c>
      <c r="G142" s="9"/>
      <c r="H142">
        <f t="shared" si="2"/>
        <v>0</v>
      </c>
      <c r="I142">
        <v>30</v>
      </c>
    </row>
    <row r="143" spans="1:10" ht="15.75" thickBot="1" x14ac:dyDescent="0.3">
      <c r="A143" s="2">
        <v>142</v>
      </c>
      <c r="B143" s="7" t="s">
        <v>311</v>
      </c>
      <c r="C143" s="8">
        <v>22659</v>
      </c>
      <c r="D143" s="3" t="s">
        <v>312</v>
      </c>
      <c r="E143" s="3" t="s">
        <v>186</v>
      </c>
      <c r="F143" s="6" t="s">
        <v>1025</v>
      </c>
      <c r="G143" s="7" t="s">
        <v>313</v>
      </c>
      <c r="H143">
        <f t="shared" si="2"/>
        <v>3</v>
      </c>
    </row>
    <row r="144" spans="1:10" ht="15" customHeight="1" thickBot="1" x14ac:dyDescent="0.3">
      <c r="A144" s="2">
        <v>143</v>
      </c>
      <c r="B144" s="13" t="s">
        <v>314</v>
      </c>
      <c r="C144" s="14">
        <v>22670</v>
      </c>
      <c r="D144" s="3" t="s">
        <v>315</v>
      </c>
      <c r="E144" s="3" t="s">
        <v>141</v>
      </c>
      <c r="F144" s="6" t="s">
        <v>1025</v>
      </c>
      <c r="G144" s="13" t="s">
        <v>313</v>
      </c>
      <c r="H144">
        <f t="shared" si="2"/>
        <v>3</v>
      </c>
    </row>
    <row r="145" spans="1:10" ht="15.75" thickBot="1" x14ac:dyDescent="0.3">
      <c r="A145" s="2">
        <v>144</v>
      </c>
      <c r="B145" s="6" t="s">
        <v>316</v>
      </c>
      <c r="C145" s="3">
        <v>22672</v>
      </c>
      <c r="D145" s="3" t="s">
        <v>317</v>
      </c>
      <c r="E145" s="3" t="s">
        <v>255</v>
      </c>
      <c r="F145" s="6" t="s">
        <v>1025</v>
      </c>
      <c r="G145" s="6"/>
      <c r="H145">
        <f t="shared" si="2"/>
        <v>0</v>
      </c>
      <c r="J145">
        <v>342</v>
      </c>
    </row>
    <row r="146" spans="1:10" ht="15.75" thickBot="1" x14ac:dyDescent="0.3">
      <c r="A146" s="2">
        <v>145</v>
      </c>
      <c r="B146" s="6" t="s">
        <v>318</v>
      </c>
      <c r="C146" s="3">
        <v>22685</v>
      </c>
      <c r="D146" s="3" t="s">
        <v>319</v>
      </c>
      <c r="E146" s="3" t="s">
        <v>320</v>
      </c>
      <c r="F146" s="6" t="s">
        <v>1025</v>
      </c>
      <c r="G146" s="6"/>
      <c r="H146">
        <f t="shared" si="2"/>
        <v>0</v>
      </c>
    </row>
    <row r="147" spans="1:10" ht="15.75" thickBot="1" x14ac:dyDescent="0.3">
      <c r="A147" s="2">
        <v>146</v>
      </c>
      <c r="B147" s="6" t="s">
        <v>321</v>
      </c>
      <c r="C147" s="3">
        <v>22697</v>
      </c>
      <c r="D147" s="3" t="s">
        <v>322</v>
      </c>
      <c r="E147" s="3" t="s">
        <v>236</v>
      </c>
      <c r="F147" s="6" t="s">
        <v>1025</v>
      </c>
      <c r="G147" s="6"/>
      <c r="H147">
        <f t="shared" si="2"/>
        <v>0</v>
      </c>
    </row>
    <row r="148" spans="1:10" ht="15.75" thickBot="1" x14ac:dyDescent="0.3">
      <c r="A148" s="2">
        <v>147</v>
      </c>
      <c r="B148" s="6" t="s">
        <v>323</v>
      </c>
      <c r="C148" s="3">
        <v>22698</v>
      </c>
      <c r="D148" s="3" t="s">
        <v>324</v>
      </c>
      <c r="E148" s="3" t="s">
        <v>186</v>
      </c>
      <c r="F148" s="6" t="s">
        <v>1025</v>
      </c>
      <c r="G148" s="6"/>
      <c r="H148">
        <f t="shared" si="2"/>
        <v>0</v>
      </c>
    </row>
    <row r="149" spans="1:10" ht="15.75" thickBot="1" x14ac:dyDescent="0.3">
      <c r="A149" s="2">
        <v>148</v>
      </c>
      <c r="B149" s="6" t="s">
        <v>325</v>
      </c>
      <c r="C149" s="3">
        <v>22704</v>
      </c>
      <c r="D149" s="3" t="s">
        <v>326</v>
      </c>
      <c r="E149" s="3" t="s">
        <v>186</v>
      </c>
      <c r="F149" s="6" t="s">
        <v>1025</v>
      </c>
      <c r="G149" s="6"/>
      <c r="H149">
        <f t="shared" si="2"/>
        <v>0</v>
      </c>
      <c r="J149">
        <v>1200</v>
      </c>
    </row>
    <row r="150" spans="1:10" ht="15.75" thickBot="1" x14ac:dyDescent="0.3">
      <c r="A150" s="2">
        <v>149</v>
      </c>
      <c r="B150" s="6" t="s">
        <v>327</v>
      </c>
      <c r="C150" s="3">
        <v>22712</v>
      </c>
      <c r="D150" s="3" t="s">
        <v>328</v>
      </c>
      <c r="E150" s="3" t="s">
        <v>320</v>
      </c>
      <c r="F150" s="6" t="s">
        <v>1025</v>
      </c>
      <c r="G150" s="6"/>
      <c r="H150">
        <f t="shared" si="2"/>
        <v>0</v>
      </c>
      <c r="I150">
        <v>180</v>
      </c>
    </row>
    <row r="151" spans="1:10" ht="15.75" thickBot="1" x14ac:dyDescent="0.3">
      <c r="A151" s="2">
        <v>150</v>
      </c>
      <c r="B151" s="6" t="s">
        <v>329</v>
      </c>
      <c r="C151" s="3">
        <v>22712</v>
      </c>
      <c r="D151" s="3" t="s">
        <v>330</v>
      </c>
      <c r="E151" s="3" t="s">
        <v>255</v>
      </c>
      <c r="F151" s="6" t="s">
        <v>1025</v>
      </c>
      <c r="G151" s="6"/>
      <c r="H151">
        <f t="shared" si="2"/>
        <v>0</v>
      </c>
      <c r="I151">
        <v>30</v>
      </c>
    </row>
    <row r="152" spans="1:10" ht="15.75" thickBot="1" x14ac:dyDescent="0.3">
      <c r="A152" s="2">
        <v>151</v>
      </c>
      <c r="B152" s="6" t="s">
        <v>331</v>
      </c>
      <c r="C152" s="3">
        <v>22721</v>
      </c>
      <c r="D152" s="3" t="s">
        <v>332</v>
      </c>
      <c r="E152" s="3" t="s">
        <v>333</v>
      </c>
      <c r="F152" s="6" t="s">
        <v>12</v>
      </c>
      <c r="G152" s="6"/>
      <c r="H152">
        <f t="shared" si="2"/>
        <v>0</v>
      </c>
    </row>
    <row r="153" spans="1:10" ht="15.75" thickBot="1" x14ac:dyDescent="0.3">
      <c r="A153" s="2">
        <v>152</v>
      </c>
      <c r="B153" s="6" t="s">
        <v>334</v>
      </c>
      <c r="C153" s="3">
        <v>22742</v>
      </c>
      <c r="D153" s="3" t="s">
        <v>335</v>
      </c>
      <c r="E153" s="3" t="s">
        <v>333</v>
      </c>
      <c r="F153" s="6" t="s">
        <v>12</v>
      </c>
      <c r="G153" s="6"/>
      <c r="H153">
        <f t="shared" si="2"/>
        <v>0</v>
      </c>
    </row>
    <row r="154" spans="1:10" ht="15.75" thickBot="1" x14ac:dyDescent="0.3">
      <c r="A154" s="2">
        <v>153</v>
      </c>
      <c r="B154" s="23" t="s">
        <v>336</v>
      </c>
      <c r="C154" s="24">
        <v>22745</v>
      </c>
      <c r="D154" s="3" t="s">
        <v>1015</v>
      </c>
      <c r="E154" s="3" t="s">
        <v>255</v>
      </c>
      <c r="F154" s="23" t="s">
        <v>1025</v>
      </c>
      <c r="G154" s="23"/>
      <c r="H154">
        <f t="shared" si="2"/>
        <v>0</v>
      </c>
      <c r="J154">
        <v>1800</v>
      </c>
    </row>
    <row r="155" spans="1:10" ht="15.75" thickBot="1" x14ac:dyDescent="0.3">
      <c r="A155" s="2">
        <v>154</v>
      </c>
      <c r="B155" s="6" t="s">
        <v>337</v>
      </c>
      <c r="C155" s="3">
        <v>22754</v>
      </c>
      <c r="D155" s="3" t="s">
        <v>338</v>
      </c>
      <c r="E155" s="3" t="s">
        <v>186</v>
      </c>
      <c r="F155" s="27" t="s">
        <v>1025</v>
      </c>
      <c r="G155" s="6"/>
      <c r="H155">
        <f t="shared" si="2"/>
        <v>0</v>
      </c>
    </row>
    <row r="156" spans="1:10" ht="15.75" thickBot="1" x14ac:dyDescent="0.3">
      <c r="A156" s="2">
        <v>155</v>
      </c>
      <c r="B156" s="6" t="s">
        <v>339</v>
      </c>
      <c r="C156" s="3">
        <v>22759</v>
      </c>
      <c r="D156" s="3" t="s">
        <v>340</v>
      </c>
      <c r="E156" s="3" t="s">
        <v>255</v>
      </c>
      <c r="F156" s="27" t="s">
        <v>1025</v>
      </c>
      <c r="G156" s="6"/>
      <c r="H156">
        <f t="shared" si="2"/>
        <v>0</v>
      </c>
      <c r="J156">
        <v>342</v>
      </c>
    </row>
    <row r="157" spans="1:10" ht="15.75" thickBot="1" x14ac:dyDescent="0.3">
      <c r="A157" s="2">
        <v>156</v>
      </c>
      <c r="B157" s="6" t="s">
        <v>341</v>
      </c>
      <c r="C157" s="3">
        <v>22760</v>
      </c>
      <c r="D157" s="3" t="s">
        <v>342</v>
      </c>
      <c r="E157" s="3" t="s">
        <v>333</v>
      </c>
      <c r="F157" s="6" t="s">
        <v>12</v>
      </c>
      <c r="G157" s="6"/>
      <c r="H157">
        <f t="shared" si="2"/>
        <v>0</v>
      </c>
    </row>
    <row r="158" spans="1:10" ht="15.75" thickBot="1" x14ac:dyDescent="0.3">
      <c r="A158" s="2">
        <v>157</v>
      </c>
      <c r="B158" s="6" t="s">
        <v>343</v>
      </c>
      <c r="C158" s="3">
        <v>22762</v>
      </c>
      <c r="D158" s="3" t="s">
        <v>344</v>
      </c>
      <c r="E158" s="3" t="s">
        <v>345</v>
      </c>
      <c r="F158" s="6" t="s">
        <v>12</v>
      </c>
      <c r="G158" s="6"/>
      <c r="H158">
        <f t="shared" si="2"/>
        <v>0</v>
      </c>
    </row>
    <row r="159" spans="1:10" ht="15.75" thickBot="1" x14ac:dyDescent="0.3">
      <c r="A159" s="2">
        <v>158</v>
      </c>
      <c r="B159" s="7" t="s">
        <v>346</v>
      </c>
      <c r="C159" s="8">
        <v>22762</v>
      </c>
      <c r="D159" s="3" t="s">
        <v>347</v>
      </c>
      <c r="E159" s="3" t="s">
        <v>348</v>
      </c>
      <c r="F159" s="7" t="s">
        <v>1025</v>
      </c>
      <c r="G159" s="7" t="s">
        <v>313</v>
      </c>
      <c r="H159">
        <f t="shared" si="2"/>
        <v>3</v>
      </c>
    </row>
    <row r="160" spans="1:10" ht="15.75" thickBot="1" x14ac:dyDescent="0.3">
      <c r="A160" s="2">
        <v>159</v>
      </c>
      <c r="B160" s="6" t="s">
        <v>349</v>
      </c>
      <c r="C160" s="3">
        <v>22762</v>
      </c>
      <c r="D160" s="3" t="s">
        <v>350</v>
      </c>
      <c r="E160" s="3" t="s">
        <v>320</v>
      </c>
      <c r="F160" s="6" t="s">
        <v>1025</v>
      </c>
      <c r="G160" s="6"/>
      <c r="H160">
        <f t="shared" si="2"/>
        <v>0</v>
      </c>
      <c r="J160">
        <v>62</v>
      </c>
    </row>
    <row r="161" spans="1:10" ht="15.75" thickBot="1" x14ac:dyDescent="0.3">
      <c r="A161" s="2">
        <v>160</v>
      </c>
      <c r="B161" s="6" t="s">
        <v>351</v>
      </c>
      <c r="C161" s="3">
        <v>22762</v>
      </c>
      <c r="D161" s="3" t="s">
        <v>352</v>
      </c>
      <c r="E161" s="3" t="s">
        <v>255</v>
      </c>
      <c r="F161" s="6" t="s">
        <v>1025</v>
      </c>
      <c r="G161" s="6"/>
      <c r="H161">
        <f t="shared" si="2"/>
        <v>0</v>
      </c>
      <c r="I161">
        <v>5</v>
      </c>
    </row>
    <row r="162" spans="1:10" ht="15.75" thickBot="1" x14ac:dyDescent="0.3">
      <c r="A162" s="2">
        <v>161</v>
      </c>
      <c r="B162" s="6" t="s">
        <v>353</v>
      </c>
      <c r="C162" s="3">
        <v>22765</v>
      </c>
      <c r="D162" s="3" t="s">
        <v>354</v>
      </c>
      <c r="E162" s="3" t="s">
        <v>186</v>
      </c>
      <c r="F162" s="6" t="s">
        <v>1025</v>
      </c>
      <c r="G162" s="6"/>
      <c r="H162">
        <f t="shared" si="2"/>
        <v>0</v>
      </c>
      <c r="J162">
        <v>1200</v>
      </c>
    </row>
    <row r="163" spans="1:10" ht="15.75" thickBot="1" x14ac:dyDescent="0.3">
      <c r="A163" s="2">
        <v>162</v>
      </c>
      <c r="B163" s="7" t="s">
        <v>355</v>
      </c>
      <c r="C163" s="8">
        <v>22776</v>
      </c>
      <c r="D163" s="3" t="s">
        <v>356</v>
      </c>
      <c r="E163" s="3" t="s">
        <v>141</v>
      </c>
      <c r="F163" s="6" t="s">
        <v>1025</v>
      </c>
      <c r="G163" s="7" t="s">
        <v>313</v>
      </c>
      <c r="H163">
        <f t="shared" si="2"/>
        <v>3</v>
      </c>
      <c r="J163">
        <v>161</v>
      </c>
    </row>
    <row r="164" spans="1:10" ht="15.75" thickBot="1" x14ac:dyDescent="0.3">
      <c r="A164" s="2">
        <v>163</v>
      </c>
      <c r="B164" s="6" t="s">
        <v>357</v>
      </c>
      <c r="C164" s="3">
        <v>22781</v>
      </c>
      <c r="D164" s="3" t="s">
        <v>358</v>
      </c>
      <c r="E164" s="3" t="s">
        <v>186</v>
      </c>
      <c r="F164" s="6" t="s">
        <v>1025</v>
      </c>
      <c r="G164" s="6"/>
      <c r="H164">
        <f t="shared" si="2"/>
        <v>0</v>
      </c>
      <c r="I164">
        <v>4</v>
      </c>
    </row>
    <row r="165" spans="1:10" ht="15.75" thickBot="1" x14ac:dyDescent="0.3">
      <c r="A165" s="2">
        <v>164</v>
      </c>
      <c r="B165" s="7" t="s">
        <v>359</v>
      </c>
      <c r="C165" s="8">
        <v>22790</v>
      </c>
      <c r="D165" s="3" t="s">
        <v>360</v>
      </c>
      <c r="E165" s="3" t="s">
        <v>361</v>
      </c>
      <c r="F165" s="6" t="s">
        <v>1025</v>
      </c>
      <c r="G165" s="7" t="s">
        <v>313</v>
      </c>
      <c r="H165">
        <f t="shared" si="2"/>
        <v>3</v>
      </c>
      <c r="J165">
        <v>50</v>
      </c>
    </row>
    <row r="166" spans="1:10" ht="15.75" thickBot="1" x14ac:dyDescent="0.3">
      <c r="A166" s="2">
        <v>165</v>
      </c>
      <c r="B166" s="17" t="s">
        <v>362</v>
      </c>
      <c r="C166" s="18">
        <v>22790</v>
      </c>
      <c r="D166" s="3" t="s">
        <v>363</v>
      </c>
      <c r="E166" s="3" t="s">
        <v>236</v>
      </c>
      <c r="F166" s="17" t="s">
        <v>1025</v>
      </c>
      <c r="G166" s="17"/>
      <c r="H166">
        <f t="shared" si="2"/>
        <v>0</v>
      </c>
    </row>
    <row r="167" spans="1:10" ht="15.75" thickBot="1" x14ac:dyDescent="0.3">
      <c r="A167" s="2">
        <v>166</v>
      </c>
      <c r="B167" s="6" t="s">
        <v>364</v>
      </c>
      <c r="C167" s="3">
        <v>22794</v>
      </c>
      <c r="D167" s="3" t="s">
        <v>365</v>
      </c>
      <c r="E167" s="3" t="s">
        <v>333</v>
      </c>
      <c r="F167" s="6" t="s">
        <v>12</v>
      </c>
      <c r="G167" s="6"/>
      <c r="H167">
        <f t="shared" si="2"/>
        <v>0</v>
      </c>
    </row>
    <row r="168" spans="1:10" ht="15.75" thickBot="1" x14ac:dyDescent="0.3">
      <c r="A168" s="2">
        <v>167</v>
      </c>
      <c r="B168" s="6" t="s">
        <v>366</v>
      </c>
      <c r="C168" s="3">
        <v>22796</v>
      </c>
      <c r="D168" s="3" t="s">
        <v>367</v>
      </c>
      <c r="E168" s="3" t="s">
        <v>186</v>
      </c>
      <c r="F168" s="6" t="s">
        <v>1025</v>
      </c>
      <c r="G168" s="6"/>
      <c r="H168">
        <f t="shared" si="2"/>
        <v>0</v>
      </c>
      <c r="J168">
        <v>1200</v>
      </c>
    </row>
    <row r="169" spans="1:10" ht="15.75" thickBot="1" x14ac:dyDescent="0.3">
      <c r="A169" s="2">
        <v>168</v>
      </c>
      <c r="B169" s="7" t="s">
        <v>368</v>
      </c>
      <c r="C169" s="8">
        <v>22798</v>
      </c>
      <c r="D169" s="3" t="s">
        <v>369</v>
      </c>
      <c r="E169" s="3" t="s">
        <v>370</v>
      </c>
      <c r="F169" s="7" t="s">
        <v>12</v>
      </c>
      <c r="G169" s="7" t="s">
        <v>313</v>
      </c>
      <c r="H169">
        <f t="shared" si="2"/>
        <v>3</v>
      </c>
    </row>
    <row r="170" spans="1:10" ht="15.75" thickBot="1" x14ac:dyDescent="0.3">
      <c r="A170" s="2">
        <v>169</v>
      </c>
      <c r="B170" s="17" t="s">
        <v>371</v>
      </c>
      <c r="C170" s="18">
        <v>22799</v>
      </c>
      <c r="D170" s="3" t="s">
        <v>372</v>
      </c>
      <c r="E170" s="3" t="s">
        <v>186</v>
      </c>
      <c r="F170" s="17" t="s">
        <v>1025</v>
      </c>
      <c r="G170" s="17"/>
      <c r="H170">
        <f t="shared" si="2"/>
        <v>0</v>
      </c>
    </row>
    <row r="171" spans="1:10" ht="15.75" thickBot="1" x14ac:dyDescent="0.3">
      <c r="A171" s="2">
        <v>170</v>
      </c>
      <c r="B171" s="6" t="s">
        <v>373</v>
      </c>
      <c r="C171" s="3">
        <v>22814</v>
      </c>
      <c r="D171" s="3" t="s">
        <v>374</v>
      </c>
      <c r="E171" s="3" t="s">
        <v>255</v>
      </c>
      <c r="F171" s="17" t="s">
        <v>1025</v>
      </c>
      <c r="G171" s="6"/>
      <c r="H171">
        <f t="shared" si="2"/>
        <v>0</v>
      </c>
    </row>
    <row r="172" spans="1:10" ht="15.75" thickBot="1" x14ac:dyDescent="0.3">
      <c r="A172" s="2">
        <v>171</v>
      </c>
      <c r="B172" s="6" t="s">
        <v>375</v>
      </c>
      <c r="C172" s="3">
        <v>22815</v>
      </c>
      <c r="D172" s="3" t="s">
        <v>376</v>
      </c>
      <c r="E172" s="3" t="s">
        <v>186</v>
      </c>
      <c r="F172" s="17" t="s">
        <v>1025</v>
      </c>
      <c r="G172" s="6"/>
      <c r="H172">
        <f t="shared" si="2"/>
        <v>0</v>
      </c>
    </row>
    <row r="173" spans="1:10" ht="15.75" thickBot="1" x14ac:dyDescent="0.3">
      <c r="A173" s="2">
        <v>172</v>
      </c>
      <c r="B173" s="6" t="s">
        <v>377</v>
      </c>
      <c r="C173" s="3">
        <v>22816</v>
      </c>
      <c r="D173" s="3" t="s">
        <v>378</v>
      </c>
      <c r="E173" s="3" t="s">
        <v>320</v>
      </c>
      <c r="F173" s="17" t="s">
        <v>1025</v>
      </c>
      <c r="G173" s="6"/>
      <c r="H173">
        <f t="shared" si="2"/>
        <v>0</v>
      </c>
    </row>
    <row r="174" spans="1:10" ht="15.75" thickBot="1" x14ac:dyDescent="0.3">
      <c r="A174" s="2">
        <v>173</v>
      </c>
      <c r="B174" s="6" t="s">
        <v>379</v>
      </c>
      <c r="C174" s="3">
        <v>22820</v>
      </c>
      <c r="D174" s="3" t="s">
        <v>380</v>
      </c>
      <c r="E174" s="3" t="s">
        <v>186</v>
      </c>
      <c r="F174" s="17" t="s">
        <v>1025</v>
      </c>
      <c r="G174" s="6"/>
      <c r="H174">
        <f t="shared" si="2"/>
        <v>0</v>
      </c>
    </row>
    <row r="175" spans="1:10" ht="15.75" thickBot="1" x14ac:dyDescent="0.3">
      <c r="A175" s="2">
        <v>174</v>
      </c>
      <c r="B175" s="6" t="s">
        <v>381</v>
      </c>
      <c r="C175" s="3">
        <v>22825</v>
      </c>
      <c r="D175" s="3" t="s">
        <v>382</v>
      </c>
      <c r="E175" s="3" t="s">
        <v>383</v>
      </c>
      <c r="F175" s="17" t="s">
        <v>1025</v>
      </c>
      <c r="G175" s="6"/>
      <c r="H175">
        <f t="shared" si="2"/>
        <v>0</v>
      </c>
    </row>
    <row r="176" spans="1:10" ht="15.75" thickBot="1" x14ac:dyDescent="0.3">
      <c r="A176" s="2">
        <v>175</v>
      </c>
      <c r="B176" s="6" t="s">
        <v>384</v>
      </c>
      <c r="C176" s="3">
        <v>22827</v>
      </c>
      <c r="D176" s="3" t="s">
        <v>385</v>
      </c>
      <c r="E176" s="3" t="s">
        <v>333</v>
      </c>
      <c r="F176" s="6" t="s">
        <v>12</v>
      </c>
      <c r="G176" s="6"/>
      <c r="H176">
        <f t="shared" si="2"/>
        <v>0</v>
      </c>
    </row>
    <row r="177" spans="1:10" ht="15.75" thickBot="1" x14ac:dyDescent="0.3">
      <c r="A177" s="2">
        <v>176</v>
      </c>
      <c r="B177" s="6" t="s">
        <v>386</v>
      </c>
      <c r="C177" s="3">
        <v>22837</v>
      </c>
      <c r="D177" s="3" t="s">
        <v>387</v>
      </c>
      <c r="E177" s="3" t="s">
        <v>320</v>
      </c>
      <c r="F177" s="6" t="s">
        <v>1025</v>
      </c>
      <c r="G177" s="6"/>
      <c r="H177">
        <f t="shared" si="2"/>
        <v>0</v>
      </c>
    </row>
    <row r="178" spans="1:10" ht="15.75" thickBot="1" x14ac:dyDescent="0.3">
      <c r="A178" s="2">
        <v>177</v>
      </c>
      <c r="B178" s="6" t="s">
        <v>388</v>
      </c>
      <c r="C178" s="3">
        <v>22845</v>
      </c>
      <c r="D178" s="3" t="s">
        <v>389</v>
      </c>
      <c r="E178" s="3" t="s">
        <v>255</v>
      </c>
      <c r="F178" s="6" t="s">
        <v>1025</v>
      </c>
      <c r="G178" s="6"/>
      <c r="H178">
        <f t="shared" si="2"/>
        <v>0</v>
      </c>
    </row>
    <row r="179" spans="1:10" ht="15.75" thickBot="1" x14ac:dyDescent="0.3">
      <c r="A179" s="2">
        <v>178</v>
      </c>
      <c r="B179" s="6" t="s">
        <v>390</v>
      </c>
      <c r="C179" s="3">
        <v>22848</v>
      </c>
      <c r="D179" s="3" t="s">
        <v>391</v>
      </c>
      <c r="E179" s="3" t="s">
        <v>186</v>
      </c>
      <c r="F179" s="6" t="s">
        <v>1025</v>
      </c>
      <c r="G179" s="6"/>
      <c r="H179">
        <f t="shared" si="2"/>
        <v>0</v>
      </c>
    </row>
    <row r="180" spans="1:10" ht="15.75" thickBot="1" x14ac:dyDescent="0.3">
      <c r="A180" s="2">
        <v>179</v>
      </c>
      <c r="B180" s="7" t="s">
        <v>392</v>
      </c>
      <c r="C180" s="8">
        <v>22849</v>
      </c>
      <c r="D180" s="3" t="s">
        <v>393</v>
      </c>
      <c r="E180" s="3" t="s">
        <v>255</v>
      </c>
      <c r="F180" s="6" t="s">
        <v>1025</v>
      </c>
      <c r="G180" s="7" t="s">
        <v>313</v>
      </c>
      <c r="H180">
        <f t="shared" si="2"/>
        <v>3</v>
      </c>
    </row>
    <row r="181" spans="1:10" ht="15.75" thickBot="1" x14ac:dyDescent="0.3">
      <c r="A181" s="2">
        <v>180</v>
      </c>
      <c r="B181" s="6" t="s">
        <v>394</v>
      </c>
      <c r="C181" s="3">
        <v>22855</v>
      </c>
      <c r="D181" s="3" t="s">
        <v>395</v>
      </c>
      <c r="E181" s="3" t="s">
        <v>186</v>
      </c>
      <c r="F181" s="6" t="s">
        <v>1025</v>
      </c>
      <c r="G181" s="6"/>
      <c r="H181">
        <f t="shared" si="2"/>
        <v>0</v>
      </c>
    </row>
    <row r="182" spans="1:10" ht="15.75" thickBot="1" x14ac:dyDescent="0.3">
      <c r="A182" s="2">
        <v>181</v>
      </c>
      <c r="B182" s="6" t="s">
        <v>396</v>
      </c>
      <c r="C182" s="3">
        <v>22855</v>
      </c>
      <c r="D182" s="3" t="s">
        <v>397</v>
      </c>
      <c r="E182" s="3" t="s">
        <v>370</v>
      </c>
      <c r="F182" s="6" t="s">
        <v>12</v>
      </c>
      <c r="G182" s="6"/>
      <c r="H182">
        <f t="shared" si="2"/>
        <v>0</v>
      </c>
    </row>
    <row r="183" spans="1:10" ht="15.75" thickBot="1" x14ac:dyDescent="0.3">
      <c r="A183" s="2">
        <v>182</v>
      </c>
      <c r="B183" s="6" t="s">
        <v>398</v>
      </c>
      <c r="C183" s="3">
        <v>22860</v>
      </c>
      <c r="D183" s="3" t="s">
        <v>399</v>
      </c>
      <c r="E183" s="3" t="s">
        <v>383</v>
      </c>
      <c r="F183" s="6" t="s">
        <v>1025</v>
      </c>
      <c r="G183" s="6"/>
      <c r="H183">
        <f t="shared" si="2"/>
        <v>0</v>
      </c>
    </row>
    <row r="184" spans="1:10" ht="15.75" thickBot="1" x14ac:dyDescent="0.3">
      <c r="A184" s="2">
        <v>183</v>
      </c>
      <c r="B184" s="6" t="s">
        <v>400</v>
      </c>
      <c r="C184" s="3">
        <v>22863</v>
      </c>
      <c r="D184" s="3" t="s">
        <v>401</v>
      </c>
      <c r="E184" s="3" t="s">
        <v>255</v>
      </c>
      <c r="F184" s="6" t="s">
        <v>1025</v>
      </c>
      <c r="G184" s="6"/>
      <c r="H184">
        <f t="shared" si="2"/>
        <v>0</v>
      </c>
    </row>
    <row r="185" spans="1:10" ht="15.75" thickBot="1" x14ac:dyDescent="0.3">
      <c r="A185" s="2">
        <v>184</v>
      </c>
      <c r="B185" s="6" t="s">
        <v>402</v>
      </c>
      <c r="C185" s="3">
        <v>22869</v>
      </c>
      <c r="D185" s="3" t="s">
        <v>403</v>
      </c>
      <c r="E185" s="3" t="s">
        <v>345</v>
      </c>
      <c r="F185" s="6" t="s">
        <v>12</v>
      </c>
      <c r="G185" s="6"/>
      <c r="H185">
        <f t="shared" si="2"/>
        <v>0</v>
      </c>
    </row>
    <row r="186" spans="1:10" ht="15.75" thickBot="1" x14ac:dyDescent="0.3">
      <c r="A186" s="2">
        <v>185</v>
      </c>
      <c r="B186" s="6" t="s">
        <v>404</v>
      </c>
      <c r="C186" s="3">
        <v>22870</v>
      </c>
      <c r="D186" s="3" t="s">
        <v>405</v>
      </c>
      <c r="E186" s="3" t="s">
        <v>345</v>
      </c>
      <c r="F186" s="6" t="s">
        <v>12</v>
      </c>
      <c r="G186" s="6"/>
      <c r="H186">
        <f t="shared" si="2"/>
        <v>0</v>
      </c>
    </row>
    <row r="187" spans="1:10" ht="15.75" thickBot="1" x14ac:dyDescent="0.3">
      <c r="A187" s="2">
        <v>186</v>
      </c>
      <c r="B187" s="6" t="s">
        <v>406</v>
      </c>
      <c r="C187" s="3">
        <v>22876</v>
      </c>
      <c r="D187" s="3" t="s">
        <v>407</v>
      </c>
      <c r="E187" s="3" t="s">
        <v>333</v>
      </c>
      <c r="F187" s="6" t="s">
        <v>12</v>
      </c>
      <c r="G187" s="6"/>
      <c r="H187">
        <f t="shared" si="2"/>
        <v>0</v>
      </c>
    </row>
    <row r="188" spans="1:10" ht="15.75" thickBot="1" x14ac:dyDescent="0.3">
      <c r="A188" s="2">
        <v>187</v>
      </c>
      <c r="B188" s="6" t="s">
        <v>408</v>
      </c>
      <c r="C188" s="3">
        <v>22881</v>
      </c>
      <c r="D188" s="3" t="s">
        <v>409</v>
      </c>
      <c r="E188" s="3" t="s">
        <v>361</v>
      </c>
      <c r="F188" s="6" t="s">
        <v>1025</v>
      </c>
      <c r="G188" s="6"/>
      <c r="H188">
        <f t="shared" si="2"/>
        <v>0</v>
      </c>
      <c r="J188">
        <v>50</v>
      </c>
    </row>
    <row r="189" spans="1:10" ht="15.75" thickBot="1" x14ac:dyDescent="0.3">
      <c r="A189" s="2">
        <v>188</v>
      </c>
      <c r="B189" s="9" t="s">
        <v>410</v>
      </c>
      <c r="C189" s="10">
        <v>22883</v>
      </c>
      <c r="D189" s="3" t="s">
        <v>411</v>
      </c>
      <c r="E189" s="3" t="s">
        <v>412</v>
      </c>
      <c r="F189" s="9" t="s">
        <v>12</v>
      </c>
      <c r="G189" s="9" t="s">
        <v>413</v>
      </c>
      <c r="H189">
        <f t="shared" si="2"/>
        <v>1</v>
      </c>
    </row>
    <row r="190" spans="1:10" ht="15.75" thickBot="1" x14ac:dyDescent="0.3">
      <c r="A190" s="2">
        <v>189</v>
      </c>
      <c r="B190" s="6" t="s">
        <v>414</v>
      </c>
      <c r="C190" s="3">
        <v>22885</v>
      </c>
      <c r="D190" s="3" t="s">
        <v>415</v>
      </c>
      <c r="E190" s="3" t="s">
        <v>255</v>
      </c>
      <c r="F190" s="6" t="s">
        <v>1025</v>
      </c>
      <c r="G190" s="6"/>
      <c r="H190">
        <f t="shared" si="2"/>
        <v>0</v>
      </c>
    </row>
    <row r="191" spans="1:10" ht="15.75" thickBot="1" x14ac:dyDescent="0.3">
      <c r="A191" s="2">
        <v>190</v>
      </c>
      <c r="B191" s="6" t="s">
        <v>416</v>
      </c>
      <c r="C191" s="3">
        <v>22887</v>
      </c>
      <c r="D191" s="3" t="s">
        <v>417</v>
      </c>
      <c r="E191" s="3" t="s">
        <v>383</v>
      </c>
      <c r="F191" s="6" t="s">
        <v>1025</v>
      </c>
      <c r="G191" s="6"/>
      <c r="H191">
        <f t="shared" si="2"/>
        <v>0</v>
      </c>
    </row>
    <row r="192" spans="1:10" ht="15.75" thickBot="1" x14ac:dyDescent="0.3">
      <c r="A192" s="2">
        <v>191</v>
      </c>
      <c r="B192" s="9" t="s">
        <v>418</v>
      </c>
      <c r="C192" s="10">
        <v>22890</v>
      </c>
      <c r="D192" s="3" t="s">
        <v>419</v>
      </c>
      <c r="E192" s="3" t="s">
        <v>412</v>
      </c>
      <c r="F192" s="9" t="s">
        <v>12</v>
      </c>
      <c r="G192" s="9" t="s">
        <v>413</v>
      </c>
      <c r="H192">
        <f t="shared" si="2"/>
        <v>1</v>
      </c>
    </row>
    <row r="193" spans="1:10" ht="15.75" thickBot="1" x14ac:dyDescent="0.3">
      <c r="A193" s="2">
        <v>192</v>
      </c>
      <c r="B193" s="6" t="s">
        <v>420</v>
      </c>
      <c r="C193" s="3">
        <v>22890</v>
      </c>
      <c r="D193" s="3" t="s">
        <v>421</v>
      </c>
      <c r="E193" s="3" t="s">
        <v>186</v>
      </c>
      <c r="F193" s="6" t="s">
        <v>1025</v>
      </c>
      <c r="G193" s="6"/>
      <c r="H193">
        <f t="shared" si="2"/>
        <v>0</v>
      </c>
    </row>
    <row r="194" spans="1:10" ht="15.75" thickBot="1" x14ac:dyDescent="0.3">
      <c r="A194" s="2">
        <v>193</v>
      </c>
      <c r="B194" s="9" t="s">
        <v>422</v>
      </c>
      <c r="C194" s="10">
        <v>22901</v>
      </c>
      <c r="D194" s="3" t="s">
        <v>423</v>
      </c>
      <c r="E194" s="3" t="s">
        <v>412</v>
      </c>
      <c r="F194" s="9" t="s">
        <v>12</v>
      </c>
      <c r="G194" s="9" t="s">
        <v>413</v>
      </c>
      <c r="H194">
        <f t="shared" si="2"/>
        <v>1</v>
      </c>
    </row>
    <row r="195" spans="1:10" ht="15.75" thickBot="1" x14ac:dyDescent="0.3">
      <c r="A195" s="2">
        <v>194</v>
      </c>
      <c r="B195" s="17" t="s">
        <v>424</v>
      </c>
      <c r="C195" s="18">
        <v>22906</v>
      </c>
      <c r="D195" s="3" t="s">
        <v>425</v>
      </c>
      <c r="E195" s="3" t="s">
        <v>186</v>
      </c>
      <c r="F195" s="17" t="s">
        <v>1025</v>
      </c>
      <c r="G195" s="17"/>
      <c r="H195">
        <f t="shared" ref="H195:H258" si="3">IF(G195="",0,IF(OR(G195="Частичный отказ",G195="Partial Failure"),1,IF(OR(G195="Отказ перед запуском",G195="Waiver before starting"),2,3)))</f>
        <v>0</v>
      </c>
    </row>
    <row r="196" spans="1:10" ht="15.75" thickBot="1" x14ac:dyDescent="0.3">
      <c r="A196" s="2">
        <v>195</v>
      </c>
      <c r="B196" s="6" t="s">
        <v>426</v>
      </c>
      <c r="C196" s="3">
        <v>22907</v>
      </c>
      <c r="D196" s="3" t="s">
        <v>427</v>
      </c>
      <c r="E196" s="3" t="s">
        <v>320</v>
      </c>
      <c r="F196" s="17" t="s">
        <v>1025</v>
      </c>
      <c r="G196" s="6"/>
      <c r="H196">
        <f t="shared" si="3"/>
        <v>0</v>
      </c>
    </row>
    <row r="197" spans="1:10" ht="15.75" thickBot="1" x14ac:dyDescent="0.3">
      <c r="A197" s="2">
        <v>196</v>
      </c>
      <c r="B197" s="6" t="s">
        <v>428</v>
      </c>
      <c r="C197" s="3">
        <v>22916</v>
      </c>
      <c r="D197" s="3" t="s">
        <v>429</v>
      </c>
      <c r="E197" s="3" t="s">
        <v>370</v>
      </c>
      <c r="F197" s="6" t="s">
        <v>12</v>
      </c>
      <c r="G197" s="6"/>
      <c r="H197">
        <f t="shared" si="3"/>
        <v>0</v>
      </c>
    </row>
    <row r="198" spans="1:10" ht="15.75" thickBot="1" x14ac:dyDescent="0.3">
      <c r="A198" s="2">
        <v>197</v>
      </c>
      <c r="B198" s="23" t="s">
        <v>430</v>
      </c>
      <c r="C198" s="24">
        <v>22918</v>
      </c>
      <c r="D198" s="3" t="s">
        <v>1016</v>
      </c>
      <c r="E198" s="3" t="s">
        <v>186</v>
      </c>
      <c r="F198" s="23" t="s">
        <v>1025</v>
      </c>
      <c r="G198" s="23"/>
      <c r="H198">
        <f t="shared" si="3"/>
        <v>0</v>
      </c>
      <c r="J198">
        <v>145</v>
      </c>
    </row>
    <row r="199" spans="1:10" ht="15.75" thickBot="1" x14ac:dyDescent="0.3">
      <c r="A199" s="2">
        <v>198</v>
      </c>
      <c r="B199" s="6" t="s">
        <v>431</v>
      </c>
      <c r="C199" s="3">
        <v>22918</v>
      </c>
      <c r="D199" s="3" t="s">
        <v>432</v>
      </c>
      <c r="E199" s="3" t="s">
        <v>383</v>
      </c>
      <c r="F199" s="17" t="s">
        <v>1025</v>
      </c>
      <c r="G199" s="6"/>
      <c r="H199">
        <f t="shared" si="3"/>
        <v>0</v>
      </c>
    </row>
    <row r="200" spans="1:10" ht="15.75" thickBot="1" x14ac:dyDescent="0.3">
      <c r="A200" s="2">
        <v>199</v>
      </c>
      <c r="B200" s="6" t="s">
        <v>433</v>
      </c>
      <c r="C200" s="3">
        <v>22921</v>
      </c>
      <c r="D200" s="3" t="s">
        <v>434</v>
      </c>
      <c r="E200" s="3" t="s">
        <v>435</v>
      </c>
      <c r="F200" s="17" t="s">
        <v>1025</v>
      </c>
      <c r="G200" s="6"/>
      <c r="H200">
        <f t="shared" si="3"/>
        <v>0</v>
      </c>
      <c r="J200">
        <v>40</v>
      </c>
    </row>
    <row r="201" spans="1:10" ht="15.75" thickBot="1" x14ac:dyDescent="0.3">
      <c r="A201" s="2">
        <v>200</v>
      </c>
      <c r="B201" s="6" t="s">
        <v>436</v>
      </c>
      <c r="C201" s="3">
        <v>22922</v>
      </c>
      <c r="D201" s="3" t="s">
        <v>437</v>
      </c>
      <c r="E201" s="3" t="s">
        <v>236</v>
      </c>
      <c r="F201" s="17" t="s">
        <v>1025</v>
      </c>
      <c r="G201" s="6"/>
      <c r="H201">
        <f t="shared" si="3"/>
        <v>0</v>
      </c>
    </row>
    <row r="202" spans="1:10" ht="15.75" thickBot="1" x14ac:dyDescent="0.3">
      <c r="A202" s="2">
        <v>201</v>
      </c>
      <c r="B202" s="6" t="s">
        <v>438</v>
      </c>
      <c r="C202" s="3">
        <v>22928</v>
      </c>
      <c r="D202" s="3" t="s">
        <v>439</v>
      </c>
      <c r="E202" s="3" t="s">
        <v>186</v>
      </c>
      <c r="F202" s="17" t="s">
        <v>1025</v>
      </c>
      <c r="G202" s="6"/>
      <c r="H202">
        <f t="shared" si="3"/>
        <v>0</v>
      </c>
    </row>
    <row r="203" spans="1:10" ht="15.75" thickBot="1" x14ac:dyDescent="0.3">
      <c r="A203" s="2">
        <v>202</v>
      </c>
      <c r="B203" s="6" t="s">
        <v>440</v>
      </c>
      <c r="C203" s="3">
        <v>22936</v>
      </c>
      <c r="D203" s="3" t="s">
        <v>441</v>
      </c>
      <c r="E203" s="3" t="s">
        <v>370</v>
      </c>
      <c r="F203" s="6" t="s">
        <v>12</v>
      </c>
      <c r="G203" s="6"/>
      <c r="H203">
        <f t="shared" si="3"/>
        <v>0</v>
      </c>
    </row>
    <row r="204" spans="1:10" ht="15.75" thickBot="1" x14ac:dyDescent="0.3">
      <c r="A204" s="2">
        <v>203</v>
      </c>
      <c r="B204" s="6" t="s">
        <v>442</v>
      </c>
      <c r="C204" s="3">
        <v>22937</v>
      </c>
      <c r="D204" s="3" t="s">
        <v>443</v>
      </c>
      <c r="E204" s="3" t="s">
        <v>255</v>
      </c>
      <c r="F204" s="6" t="s">
        <v>1025</v>
      </c>
      <c r="G204" s="6"/>
      <c r="H204">
        <f t="shared" si="3"/>
        <v>0</v>
      </c>
    </row>
    <row r="205" spans="1:10" ht="15.75" thickBot="1" x14ac:dyDescent="0.3">
      <c r="A205" s="2">
        <v>204</v>
      </c>
      <c r="B205" s="6" t="s">
        <v>444</v>
      </c>
      <c r="C205" s="3">
        <v>22939</v>
      </c>
      <c r="D205" s="3" t="s">
        <v>445</v>
      </c>
      <c r="E205" s="3" t="s">
        <v>333</v>
      </c>
      <c r="F205" s="6" t="s">
        <v>12</v>
      </c>
      <c r="G205" s="6"/>
      <c r="H205">
        <f t="shared" si="3"/>
        <v>0</v>
      </c>
    </row>
    <row r="206" spans="1:10" ht="15.75" thickBot="1" x14ac:dyDescent="0.3">
      <c r="A206" s="2">
        <v>205</v>
      </c>
      <c r="B206" s="9" t="s">
        <v>446</v>
      </c>
      <c r="C206" s="10">
        <v>22943</v>
      </c>
      <c r="D206" s="3" t="s">
        <v>447</v>
      </c>
      <c r="E206" s="3" t="s">
        <v>412</v>
      </c>
      <c r="F206" s="19" t="s">
        <v>12</v>
      </c>
      <c r="G206" s="9" t="s">
        <v>413</v>
      </c>
      <c r="H206">
        <f t="shared" si="3"/>
        <v>1</v>
      </c>
    </row>
    <row r="207" spans="1:10" ht="15.75" thickBot="1" x14ac:dyDescent="0.3">
      <c r="A207" s="2">
        <v>206</v>
      </c>
      <c r="B207" s="7" t="s">
        <v>448</v>
      </c>
      <c r="C207" s="8">
        <v>22944</v>
      </c>
      <c r="D207" s="3" t="s">
        <v>449</v>
      </c>
      <c r="E207" s="3" t="s">
        <v>333</v>
      </c>
      <c r="F207" s="19" t="s">
        <v>12</v>
      </c>
      <c r="G207" s="7" t="s">
        <v>313</v>
      </c>
      <c r="H207">
        <f t="shared" si="3"/>
        <v>3</v>
      </c>
    </row>
    <row r="208" spans="1:10" ht="15.75" thickBot="1" x14ac:dyDescent="0.3">
      <c r="A208" s="2">
        <v>207</v>
      </c>
      <c r="B208" s="6" t="s">
        <v>450</v>
      </c>
      <c r="C208" s="3">
        <v>22945</v>
      </c>
      <c r="D208" s="3" t="s">
        <v>451</v>
      </c>
      <c r="E208" s="3" t="s">
        <v>383</v>
      </c>
      <c r="F208" s="6" t="s">
        <v>1025</v>
      </c>
      <c r="G208" s="6"/>
      <c r="H208">
        <f t="shared" si="3"/>
        <v>0</v>
      </c>
    </row>
    <row r="209" spans="1:10" ht="15.75" thickBot="1" x14ac:dyDescent="0.3">
      <c r="A209" s="2">
        <v>208</v>
      </c>
      <c r="B209" s="6" t="s">
        <v>452</v>
      </c>
      <c r="C209" s="3">
        <v>22946</v>
      </c>
      <c r="D209" s="3" t="s">
        <v>453</v>
      </c>
      <c r="E209" s="3" t="s">
        <v>435</v>
      </c>
      <c r="F209" s="6" t="s">
        <v>1025</v>
      </c>
      <c r="G209" s="6"/>
      <c r="H209">
        <f t="shared" si="3"/>
        <v>0</v>
      </c>
      <c r="J209">
        <v>45</v>
      </c>
    </row>
    <row r="210" spans="1:10" ht="15.75" thickBot="1" x14ac:dyDescent="0.3">
      <c r="A210" s="2">
        <v>209</v>
      </c>
      <c r="B210" s="6" t="s">
        <v>454</v>
      </c>
      <c r="C210" s="3">
        <v>22950</v>
      </c>
      <c r="D210" s="3" t="s">
        <v>455</v>
      </c>
      <c r="E210" s="3" t="s">
        <v>141</v>
      </c>
      <c r="F210" s="6" t="s">
        <v>1025</v>
      </c>
      <c r="G210" s="6"/>
      <c r="H210">
        <f t="shared" si="3"/>
        <v>0</v>
      </c>
      <c r="J210">
        <v>161</v>
      </c>
    </row>
    <row r="211" spans="1:10" ht="15.75" thickBot="1" x14ac:dyDescent="0.3">
      <c r="A211" s="2">
        <v>210</v>
      </c>
      <c r="B211" s="6" t="s">
        <v>456</v>
      </c>
      <c r="C211" s="3">
        <v>22951</v>
      </c>
      <c r="D211" s="3" t="s">
        <v>457</v>
      </c>
      <c r="E211" s="3" t="s">
        <v>412</v>
      </c>
      <c r="F211" s="6" t="s">
        <v>12</v>
      </c>
      <c r="G211" s="6"/>
      <c r="H211">
        <f t="shared" si="3"/>
        <v>0</v>
      </c>
    </row>
    <row r="212" spans="1:10" ht="15.75" thickBot="1" x14ac:dyDescent="0.3">
      <c r="A212" s="2">
        <v>211</v>
      </c>
      <c r="B212" s="9" t="s">
        <v>458</v>
      </c>
      <c r="C212" s="10">
        <v>22954</v>
      </c>
      <c r="D212" s="3" t="s">
        <v>459</v>
      </c>
      <c r="E212" s="3" t="s">
        <v>412</v>
      </c>
      <c r="F212" s="6" t="s">
        <v>12</v>
      </c>
      <c r="G212" s="9" t="s">
        <v>413</v>
      </c>
      <c r="H212">
        <f t="shared" si="3"/>
        <v>1</v>
      </c>
    </row>
    <row r="213" spans="1:10" ht="15.75" thickBot="1" x14ac:dyDescent="0.3">
      <c r="A213" s="2">
        <v>212</v>
      </c>
      <c r="B213" s="6" t="s">
        <v>460</v>
      </c>
      <c r="C213" s="3">
        <v>22955</v>
      </c>
      <c r="D213" s="3" t="s">
        <v>461</v>
      </c>
      <c r="E213" s="3" t="s">
        <v>186</v>
      </c>
      <c r="F213" s="6" t="s">
        <v>1025</v>
      </c>
      <c r="G213" s="6"/>
      <c r="H213">
        <f t="shared" si="3"/>
        <v>0</v>
      </c>
    </row>
    <row r="214" spans="1:10" ht="15.75" thickBot="1" x14ac:dyDescent="0.3">
      <c r="A214" s="2">
        <v>213</v>
      </c>
      <c r="B214" s="17" t="s">
        <v>462</v>
      </c>
      <c r="C214" s="18">
        <v>22961</v>
      </c>
      <c r="D214" s="3" t="s">
        <v>463</v>
      </c>
      <c r="E214" s="3" t="s">
        <v>255</v>
      </c>
      <c r="F214" s="6" t="s">
        <v>1025</v>
      </c>
      <c r="G214" s="17"/>
      <c r="H214">
        <f t="shared" si="3"/>
        <v>0</v>
      </c>
    </row>
    <row r="215" spans="1:10" ht="15.75" thickBot="1" x14ac:dyDescent="0.3">
      <c r="A215" s="2">
        <v>214</v>
      </c>
      <c r="B215" s="6" t="s">
        <v>464</v>
      </c>
      <c r="C215" s="3">
        <v>22974</v>
      </c>
      <c r="D215" s="3" t="s">
        <v>465</v>
      </c>
      <c r="E215" s="3" t="s">
        <v>186</v>
      </c>
      <c r="F215" s="6" t="s">
        <v>1025</v>
      </c>
      <c r="G215" s="6"/>
      <c r="H215">
        <f t="shared" si="3"/>
        <v>0</v>
      </c>
    </row>
    <row r="216" spans="1:10" ht="15.75" thickBot="1" x14ac:dyDescent="0.3">
      <c r="A216" s="2">
        <v>215</v>
      </c>
      <c r="B216" s="6" t="s">
        <v>466</v>
      </c>
      <c r="C216" s="3">
        <v>22984</v>
      </c>
      <c r="D216" s="3" t="s">
        <v>467</v>
      </c>
      <c r="E216" s="3" t="s">
        <v>383</v>
      </c>
      <c r="F216" s="6" t="s">
        <v>1025</v>
      </c>
      <c r="G216" s="6"/>
      <c r="H216">
        <f t="shared" si="3"/>
        <v>0</v>
      </c>
    </row>
    <row r="217" spans="1:10" ht="15.75" thickBot="1" x14ac:dyDescent="0.3">
      <c r="A217" s="2">
        <v>216</v>
      </c>
      <c r="B217" s="20" t="s">
        <v>468</v>
      </c>
      <c r="C217" s="21">
        <v>22993</v>
      </c>
      <c r="D217" s="3" t="s">
        <v>483</v>
      </c>
      <c r="E217" s="3" t="s">
        <v>383</v>
      </c>
      <c r="F217" s="6" t="s">
        <v>1025</v>
      </c>
      <c r="G217" s="20" t="s">
        <v>469</v>
      </c>
      <c r="H217">
        <f t="shared" si="3"/>
        <v>1</v>
      </c>
    </row>
    <row r="218" spans="1:10" ht="15.75" thickBot="1" x14ac:dyDescent="0.3">
      <c r="A218" s="2">
        <v>217</v>
      </c>
      <c r="B218" s="6" t="s">
        <v>470</v>
      </c>
      <c r="C218" s="3">
        <v>22993</v>
      </c>
      <c r="D218" s="3" t="s">
        <v>471</v>
      </c>
      <c r="E218" s="3" t="s">
        <v>472</v>
      </c>
      <c r="F218" s="6" t="s">
        <v>1025</v>
      </c>
      <c r="G218" s="6"/>
      <c r="H218">
        <f t="shared" si="3"/>
        <v>0</v>
      </c>
    </row>
    <row r="219" spans="1:10" ht="15.75" thickBot="1" x14ac:dyDescent="0.3">
      <c r="A219" s="2">
        <v>218</v>
      </c>
      <c r="B219" s="6" t="s">
        <v>473</v>
      </c>
      <c r="C219" s="3">
        <v>22994</v>
      </c>
      <c r="D219" s="3" t="s">
        <v>474</v>
      </c>
      <c r="E219" s="3" t="s">
        <v>383</v>
      </c>
      <c r="F219" s="6" t="s">
        <v>1025</v>
      </c>
      <c r="G219" s="6"/>
      <c r="H219">
        <f t="shared" si="3"/>
        <v>0</v>
      </c>
    </row>
    <row r="220" spans="1:10" ht="15.75" thickBot="1" x14ac:dyDescent="0.3">
      <c r="A220" s="2">
        <v>219</v>
      </c>
      <c r="B220" s="6" t="s">
        <v>475</v>
      </c>
      <c r="C220" s="3">
        <v>22996</v>
      </c>
      <c r="D220" s="3" t="s">
        <v>476</v>
      </c>
      <c r="E220" s="3" t="s">
        <v>477</v>
      </c>
      <c r="F220" s="6" t="s">
        <v>1025</v>
      </c>
      <c r="G220" s="6"/>
      <c r="H220">
        <f t="shared" si="3"/>
        <v>0</v>
      </c>
      <c r="J220">
        <v>108</v>
      </c>
    </row>
    <row r="221" spans="1:10" ht="15" customHeight="1" thickBot="1" x14ac:dyDescent="0.3">
      <c r="A221" s="2">
        <v>220</v>
      </c>
      <c r="B221" s="13" t="s">
        <v>478</v>
      </c>
      <c r="C221" s="14">
        <v>22997</v>
      </c>
      <c r="D221" s="3" t="s">
        <v>484</v>
      </c>
      <c r="E221" s="3" t="s">
        <v>255</v>
      </c>
      <c r="F221" s="6" t="s">
        <v>1025</v>
      </c>
      <c r="G221" s="13" t="s">
        <v>313</v>
      </c>
      <c r="H221">
        <f t="shared" si="3"/>
        <v>3</v>
      </c>
    </row>
    <row r="222" spans="1:10" ht="15.75" thickBot="1" x14ac:dyDescent="0.3">
      <c r="A222" s="2">
        <v>221</v>
      </c>
      <c r="B222" s="6" t="s">
        <v>479</v>
      </c>
      <c r="C222" s="3">
        <v>22999</v>
      </c>
      <c r="D222" s="3" t="s">
        <v>480</v>
      </c>
      <c r="E222" s="3" t="s">
        <v>477</v>
      </c>
      <c r="F222" s="6" t="s">
        <v>1025</v>
      </c>
      <c r="G222" s="6"/>
      <c r="H222">
        <f t="shared" si="3"/>
        <v>0</v>
      </c>
    </row>
    <row r="223" spans="1:10" ht="15.75" thickBot="1" x14ac:dyDescent="0.3">
      <c r="A223" s="2">
        <v>222</v>
      </c>
      <c r="B223" s="6" t="s">
        <v>481</v>
      </c>
      <c r="C223" s="3">
        <v>23002</v>
      </c>
      <c r="D223" s="3" t="s">
        <v>482</v>
      </c>
      <c r="E223" s="3" t="s">
        <v>370</v>
      </c>
      <c r="F223" s="6" t="s">
        <v>12</v>
      </c>
      <c r="G223" s="6"/>
      <c r="H223">
        <f t="shared" si="3"/>
        <v>0</v>
      </c>
    </row>
    <row r="224" spans="1:10" ht="15.75" thickBot="1" x14ac:dyDescent="0.3">
      <c r="A224" s="2">
        <v>223</v>
      </c>
      <c r="B224" s="9" t="s">
        <v>485</v>
      </c>
      <c r="C224" s="10">
        <v>23015</v>
      </c>
      <c r="D224" s="3" t="s">
        <v>486</v>
      </c>
      <c r="E224" s="3" t="s">
        <v>487</v>
      </c>
      <c r="F224" s="9" t="s">
        <v>12</v>
      </c>
      <c r="G224" s="9" t="s">
        <v>413</v>
      </c>
      <c r="H224">
        <f t="shared" si="3"/>
        <v>1</v>
      </c>
    </row>
    <row r="225" spans="1:10" ht="15.75" thickBot="1" x14ac:dyDescent="0.3">
      <c r="A225" s="2">
        <v>224</v>
      </c>
      <c r="B225" s="6" t="s">
        <v>488</v>
      </c>
      <c r="C225" s="3">
        <v>23018</v>
      </c>
      <c r="D225" s="3" t="s">
        <v>489</v>
      </c>
      <c r="E225" s="3" t="s">
        <v>383</v>
      </c>
      <c r="F225" s="6" t="s">
        <v>1025</v>
      </c>
      <c r="G225" s="6"/>
      <c r="H225">
        <f t="shared" si="3"/>
        <v>0</v>
      </c>
    </row>
    <row r="226" spans="1:10" ht="15.75" thickBot="1" x14ac:dyDescent="0.3">
      <c r="A226" s="2">
        <v>225</v>
      </c>
      <c r="B226" s="6" t="s">
        <v>490</v>
      </c>
      <c r="C226" s="3">
        <v>23027</v>
      </c>
      <c r="D226" s="3" t="s">
        <v>491</v>
      </c>
      <c r="E226" s="3" t="s">
        <v>186</v>
      </c>
      <c r="F226" s="6" t="s">
        <v>1025</v>
      </c>
      <c r="G226" s="6"/>
      <c r="H226">
        <f t="shared" si="3"/>
        <v>0</v>
      </c>
    </row>
    <row r="227" spans="1:10" ht="15.75" thickBot="1" x14ac:dyDescent="0.3">
      <c r="A227" s="2">
        <v>226</v>
      </c>
      <c r="B227" s="7" t="s">
        <v>492</v>
      </c>
      <c r="C227" s="8">
        <v>23045</v>
      </c>
      <c r="D227" s="3" t="s">
        <v>493</v>
      </c>
      <c r="E227" s="3" t="s">
        <v>487</v>
      </c>
      <c r="F227" s="7" t="s">
        <v>12</v>
      </c>
      <c r="G227" s="7" t="s">
        <v>313</v>
      </c>
      <c r="H227">
        <f t="shared" si="3"/>
        <v>3</v>
      </c>
    </row>
    <row r="228" spans="1:10" ht="15.75" thickBot="1" x14ac:dyDescent="0.3">
      <c r="A228" s="2">
        <v>227</v>
      </c>
      <c r="B228" s="6" t="s">
        <v>494</v>
      </c>
      <c r="C228" s="3">
        <v>23056</v>
      </c>
      <c r="D228" s="3" t="s">
        <v>495</v>
      </c>
      <c r="E228" s="3" t="s">
        <v>472</v>
      </c>
      <c r="F228" s="6" t="s">
        <v>1025</v>
      </c>
      <c r="G228" s="6"/>
      <c r="H228">
        <f t="shared" si="3"/>
        <v>0</v>
      </c>
    </row>
    <row r="229" spans="1:10" ht="15.75" thickBot="1" x14ac:dyDescent="0.3">
      <c r="A229" s="2">
        <v>228</v>
      </c>
      <c r="B229" s="6" t="s">
        <v>496</v>
      </c>
      <c r="C229" s="3">
        <v>23061</v>
      </c>
      <c r="D229" s="3" t="s">
        <v>497</v>
      </c>
      <c r="E229" s="3" t="s">
        <v>498</v>
      </c>
      <c r="F229" s="6" t="s">
        <v>1025</v>
      </c>
      <c r="G229" s="6"/>
      <c r="H229">
        <f t="shared" si="3"/>
        <v>0</v>
      </c>
      <c r="J229">
        <v>50</v>
      </c>
    </row>
    <row r="230" spans="1:10" ht="15.75" thickBot="1" x14ac:dyDescent="0.3">
      <c r="A230" s="2">
        <v>229</v>
      </c>
      <c r="B230" s="7" t="s">
        <v>499</v>
      </c>
      <c r="C230" s="8">
        <v>23070</v>
      </c>
      <c r="D230" s="3" t="s">
        <v>500</v>
      </c>
      <c r="E230" s="3" t="s">
        <v>501</v>
      </c>
      <c r="F230" s="7" t="s">
        <v>1025</v>
      </c>
      <c r="G230" s="7" t="s">
        <v>313</v>
      </c>
      <c r="H230">
        <f t="shared" si="3"/>
        <v>3</v>
      </c>
    </row>
    <row r="231" spans="1:10" ht="15.75" thickBot="1" x14ac:dyDescent="0.3">
      <c r="A231" s="2">
        <v>230</v>
      </c>
      <c r="B231" s="25" t="s">
        <v>502</v>
      </c>
      <c r="C231" s="26">
        <v>23088</v>
      </c>
      <c r="D231" s="3" t="s">
        <v>503</v>
      </c>
      <c r="E231" s="3" t="s">
        <v>501</v>
      </c>
      <c r="F231" s="25" t="s">
        <v>1025</v>
      </c>
      <c r="G231" s="25" t="s">
        <v>313</v>
      </c>
      <c r="H231">
        <f t="shared" si="3"/>
        <v>3</v>
      </c>
    </row>
    <row r="232" spans="1:10" ht="15.75" thickBot="1" x14ac:dyDescent="0.3">
      <c r="A232" s="2">
        <v>231</v>
      </c>
      <c r="B232" s="6" t="s">
        <v>504</v>
      </c>
      <c r="C232" s="3">
        <v>23091</v>
      </c>
      <c r="D232" s="3" t="s">
        <v>505</v>
      </c>
      <c r="E232" s="3" t="s">
        <v>370</v>
      </c>
      <c r="F232" s="6" t="s">
        <v>12</v>
      </c>
      <c r="G232" s="6"/>
      <c r="H232">
        <f t="shared" si="3"/>
        <v>0</v>
      </c>
    </row>
    <row r="233" spans="1:10" ht="15.75" thickBot="1" x14ac:dyDescent="0.3">
      <c r="A233" s="2">
        <v>232</v>
      </c>
      <c r="B233" s="6" t="s">
        <v>506</v>
      </c>
      <c r="C233" s="3">
        <v>23102</v>
      </c>
      <c r="D233" s="3" t="s">
        <v>507</v>
      </c>
      <c r="E233" s="3" t="s">
        <v>383</v>
      </c>
      <c r="F233" s="6" t="s">
        <v>1025</v>
      </c>
      <c r="G233" s="6"/>
      <c r="H233">
        <f t="shared" si="3"/>
        <v>0</v>
      </c>
    </row>
    <row r="234" spans="1:10" ht="15.75" thickBot="1" x14ac:dyDescent="0.3">
      <c r="A234" s="2">
        <v>233</v>
      </c>
      <c r="B234" s="6" t="s">
        <v>508</v>
      </c>
      <c r="C234" s="3">
        <v>23103</v>
      </c>
      <c r="D234" s="3" t="s">
        <v>509</v>
      </c>
      <c r="E234" s="3" t="s">
        <v>487</v>
      </c>
      <c r="F234" s="6" t="s">
        <v>12</v>
      </c>
      <c r="G234" s="6"/>
      <c r="H234">
        <f t="shared" si="3"/>
        <v>0</v>
      </c>
    </row>
    <row r="235" spans="1:10" ht="15.75" thickBot="1" x14ac:dyDescent="0.3">
      <c r="A235" s="2">
        <v>234</v>
      </c>
      <c r="B235" s="6" t="s">
        <v>510</v>
      </c>
      <c r="C235" s="3">
        <v>23104</v>
      </c>
      <c r="D235" s="3" t="s">
        <v>511</v>
      </c>
      <c r="E235" s="3" t="s">
        <v>472</v>
      </c>
      <c r="F235" s="6" t="s">
        <v>1025</v>
      </c>
      <c r="G235" s="6"/>
      <c r="H235">
        <f t="shared" si="3"/>
        <v>0</v>
      </c>
      <c r="J235">
        <v>185</v>
      </c>
    </row>
    <row r="236" spans="1:10" ht="15.75" thickBot="1" x14ac:dyDescent="0.3">
      <c r="A236" s="2">
        <v>235</v>
      </c>
      <c r="B236" s="7" t="s">
        <v>512</v>
      </c>
      <c r="C236" s="8">
        <v>23106</v>
      </c>
      <c r="D236" s="3" t="s">
        <v>513</v>
      </c>
      <c r="E236" s="3" t="s">
        <v>477</v>
      </c>
      <c r="F236" s="7" t="s">
        <v>1025</v>
      </c>
      <c r="G236" s="7" t="s">
        <v>313</v>
      </c>
      <c r="H236">
        <f t="shared" si="3"/>
        <v>3</v>
      </c>
    </row>
    <row r="237" spans="1:10" ht="15.75" thickBot="1" x14ac:dyDescent="0.3">
      <c r="A237" s="2">
        <v>236</v>
      </c>
      <c r="B237" s="7" t="s">
        <v>514</v>
      </c>
      <c r="C237" s="8">
        <v>23107</v>
      </c>
      <c r="D237" s="3" t="s">
        <v>515</v>
      </c>
      <c r="E237" s="3" t="s">
        <v>333</v>
      </c>
      <c r="F237" s="7" t="s">
        <v>12</v>
      </c>
      <c r="G237" s="7" t="s">
        <v>313</v>
      </c>
      <c r="H237">
        <f t="shared" si="3"/>
        <v>3</v>
      </c>
    </row>
    <row r="238" spans="1:10" ht="15.75" thickBot="1" x14ac:dyDescent="0.3">
      <c r="A238" s="2">
        <v>237</v>
      </c>
      <c r="B238" s="6" t="s">
        <v>516</v>
      </c>
      <c r="C238" s="3">
        <v>23114</v>
      </c>
      <c r="D238" s="3" t="s">
        <v>517</v>
      </c>
      <c r="E238" s="3" t="s">
        <v>333</v>
      </c>
      <c r="F238" s="6" t="s">
        <v>12</v>
      </c>
      <c r="G238" s="6"/>
      <c r="H238">
        <f t="shared" si="3"/>
        <v>0</v>
      </c>
    </row>
    <row r="239" spans="1:10" ht="15.75" thickBot="1" x14ac:dyDescent="0.3">
      <c r="A239" s="2">
        <v>238</v>
      </c>
      <c r="B239" s="6" t="s">
        <v>518</v>
      </c>
      <c r="C239" s="3">
        <v>23123</v>
      </c>
      <c r="D239" s="3" t="s">
        <v>519</v>
      </c>
      <c r="E239" s="3" t="s">
        <v>370</v>
      </c>
      <c r="F239" s="6" t="s">
        <v>12</v>
      </c>
      <c r="G239" s="6"/>
      <c r="H239">
        <f t="shared" si="3"/>
        <v>0</v>
      </c>
    </row>
    <row r="240" spans="1:10" ht="15.75" thickBot="1" x14ac:dyDescent="0.3">
      <c r="A240" s="2">
        <v>239</v>
      </c>
      <c r="B240" s="7" t="s">
        <v>520</v>
      </c>
      <c r="C240" s="8">
        <v>23127</v>
      </c>
      <c r="D240" s="3" t="s">
        <v>521</v>
      </c>
      <c r="E240" s="3" t="s">
        <v>361</v>
      </c>
      <c r="F240" s="7" t="s">
        <v>1025</v>
      </c>
      <c r="G240" s="7" t="s">
        <v>313</v>
      </c>
      <c r="H240">
        <f t="shared" si="3"/>
        <v>3</v>
      </c>
      <c r="J240">
        <v>50</v>
      </c>
    </row>
    <row r="241" spans="1:8" ht="15.75" thickBot="1" x14ac:dyDescent="0.3">
      <c r="A241" s="2">
        <v>240</v>
      </c>
      <c r="B241" s="7" t="s">
        <v>522</v>
      </c>
      <c r="C241" s="8">
        <v>23127</v>
      </c>
      <c r="D241" s="3" t="s">
        <v>523</v>
      </c>
      <c r="E241" s="3" t="s">
        <v>383</v>
      </c>
      <c r="F241" s="7" t="s">
        <v>1025</v>
      </c>
      <c r="G241" s="7" t="s">
        <v>313</v>
      </c>
      <c r="H241">
        <f t="shared" si="3"/>
        <v>3</v>
      </c>
    </row>
    <row r="242" spans="1:8" ht="15.75" thickBot="1" x14ac:dyDescent="0.3">
      <c r="A242" s="2">
        <v>241</v>
      </c>
      <c r="B242" s="6" t="s">
        <v>524</v>
      </c>
      <c r="C242" s="3">
        <v>23129</v>
      </c>
      <c r="D242" s="3" t="s">
        <v>525</v>
      </c>
      <c r="E242" s="3" t="s">
        <v>370</v>
      </c>
      <c r="F242" s="6" t="s">
        <v>12</v>
      </c>
      <c r="G242" s="6"/>
      <c r="H242">
        <f t="shared" si="3"/>
        <v>0</v>
      </c>
    </row>
    <row r="243" spans="1:8" ht="15.75" thickBot="1" x14ac:dyDescent="0.3">
      <c r="A243" s="2">
        <v>242</v>
      </c>
      <c r="B243" s="6" t="s">
        <v>526</v>
      </c>
      <c r="C243" s="3">
        <v>23138</v>
      </c>
      <c r="D243" s="3" t="s">
        <v>527</v>
      </c>
      <c r="E243" s="3" t="s">
        <v>472</v>
      </c>
      <c r="F243" s="6" t="s">
        <v>1025</v>
      </c>
      <c r="G243" s="6"/>
      <c r="H243">
        <f t="shared" si="3"/>
        <v>0</v>
      </c>
    </row>
    <row r="244" spans="1:8" ht="15.75" thickBot="1" x14ac:dyDescent="0.3">
      <c r="A244" s="2">
        <v>243</v>
      </c>
      <c r="B244" s="17" t="s">
        <v>528</v>
      </c>
      <c r="C244" s="18">
        <v>23140</v>
      </c>
      <c r="D244" s="3" t="s">
        <v>529</v>
      </c>
      <c r="E244" s="3" t="s">
        <v>255</v>
      </c>
      <c r="F244" s="17" t="s">
        <v>1025</v>
      </c>
      <c r="G244" s="17"/>
      <c r="H244">
        <f t="shared" si="3"/>
        <v>0</v>
      </c>
    </row>
    <row r="245" spans="1:8" ht="15.75" thickBot="1" x14ac:dyDescent="0.3">
      <c r="A245" s="2">
        <v>244</v>
      </c>
      <c r="B245" s="17" t="s">
        <v>530</v>
      </c>
      <c r="C245" s="18">
        <v>23146</v>
      </c>
      <c r="D245" s="3" t="s">
        <v>531</v>
      </c>
      <c r="E245" s="3" t="s">
        <v>236</v>
      </c>
      <c r="F245" s="17" t="s">
        <v>1025</v>
      </c>
      <c r="G245" s="17"/>
      <c r="H245">
        <f t="shared" si="3"/>
        <v>0</v>
      </c>
    </row>
    <row r="246" spans="1:8" ht="15.75" thickBot="1" x14ac:dyDescent="0.3">
      <c r="A246" s="2">
        <v>245</v>
      </c>
      <c r="B246" s="6" t="s">
        <v>532</v>
      </c>
      <c r="C246" s="3">
        <v>23149</v>
      </c>
      <c r="D246" s="3" t="s">
        <v>533</v>
      </c>
      <c r="E246" s="3" t="s">
        <v>501</v>
      </c>
      <c r="F246" s="6" t="s">
        <v>1025</v>
      </c>
      <c r="G246" s="6"/>
      <c r="H246">
        <f t="shared" si="3"/>
        <v>0</v>
      </c>
    </row>
    <row r="247" spans="1:8" ht="15.75" thickBot="1" x14ac:dyDescent="0.3">
      <c r="A247" s="2">
        <v>246</v>
      </c>
      <c r="B247" s="6" t="s">
        <v>534</v>
      </c>
      <c r="C247" s="3">
        <v>23153</v>
      </c>
      <c r="D247" s="3" t="s">
        <v>535</v>
      </c>
      <c r="E247" s="3" t="s">
        <v>333</v>
      </c>
      <c r="F247" s="6" t="s">
        <v>12</v>
      </c>
      <c r="G247" s="6"/>
      <c r="H247">
        <f t="shared" si="3"/>
        <v>0</v>
      </c>
    </row>
    <row r="248" spans="1:8" ht="15.75" thickBot="1" x14ac:dyDescent="0.3">
      <c r="A248" s="2">
        <v>247</v>
      </c>
      <c r="B248" s="6" t="s">
        <v>536</v>
      </c>
      <c r="C248" s="3">
        <v>23155</v>
      </c>
      <c r="D248" s="3" t="s">
        <v>537</v>
      </c>
      <c r="E248" s="3" t="s">
        <v>370</v>
      </c>
      <c r="F248" s="6" t="s">
        <v>12</v>
      </c>
      <c r="G248" s="6"/>
      <c r="H248">
        <f t="shared" si="3"/>
        <v>0</v>
      </c>
    </row>
    <row r="249" spans="1:8" ht="15.75" thickBot="1" x14ac:dyDescent="0.3">
      <c r="A249" s="2">
        <v>248</v>
      </c>
      <c r="B249" s="7" t="s">
        <v>538</v>
      </c>
      <c r="C249" s="8">
        <v>23163</v>
      </c>
      <c r="D249" s="3" t="s">
        <v>539</v>
      </c>
      <c r="E249" s="3" t="s">
        <v>333</v>
      </c>
      <c r="F249" s="7" t="s">
        <v>12</v>
      </c>
      <c r="G249" s="7" t="s">
        <v>313</v>
      </c>
      <c r="H249">
        <f t="shared" si="3"/>
        <v>3</v>
      </c>
    </row>
    <row r="250" spans="1:8" ht="15" customHeight="1" thickBot="1" x14ac:dyDescent="0.3">
      <c r="A250" s="2">
        <v>249</v>
      </c>
      <c r="B250" s="13" t="s">
        <v>540</v>
      </c>
      <c r="C250" s="14">
        <v>23174</v>
      </c>
      <c r="D250" s="3" t="s">
        <v>541</v>
      </c>
      <c r="E250" s="3" t="s">
        <v>255</v>
      </c>
      <c r="F250" s="13" t="s">
        <v>1025</v>
      </c>
      <c r="G250" s="13" t="s">
        <v>313</v>
      </c>
      <c r="H250">
        <f t="shared" si="3"/>
        <v>3</v>
      </c>
    </row>
    <row r="251" spans="1:8" ht="15.75" thickBot="1" x14ac:dyDescent="0.3">
      <c r="A251" s="2">
        <v>250</v>
      </c>
      <c r="B251" s="6" t="s">
        <v>542</v>
      </c>
      <c r="C251" s="3">
        <v>23174</v>
      </c>
      <c r="D251" s="3" t="s">
        <v>543</v>
      </c>
      <c r="E251" s="3" t="s">
        <v>501</v>
      </c>
      <c r="F251" s="6" t="s">
        <v>1025</v>
      </c>
      <c r="G251" s="6"/>
      <c r="H251">
        <f t="shared" si="3"/>
        <v>0</v>
      </c>
    </row>
    <row r="252" spans="1:8" ht="15.75" thickBot="1" x14ac:dyDescent="0.3">
      <c r="A252" s="2">
        <v>251</v>
      </c>
      <c r="B252" s="6" t="s">
        <v>544</v>
      </c>
      <c r="C252" s="3">
        <v>23176</v>
      </c>
      <c r="D252" s="3" t="s">
        <v>545</v>
      </c>
      <c r="E252" s="3" t="s">
        <v>345</v>
      </c>
      <c r="F252" s="6" t="s">
        <v>12</v>
      </c>
      <c r="G252" s="6"/>
      <c r="H252">
        <f t="shared" si="3"/>
        <v>0</v>
      </c>
    </row>
    <row r="253" spans="1:8" ht="15.75" thickBot="1" x14ac:dyDescent="0.3">
      <c r="A253" s="2">
        <v>252</v>
      </c>
      <c r="B253" s="20" t="s">
        <v>546</v>
      </c>
      <c r="C253" s="21">
        <v>23177</v>
      </c>
      <c r="D253" s="3" t="s">
        <v>547</v>
      </c>
      <c r="E253" s="3" t="s">
        <v>383</v>
      </c>
      <c r="F253" s="20" t="s">
        <v>1025</v>
      </c>
      <c r="G253" s="20" t="s">
        <v>469</v>
      </c>
      <c r="H253">
        <f t="shared" si="3"/>
        <v>1</v>
      </c>
    </row>
    <row r="254" spans="1:8" ht="15.75" thickBot="1" x14ac:dyDescent="0.3">
      <c r="A254" s="2">
        <v>253</v>
      </c>
      <c r="B254" s="6" t="s">
        <v>548</v>
      </c>
      <c r="C254" s="3">
        <v>23178</v>
      </c>
      <c r="D254" s="3" t="s">
        <v>549</v>
      </c>
      <c r="E254" s="3" t="s">
        <v>477</v>
      </c>
      <c r="F254" s="6" t="s">
        <v>1025</v>
      </c>
      <c r="G254" s="6"/>
      <c r="H254">
        <f t="shared" si="3"/>
        <v>0</v>
      </c>
    </row>
    <row r="255" spans="1:8" ht="15.75" thickBot="1" x14ac:dyDescent="0.3">
      <c r="A255" s="2">
        <v>254</v>
      </c>
      <c r="B255" s="6" t="s">
        <v>550</v>
      </c>
      <c r="C255" s="3">
        <v>23178</v>
      </c>
      <c r="D255" s="3" t="s">
        <v>551</v>
      </c>
      <c r="E255" s="3" t="s">
        <v>345</v>
      </c>
      <c r="F255" s="6" t="s">
        <v>12</v>
      </c>
      <c r="G255" s="6"/>
      <c r="H255">
        <f t="shared" si="3"/>
        <v>0</v>
      </c>
    </row>
    <row r="256" spans="1:8" ht="15.75" thickBot="1" x14ac:dyDescent="0.3">
      <c r="A256" s="2">
        <v>255</v>
      </c>
      <c r="B256" s="6" t="s">
        <v>552</v>
      </c>
      <c r="C256" s="3">
        <v>23181</v>
      </c>
      <c r="D256" s="3" t="s">
        <v>553</v>
      </c>
      <c r="E256" s="3" t="s">
        <v>472</v>
      </c>
      <c r="F256" s="6" t="s">
        <v>1025</v>
      </c>
      <c r="G256" s="6"/>
      <c r="H256">
        <f t="shared" si="3"/>
        <v>0</v>
      </c>
    </row>
    <row r="257" spans="1:10" ht="15.75" thickBot="1" x14ac:dyDescent="0.3">
      <c r="A257" s="2">
        <v>256</v>
      </c>
      <c r="B257" s="23" t="s">
        <v>554</v>
      </c>
      <c r="C257" s="24">
        <v>23189</v>
      </c>
      <c r="D257" s="3" t="s">
        <v>555</v>
      </c>
      <c r="E257" s="3" t="s">
        <v>501</v>
      </c>
      <c r="F257" s="23" t="s">
        <v>1025</v>
      </c>
      <c r="G257" s="23"/>
      <c r="H257">
        <f t="shared" si="3"/>
        <v>0</v>
      </c>
    </row>
    <row r="258" spans="1:10" ht="15.75" thickBot="1" x14ac:dyDescent="0.3">
      <c r="A258" s="2">
        <v>257</v>
      </c>
      <c r="B258" s="6" t="s">
        <v>556</v>
      </c>
      <c r="C258" s="3">
        <v>23190</v>
      </c>
      <c r="D258" s="3" t="s">
        <v>557</v>
      </c>
      <c r="E258" s="3" t="s">
        <v>558</v>
      </c>
      <c r="F258" s="28" t="s">
        <v>1025</v>
      </c>
      <c r="G258" s="6"/>
      <c r="H258">
        <f t="shared" si="3"/>
        <v>0</v>
      </c>
    </row>
    <row r="259" spans="1:10" ht="15.75" thickBot="1" x14ac:dyDescent="0.3">
      <c r="A259" s="2">
        <v>258</v>
      </c>
      <c r="B259" s="6" t="s">
        <v>559</v>
      </c>
      <c r="C259" s="3">
        <v>23191</v>
      </c>
      <c r="D259" s="3" t="s">
        <v>560</v>
      </c>
      <c r="E259" s="3" t="s">
        <v>561</v>
      </c>
      <c r="F259" s="6" t="s">
        <v>1025</v>
      </c>
      <c r="G259" s="6"/>
      <c r="H259">
        <f t="shared" ref="H259:H322" si="4">IF(G259="",0,IF(OR(G259="Частичный отказ",G259="Partial Failure"),1,IF(OR(G259="Отказ перед запуском",G259="Waiver before starting"),2,3)))</f>
        <v>0</v>
      </c>
    </row>
    <row r="260" spans="1:10" ht="15.75" thickBot="1" x14ac:dyDescent="0.3">
      <c r="A260" s="2">
        <v>259</v>
      </c>
      <c r="B260" s="7" t="s">
        <v>562</v>
      </c>
      <c r="C260" s="8">
        <v>23202</v>
      </c>
      <c r="D260" s="3" t="s">
        <v>563</v>
      </c>
      <c r="E260" s="3" t="s">
        <v>370</v>
      </c>
      <c r="F260" s="7" t="s">
        <v>12</v>
      </c>
      <c r="G260" s="7" t="s">
        <v>313</v>
      </c>
      <c r="H260">
        <f t="shared" si="4"/>
        <v>3</v>
      </c>
    </row>
    <row r="261" spans="1:10" ht="15.75" thickBot="1" x14ac:dyDescent="0.3">
      <c r="A261" s="2">
        <v>260</v>
      </c>
      <c r="B261" s="6" t="s">
        <v>564</v>
      </c>
      <c r="C261" s="3">
        <v>23204</v>
      </c>
      <c r="D261" s="3" t="s">
        <v>565</v>
      </c>
      <c r="E261" s="3" t="s">
        <v>566</v>
      </c>
      <c r="F261" s="6" t="s">
        <v>1025</v>
      </c>
      <c r="G261" s="6"/>
      <c r="H261">
        <f t="shared" si="4"/>
        <v>0</v>
      </c>
    </row>
    <row r="262" spans="1:10" ht="15.75" thickBot="1" x14ac:dyDescent="0.3">
      <c r="A262" s="2">
        <v>261</v>
      </c>
      <c r="B262" s="6" t="s">
        <v>567</v>
      </c>
      <c r="C262" s="3">
        <v>23211</v>
      </c>
      <c r="D262" s="3" t="s">
        <v>568</v>
      </c>
      <c r="E262" s="3" t="s">
        <v>383</v>
      </c>
      <c r="F262" s="6" t="s">
        <v>1025</v>
      </c>
      <c r="G262" s="6"/>
      <c r="H262">
        <f t="shared" si="4"/>
        <v>0</v>
      </c>
    </row>
    <row r="263" spans="1:10" ht="15.75" thickBot="1" x14ac:dyDescent="0.3">
      <c r="A263" s="2">
        <v>262</v>
      </c>
      <c r="B263" s="17" t="s">
        <v>569</v>
      </c>
      <c r="C263" s="18">
        <v>23211</v>
      </c>
      <c r="D263" s="3" t="s">
        <v>570</v>
      </c>
      <c r="E263" s="3" t="s">
        <v>255</v>
      </c>
      <c r="F263" s="17" t="s">
        <v>1025</v>
      </c>
      <c r="G263" s="17"/>
      <c r="H263">
        <f t="shared" si="4"/>
        <v>0</v>
      </c>
    </row>
    <row r="264" spans="1:10" ht="15.75" thickBot="1" x14ac:dyDescent="0.3">
      <c r="A264" s="2">
        <v>263</v>
      </c>
      <c r="B264" s="6" t="s">
        <v>571</v>
      </c>
      <c r="C264" s="3">
        <v>23218</v>
      </c>
      <c r="D264" s="3" t="s">
        <v>572</v>
      </c>
      <c r="E264" s="3" t="s">
        <v>472</v>
      </c>
      <c r="F264" s="6" t="s">
        <v>1025</v>
      </c>
      <c r="G264" s="6"/>
      <c r="H264">
        <f t="shared" si="4"/>
        <v>0</v>
      </c>
    </row>
    <row r="265" spans="1:10" ht="15.75" thickBot="1" x14ac:dyDescent="0.3">
      <c r="A265" s="2">
        <v>264</v>
      </c>
      <c r="B265" s="6" t="s">
        <v>573</v>
      </c>
      <c r="C265" s="3">
        <v>23223</v>
      </c>
      <c r="D265" s="3" t="s">
        <v>574</v>
      </c>
      <c r="E265" s="3" t="s">
        <v>501</v>
      </c>
      <c r="F265" s="6" t="s">
        <v>1025</v>
      </c>
      <c r="G265" s="6"/>
      <c r="H265">
        <f t="shared" si="4"/>
        <v>0</v>
      </c>
    </row>
    <row r="266" spans="1:10" ht="15.75" thickBot="1" x14ac:dyDescent="0.3">
      <c r="A266" s="2">
        <v>265</v>
      </c>
      <c r="B266" s="6" t="s">
        <v>575</v>
      </c>
      <c r="C266" s="3">
        <v>23229</v>
      </c>
      <c r="D266" s="3" t="s">
        <v>576</v>
      </c>
      <c r="E266" s="3" t="s">
        <v>333</v>
      </c>
      <c r="F266" s="6" t="s">
        <v>12</v>
      </c>
      <c r="G266" s="6"/>
      <c r="H266">
        <f t="shared" si="4"/>
        <v>0</v>
      </c>
    </row>
    <row r="267" spans="1:10" ht="15.75" thickBot="1" x14ac:dyDescent="0.3">
      <c r="A267" s="2">
        <v>266</v>
      </c>
      <c r="B267" s="7" t="s">
        <v>577</v>
      </c>
      <c r="C267" s="8">
        <v>23245</v>
      </c>
      <c r="D267" s="3" t="s">
        <v>578</v>
      </c>
      <c r="E267" s="3" t="s">
        <v>333</v>
      </c>
      <c r="F267" s="7" t="s">
        <v>12</v>
      </c>
      <c r="G267" s="7" t="s">
        <v>313</v>
      </c>
      <c r="H267">
        <f t="shared" si="4"/>
        <v>3</v>
      </c>
    </row>
    <row r="268" spans="1:10" ht="15.75" thickBot="1" x14ac:dyDescent="0.3">
      <c r="A268" s="2">
        <v>267</v>
      </c>
      <c r="B268" s="6" t="s">
        <v>579</v>
      </c>
      <c r="C268" s="3">
        <v>23248</v>
      </c>
      <c r="D268" s="3" t="s">
        <v>580</v>
      </c>
      <c r="E268" s="3" t="s">
        <v>501</v>
      </c>
      <c r="F268" s="6" t="s">
        <v>1025</v>
      </c>
      <c r="G268" s="6"/>
      <c r="H268">
        <f t="shared" si="4"/>
        <v>0</v>
      </c>
    </row>
    <row r="269" spans="1:10" ht="15.75" thickBot="1" x14ac:dyDescent="0.3">
      <c r="A269" s="2">
        <v>268</v>
      </c>
      <c r="B269" s="17" t="s">
        <v>581</v>
      </c>
      <c r="C269" s="18">
        <v>23252</v>
      </c>
      <c r="D269" s="3" t="s">
        <v>582</v>
      </c>
      <c r="E269" s="3" t="s">
        <v>383</v>
      </c>
      <c r="F269" s="17" t="s">
        <v>1025</v>
      </c>
      <c r="G269" s="17"/>
      <c r="H269">
        <f t="shared" si="4"/>
        <v>0</v>
      </c>
    </row>
    <row r="270" spans="1:10" ht="15.75" thickBot="1" x14ac:dyDescent="0.3">
      <c r="A270" s="2">
        <v>269</v>
      </c>
      <c r="B270" s="6" t="s">
        <v>583</v>
      </c>
      <c r="C270" s="3">
        <v>23260</v>
      </c>
      <c r="D270" s="3" t="s">
        <v>584</v>
      </c>
      <c r="E270" s="3" t="s">
        <v>566</v>
      </c>
      <c r="F270" s="6" t="s">
        <v>1025</v>
      </c>
      <c r="G270" s="6"/>
      <c r="H270">
        <f t="shared" si="4"/>
        <v>0</v>
      </c>
    </row>
    <row r="271" spans="1:10" ht="15.75" thickBot="1" x14ac:dyDescent="0.3">
      <c r="A271" s="2">
        <v>270</v>
      </c>
      <c r="B271" s="6" t="s">
        <v>585</v>
      </c>
      <c r="C271" s="3">
        <v>23277</v>
      </c>
      <c r="D271" s="3" t="s">
        <v>586</v>
      </c>
      <c r="E271" s="3" t="s">
        <v>501</v>
      </c>
      <c r="F271" s="6" t="s">
        <v>1025</v>
      </c>
      <c r="G271" s="6"/>
      <c r="H271">
        <f t="shared" si="4"/>
        <v>0</v>
      </c>
    </row>
    <row r="272" spans="1:10" ht="15.75" thickBot="1" x14ac:dyDescent="0.3">
      <c r="A272" s="2">
        <v>271</v>
      </c>
      <c r="B272" s="7" t="s">
        <v>587</v>
      </c>
      <c r="C272" s="8">
        <v>23281</v>
      </c>
      <c r="D272" s="3" t="s">
        <v>588</v>
      </c>
      <c r="E272" s="3" t="s">
        <v>589</v>
      </c>
      <c r="F272" s="7" t="s">
        <v>1025</v>
      </c>
      <c r="G272" s="7" t="s">
        <v>313</v>
      </c>
      <c r="H272">
        <f t="shared" si="4"/>
        <v>3</v>
      </c>
      <c r="J272">
        <v>50</v>
      </c>
    </row>
    <row r="273" spans="1:10" ht="15.75" thickBot="1" x14ac:dyDescent="0.3">
      <c r="A273" s="2">
        <v>272</v>
      </c>
      <c r="B273" s="17" t="s">
        <v>590</v>
      </c>
      <c r="C273" s="18">
        <v>23282</v>
      </c>
      <c r="D273" s="3" t="s">
        <v>591</v>
      </c>
      <c r="E273" s="3" t="s">
        <v>592</v>
      </c>
      <c r="F273" s="17" t="s">
        <v>1025</v>
      </c>
      <c r="G273" s="17"/>
      <c r="H273">
        <f t="shared" si="4"/>
        <v>0</v>
      </c>
    </row>
    <row r="274" spans="1:10" ht="15.75" thickBot="1" x14ac:dyDescent="0.3">
      <c r="A274" s="2">
        <v>273</v>
      </c>
      <c r="B274" s="17" t="s">
        <v>593</v>
      </c>
      <c r="C274" s="18">
        <v>23301</v>
      </c>
      <c r="D274" s="3" t="s">
        <v>594</v>
      </c>
      <c r="E274" s="3" t="s">
        <v>566</v>
      </c>
      <c r="F274" s="17" t="s">
        <v>1025</v>
      </c>
      <c r="G274" s="17"/>
      <c r="H274">
        <f t="shared" si="4"/>
        <v>0</v>
      </c>
    </row>
    <row r="275" spans="1:10" ht="15.75" thickBot="1" x14ac:dyDescent="0.3">
      <c r="A275" s="2">
        <v>274</v>
      </c>
      <c r="B275" s="6" t="s">
        <v>595</v>
      </c>
      <c r="C275" s="3">
        <v>23302</v>
      </c>
      <c r="D275" s="3" t="s">
        <v>596</v>
      </c>
      <c r="E275" s="3" t="s">
        <v>370</v>
      </c>
      <c r="F275" s="6" t="s">
        <v>12</v>
      </c>
      <c r="G275" s="6"/>
      <c r="H275">
        <f t="shared" si="4"/>
        <v>0</v>
      </c>
    </row>
    <row r="276" spans="1:10" ht="15.75" thickBot="1" x14ac:dyDescent="0.3">
      <c r="A276" s="2">
        <v>275</v>
      </c>
      <c r="B276" s="7" t="s">
        <v>597</v>
      </c>
      <c r="C276" s="8">
        <v>23308</v>
      </c>
      <c r="D276" s="3" t="s">
        <v>598</v>
      </c>
      <c r="E276" s="3" t="s">
        <v>333</v>
      </c>
      <c r="F276" s="7" t="s">
        <v>12</v>
      </c>
      <c r="G276" s="7" t="s">
        <v>313</v>
      </c>
      <c r="H276">
        <f t="shared" si="4"/>
        <v>3</v>
      </c>
    </row>
    <row r="277" spans="1:10" ht="15.75" thickBot="1" x14ac:dyDescent="0.3">
      <c r="A277" s="2">
        <v>276</v>
      </c>
      <c r="B277" s="6" t="s">
        <v>599</v>
      </c>
      <c r="C277" s="3">
        <v>23309</v>
      </c>
      <c r="D277" s="3" t="s">
        <v>600</v>
      </c>
      <c r="E277" s="3" t="s">
        <v>566</v>
      </c>
      <c r="F277" s="6" t="s">
        <v>1025</v>
      </c>
      <c r="G277" s="6"/>
      <c r="H277">
        <f t="shared" si="4"/>
        <v>0</v>
      </c>
    </row>
    <row r="278" spans="1:10" ht="15.75" thickBot="1" x14ac:dyDescent="0.3">
      <c r="A278" s="2">
        <v>277</v>
      </c>
      <c r="B278" s="17" t="s">
        <v>601</v>
      </c>
      <c r="C278" s="18">
        <v>23313</v>
      </c>
      <c r="D278" s="3" t="s">
        <v>602</v>
      </c>
      <c r="E278" s="3" t="s">
        <v>501</v>
      </c>
      <c r="F278" s="17" t="s">
        <v>1025</v>
      </c>
      <c r="G278" s="17"/>
      <c r="H278">
        <f t="shared" si="4"/>
        <v>0</v>
      </c>
    </row>
    <row r="279" spans="1:10" ht="15.75" thickBot="1" x14ac:dyDescent="0.3">
      <c r="A279" s="2">
        <v>278</v>
      </c>
      <c r="B279" s="6" t="s">
        <v>603</v>
      </c>
      <c r="C279" s="3">
        <v>23316</v>
      </c>
      <c r="D279" s="3" t="s">
        <v>604</v>
      </c>
      <c r="E279" s="3" t="s">
        <v>605</v>
      </c>
      <c r="F279" s="6" t="s">
        <v>12</v>
      </c>
      <c r="G279" s="6"/>
      <c r="H279">
        <f t="shared" si="4"/>
        <v>0</v>
      </c>
    </row>
    <row r="280" spans="1:10" ht="15.75" thickBot="1" x14ac:dyDescent="0.3">
      <c r="A280" s="2">
        <v>279</v>
      </c>
      <c r="B280" s="7" t="s">
        <v>606</v>
      </c>
      <c r="C280" s="8">
        <v>23324</v>
      </c>
      <c r="D280" s="3" t="s">
        <v>607</v>
      </c>
      <c r="E280" s="3" t="s">
        <v>383</v>
      </c>
      <c r="F280" s="7" t="s">
        <v>1025</v>
      </c>
      <c r="G280" s="7" t="s">
        <v>313</v>
      </c>
      <c r="H280">
        <f t="shared" si="4"/>
        <v>3</v>
      </c>
    </row>
    <row r="281" spans="1:10" ht="15.75" thickBot="1" x14ac:dyDescent="0.3">
      <c r="A281" s="2">
        <v>280</v>
      </c>
      <c r="B281" s="6" t="s">
        <v>608</v>
      </c>
      <c r="C281" s="3">
        <v>23326</v>
      </c>
      <c r="D281" s="3" t="s">
        <v>609</v>
      </c>
      <c r="E281" s="3" t="s">
        <v>412</v>
      </c>
      <c r="F281" s="6" t="s">
        <v>12</v>
      </c>
      <c r="G281" s="6"/>
      <c r="H281">
        <f t="shared" si="4"/>
        <v>0</v>
      </c>
    </row>
    <row r="282" spans="1:10" ht="15.75" thickBot="1" x14ac:dyDescent="0.3">
      <c r="A282" s="2">
        <v>281</v>
      </c>
      <c r="B282" s="6" t="s">
        <v>610</v>
      </c>
      <c r="C282" s="3">
        <v>23331</v>
      </c>
      <c r="D282" s="3" t="s">
        <v>611</v>
      </c>
      <c r="E282" s="3" t="s">
        <v>612</v>
      </c>
      <c r="F282" s="6" t="s">
        <v>12</v>
      </c>
      <c r="G282" s="6"/>
      <c r="H282">
        <f t="shared" si="4"/>
        <v>0</v>
      </c>
    </row>
    <row r="283" spans="1:10" ht="15.75" thickBot="1" x14ac:dyDescent="0.3">
      <c r="A283" s="2">
        <v>282</v>
      </c>
      <c r="B283" s="6" t="s">
        <v>613</v>
      </c>
      <c r="C283" s="3">
        <v>23342</v>
      </c>
      <c r="D283" s="3" t="s">
        <v>614</v>
      </c>
      <c r="E283" s="3" t="s">
        <v>472</v>
      </c>
      <c r="F283" s="6" t="s">
        <v>1025</v>
      </c>
      <c r="G283" s="6"/>
      <c r="H283">
        <f t="shared" si="4"/>
        <v>0</v>
      </c>
      <c r="J283">
        <v>62</v>
      </c>
    </row>
    <row r="284" spans="1:10" ht="15.75" thickBot="1" x14ac:dyDescent="0.3">
      <c r="A284" s="2">
        <v>283</v>
      </c>
      <c r="B284" s="6" t="s">
        <v>615</v>
      </c>
      <c r="C284" s="3">
        <v>23342</v>
      </c>
      <c r="D284" s="3" t="s">
        <v>616</v>
      </c>
      <c r="E284" s="3" t="s">
        <v>617</v>
      </c>
      <c r="F284" s="6" t="s">
        <v>1025</v>
      </c>
      <c r="G284" s="6"/>
      <c r="H284">
        <f t="shared" si="4"/>
        <v>0</v>
      </c>
    </row>
    <row r="285" spans="1:10" ht="15.75" thickBot="1" x14ac:dyDescent="0.3">
      <c r="A285" s="2">
        <v>284</v>
      </c>
      <c r="B285" s="6" t="s">
        <v>618</v>
      </c>
      <c r="C285" s="3">
        <v>23342</v>
      </c>
      <c r="D285" s="3" t="s">
        <v>619</v>
      </c>
      <c r="E285" s="3" t="s">
        <v>383</v>
      </c>
      <c r="F285" s="6" t="s">
        <v>1025</v>
      </c>
      <c r="G285" s="6"/>
      <c r="H285">
        <f t="shared" si="4"/>
        <v>0</v>
      </c>
    </row>
    <row r="286" spans="1:10" ht="15.75" thickBot="1" x14ac:dyDescent="0.3">
      <c r="A286" s="2">
        <v>285</v>
      </c>
      <c r="B286" s="7" t="s">
        <v>620</v>
      </c>
      <c r="C286" s="8">
        <v>23343</v>
      </c>
      <c r="D286" s="3" t="s">
        <v>621</v>
      </c>
      <c r="E286" s="3" t="s">
        <v>370</v>
      </c>
      <c r="F286" s="7" t="s">
        <v>12</v>
      </c>
      <c r="G286" s="7" t="s">
        <v>313</v>
      </c>
      <c r="H286">
        <f t="shared" si="4"/>
        <v>3</v>
      </c>
    </row>
    <row r="287" spans="1:10" ht="15.75" thickBot="1" x14ac:dyDescent="0.3">
      <c r="A287" s="2">
        <v>286</v>
      </c>
      <c r="B287" s="23" t="s">
        <v>622</v>
      </c>
      <c r="C287" s="24">
        <v>23350</v>
      </c>
      <c r="D287" s="3" t="s">
        <v>623</v>
      </c>
      <c r="E287" s="3" t="s">
        <v>592</v>
      </c>
      <c r="F287" s="23" t="s">
        <v>1025</v>
      </c>
      <c r="G287" s="23"/>
      <c r="H287">
        <f t="shared" si="4"/>
        <v>0</v>
      </c>
    </row>
    <row r="288" spans="1:10" ht="15.75" thickBot="1" x14ac:dyDescent="0.3">
      <c r="A288" s="2">
        <v>287</v>
      </c>
      <c r="B288" s="6" t="s">
        <v>624</v>
      </c>
      <c r="C288" s="3">
        <v>23358</v>
      </c>
      <c r="D288" s="3" t="s">
        <v>625</v>
      </c>
      <c r="E288" s="3" t="s">
        <v>333</v>
      </c>
      <c r="F288" s="6" t="s">
        <v>12</v>
      </c>
      <c r="G288" s="6"/>
      <c r="H288">
        <f t="shared" si="4"/>
        <v>0</v>
      </c>
    </row>
    <row r="289" spans="1:10" ht="15.75" thickBot="1" x14ac:dyDescent="0.3">
      <c r="A289" s="2">
        <v>288</v>
      </c>
      <c r="B289" s="6" t="s">
        <v>626</v>
      </c>
      <c r="C289" s="3">
        <v>23363</v>
      </c>
      <c r="D289" s="3" t="s">
        <v>627</v>
      </c>
      <c r="E289" s="3" t="s">
        <v>566</v>
      </c>
      <c r="F289" s="6" t="s">
        <v>1025</v>
      </c>
      <c r="G289" s="6"/>
      <c r="H289">
        <f t="shared" si="4"/>
        <v>0</v>
      </c>
    </row>
    <row r="290" spans="1:10" ht="15.75" thickBot="1" x14ac:dyDescent="0.3">
      <c r="A290" s="2">
        <v>289</v>
      </c>
      <c r="B290" s="6" t="s">
        <v>628</v>
      </c>
      <c r="C290" s="3">
        <v>23364</v>
      </c>
      <c r="D290" s="3" t="s">
        <v>629</v>
      </c>
      <c r="E290" s="3" t="s">
        <v>370</v>
      </c>
      <c r="F290" s="6" t="s">
        <v>12</v>
      </c>
      <c r="G290" s="6"/>
      <c r="H290">
        <f t="shared" si="4"/>
        <v>0</v>
      </c>
    </row>
    <row r="291" spans="1:10" ht="15.75" thickBot="1" x14ac:dyDescent="0.3">
      <c r="A291" s="2">
        <v>290</v>
      </c>
      <c r="B291" s="6" t="s">
        <v>630</v>
      </c>
      <c r="C291" s="3">
        <v>23364</v>
      </c>
      <c r="D291" s="3" t="s">
        <v>631</v>
      </c>
      <c r="E291" s="3" t="s">
        <v>558</v>
      </c>
      <c r="F291" s="6" t="s">
        <v>1025</v>
      </c>
      <c r="G291" s="6"/>
      <c r="H291">
        <f t="shared" si="4"/>
        <v>0</v>
      </c>
      <c r="J291">
        <v>7</v>
      </c>
    </row>
    <row r="292" spans="1:10" ht="15.75" thickBot="1" x14ac:dyDescent="0.3">
      <c r="A292" s="2">
        <v>291</v>
      </c>
      <c r="B292" s="6" t="s">
        <v>632</v>
      </c>
      <c r="C292" s="3">
        <v>23366</v>
      </c>
      <c r="D292" s="3" t="s">
        <v>633</v>
      </c>
      <c r="E292" s="3" t="s">
        <v>472</v>
      </c>
      <c r="F292" s="6" t="s">
        <v>1025</v>
      </c>
      <c r="G292" s="6"/>
      <c r="H292">
        <f t="shared" si="4"/>
        <v>0</v>
      </c>
    </row>
    <row r="293" spans="1:10" ht="15.75" thickBot="1" x14ac:dyDescent="0.3">
      <c r="A293" s="2">
        <v>292</v>
      </c>
      <c r="B293" s="17" t="s">
        <v>634</v>
      </c>
      <c r="C293" s="18">
        <v>23366</v>
      </c>
      <c r="D293" s="3" t="s">
        <v>635</v>
      </c>
      <c r="E293" s="3" t="s">
        <v>501</v>
      </c>
      <c r="F293" s="17" t="s">
        <v>1025</v>
      </c>
      <c r="G293" s="6"/>
      <c r="H293">
        <f t="shared" si="4"/>
        <v>0</v>
      </c>
    </row>
    <row r="294" spans="1:10" ht="15.75" thickBot="1" x14ac:dyDescent="0.3">
      <c r="A294" s="2">
        <v>293</v>
      </c>
      <c r="B294" s="23" t="s">
        <v>636</v>
      </c>
      <c r="C294" s="24">
        <v>23387</v>
      </c>
      <c r="D294" s="3" t="s">
        <v>1017</v>
      </c>
      <c r="E294" s="3" t="s">
        <v>501</v>
      </c>
      <c r="F294" s="23" t="s">
        <v>1025</v>
      </c>
      <c r="G294" s="23"/>
      <c r="H294">
        <f t="shared" si="4"/>
        <v>0</v>
      </c>
    </row>
    <row r="295" spans="1:10" ht="15.75" thickBot="1" x14ac:dyDescent="0.3">
      <c r="A295" s="2">
        <v>294</v>
      </c>
      <c r="B295" s="23" t="s">
        <v>637</v>
      </c>
      <c r="C295" s="24">
        <v>23395</v>
      </c>
      <c r="D295" s="3" t="s">
        <v>638</v>
      </c>
      <c r="E295" s="3" t="s">
        <v>383</v>
      </c>
      <c r="F295" s="23" t="s">
        <v>1025</v>
      </c>
      <c r="G295" s="23"/>
      <c r="H295">
        <f t="shared" si="4"/>
        <v>0</v>
      </c>
      <c r="J295">
        <v>50</v>
      </c>
    </row>
    <row r="296" spans="1:10" ht="15.75" thickBot="1" x14ac:dyDescent="0.3">
      <c r="A296" s="2">
        <v>295</v>
      </c>
      <c r="B296" s="6" t="s">
        <v>639</v>
      </c>
      <c r="C296" s="3">
        <v>23397</v>
      </c>
      <c r="D296" s="3" t="s">
        <v>640</v>
      </c>
      <c r="E296" s="3" t="s">
        <v>472</v>
      </c>
      <c r="F296" s="6" t="s">
        <v>1025</v>
      </c>
      <c r="G296" s="6"/>
      <c r="H296">
        <f t="shared" si="4"/>
        <v>0</v>
      </c>
    </row>
    <row r="297" spans="1:10" ht="15.75" thickBot="1" x14ac:dyDescent="0.3">
      <c r="A297" s="2">
        <v>296</v>
      </c>
      <c r="B297" s="6" t="s">
        <v>641</v>
      </c>
      <c r="C297" s="3">
        <v>23401</v>
      </c>
      <c r="D297" s="3" t="s">
        <v>642</v>
      </c>
      <c r="E297" s="3" t="s">
        <v>186</v>
      </c>
      <c r="F297" s="6" t="s">
        <v>1025</v>
      </c>
      <c r="G297" s="6"/>
      <c r="H297">
        <f t="shared" si="4"/>
        <v>0</v>
      </c>
      <c r="J297">
        <v>256</v>
      </c>
    </row>
    <row r="298" spans="1:10" ht="15.75" thickBot="1" x14ac:dyDescent="0.3">
      <c r="A298" s="2">
        <v>297</v>
      </c>
      <c r="B298" s="6" t="s">
        <v>643</v>
      </c>
      <c r="C298" s="3">
        <v>23405</v>
      </c>
      <c r="D298" s="3" t="s">
        <v>644</v>
      </c>
      <c r="E298" s="3" t="s">
        <v>645</v>
      </c>
      <c r="F298" s="6" t="s">
        <v>1025</v>
      </c>
      <c r="G298" s="6"/>
      <c r="H298">
        <f t="shared" si="4"/>
        <v>0</v>
      </c>
    </row>
    <row r="299" spans="1:10" ht="15.75" thickBot="1" x14ac:dyDescent="0.3">
      <c r="A299" s="2">
        <v>298</v>
      </c>
      <c r="B299" s="23" t="s">
        <v>646</v>
      </c>
      <c r="C299" s="24">
        <v>23406</v>
      </c>
      <c r="D299" s="3" t="s">
        <v>1018</v>
      </c>
      <c r="E299" s="3" t="s">
        <v>345</v>
      </c>
      <c r="F299" s="23" t="s">
        <v>12</v>
      </c>
      <c r="G299" s="23"/>
      <c r="H299">
        <f t="shared" si="4"/>
        <v>0</v>
      </c>
      <c r="J299">
        <v>350</v>
      </c>
    </row>
    <row r="300" spans="1:10" ht="15.75" thickBot="1" x14ac:dyDescent="0.3">
      <c r="A300" s="2">
        <v>299</v>
      </c>
      <c r="B300" s="6" t="s">
        <v>647</v>
      </c>
      <c r="C300" s="3">
        <v>23406</v>
      </c>
      <c r="D300" s="3" t="s">
        <v>648</v>
      </c>
      <c r="E300" s="3" t="s">
        <v>255</v>
      </c>
      <c r="F300" s="6" t="s">
        <v>1025</v>
      </c>
      <c r="G300" s="6"/>
      <c r="H300">
        <f t="shared" si="4"/>
        <v>0</v>
      </c>
    </row>
    <row r="301" spans="1:10" ht="15.75" thickBot="1" x14ac:dyDescent="0.3">
      <c r="A301" s="2">
        <v>300</v>
      </c>
      <c r="B301" s="6" t="s">
        <v>649</v>
      </c>
      <c r="C301" s="3">
        <v>23422</v>
      </c>
      <c r="D301" s="3" t="s">
        <v>650</v>
      </c>
      <c r="E301" s="3" t="s">
        <v>501</v>
      </c>
      <c r="F301" s="6" t="s">
        <v>1025</v>
      </c>
      <c r="G301" s="6"/>
      <c r="H301">
        <f t="shared" si="4"/>
        <v>0</v>
      </c>
    </row>
    <row r="302" spans="1:10" ht="15.75" thickBot="1" x14ac:dyDescent="0.3">
      <c r="A302" s="2">
        <v>301</v>
      </c>
      <c r="B302" s="7" t="s">
        <v>651</v>
      </c>
      <c r="C302" s="8">
        <v>23426</v>
      </c>
      <c r="D302" s="3" t="s">
        <v>652</v>
      </c>
      <c r="E302" s="3" t="s">
        <v>653</v>
      </c>
      <c r="F302" s="7" t="s">
        <v>12</v>
      </c>
      <c r="G302" s="7" t="s">
        <v>313</v>
      </c>
      <c r="H302">
        <f t="shared" si="4"/>
        <v>3</v>
      </c>
    </row>
    <row r="303" spans="1:10" ht="15.75" thickBot="1" x14ac:dyDescent="0.3">
      <c r="A303" s="2">
        <v>302</v>
      </c>
      <c r="B303" s="6" t="s">
        <v>654</v>
      </c>
      <c r="C303" s="3">
        <v>23432</v>
      </c>
      <c r="D303" s="3" t="s">
        <v>655</v>
      </c>
      <c r="E303" s="3" t="s">
        <v>566</v>
      </c>
      <c r="F303" s="6" t="s">
        <v>1025</v>
      </c>
      <c r="G303" s="6"/>
      <c r="H303">
        <f t="shared" si="4"/>
        <v>0</v>
      </c>
    </row>
    <row r="304" spans="1:10" ht="15.75" thickBot="1" x14ac:dyDescent="0.3">
      <c r="A304" s="2">
        <v>303</v>
      </c>
      <c r="B304" s="6" t="s">
        <v>656</v>
      </c>
      <c r="C304" s="3">
        <v>23434</v>
      </c>
      <c r="D304" s="3" t="s">
        <v>657</v>
      </c>
      <c r="E304" s="3" t="s">
        <v>333</v>
      </c>
      <c r="F304" s="6" t="s">
        <v>12</v>
      </c>
      <c r="G304" s="6"/>
      <c r="H304">
        <f t="shared" si="4"/>
        <v>0</v>
      </c>
    </row>
    <row r="305" spans="1:10" ht="15.75" thickBot="1" x14ac:dyDescent="0.3">
      <c r="A305" s="2">
        <v>304</v>
      </c>
      <c r="B305" s="6" t="s">
        <v>658</v>
      </c>
      <c r="C305" s="3">
        <v>23435</v>
      </c>
      <c r="D305" s="3" t="s">
        <v>659</v>
      </c>
      <c r="E305" s="3" t="s">
        <v>501</v>
      </c>
      <c r="F305" s="6" t="s">
        <v>1025</v>
      </c>
      <c r="G305" s="6"/>
      <c r="H305">
        <f t="shared" si="4"/>
        <v>0</v>
      </c>
    </row>
    <row r="306" spans="1:10" ht="15.75" thickBot="1" x14ac:dyDescent="0.3">
      <c r="A306" s="2">
        <v>305</v>
      </c>
      <c r="B306" s="6" t="s">
        <v>660</v>
      </c>
      <c r="C306" s="3">
        <v>23447</v>
      </c>
      <c r="D306" s="3" t="s">
        <v>661</v>
      </c>
      <c r="E306" s="3" t="s">
        <v>566</v>
      </c>
      <c r="F306" s="6" t="s">
        <v>1025</v>
      </c>
      <c r="G306" s="6"/>
      <c r="H306">
        <f t="shared" si="4"/>
        <v>0</v>
      </c>
    </row>
    <row r="307" spans="1:10" ht="15.75" thickBot="1" x14ac:dyDescent="0.3">
      <c r="A307" s="2">
        <v>306</v>
      </c>
      <c r="B307" s="6" t="s">
        <v>662</v>
      </c>
      <c r="C307" s="3">
        <v>23454</v>
      </c>
      <c r="D307" s="3" t="s">
        <v>663</v>
      </c>
      <c r="E307" s="3" t="s">
        <v>333</v>
      </c>
      <c r="F307" s="6" t="s">
        <v>12</v>
      </c>
      <c r="G307" s="6"/>
      <c r="H307">
        <f t="shared" si="4"/>
        <v>0</v>
      </c>
    </row>
    <row r="308" spans="1:10" ht="15.75" thickBot="1" x14ac:dyDescent="0.3">
      <c r="A308" s="2">
        <v>307</v>
      </c>
      <c r="B308" s="7" t="s">
        <v>664</v>
      </c>
      <c r="C308" s="8">
        <v>23455</v>
      </c>
      <c r="D308" s="3" t="s">
        <v>665</v>
      </c>
      <c r="E308" s="3" t="s">
        <v>472</v>
      </c>
      <c r="F308" s="7" t="s">
        <v>1025</v>
      </c>
      <c r="G308" s="7" t="s">
        <v>313</v>
      </c>
      <c r="H308">
        <f t="shared" si="4"/>
        <v>3</v>
      </c>
    </row>
    <row r="309" spans="1:10" ht="15.75" thickBot="1" x14ac:dyDescent="0.3">
      <c r="A309" s="2">
        <v>308</v>
      </c>
      <c r="B309" s="7" t="s">
        <v>666</v>
      </c>
      <c r="C309" s="8">
        <v>23457</v>
      </c>
      <c r="D309" s="3" t="s">
        <v>667</v>
      </c>
      <c r="E309" s="3" t="s">
        <v>653</v>
      </c>
      <c r="F309" s="7" t="s">
        <v>12</v>
      </c>
      <c r="G309" s="7" t="s">
        <v>313</v>
      </c>
      <c r="H309">
        <f t="shared" si="4"/>
        <v>3</v>
      </c>
    </row>
    <row r="310" spans="1:10" ht="15.75" thickBot="1" x14ac:dyDescent="0.3">
      <c r="A310" s="2">
        <v>309</v>
      </c>
      <c r="B310" s="7" t="s">
        <v>668</v>
      </c>
      <c r="C310" s="8">
        <v>23460</v>
      </c>
      <c r="D310" s="3" t="s">
        <v>669</v>
      </c>
      <c r="E310" s="3" t="s">
        <v>501</v>
      </c>
      <c r="F310" s="7" t="s">
        <v>1025</v>
      </c>
      <c r="G310" s="7" t="s">
        <v>313</v>
      </c>
      <c r="H310">
        <f t="shared" si="4"/>
        <v>3</v>
      </c>
    </row>
    <row r="311" spans="1:10" ht="15.75" thickBot="1" x14ac:dyDescent="0.3">
      <c r="A311" s="2">
        <v>310</v>
      </c>
      <c r="B311" s="9" t="s">
        <v>670</v>
      </c>
      <c r="C311" s="10">
        <v>23463</v>
      </c>
      <c r="D311" s="3" t="s">
        <v>671</v>
      </c>
      <c r="E311" s="3" t="s">
        <v>412</v>
      </c>
      <c r="F311" s="9" t="s">
        <v>12</v>
      </c>
      <c r="G311" s="9" t="s">
        <v>413</v>
      </c>
      <c r="H311">
        <f t="shared" si="4"/>
        <v>1</v>
      </c>
    </row>
    <row r="312" spans="1:10" ht="15.75" thickBot="1" x14ac:dyDescent="0.3">
      <c r="A312" s="2">
        <v>311</v>
      </c>
      <c r="B312" s="6" t="s">
        <v>672</v>
      </c>
      <c r="C312" s="3">
        <v>23463</v>
      </c>
      <c r="D312" s="3" t="s">
        <v>673</v>
      </c>
      <c r="E312" s="3" t="s">
        <v>477</v>
      </c>
      <c r="F312" s="6" t="s">
        <v>1025</v>
      </c>
      <c r="G312" s="6"/>
      <c r="H312">
        <f t="shared" si="4"/>
        <v>0</v>
      </c>
      <c r="J312">
        <v>62</v>
      </c>
    </row>
    <row r="313" spans="1:10" ht="15.75" thickBot="1" x14ac:dyDescent="0.3">
      <c r="A313" s="2">
        <v>312</v>
      </c>
      <c r="B313" s="6" t="s">
        <v>674</v>
      </c>
      <c r="C313" s="3">
        <v>23469</v>
      </c>
      <c r="D313" s="3" t="s">
        <v>675</v>
      </c>
      <c r="E313" s="3" t="s">
        <v>412</v>
      </c>
      <c r="F313" s="6" t="s">
        <v>12</v>
      </c>
      <c r="G313" s="6"/>
      <c r="H313">
        <f t="shared" si="4"/>
        <v>0</v>
      </c>
    </row>
    <row r="314" spans="1:10" ht="15.75" thickBot="1" x14ac:dyDescent="0.3">
      <c r="A314" s="2">
        <v>313</v>
      </c>
      <c r="B314" s="6" t="s">
        <v>676</v>
      </c>
      <c r="C314" s="3">
        <v>23471</v>
      </c>
      <c r="D314" s="3" t="s">
        <v>677</v>
      </c>
      <c r="E314" s="3" t="s">
        <v>370</v>
      </c>
      <c r="F314" s="6" t="s">
        <v>12</v>
      </c>
      <c r="G314" s="6"/>
      <c r="H314">
        <f t="shared" si="4"/>
        <v>0</v>
      </c>
    </row>
    <row r="315" spans="1:10" ht="15.75" thickBot="1" x14ac:dyDescent="0.3">
      <c r="A315" s="2">
        <v>314</v>
      </c>
      <c r="B315" s="6" t="s">
        <v>678</v>
      </c>
      <c r="C315" s="3">
        <v>23475</v>
      </c>
      <c r="D315" s="3" t="s">
        <v>679</v>
      </c>
      <c r="E315" s="3" t="s">
        <v>680</v>
      </c>
      <c r="F315" s="6" t="s">
        <v>1025</v>
      </c>
      <c r="G315" s="6"/>
      <c r="H315">
        <f t="shared" si="4"/>
        <v>0</v>
      </c>
      <c r="J315">
        <v>3851</v>
      </c>
    </row>
    <row r="316" spans="1:10" ht="15.75" thickBot="1" x14ac:dyDescent="0.3">
      <c r="A316" s="2">
        <v>315</v>
      </c>
      <c r="B316" s="6" t="s">
        <v>681</v>
      </c>
      <c r="C316" s="3">
        <v>23479</v>
      </c>
      <c r="D316" s="3" t="s">
        <v>682</v>
      </c>
      <c r="E316" s="3" t="s">
        <v>683</v>
      </c>
      <c r="F316" s="6" t="s">
        <v>12</v>
      </c>
      <c r="G316" s="6"/>
      <c r="H316">
        <f t="shared" si="4"/>
        <v>0</v>
      </c>
    </row>
    <row r="317" spans="1:10" ht="15.75" thickBot="1" x14ac:dyDescent="0.3">
      <c r="A317" s="2">
        <v>316</v>
      </c>
      <c r="B317" s="7" t="s">
        <v>684</v>
      </c>
      <c r="C317" s="8">
        <v>23487</v>
      </c>
      <c r="D317" s="3" t="s">
        <v>685</v>
      </c>
      <c r="E317" s="3" t="s">
        <v>653</v>
      </c>
      <c r="F317" s="7" t="s">
        <v>12</v>
      </c>
      <c r="G317" s="7" t="s">
        <v>313</v>
      </c>
      <c r="H317">
        <f t="shared" si="4"/>
        <v>3</v>
      </c>
    </row>
    <row r="318" spans="1:10" ht="15.75" thickBot="1" x14ac:dyDescent="0.3">
      <c r="A318" s="2">
        <v>317</v>
      </c>
      <c r="B318" s="25" t="s">
        <v>686</v>
      </c>
      <c r="C318" s="26">
        <v>23488</v>
      </c>
      <c r="D318" s="3" t="s">
        <v>687</v>
      </c>
      <c r="E318" s="3" t="s">
        <v>592</v>
      </c>
      <c r="F318" s="25" t="s">
        <v>1025</v>
      </c>
      <c r="G318" s="25" t="s">
        <v>313</v>
      </c>
      <c r="H318">
        <f t="shared" si="4"/>
        <v>3</v>
      </c>
    </row>
    <row r="319" spans="1:10" ht="15.75" thickBot="1" x14ac:dyDescent="0.3">
      <c r="A319" s="2">
        <v>318</v>
      </c>
      <c r="B319" s="6" t="s">
        <v>688</v>
      </c>
      <c r="C319" s="3">
        <v>23490</v>
      </c>
      <c r="D319" s="3" t="s">
        <v>689</v>
      </c>
      <c r="E319" s="3" t="s">
        <v>566</v>
      </c>
      <c r="F319" s="6" t="s">
        <v>1025</v>
      </c>
      <c r="G319" s="6"/>
      <c r="H319">
        <f t="shared" si="4"/>
        <v>0</v>
      </c>
    </row>
    <row r="320" spans="1:10" ht="15.75" thickBot="1" x14ac:dyDescent="0.3">
      <c r="A320" s="2">
        <v>319</v>
      </c>
      <c r="B320" s="6" t="s">
        <v>690</v>
      </c>
      <c r="C320" s="3">
        <v>23492</v>
      </c>
      <c r="D320" s="3" t="s">
        <v>691</v>
      </c>
      <c r="E320" s="3" t="s">
        <v>370</v>
      </c>
      <c r="F320" s="6" t="s">
        <v>12</v>
      </c>
      <c r="G320" s="6"/>
      <c r="H320">
        <f t="shared" si="4"/>
        <v>0</v>
      </c>
    </row>
    <row r="321" spans="1:10" ht="15.75" thickBot="1" x14ac:dyDescent="0.3">
      <c r="A321" s="2">
        <v>320</v>
      </c>
      <c r="B321" s="6" t="s">
        <v>692</v>
      </c>
      <c r="C321" s="3">
        <v>23494</v>
      </c>
      <c r="D321" s="3" t="s">
        <v>693</v>
      </c>
      <c r="E321" s="3" t="s">
        <v>501</v>
      </c>
      <c r="F321" s="6" t="s">
        <v>1025</v>
      </c>
      <c r="G321" s="6"/>
      <c r="H321">
        <f t="shared" si="4"/>
        <v>0</v>
      </c>
    </row>
    <row r="322" spans="1:10" ht="15.75" thickBot="1" x14ac:dyDescent="0.3">
      <c r="A322" s="2">
        <v>321</v>
      </c>
      <c r="B322" s="6" t="s">
        <v>694</v>
      </c>
      <c r="C322" s="3">
        <v>23515</v>
      </c>
      <c r="D322" s="3" t="s">
        <v>695</v>
      </c>
      <c r="E322" s="3" t="s">
        <v>612</v>
      </c>
      <c r="F322" s="6" t="s">
        <v>12</v>
      </c>
      <c r="G322" s="6"/>
      <c r="H322">
        <f t="shared" si="4"/>
        <v>0</v>
      </c>
    </row>
    <row r="323" spans="1:10" ht="15.75" thickBot="1" x14ac:dyDescent="0.3">
      <c r="A323" s="2">
        <v>322</v>
      </c>
      <c r="B323" s="6" t="s">
        <v>696</v>
      </c>
      <c r="C323" s="3">
        <v>23516</v>
      </c>
      <c r="D323" s="3" t="s">
        <v>697</v>
      </c>
      <c r="E323" s="3" t="s">
        <v>566</v>
      </c>
      <c r="F323" s="6" t="s">
        <v>1025</v>
      </c>
      <c r="G323" s="6"/>
      <c r="H323">
        <f t="shared" ref="H323:H386" si="5">IF(G323="",0,IF(OR(G323="Частичный отказ",G323="Partial Failure"),1,IF(OR(G323="Отказ перед запуском",G323="Waiver before starting"),2,3)))</f>
        <v>0</v>
      </c>
    </row>
    <row r="324" spans="1:10" ht="15.75" thickBot="1" x14ac:dyDescent="0.3">
      <c r="A324" s="2">
        <v>323</v>
      </c>
      <c r="B324" s="6" t="s">
        <v>698</v>
      </c>
      <c r="C324" s="3">
        <v>23525</v>
      </c>
      <c r="D324" s="3" t="s">
        <v>699</v>
      </c>
      <c r="E324" s="3" t="s">
        <v>645</v>
      </c>
      <c r="F324" s="6" t="s">
        <v>1025</v>
      </c>
      <c r="G324" s="6"/>
      <c r="H324">
        <f t="shared" si="5"/>
        <v>0</v>
      </c>
    </row>
    <row r="325" spans="1:10" ht="15.75" thickBot="1" x14ac:dyDescent="0.3">
      <c r="A325" s="2">
        <v>324</v>
      </c>
      <c r="B325" s="6" t="s">
        <v>700</v>
      </c>
      <c r="C325" s="3">
        <v>23532</v>
      </c>
      <c r="D325" s="3" t="s">
        <v>701</v>
      </c>
      <c r="E325" s="3" t="s">
        <v>558</v>
      </c>
      <c r="F325" s="6" t="s">
        <v>1025</v>
      </c>
      <c r="G325" s="6"/>
      <c r="H325">
        <f t="shared" si="5"/>
        <v>0</v>
      </c>
    </row>
    <row r="326" spans="1:10" ht="15.75" thickBot="1" x14ac:dyDescent="0.3">
      <c r="A326" s="2">
        <v>325</v>
      </c>
      <c r="B326" s="7" t="s">
        <v>702</v>
      </c>
      <c r="C326" s="8">
        <v>23532</v>
      </c>
      <c r="D326" s="3" t="s">
        <v>703</v>
      </c>
      <c r="E326" s="3" t="s">
        <v>412</v>
      </c>
      <c r="F326" s="7" t="s">
        <v>12</v>
      </c>
      <c r="G326" s="7" t="s">
        <v>313</v>
      </c>
      <c r="H326">
        <f t="shared" si="5"/>
        <v>3</v>
      </c>
    </row>
    <row r="327" spans="1:10" ht="15.75" thickBot="1" x14ac:dyDescent="0.3">
      <c r="A327" s="2">
        <v>326</v>
      </c>
      <c r="B327" s="6" t="s">
        <v>704</v>
      </c>
      <c r="C327" s="3">
        <v>23532</v>
      </c>
      <c r="D327" s="3" t="s">
        <v>705</v>
      </c>
      <c r="E327" s="3" t="s">
        <v>501</v>
      </c>
      <c r="F327" s="6" t="s">
        <v>1025</v>
      </c>
      <c r="G327" s="6"/>
      <c r="H327">
        <f t="shared" si="5"/>
        <v>0</v>
      </c>
    </row>
    <row r="328" spans="1:10" ht="15.75" thickBot="1" x14ac:dyDescent="0.3">
      <c r="A328" s="2">
        <v>327</v>
      </c>
      <c r="B328" s="6" t="s">
        <v>706</v>
      </c>
      <c r="C328" s="3">
        <v>23534</v>
      </c>
      <c r="D328" s="3" t="s">
        <v>707</v>
      </c>
      <c r="E328" s="3" t="s">
        <v>333</v>
      </c>
      <c r="F328" s="6" t="s">
        <v>12</v>
      </c>
      <c r="G328" s="6"/>
      <c r="H328">
        <f t="shared" si="5"/>
        <v>0</v>
      </c>
    </row>
    <row r="329" spans="1:10" ht="15.75" thickBot="1" x14ac:dyDescent="0.3">
      <c r="A329" s="2">
        <v>328</v>
      </c>
      <c r="B329" s="6" t="s">
        <v>708</v>
      </c>
      <c r="C329" s="3">
        <v>23538</v>
      </c>
      <c r="D329" s="3" t="s">
        <v>709</v>
      </c>
      <c r="E329" s="3" t="s">
        <v>370</v>
      </c>
      <c r="F329" s="6" t="s">
        <v>12</v>
      </c>
      <c r="G329" s="6"/>
      <c r="H329">
        <f t="shared" si="5"/>
        <v>0</v>
      </c>
    </row>
    <row r="330" spans="1:10" ht="15.75" thickBot="1" x14ac:dyDescent="0.3">
      <c r="A330" s="2">
        <v>329</v>
      </c>
      <c r="B330" s="6" t="s">
        <v>710</v>
      </c>
      <c r="C330" s="3">
        <v>23541</v>
      </c>
      <c r="D330" s="3" t="s">
        <v>711</v>
      </c>
      <c r="E330" s="3" t="s">
        <v>501</v>
      </c>
      <c r="F330" s="6" t="s">
        <v>1025</v>
      </c>
      <c r="G330" s="6"/>
      <c r="H330">
        <f t="shared" si="5"/>
        <v>0</v>
      </c>
    </row>
    <row r="331" spans="1:10" ht="15.75" thickBot="1" x14ac:dyDescent="0.3">
      <c r="A331" s="2">
        <v>330</v>
      </c>
      <c r="B331" s="23" t="s">
        <v>712</v>
      </c>
      <c r="C331" s="24">
        <v>23546</v>
      </c>
      <c r="D331" s="3" t="s">
        <v>1019</v>
      </c>
      <c r="E331" s="3" t="s">
        <v>383</v>
      </c>
      <c r="F331" s="23" t="s">
        <v>1025</v>
      </c>
      <c r="G331" s="23"/>
      <c r="H331">
        <f t="shared" si="5"/>
        <v>0</v>
      </c>
      <c r="J331">
        <v>50</v>
      </c>
    </row>
    <row r="332" spans="1:10" ht="15.75" thickBot="1" x14ac:dyDescent="0.3">
      <c r="A332" s="2">
        <v>331</v>
      </c>
      <c r="B332" s="6" t="s">
        <v>713</v>
      </c>
      <c r="C332" s="3">
        <v>23547</v>
      </c>
      <c r="D332" s="3" t="s">
        <v>714</v>
      </c>
      <c r="E332" s="3" t="s">
        <v>501</v>
      </c>
      <c r="F332" s="6" t="s">
        <v>1025</v>
      </c>
      <c r="G332" s="6"/>
      <c r="H332">
        <f t="shared" si="5"/>
        <v>0</v>
      </c>
    </row>
    <row r="333" spans="1:10" ht="15.75" thickBot="1" x14ac:dyDescent="0.3">
      <c r="A333" s="2">
        <v>332</v>
      </c>
      <c r="B333" s="6" t="s">
        <v>715</v>
      </c>
      <c r="C333" s="3">
        <v>23551</v>
      </c>
      <c r="D333" s="3" t="s">
        <v>716</v>
      </c>
      <c r="E333" s="3" t="s">
        <v>370</v>
      </c>
      <c r="F333" s="6" t="s">
        <v>12</v>
      </c>
      <c r="G333" s="6"/>
      <c r="H333">
        <f t="shared" si="5"/>
        <v>0</v>
      </c>
    </row>
    <row r="334" spans="1:10" ht="15.75" thickBot="1" x14ac:dyDescent="0.3">
      <c r="A334" s="2">
        <v>333</v>
      </c>
      <c r="B334" s="7" t="s">
        <v>717</v>
      </c>
      <c r="C334" s="8">
        <v>23553</v>
      </c>
      <c r="D334" s="3" t="s">
        <v>718</v>
      </c>
      <c r="E334" s="3" t="s">
        <v>558</v>
      </c>
      <c r="F334" s="7" t="s">
        <v>1025</v>
      </c>
      <c r="G334" s="7" t="s">
        <v>313</v>
      </c>
      <c r="H334">
        <f t="shared" si="5"/>
        <v>3</v>
      </c>
    </row>
    <row r="335" spans="1:10" ht="15.75" thickBot="1" x14ac:dyDescent="0.3">
      <c r="A335" s="2">
        <v>334</v>
      </c>
      <c r="B335" s="7" t="s">
        <v>719</v>
      </c>
      <c r="C335" s="8">
        <v>23558</v>
      </c>
      <c r="D335" s="3" t="s">
        <v>720</v>
      </c>
      <c r="E335" s="3" t="s">
        <v>721</v>
      </c>
      <c r="F335" s="7" t="s">
        <v>1025</v>
      </c>
      <c r="G335" s="7" t="s">
        <v>313</v>
      </c>
      <c r="H335">
        <f t="shared" si="5"/>
        <v>3</v>
      </c>
    </row>
    <row r="336" spans="1:10" ht="15.75" thickBot="1" x14ac:dyDescent="0.3">
      <c r="A336" s="2">
        <v>335</v>
      </c>
      <c r="B336" s="6" t="s">
        <v>722</v>
      </c>
      <c r="C336" s="3">
        <v>23559</v>
      </c>
      <c r="D336" s="3" t="s">
        <v>723</v>
      </c>
      <c r="E336" s="3" t="s">
        <v>612</v>
      </c>
      <c r="F336" s="6" t="s">
        <v>12</v>
      </c>
      <c r="G336" s="6"/>
      <c r="H336">
        <f t="shared" si="5"/>
        <v>0</v>
      </c>
    </row>
    <row r="337" spans="1:10" ht="15.75" thickBot="1" x14ac:dyDescent="0.3">
      <c r="A337" s="2">
        <v>336</v>
      </c>
      <c r="B337" s="6" t="s">
        <v>724</v>
      </c>
      <c r="C337" s="3">
        <v>23560</v>
      </c>
      <c r="D337" s="3" t="s">
        <v>725</v>
      </c>
      <c r="E337" s="3" t="s">
        <v>501</v>
      </c>
      <c r="F337" s="6" t="s">
        <v>1025</v>
      </c>
      <c r="G337" s="6"/>
      <c r="H337">
        <f t="shared" si="5"/>
        <v>0</v>
      </c>
    </row>
    <row r="338" spans="1:10" ht="15.75" thickBot="1" x14ac:dyDescent="0.3">
      <c r="A338" s="2">
        <v>337</v>
      </c>
      <c r="B338" s="23" t="s">
        <v>726</v>
      </c>
      <c r="C338" s="24">
        <v>23564</v>
      </c>
      <c r="D338" s="3" t="s">
        <v>727</v>
      </c>
      <c r="E338" s="3" t="s">
        <v>566</v>
      </c>
      <c r="F338" s="23" t="s">
        <v>1025</v>
      </c>
      <c r="G338" s="23"/>
      <c r="H338">
        <f t="shared" si="5"/>
        <v>0</v>
      </c>
    </row>
    <row r="339" spans="1:10" ht="15.75" thickBot="1" x14ac:dyDescent="0.3">
      <c r="A339" s="2">
        <v>338</v>
      </c>
      <c r="B339" s="23" t="s">
        <v>728</v>
      </c>
      <c r="C339" s="24">
        <v>23568</v>
      </c>
      <c r="D339" s="3" t="s">
        <v>729</v>
      </c>
      <c r="E339" s="3" t="s">
        <v>345</v>
      </c>
      <c r="F339" s="23" t="s">
        <v>12</v>
      </c>
      <c r="G339" s="23"/>
      <c r="H339">
        <f t="shared" si="5"/>
        <v>0</v>
      </c>
      <c r="J339">
        <v>350</v>
      </c>
    </row>
    <row r="340" spans="1:10" ht="15.75" thickBot="1" x14ac:dyDescent="0.3">
      <c r="A340" s="2">
        <v>339</v>
      </c>
      <c r="B340" s="6" t="s">
        <v>730</v>
      </c>
      <c r="C340" s="3">
        <v>23568</v>
      </c>
      <c r="D340" s="3" t="s">
        <v>731</v>
      </c>
      <c r="E340" s="3" t="s">
        <v>501</v>
      </c>
      <c r="F340" s="6" t="s">
        <v>1025</v>
      </c>
      <c r="G340" s="6"/>
      <c r="H340">
        <f t="shared" si="5"/>
        <v>0</v>
      </c>
    </row>
    <row r="341" spans="1:10" ht="15.75" thickBot="1" x14ac:dyDescent="0.3">
      <c r="A341" s="2">
        <v>340</v>
      </c>
      <c r="B341" s="6" t="s">
        <v>732</v>
      </c>
      <c r="C341" s="3">
        <v>23573</v>
      </c>
      <c r="D341" s="3" t="s">
        <v>733</v>
      </c>
      <c r="E341" s="3" t="s">
        <v>370</v>
      </c>
      <c r="F341" s="6" t="s">
        <v>12</v>
      </c>
      <c r="G341" s="6"/>
      <c r="H341">
        <f t="shared" si="5"/>
        <v>0</v>
      </c>
    </row>
    <row r="342" spans="1:10" ht="15.75" thickBot="1" x14ac:dyDescent="0.3">
      <c r="A342" s="2">
        <v>341</v>
      </c>
      <c r="B342" s="23" t="s">
        <v>734</v>
      </c>
      <c r="C342" s="24">
        <v>23575</v>
      </c>
      <c r="D342" s="3" t="s">
        <v>735</v>
      </c>
      <c r="E342" s="3" t="s">
        <v>566</v>
      </c>
      <c r="F342" s="23" t="s">
        <v>1025</v>
      </c>
      <c r="G342" s="23"/>
      <c r="H342">
        <f t="shared" si="5"/>
        <v>0</v>
      </c>
    </row>
    <row r="343" spans="1:10" ht="15.75" thickBot="1" x14ac:dyDescent="0.3">
      <c r="A343" s="2">
        <v>342</v>
      </c>
      <c r="B343" s="6" t="s">
        <v>736</v>
      </c>
      <c r="C343" s="3">
        <v>23586</v>
      </c>
      <c r="D343" s="3" t="s">
        <v>737</v>
      </c>
      <c r="E343" s="3" t="s">
        <v>255</v>
      </c>
      <c r="F343" s="6" t="s">
        <v>1025</v>
      </c>
      <c r="G343" s="6"/>
      <c r="H343">
        <f t="shared" si="5"/>
        <v>0</v>
      </c>
    </row>
    <row r="344" spans="1:10" ht="15.75" thickBot="1" x14ac:dyDescent="0.3">
      <c r="A344" s="2">
        <v>343</v>
      </c>
      <c r="B344" s="6" t="s">
        <v>738</v>
      </c>
      <c r="C344" s="3">
        <v>23588</v>
      </c>
      <c r="D344" s="3" t="s">
        <v>739</v>
      </c>
      <c r="E344" s="3" t="s">
        <v>333</v>
      </c>
      <c r="F344" s="6" t="s">
        <v>12</v>
      </c>
      <c r="G344" s="6"/>
      <c r="H344">
        <f t="shared" si="5"/>
        <v>0</v>
      </c>
    </row>
    <row r="345" spans="1:10" ht="15.75" thickBot="1" x14ac:dyDescent="0.3">
      <c r="A345" s="2">
        <v>344</v>
      </c>
      <c r="B345" s="6" t="s">
        <v>740</v>
      </c>
      <c r="C345" s="3">
        <v>23594</v>
      </c>
      <c r="D345" s="3" t="s">
        <v>741</v>
      </c>
      <c r="E345" s="3" t="s">
        <v>501</v>
      </c>
      <c r="F345" s="6" t="s">
        <v>1025</v>
      </c>
      <c r="G345" s="6"/>
      <c r="H345">
        <f t="shared" si="5"/>
        <v>0</v>
      </c>
    </row>
    <row r="346" spans="1:10" ht="15.75" thickBot="1" x14ac:dyDescent="0.3">
      <c r="A346" s="2">
        <v>345</v>
      </c>
      <c r="B346" s="6" t="s">
        <v>742</v>
      </c>
      <c r="C346" s="3">
        <v>23603</v>
      </c>
      <c r="D346" s="3" t="s">
        <v>743</v>
      </c>
      <c r="E346" s="3" t="s">
        <v>370</v>
      </c>
      <c r="F346" s="6" t="s">
        <v>12</v>
      </c>
      <c r="G346" s="6"/>
      <c r="H346">
        <f t="shared" si="5"/>
        <v>0</v>
      </c>
    </row>
    <row r="347" spans="1:10" ht="15.75" thickBot="1" x14ac:dyDescent="0.3">
      <c r="A347" s="2">
        <v>346</v>
      </c>
      <c r="B347" s="23" t="s">
        <v>744</v>
      </c>
      <c r="C347" s="24">
        <v>23603</v>
      </c>
      <c r="D347" s="3" t="s">
        <v>745</v>
      </c>
      <c r="E347" s="3" t="s">
        <v>746</v>
      </c>
      <c r="F347" s="23" t="s">
        <v>1025</v>
      </c>
      <c r="G347" s="23"/>
      <c r="H347">
        <f t="shared" si="5"/>
        <v>0</v>
      </c>
    </row>
    <row r="348" spans="1:10" ht="15.75" thickBot="1" x14ac:dyDescent="0.3">
      <c r="A348" s="2">
        <v>347</v>
      </c>
      <c r="B348" s="17" t="s">
        <v>747</v>
      </c>
      <c r="C348" s="18">
        <v>23607</v>
      </c>
      <c r="D348" s="3" t="s">
        <v>748</v>
      </c>
      <c r="E348" s="3" t="s">
        <v>749</v>
      </c>
      <c r="F348" s="17" t="s">
        <v>12</v>
      </c>
      <c r="G348" s="17"/>
      <c r="H348">
        <f t="shared" si="5"/>
        <v>0</v>
      </c>
    </row>
    <row r="349" spans="1:10" ht="15.75" thickBot="1" x14ac:dyDescent="0.3">
      <c r="A349" s="2">
        <v>348</v>
      </c>
      <c r="B349" s="6" t="s">
        <v>750</v>
      </c>
      <c r="C349" s="3">
        <v>23608</v>
      </c>
      <c r="D349" s="3" t="s">
        <v>751</v>
      </c>
      <c r="E349" s="3" t="s">
        <v>752</v>
      </c>
      <c r="F349" s="6" t="s">
        <v>1025</v>
      </c>
      <c r="G349" s="6"/>
      <c r="H349">
        <f t="shared" si="5"/>
        <v>0</v>
      </c>
    </row>
    <row r="350" spans="1:10" ht="15.75" thickBot="1" x14ac:dyDescent="0.3">
      <c r="A350" s="2">
        <v>349</v>
      </c>
      <c r="B350" s="6" t="s">
        <v>753</v>
      </c>
      <c r="C350" s="3">
        <v>23610</v>
      </c>
      <c r="D350" s="3" t="s">
        <v>754</v>
      </c>
      <c r="E350" s="3" t="s">
        <v>501</v>
      </c>
      <c r="F350" s="6" t="s">
        <v>1025</v>
      </c>
      <c r="G350" s="6"/>
      <c r="H350">
        <f t="shared" si="5"/>
        <v>0</v>
      </c>
    </row>
    <row r="351" spans="1:10" ht="15.75" thickBot="1" x14ac:dyDescent="0.3">
      <c r="A351" s="2">
        <v>350</v>
      </c>
      <c r="B351" s="6" t="s">
        <v>755</v>
      </c>
      <c r="C351" s="3">
        <v>23611</v>
      </c>
      <c r="D351" s="3" t="s">
        <v>756</v>
      </c>
      <c r="E351" s="3" t="s">
        <v>412</v>
      </c>
      <c r="F351" s="6" t="s">
        <v>12</v>
      </c>
      <c r="G351" s="6"/>
      <c r="H351">
        <f t="shared" si="5"/>
        <v>0</v>
      </c>
    </row>
    <row r="352" spans="1:10" ht="15.75" thickBot="1" x14ac:dyDescent="0.3">
      <c r="A352" s="2">
        <v>351</v>
      </c>
      <c r="B352" s="23" t="s">
        <v>757</v>
      </c>
      <c r="C352" s="24">
        <v>23611</v>
      </c>
      <c r="D352" s="3" t="s">
        <v>758</v>
      </c>
      <c r="E352" s="3" t="s">
        <v>333</v>
      </c>
      <c r="F352" s="23" t="s">
        <v>12</v>
      </c>
      <c r="G352" s="23"/>
      <c r="H352">
        <f t="shared" si="5"/>
        <v>0</v>
      </c>
    </row>
    <row r="353" spans="1:10" ht="15.75" thickBot="1" x14ac:dyDescent="0.3">
      <c r="A353" s="2">
        <v>352</v>
      </c>
      <c r="B353" s="6" t="s">
        <v>759</v>
      </c>
      <c r="C353" s="3">
        <v>23614</v>
      </c>
      <c r="D353" s="3" t="s">
        <v>760</v>
      </c>
      <c r="E353" s="3" t="s">
        <v>558</v>
      </c>
      <c r="F353" s="6" t="s">
        <v>1025</v>
      </c>
      <c r="G353" s="6"/>
      <c r="H353">
        <f t="shared" si="5"/>
        <v>0</v>
      </c>
      <c r="J353">
        <v>44</v>
      </c>
    </row>
    <row r="354" spans="1:10" ht="15.75" thickBot="1" x14ac:dyDescent="0.3">
      <c r="A354" s="2">
        <v>353</v>
      </c>
      <c r="B354" s="9" t="s">
        <v>761</v>
      </c>
      <c r="C354" s="10">
        <v>23617</v>
      </c>
      <c r="D354" s="3" t="s">
        <v>762</v>
      </c>
      <c r="E354" s="3" t="s">
        <v>186</v>
      </c>
      <c r="F354" s="9" t="s">
        <v>1025</v>
      </c>
      <c r="G354" s="9" t="s">
        <v>413</v>
      </c>
      <c r="H354">
        <f t="shared" si="5"/>
        <v>1</v>
      </c>
    </row>
    <row r="355" spans="1:10" ht="15.75" thickBot="1" x14ac:dyDescent="0.3">
      <c r="A355" s="2">
        <v>354</v>
      </c>
      <c r="B355" s="6" t="s">
        <v>763</v>
      </c>
      <c r="C355" s="3">
        <v>23617</v>
      </c>
      <c r="D355" s="3" t="s">
        <v>764</v>
      </c>
      <c r="E355" s="3" t="s">
        <v>765</v>
      </c>
      <c r="F355" s="6" t="s">
        <v>12</v>
      </c>
      <c r="G355" s="6"/>
      <c r="H355">
        <f t="shared" si="5"/>
        <v>0</v>
      </c>
    </row>
    <row r="356" spans="1:10" ht="15.75" thickBot="1" x14ac:dyDescent="0.3">
      <c r="A356" s="2">
        <v>355</v>
      </c>
      <c r="B356" s="7" t="s">
        <v>766</v>
      </c>
      <c r="C356" s="8">
        <v>23621</v>
      </c>
      <c r="D356" s="3" t="s">
        <v>767</v>
      </c>
      <c r="E356" s="3" t="s">
        <v>768</v>
      </c>
      <c r="F356" s="7" t="s">
        <v>1025</v>
      </c>
      <c r="G356" s="7" t="s">
        <v>313</v>
      </c>
      <c r="H356">
        <f t="shared" si="5"/>
        <v>3</v>
      </c>
    </row>
    <row r="357" spans="1:10" ht="15.75" thickBot="1" x14ac:dyDescent="0.3">
      <c r="A357" s="2">
        <v>356</v>
      </c>
      <c r="B357" s="6" t="s">
        <v>769</v>
      </c>
      <c r="C357" s="3">
        <v>23625</v>
      </c>
      <c r="D357" s="3" t="s">
        <v>770</v>
      </c>
      <c r="E357" s="3" t="s">
        <v>255</v>
      </c>
      <c r="F357" s="6" t="s">
        <v>1025</v>
      </c>
      <c r="G357" s="6"/>
      <c r="H357">
        <f t="shared" si="5"/>
        <v>0</v>
      </c>
    </row>
    <row r="358" spans="1:10" ht="15.75" thickBot="1" x14ac:dyDescent="0.3">
      <c r="A358" s="2">
        <v>357</v>
      </c>
      <c r="B358" s="6" t="s">
        <v>771</v>
      </c>
      <c r="C358" s="3">
        <v>23633</v>
      </c>
      <c r="D358" s="3" t="s">
        <v>772</v>
      </c>
      <c r="E358" s="3" t="s">
        <v>612</v>
      </c>
      <c r="F358" s="6" t="s">
        <v>12</v>
      </c>
      <c r="G358" s="6"/>
      <c r="H358">
        <f t="shared" si="5"/>
        <v>0</v>
      </c>
    </row>
    <row r="359" spans="1:10" ht="15.75" thickBot="1" x14ac:dyDescent="0.3">
      <c r="A359" s="2">
        <v>358</v>
      </c>
      <c r="B359" s="6" t="s">
        <v>773</v>
      </c>
      <c r="C359" s="3">
        <v>23634</v>
      </c>
      <c r="D359" s="3" t="s">
        <v>774</v>
      </c>
      <c r="E359" s="3" t="s">
        <v>501</v>
      </c>
      <c r="F359" s="6" t="s">
        <v>1025</v>
      </c>
      <c r="G359" s="6"/>
      <c r="H359">
        <f t="shared" si="5"/>
        <v>0</v>
      </c>
    </row>
    <row r="360" spans="1:10" ht="15.75" thickBot="1" x14ac:dyDescent="0.3">
      <c r="A360" s="2">
        <v>359</v>
      </c>
      <c r="B360" s="6" t="s">
        <v>775</v>
      </c>
      <c r="C360" s="3">
        <v>23638</v>
      </c>
      <c r="D360" s="3" t="s">
        <v>776</v>
      </c>
      <c r="E360" s="3" t="s">
        <v>645</v>
      </c>
      <c r="F360" s="6" t="s">
        <v>1025</v>
      </c>
      <c r="G360" s="6"/>
      <c r="H360">
        <f t="shared" si="5"/>
        <v>0</v>
      </c>
    </row>
    <row r="361" spans="1:10" ht="15.75" thickBot="1" x14ac:dyDescent="0.3">
      <c r="A361" s="2">
        <v>360</v>
      </c>
      <c r="B361" s="6" t="s">
        <v>777</v>
      </c>
      <c r="C361" s="3">
        <v>23643</v>
      </c>
      <c r="D361" s="3" t="s">
        <v>778</v>
      </c>
      <c r="E361" s="3" t="s">
        <v>746</v>
      </c>
      <c r="F361" s="6" t="s">
        <v>1025</v>
      </c>
      <c r="G361" s="6"/>
      <c r="H361">
        <f t="shared" si="5"/>
        <v>0</v>
      </c>
    </row>
    <row r="362" spans="1:10" ht="15.75" thickBot="1" x14ac:dyDescent="0.3">
      <c r="A362" s="2">
        <v>361</v>
      </c>
      <c r="B362" s="6" t="s">
        <v>779</v>
      </c>
      <c r="C362" s="3">
        <v>23644</v>
      </c>
      <c r="D362" s="3" t="s">
        <v>780</v>
      </c>
      <c r="E362" s="3" t="s">
        <v>370</v>
      </c>
      <c r="F362" s="6" t="s">
        <v>12</v>
      </c>
      <c r="G362" s="6"/>
      <c r="H362">
        <f t="shared" si="5"/>
        <v>0</v>
      </c>
    </row>
    <row r="363" spans="1:10" ht="15.75" thickBot="1" x14ac:dyDescent="0.3">
      <c r="A363" s="2">
        <v>362</v>
      </c>
      <c r="B363" s="6" t="s">
        <v>781</v>
      </c>
      <c r="C363" s="3">
        <v>23654</v>
      </c>
      <c r="D363" s="3" t="s">
        <v>782</v>
      </c>
      <c r="E363" s="3" t="s">
        <v>783</v>
      </c>
      <c r="F363" s="6" t="s">
        <v>1025</v>
      </c>
      <c r="G363" s="6"/>
      <c r="H363">
        <f t="shared" si="5"/>
        <v>0</v>
      </c>
      <c r="J363">
        <v>62</v>
      </c>
    </row>
    <row r="364" spans="1:10" ht="15.75" thickBot="1" x14ac:dyDescent="0.3">
      <c r="A364" s="2">
        <v>363</v>
      </c>
      <c r="B364" s="6" t="s">
        <v>784</v>
      </c>
      <c r="C364" s="3">
        <v>23655</v>
      </c>
      <c r="D364" s="3" t="s">
        <v>785</v>
      </c>
      <c r="E364" s="3" t="s">
        <v>501</v>
      </c>
      <c r="F364" s="6" t="s">
        <v>1025</v>
      </c>
      <c r="G364" s="6"/>
      <c r="H364">
        <f t="shared" si="5"/>
        <v>0</v>
      </c>
    </row>
    <row r="365" spans="1:10" ht="15.75" thickBot="1" x14ac:dyDescent="0.3">
      <c r="A365" s="2">
        <v>364</v>
      </c>
      <c r="B365" s="6" t="s">
        <v>786</v>
      </c>
      <c r="C365" s="3">
        <v>23656</v>
      </c>
      <c r="D365" s="3" t="s">
        <v>787</v>
      </c>
      <c r="E365" s="3" t="s">
        <v>612</v>
      </c>
      <c r="F365" s="6" t="s">
        <v>12</v>
      </c>
      <c r="G365" s="6"/>
      <c r="H365">
        <f t="shared" si="5"/>
        <v>0</v>
      </c>
    </row>
    <row r="366" spans="1:10" ht="15.75" thickBot="1" x14ac:dyDescent="0.3">
      <c r="A366" s="2">
        <v>365</v>
      </c>
      <c r="B366" s="17" t="s">
        <v>788</v>
      </c>
      <c r="C366" s="18">
        <v>23656</v>
      </c>
      <c r="D366" s="3" t="s">
        <v>789</v>
      </c>
      <c r="E366" s="3" t="s">
        <v>592</v>
      </c>
      <c r="F366" s="17" t="s">
        <v>1025</v>
      </c>
      <c r="G366" s="17"/>
      <c r="H366">
        <f t="shared" si="5"/>
        <v>0</v>
      </c>
    </row>
    <row r="367" spans="1:10" ht="15.75" thickBot="1" x14ac:dyDescent="0.3">
      <c r="A367" s="2">
        <v>366</v>
      </c>
      <c r="B367" s="13" t="s">
        <v>790</v>
      </c>
      <c r="C367" s="14">
        <v>23657</v>
      </c>
      <c r="D367" s="3" t="s">
        <v>791</v>
      </c>
      <c r="E367" s="3" t="s">
        <v>746</v>
      </c>
      <c r="F367" s="13" t="s">
        <v>1025</v>
      </c>
      <c r="G367" s="13" t="s">
        <v>313</v>
      </c>
      <c r="H367">
        <f t="shared" si="5"/>
        <v>3</v>
      </c>
    </row>
    <row r="368" spans="1:10" ht="15.75" thickBot="1" x14ac:dyDescent="0.3">
      <c r="A368" s="2">
        <v>367</v>
      </c>
      <c r="B368" s="6" t="s">
        <v>792</v>
      </c>
      <c r="C368" s="3">
        <v>23660</v>
      </c>
      <c r="D368" s="3" t="s">
        <v>793</v>
      </c>
      <c r="E368" s="3" t="s">
        <v>558</v>
      </c>
      <c r="F368" s="6" t="s">
        <v>1025</v>
      </c>
      <c r="G368" s="6"/>
      <c r="H368">
        <f t="shared" si="5"/>
        <v>0</v>
      </c>
    </row>
    <row r="369" spans="1:10" ht="15.75" thickBot="1" x14ac:dyDescent="0.3">
      <c r="A369" s="2">
        <v>368</v>
      </c>
      <c r="B369" s="6" t="s">
        <v>794</v>
      </c>
      <c r="C369" s="3">
        <v>23662</v>
      </c>
      <c r="D369" s="3" t="s">
        <v>795</v>
      </c>
      <c r="E369" s="3" t="s">
        <v>612</v>
      </c>
      <c r="F369" s="6" t="s">
        <v>12</v>
      </c>
      <c r="G369" s="6"/>
      <c r="H369">
        <f t="shared" si="5"/>
        <v>0</v>
      </c>
    </row>
    <row r="370" spans="1:10" ht="15.75" thickBot="1" x14ac:dyDescent="0.3">
      <c r="A370" s="2">
        <v>369</v>
      </c>
      <c r="B370" s="6" t="s">
        <v>796</v>
      </c>
      <c r="C370" s="3">
        <v>23664</v>
      </c>
      <c r="D370" s="3" t="s">
        <v>797</v>
      </c>
      <c r="E370" s="3" t="s">
        <v>370</v>
      </c>
      <c r="F370" s="6" t="s">
        <v>12</v>
      </c>
      <c r="G370" s="6"/>
      <c r="H370">
        <f t="shared" si="5"/>
        <v>0</v>
      </c>
    </row>
    <row r="371" spans="1:10" ht="15.75" thickBot="1" x14ac:dyDescent="0.3">
      <c r="A371" s="2">
        <v>370</v>
      </c>
      <c r="B371" s="6" t="s">
        <v>798</v>
      </c>
      <c r="C371" s="3">
        <v>23667</v>
      </c>
      <c r="D371" s="3" t="s">
        <v>799</v>
      </c>
      <c r="E371" s="3" t="s">
        <v>501</v>
      </c>
      <c r="F371" s="6" t="s">
        <v>1025</v>
      </c>
      <c r="G371" s="6"/>
      <c r="H371">
        <f t="shared" si="5"/>
        <v>0</v>
      </c>
    </row>
    <row r="372" spans="1:10" ht="15" customHeight="1" thickBot="1" x14ac:dyDescent="0.3">
      <c r="A372" s="2">
        <v>371</v>
      </c>
      <c r="B372" s="13" t="s">
        <v>800</v>
      </c>
      <c r="C372" s="14">
        <v>23673</v>
      </c>
      <c r="D372" s="3" t="s">
        <v>801</v>
      </c>
      <c r="E372" s="3" t="s">
        <v>749</v>
      </c>
      <c r="F372" s="13" t="s">
        <v>12</v>
      </c>
      <c r="G372" s="13" t="s">
        <v>313</v>
      </c>
      <c r="H372">
        <f t="shared" si="5"/>
        <v>3</v>
      </c>
    </row>
    <row r="373" spans="1:10" ht="15.75" thickBot="1" x14ac:dyDescent="0.3">
      <c r="A373" s="2">
        <v>372</v>
      </c>
      <c r="B373" s="17" t="s">
        <v>802</v>
      </c>
      <c r="C373" s="18">
        <v>23673</v>
      </c>
      <c r="D373" s="3" t="s">
        <v>803</v>
      </c>
      <c r="E373" s="3" t="s">
        <v>566</v>
      </c>
      <c r="F373" s="17" t="s">
        <v>1025</v>
      </c>
      <c r="G373" s="17"/>
      <c r="H373">
        <f t="shared" si="5"/>
        <v>0</v>
      </c>
    </row>
    <row r="374" spans="1:10" ht="15.75" thickBot="1" x14ac:dyDescent="0.3">
      <c r="A374" s="2">
        <v>373</v>
      </c>
      <c r="B374" s="6" t="s">
        <v>804</v>
      </c>
      <c r="C374" s="3">
        <v>23674</v>
      </c>
      <c r="D374" s="3" t="s">
        <v>805</v>
      </c>
      <c r="E374" s="3" t="s">
        <v>333</v>
      </c>
      <c r="F374" s="6" t="s">
        <v>12</v>
      </c>
      <c r="G374" s="6"/>
      <c r="H374">
        <f t="shared" si="5"/>
        <v>0</v>
      </c>
    </row>
    <row r="375" spans="1:10" ht="15.75" thickBot="1" x14ac:dyDescent="0.3">
      <c r="A375" s="2">
        <v>374</v>
      </c>
      <c r="B375" s="6" t="s">
        <v>806</v>
      </c>
      <c r="C375" s="3">
        <v>23678</v>
      </c>
      <c r="D375" s="3" t="s">
        <v>807</v>
      </c>
      <c r="E375" s="3" t="s">
        <v>370</v>
      </c>
      <c r="F375" s="6" t="s">
        <v>12</v>
      </c>
      <c r="G375" s="6"/>
      <c r="H375">
        <f t="shared" si="5"/>
        <v>0</v>
      </c>
    </row>
    <row r="376" spans="1:10" ht="15.75" thickBot="1" x14ac:dyDescent="0.3">
      <c r="A376" s="2">
        <v>375</v>
      </c>
      <c r="B376" s="6" t="s">
        <v>808</v>
      </c>
      <c r="C376" s="3">
        <v>23683</v>
      </c>
      <c r="D376" s="3" t="s">
        <v>809</v>
      </c>
      <c r="E376" s="3" t="s">
        <v>501</v>
      </c>
      <c r="F376" s="6" t="s">
        <v>1025</v>
      </c>
      <c r="G376" s="6"/>
      <c r="H376">
        <f t="shared" si="5"/>
        <v>0</v>
      </c>
    </row>
    <row r="377" spans="1:10" ht="15.75" thickBot="1" x14ac:dyDescent="0.3">
      <c r="A377" s="2">
        <v>376</v>
      </c>
      <c r="B377" s="6" t="s">
        <v>810</v>
      </c>
      <c r="C377" s="3">
        <v>23685</v>
      </c>
      <c r="D377" s="3" t="s">
        <v>811</v>
      </c>
      <c r="E377" s="3" t="s">
        <v>501</v>
      </c>
      <c r="F377" s="6" t="s">
        <v>1025</v>
      </c>
      <c r="G377" s="6"/>
      <c r="H377">
        <f t="shared" si="5"/>
        <v>0</v>
      </c>
    </row>
    <row r="378" spans="1:10" ht="15.75" thickBot="1" x14ac:dyDescent="0.3">
      <c r="A378" s="2">
        <v>377</v>
      </c>
      <c r="B378" s="6" t="s">
        <v>812</v>
      </c>
      <c r="C378" s="3">
        <v>23686</v>
      </c>
      <c r="D378" s="3" t="s">
        <v>813</v>
      </c>
      <c r="E378" s="3" t="s">
        <v>566</v>
      </c>
      <c r="F378" s="6" t="s">
        <v>1025</v>
      </c>
      <c r="G378" s="6"/>
      <c r="H378">
        <f t="shared" si="5"/>
        <v>0</v>
      </c>
    </row>
    <row r="379" spans="1:10" ht="15.75" thickBot="1" x14ac:dyDescent="0.3">
      <c r="A379" s="2">
        <v>378</v>
      </c>
      <c r="B379" s="6" t="s">
        <v>814</v>
      </c>
      <c r="C379" s="3">
        <v>23687</v>
      </c>
      <c r="D379" s="3" t="s">
        <v>815</v>
      </c>
      <c r="E379" s="3" t="s">
        <v>558</v>
      </c>
      <c r="F379" s="6" t="s">
        <v>1025</v>
      </c>
      <c r="G379" s="6"/>
      <c r="H379">
        <f t="shared" si="5"/>
        <v>0</v>
      </c>
      <c r="J379">
        <v>108</v>
      </c>
    </row>
    <row r="380" spans="1:10" ht="15.75" thickBot="1" x14ac:dyDescent="0.3">
      <c r="A380" s="2">
        <v>379</v>
      </c>
      <c r="B380" s="6" t="s">
        <v>816</v>
      </c>
      <c r="C380" s="3">
        <v>23699</v>
      </c>
      <c r="D380" s="3" t="s">
        <v>817</v>
      </c>
      <c r="E380" s="3" t="s">
        <v>501</v>
      </c>
      <c r="F380" s="6" t="s">
        <v>1025</v>
      </c>
      <c r="G380" s="6"/>
      <c r="H380">
        <f t="shared" si="5"/>
        <v>0</v>
      </c>
    </row>
    <row r="381" spans="1:10" ht="15.75" thickBot="1" x14ac:dyDescent="0.3">
      <c r="A381" s="2">
        <v>380</v>
      </c>
      <c r="B381" s="23" t="s">
        <v>818</v>
      </c>
      <c r="C381" s="24">
        <v>23702</v>
      </c>
      <c r="D381" s="3" t="s">
        <v>819</v>
      </c>
      <c r="E381" s="3" t="s">
        <v>558</v>
      </c>
      <c r="F381" s="23" t="s">
        <v>1025</v>
      </c>
      <c r="G381" s="23"/>
      <c r="H381">
        <f t="shared" si="5"/>
        <v>0</v>
      </c>
      <c r="J381">
        <v>7</v>
      </c>
    </row>
    <row r="382" spans="1:10" ht="15.75" thickBot="1" x14ac:dyDescent="0.3">
      <c r="A382" s="2">
        <v>381</v>
      </c>
      <c r="B382" s="6" t="s">
        <v>820</v>
      </c>
      <c r="C382" s="3">
        <v>23709</v>
      </c>
      <c r="D382" s="3" t="s">
        <v>821</v>
      </c>
      <c r="E382" s="3" t="s">
        <v>566</v>
      </c>
      <c r="F382" s="6" t="s">
        <v>1025</v>
      </c>
      <c r="G382" s="6"/>
      <c r="H382">
        <f t="shared" si="5"/>
        <v>0</v>
      </c>
    </row>
    <row r="383" spans="1:10" ht="15.75" thickBot="1" x14ac:dyDescent="0.3">
      <c r="A383" s="2">
        <v>382</v>
      </c>
      <c r="B383" s="6" t="s">
        <v>822</v>
      </c>
      <c r="C383" s="3">
        <v>23711</v>
      </c>
      <c r="D383" s="3" t="s">
        <v>823</v>
      </c>
      <c r="E383" s="3" t="s">
        <v>412</v>
      </c>
      <c r="F383" s="6" t="s">
        <v>12</v>
      </c>
      <c r="G383" s="6"/>
      <c r="H383">
        <f t="shared" si="5"/>
        <v>0</v>
      </c>
    </row>
    <row r="384" spans="1:10" ht="15.75" thickBot="1" x14ac:dyDescent="0.3">
      <c r="A384" s="2">
        <v>383</v>
      </c>
      <c r="B384" s="7" t="s">
        <v>824</v>
      </c>
      <c r="C384" s="8">
        <v>23712</v>
      </c>
      <c r="D384" s="3" t="s">
        <v>825</v>
      </c>
      <c r="E384" s="3" t="s">
        <v>333</v>
      </c>
      <c r="F384" s="7" t="s">
        <v>12</v>
      </c>
      <c r="G384" s="7" t="s">
        <v>313</v>
      </c>
      <c r="H384">
        <f t="shared" si="5"/>
        <v>3</v>
      </c>
    </row>
    <row r="385" spans="1:10" ht="15.75" thickBot="1" x14ac:dyDescent="0.3">
      <c r="A385" s="2">
        <v>384</v>
      </c>
      <c r="B385" s="6" t="s">
        <v>826</v>
      </c>
      <c r="C385" s="3">
        <v>23715</v>
      </c>
      <c r="D385" s="3" t="s">
        <v>827</v>
      </c>
      <c r="E385" s="3" t="s">
        <v>746</v>
      </c>
      <c r="F385" s="6" t="s">
        <v>1025</v>
      </c>
      <c r="G385" s="6"/>
      <c r="H385">
        <f t="shared" si="5"/>
        <v>0</v>
      </c>
    </row>
    <row r="386" spans="1:10" ht="15.75" thickBot="1" x14ac:dyDescent="0.3">
      <c r="A386" s="2">
        <v>385</v>
      </c>
      <c r="B386" s="6" t="s">
        <v>828</v>
      </c>
      <c r="C386" s="3">
        <v>23720</v>
      </c>
      <c r="D386" s="3" t="s">
        <v>829</v>
      </c>
      <c r="E386" s="3" t="s">
        <v>333</v>
      </c>
      <c r="F386" s="6" t="s">
        <v>12</v>
      </c>
      <c r="G386" s="6"/>
      <c r="H386">
        <f t="shared" si="5"/>
        <v>0</v>
      </c>
    </row>
    <row r="387" spans="1:10" ht="15.75" thickBot="1" x14ac:dyDescent="0.3">
      <c r="A387" s="2">
        <v>386</v>
      </c>
      <c r="B387" s="6" t="s">
        <v>830</v>
      </c>
      <c r="C387" s="3">
        <v>23721</v>
      </c>
      <c r="D387" s="3" t="s">
        <v>831</v>
      </c>
      <c r="E387" s="3" t="s">
        <v>768</v>
      </c>
      <c r="F387" s="6" t="s">
        <v>1025</v>
      </c>
      <c r="G387" s="6"/>
      <c r="H387">
        <f t="shared" ref="H387:H393" si="6">IF(G387="",0,IF(OR(G387="Частичный отказ",G387="Partial Failure"),1,IF(OR(G387="Отказ перед запуском",G387="Waiver before starting"),2,3)))</f>
        <v>0</v>
      </c>
    </row>
    <row r="388" spans="1:10" ht="15.75" thickBot="1" x14ac:dyDescent="0.3">
      <c r="A388" s="2">
        <v>387</v>
      </c>
      <c r="B388" s="6" t="s">
        <v>832</v>
      </c>
      <c r="C388" s="3">
        <v>23722</v>
      </c>
      <c r="D388" s="3" t="s">
        <v>833</v>
      </c>
      <c r="E388" s="3" t="s">
        <v>721</v>
      </c>
      <c r="F388" s="6" t="s">
        <v>1025</v>
      </c>
      <c r="G388" s="6"/>
      <c r="H388">
        <f t="shared" si="6"/>
        <v>0</v>
      </c>
    </row>
    <row r="389" spans="1:10" ht="15.75" thickBot="1" x14ac:dyDescent="0.3">
      <c r="A389" s="2">
        <v>388</v>
      </c>
      <c r="B389" s="17" t="s">
        <v>834</v>
      </c>
      <c r="C389" s="18">
        <v>23724</v>
      </c>
      <c r="D389" s="3" t="s">
        <v>835</v>
      </c>
      <c r="E389" s="3" t="s">
        <v>592</v>
      </c>
      <c r="F389" s="17" t="s">
        <v>1025</v>
      </c>
      <c r="G389" s="17"/>
      <c r="H389">
        <f t="shared" si="6"/>
        <v>0</v>
      </c>
    </row>
    <row r="390" spans="1:10" ht="15.75" thickBot="1" x14ac:dyDescent="0.3">
      <c r="A390" s="2">
        <v>389</v>
      </c>
      <c r="B390" s="6" t="s">
        <v>836</v>
      </c>
      <c r="C390" s="3">
        <v>23726</v>
      </c>
      <c r="D390" s="3" t="s">
        <v>837</v>
      </c>
      <c r="E390" s="3" t="s">
        <v>558</v>
      </c>
      <c r="F390" s="6" t="s">
        <v>1025</v>
      </c>
      <c r="G390" s="6"/>
      <c r="H390">
        <f t="shared" si="6"/>
        <v>0</v>
      </c>
    </row>
    <row r="391" spans="1:10" ht="15.75" thickBot="1" x14ac:dyDescent="0.3">
      <c r="A391" s="2">
        <v>390</v>
      </c>
      <c r="B391" s="6" t="s">
        <v>838</v>
      </c>
      <c r="C391" s="3">
        <v>23730</v>
      </c>
      <c r="D391" s="3" t="s">
        <v>839</v>
      </c>
      <c r="E391" s="3" t="s">
        <v>501</v>
      </c>
      <c r="F391" s="6" t="s">
        <v>1025</v>
      </c>
      <c r="G391" s="6"/>
      <c r="H391">
        <f t="shared" si="6"/>
        <v>0</v>
      </c>
    </row>
    <row r="392" spans="1:10" ht="15.75" thickBot="1" x14ac:dyDescent="0.3">
      <c r="A392" s="2">
        <v>391</v>
      </c>
      <c r="B392" s="6" t="s">
        <v>840</v>
      </c>
      <c r="C392" s="3">
        <v>23732</v>
      </c>
      <c r="D392" s="3" t="s">
        <v>841</v>
      </c>
      <c r="E392" s="3" t="s">
        <v>783</v>
      </c>
      <c r="F392" s="6" t="s">
        <v>1025</v>
      </c>
      <c r="G392" s="6"/>
      <c r="H392">
        <f t="shared" si="6"/>
        <v>0</v>
      </c>
      <c r="J392">
        <v>46</v>
      </c>
    </row>
    <row r="393" spans="1:10" ht="15.75" thickBot="1" x14ac:dyDescent="0.3">
      <c r="A393" s="2">
        <v>392</v>
      </c>
      <c r="B393" s="6" t="s">
        <v>842</v>
      </c>
      <c r="C393" s="3">
        <v>23732</v>
      </c>
      <c r="D393" s="3" t="s">
        <v>843</v>
      </c>
      <c r="E393" s="3" t="s">
        <v>501</v>
      </c>
      <c r="F393" s="6" t="s">
        <v>1025</v>
      </c>
      <c r="G393" s="6"/>
      <c r="H393">
        <f t="shared" si="6"/>
        <v>0</v>
      </c>
    </row>
  </sheetData>
  <autoFilter ref="A1:J39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1042"/>
  <sheetViews>
    <sheetView topLeftCell="A946" workbookViewId="0">
      <selection activeCell="A890" sqref="A890:XFD890"/>
    </sheetView>
  </sheetViews>
  <sheetFormatPr defaultRowHeight="15" x14ac:dyDescent="0.25"/>
  <cols>
    <col min="2" max="2" width="11.7109375" customWidth="1"/>
    <col min="3" max="3" width="41.85546875" customWidth="1"/>
    <col min="4" max="4" width="25.42578125" customWidth="1"/>
    <col min="5" max="5" width="31.7109375" customWidth="1"/>
    <col min="6" max="6" width="17.140625" customWidth="1"/>
  </cols>
  <sheetData>
    <row r="1" spans="1:6" ht="15.75" thickBot="1" x14ac:dyDescent="0.3">
      <c r="A1" s="1" t="s">
        <v>0</v>
      </c>
      <c r="B1" s="1" t="s">
        <v>1</v>
      </c>
      <c r="C1" s="1" t="s">
        <v>207</v>
      </c>
      <c r="D1" s="1" t="s">
        <v>14</v>
      </c>
      <c r="E1" s="1" t="s">
        <v>11</v>
      </c>
      <c r="F1" s="1" t="s">
        <v>2</v>
      </c>
    </row>
    <row r="2" spans="1:6" ht="15.75" thickBot="1" x14ac:dyDescent="0.3">
      <c r="A2" s="6" t="s">
        <v>844</v>
      </c>
      <c r="B2" s="3">
        <v>38364</v>
      </c>
      <c r="C2" s="5" t="s">
        <v>845</v>
      </c>
      <c r="D2" s="5" t="s">
        <v>846</v>
      </c>
      <c r="E2" s="6" t="s">
        <v>13</v>
      </c>
      <c r="F2" s="6"/>
    </row>
    <row r="3" spans="1:6" x14ac:dyDescent="0.25">
      <c r="A3" s="94" t="s">
        <v>847</v>
      </c>
      <c r="B3" s="96">
        <v>38372</v>
      </c>
      <c r="C3" s="15" t="s">
        <v>848</v>
      </c>
      <c r="D3" s="98" t="s">
        <v>850</v>
      </c>
      <c r="E3" s="94" t="s">
        <v>999</v>
      </c>
      <c r="F3" s="94"/>
    </row>
    <row r="4" spans="1:6" ht="15.75" thickBot="1" x14ac:dyDescent="0.3">
      <c r="A4" s="95"/>
      <c r="B4" s="97"/>
      <c r="C4" s="16" t="s">
        <v>849</v>
      </c>
      <c r="D4" s="99"/>
      <c r="E4" s="95"/>
      <c r="F4" s="95"/>
    </row>
    <row r="5" spans="1:6" ht="15.75" thickBot="1" x14ac:dyDescent="0.3">
      <c r="A5" s="6" t="s">
        <v>851</v>
      </c>
      <c r="B5" s="3">
        <v>38386</v>
      </c>
      <c r="C5" s="5" t="s">
        <v>852</v>
      </c>
      <c r="D5" s="5" t="s">
        <v>853</v>
      </c>
      <c r="E5" s="6" t="s">
        <v>999</v>
      </c>
      <c r="F5" s="6"/>
    </row>
    <row r="6" spans="1:6" x14ac:dyDescent="0.25">
      <c r="A6" s="94" t="s">
        <v>854</v>
      </c>
      <c r="B6" s="96">
        <v>38386</v>
      </c>
      <c r="C6" s="15" t="s">
        <v>855</v>
      </c>
      <c r="D6" s="98" t="s">
        <v>857</v>
      </c>
      <c r="E6" s="94" t="s">
        <v>13</v>
      </c>
      <c r="F6" s="94" t="s">
        <v>858</v>
      </c>
    </row>
    <row r="7" spans="1:6" ht="15.75" thickBot="1" x14ac:dyDescent="0.3">
      <c r="A7" s="95"/>
      <c r="B7" s="97"/>
      <c r="C7" s="16" t="s">
        <v>856</v>
      </c>
      <c r="D7" s="99"/>
      <c r="E7" s="95"/>
      <c r="F7" s="95"/>
    </row>
    <row r="8" spans="1:6" ht="15.75" thickBot="1" x14ac:dyDescent="0.3">
      <c r="A8" s="17" t="s">
        <v>859</v>
      </c>
      <c r="B8" s="18">
        <v>38395</v>
      </c>
      <c r="C8" s="15" t="s">
        <v>860</v>
      </c>
      <c r="D8" s="15" t="s">
        <v>861</v>
      </c>
      <c r="E8" s="17" t="s">
        <v>1000</v>
      </c>
      <c r="F8" s="17"/>
    </row>
    <row r="9" spans="1:6" ht="15.75" thickBot="1" x14ac:dyDescent="0.3">
      <c r="A9" s="6" t="s">
        <v>862</v>
      </c>
      <c r="B9" s="3">
        <v>38409</v>
      </c>
      <c r="C9" s="5" t="s">
        <v>863</v>
      </c>
      <c r="D9" s="5" t="s">
        <v>864</v>
      </c>
      <c r="E9" s="6" t="s">
        <v>1001</v>
      </c>
      <c r="F9" s="6" t="s">
        <v>865</v>
      </c>
    </row>
    <row r="10" spans="1:6" ht="15.75" thickBot="1" x14ac:dyDescent="0.3">
      <c r="A10" s="17" t="s">
        <v>866</v>
      </c>
      <c r="B10" s="18">
        <v>38411</v>
      </c>
      <c r="C10" s="15" t="s">
        <v>867</v>
      </c>
      <c r="D10" s="15" t="s">
        <v>868</v>
      </c>
      <c r="E10" s="17" t="s">
        <v>999</v>
      </c>
      <c r="F10" s="17"/>
    </row>
    <row r="11" spans="1:6" ht="15.75" thickBot="1" x14ac:dyDescent="0.3">
      <c r="A11" s="6" t="s">
        <v>869</v>
      </c>
      <c r="B11" s="3">
        <v>38412</v>
      </c>
      <c r="C11" s="5" t="s">
        <v>870</v>
      </c>
      <c r="D11" s="5" t="s">
        <v>871</v>
      </c>
      <c r="E11" s="6" t="s">
        <v>999</v>
      </c>
      <c r="F11" s="6"/>
    </row>
    <row r="12" spans="1:6" ht="15.75" thickBot="1" x14ac:dyDescent="0.3">
      <c r="A12" s="6" t="s">
        <v>872</v>
      </c>
      <c r="B12" s="3">
        <v>38422</v>
      </c>
      <c r="C12" s="5" t="s">
        <v>873</v>
      </c>
      <c r="D12" s="5" t="s">
        <v>874</v>
      </c>
      <c r="E12" s="6" t="s">
        <v>13</v>
      </c>
      <c r="F12" s="6" t="s">
        <v>865</v>
      </c>
    </row>
    <row r="13" spans="1:6" ht="15.75" thickBot="1" x14ac:dyDescent="0.3">
      <c r="A13" s="6" t="s">
        <v>875</v>
      </c>
      <c r="B13" s="3">
        <v>38440</v>
      </c>
      <c r="C13" s="5" t="s">
        <v>876</v>
      </c>
      <c r="D13" s="5" t="s">
        <v>877</v>
      </c>
      <c r="E13" s="6" t="s">
        <v>999</v>
      </c>
      <c r="F13" s="6"/>
    </row>
    <row r="14" spans="1:6" ht="15.75" thickBot="1" x14ac:dyDescent="0.3">
      <c r="A14" s="6" t="s">
        <v>878</v>
      </c>
      <c r="B14" s="3">
        <v>38453</v>
      </c>
      <c r="C14" s="5" t="s">
        <v>879</v>
      </c>
      <c r="D14" s="5" t="s">
        <v>880</v>
      </c>
      <c r="E14" s="6" t="s">
        <v>13</v>
      </c>
      <c r="F14" s="6"/>
    </row>
    <row r="15" spans="1:6" ht="15.75" thickBot="1" x14ac:dyDescent="0.3">
      <c r="A15" s="6" t="s">
        <v>881</v>
      </c>
      <c r="B15" s="3">
        <v>38454</v>
      </c>
      <c r="C15" s="5" t="s">
        <v>882</v>
      </c>
      <c r="D15" s="5" t="s">
        <v>883</v>
      </c>
      <c r="E15" s="6" t="s">
        <v>1002</v>
      </c>
      <c r="F15" s="6"/>
    </row>
    <row r="16" spans="1:6" ht="15.75" thickBot="1" x14ac:dyDescent="0.3">
      <c r="A16" s="6" t="s">
        <v>884</v>
      </c>
      <c r="B16" s="3">
        <v>38457</v>
      </c>
      <c r="C16" s="5" t="s">
        <v>885</v>
      </c>
      <c r="D16" s="5" t="s">
        <v>886</v>
      </c>
      <c r="E16" s="6" t="s">
        <v>999</v>
      </c>
      <c r="F16" s="6"/>
    </row>
    <row r="17" spans="1:6" ht="15.75" thickBot="1" x14ac:dyDescent="0.3">
      <c r="A17" s="6" t="s">
        <v>887</v>
      </c>
      <c r="B17" s="3">
        <v>38457</v>
      </c>
      <c r="C17" s="5" t="s">
        <v>888</v>
      </c>
      <c r="D17" s="5" t="s">
        <v>889</v>
      </c>
      <c r="E17" s="6" t="s">
        <v>13</v>
      </c>
      <c r="F17" s="6"/>
    </row>
    <row r="18" spans="1:6" ht="15.75" thickBot="1" x14ac:dyDescent="0.3">
      <c r="A18" s="6" t="s">
        <v>890</v>
      </c>
      <c r="B18" s="3">
        <v>38468</v>
      </c>
      <c r="C18" s="5" t="s">
        <v>891</v>
      </c>
      <c r="D18" s="5" t="s">
        <v>871</v>
      </c>
      <c r="E18" s="6" t="s">
        <v>999</v>
      </c>
      <c r="F18" s="6"/>
    </row>
    <row r="19" spans="1:6" ht="15.75" thickBot="1" x14ac:dyDescent="0.3">
      <c r="A19" s="6" t="s">
        <v>892</v>
      </c>
      <c r="B19" s="3">
        <v>38472</v>
      </c>
      <c r="C19" s="5" t="s">
        <v>893</v>
      </c>
      <c r="D19" s="5" t="s">
        <v>894</v>
      </c>
      <c r="E19" s="6" t="s">
        <v>13</v>
      </c>
      <c r="F19" s="6"/>
    </row>
    <row r="20" spans="1:6" ht="15.75" thickBot="1" x14ac:dyDescent="0.3">
      <c r="A20" s="17" t="s">
        <v>895</v>
      </c>
      <c r="B20" s="18">
        <v>38477</v>
      </c>
      <c r="C20" s="15" t="s">
        <v>896</v>
      </c>
      <c r="D20" s="15" t="s">
        <v>897</v>
      </c>
      <c r="E20" s="17" t="s">
        <v>1003</v>
      </c>
      <c r="F20" s="17"/>
    </row>
    <row r="21" spans="1:6" ht="15.75" thickBot="1" x14ac:dyDescent="0.3">
      <c r="A21" s="6" t="s">
        <v>898</v>
      </c>
      <c r="B21" s="3">
        <v>38492</v>
      </c>
      <c r="C21" s="5" t="s">
        <v>899</v>
      </c>
      <c r="D21" s="5" t="s">
        <v>900</v>
      </c>
      <c r="E21" s="6" t="s">
        <v>13</v>
      </c>
      <c r="F21" s="6"/>
    </row>
    <row r="22" spans="1:6" ht="15.75" thickBot="1" x14ac:dyDescent="0.3">
      <c r="A22" s="6" t="s">
        <v>901</v>
      </c>
      <c r="B22" s="3">
        <v>38493</v>
      </c>
      <c r="C22" s="5" t="s">
        <v>902</v>
      </c>
      <c r="D22" s="5" t="s">
        <v>853</v>
      </c>
      <c r="E22" s="6" t="s">
        <v>999</v>
      </c>
      <c r="F22" s="6"/>
    </row>
    <row r="23" spans="1:6" ht="15.75" thickBot="1" x14ac:dyDescent="0.3">
      <c r="A23" s="6" t="s">
        <v>903</v>
      </c>
      <c r="B23" s="3">
        <v>38503</v>
      </c>
      <c r="C23" s="5" t="s">
        <v>904</v>
      </c>
      <c r="D23" s="5" t="s">
        <v>868</v>
      </c>
      <c r="E23" s="6" t="s">
        <v>999</v>
      </c>
      <c r="F23" s="6"/>
    </row>
    <row r="24" spans="1:6" ht="15.75" thickBot="1" x14ac:dyDescent="0.3">
      <c r="A24" s="6" t="s">
        <v>905</v>
      </c>
      <c r="B24" s="3">
        <v>38519</v>
      </c>
      <c r="C24" s="5" t="s">
        <v>906</v>
      </c>
      <c r="D24" s="5" t="s">
        <v>868</v>
      </c>
      <c r="E24" s="6" t="s">
        <v>999</v>
      </c>
      <c r="F24" s="6"/>
    </row>
    <row r="25" spans="1:6" ht="15.75" thickBot="1" x14ac:dyDescent="0.3">
      <c r="A25" s="7" t="s">
        <v>907</v>
      </c>
      <c r="B25" s="8">
        <v>38524</v>
      </c>
      <c r="C25" s="5" t="s">
        <v>908</v>
      </c>
      <c r="D25" s="5" t="s">
        <v>909</v>
      </c>
      <c r="E25" s="7" t="s">
        <v>999</v>
      </c>
      <c r="F25" s="7" t="s">
        <v>313</v>
      </c>
    </row>
    <row r="26" spans="1:6" ht="24.75" thickBot="1" x14ac:dyDescent="0.3">
      <c r="A26" s="7" t="s">
        <v>910</v>
      </c>
      <c r="B26" s="8">
        <v>38524</v>
      </c>
      <c r="C26" s="5" t="s">
        <v>911</v>
      </c>
      <c r="D26" s="5" t="s">
        <v>912</v>
      </c>
      <c r="E26" s="7" t="s">
        <v>999</v>
      </c>
      <c r="F26" s="7" t="s">
        <v>913</v>
      </c>
    </row>
    <row r="27" spans="1:6" ht="15.75" thickBot="1" x14ac:dyDescent="0.3">
      <c r="A27" s="6" t="s">
        <v>914</v>
      </c>
      <c r="B27" s="3">
        <v>38526</v>
      </c>
      <c r="C27" s="5" t="s">
        <v>915</v>
      </c>
      <c r="D27" s="5" t="s">
        <v>916</v>
      </c>
      <c r="E27" s="6" t="s">
        <v>999</v>
      </c>
      <c r="F27" s="6"/>
    </row>
    <row r="28" spans="1:6" ht="15.75" thickBot="1" x14ac:dyDescent="0.3">
      <c r="A28" s="6" t="s">
        <v>917</v>
      </c>
      <c r="B28" s="3">
        <v>38527</v>
      </c>
      <c r="C28" s="5" t="s">
        <v>918</v>
      </c>
      <c r="D28" s="5" t="s">
        <v>919</v>
      </c>
      <c r="E28" s="6" t="s">
        <v>999</v>
      </c>
      <c r="F28" s="6"/>
    </row>
    <row r="29" spans="1:6" ht="15.75" thickBot="1" x14ac:dyDescent="0.3">
      <c r="A29" s="6" t="s">
        <v>920</v>
      </c>
      <c r="B29" s="3">
        <v>38538</v>
      </c>
      <c r="C29" s="5" t="s">
        <v>921</v>
      </c>
      <c r="D29" s="5" t="s">
        <v>922</v>
      </c>
      <c r="E29" s="6" t="s">
        <v>1002</v>
      </c>
      <c r="F29" s="6"/>
    </row>
    <row r="30" spans="1:6" ht="15.75" thickBot="1" x14ac:dyDescent="0.3">
      <c r="A30" s="6" t="s">
        <v>923</v>
      </c>
      <c r="B30" s="3">
        <v>38543</v>
      </c>
      <c r="C30" s="5" t="s">
        <v>924</v>
      </c>
      <c r="D30" s="5" t="s">
        <v>925</v>
      </c>
      <c r="E30" s="6" t="s">
        <v>1001</v>
      </c>
      <c r="F30" s="6"/>
    </row>
    <row r="31" spans="1:6" x14ac:dyDescent="0.25">
      <c r="A31" s="94" t="s">
        <v>926</v>
      </c>
      <c r="B31" s="96">
        <v>38559</v>
      </c>
      <c r="C31" s="15" t="s">
        <v>927</v>
      </c>
      <c r="D31" s="98" t="s">
        <v>929</v>
      </c>
      <c r="E31" s="94" t="s">
        <v>13</v>
      </c>
      <c r="F31" s="94"/>
    </row>
    <row r="32" spans="1:6" ht="15.75" thickBot="1" x14ac:dyDescent="0.3">
      <c r="A32" s="95"/>
      <c r="B32" s="97"/>
      <c r="C32" s="16" t="s">
        <v>928</v>
      </c>
      <c r="D32" s="99"/>
      <c r="E32" s="95"/>
      <c r="F32" s="95"/>
    </row>
    <row r="33" spans="1:6" ht="15.75" thickBot="1" x14ac:dyDescent="0.3">
      <c r="A33" s="6" t="s">
        <v>930</v>
      </c>
      <c r="B33" s="3">
        <v>38566</v>
      </c>
      <c r="C33" s="5" t="s">
        <v>931</v>
      </c>
      <c r="D33" s="5" t="s">
        <v>932</v>
      </c>
      <c r="E33" s="6" t="s">
        <v>1002</v>
      </c>
      <c r="F33" s="6"/>
    </row>
    <row r="34" spans="1:6" ht="15.75" thickBot="1" x14ac:dyDescent="0.3">
      <c r="A34" s="6" t="s">
        <v>933</v>
      </c>
      <c r="B34" s="3">
        <v>38575</v>
      </c>
      <c r="C34" s="5" t="s">
        <v>934</v>
      </c>
      <c r="D34" s="5" t="s">
        <v>935</v>
      </c>
      <c r="E34" s="6" t="s">
        <v>1000</v>
      </c>
      <c r="F34" s="6" t="s">
        <v>865</v>
      </c>
    </row>
    <row r="35" spans="1:6" ht="15.75" thickBot="1" x14ac:dyDescent="0.3">
      <c r="A35" s="6" t="s">
        <v>936</v>
      </c>
      <c r="B35" s="3">
        <v>38576</v>
      </c>
      <c r="C35" s="5" t="s">
        <v>937</v>
      </c>
      <c r="D35" s="5" t="s">
        <v>938</v>
      </c>
      <c r="E35" s="6" t="s">
        <v>13</v>
      </c>
      <c r="F35" s="6"/>
    </row>
    <row r="36" spans="1:6" ht="15.75" thickBot="1" x14ac:dyDescent="0.3">
      <c r="A36" s="6" t="s">
        <v>939</v>
      </c>
      <c r="B36" s="3">
        <v>38577</v>
      </c>
      <c r="C36" s="5" t="s">
        <v>940</v>
      </c>
      <c r="D36" s="5" t="s">
        <v>941</v>
      </c>
      <c r="E36" s="6" t="s">
        <v>999</v>
      </c>
      <c r="F36" s="6"/>
    </row>
    <row r="37" spans="1:6" ht="15.75" thickBot="1" x14ac:dyDescent="0.3">
      <c r="A37" s="17" t="s">
        <v>942</v>
      </c>
      <c r="B37" s="18">
        <v>38587</v>
      </c>
      <c r="C37" s="15" t="s">
        <v>943</v>
      </c>
      <c r="D37" s="15" t="s">
        <v>944</v>
      </c>
      <c r="E37" s="17" t="s">
        <v>999</v>
      </c>
      <c r="F37" s="17"/>
    </row>
    <row r="38" spans="1:6" ht="15.75" thickBot="1" x14ac:dyDescent="0.3">
      <c r="A38" s="6" t="s">
        <v>945</v>
      </c>
      <c r="B38" s="3">
        <v>38590</v>
      </c>
      <c r="C38" s="5" t="s">
        <v>946</v>
      </c>
      <c r="D38" s="5" t="s">
        <v>947</v>
      </c>
      <c r="E38" s="6" t="s">
        <v>999</v>
      </c>
      <c r="F38" s="6"/>
    </row>
    <row r="39" spans="1:6" ht="15.75" thickBot="1" x14ac:dyDescent="0.3">
      <c r="A39" s="6" t="s">
        <v>948</v>
      </c>
      <c r="B39" s="3">
        <v>38593</v>
      </c>
      <c r="C39" s="5" t="s">
        <v>949</v>
      </c>
      <c r="D39" s="5" t="s">
        <v>922</v>
      </c>
      <c r="E39" s="6" t="s">
        <v>1002</v>
      </c>
      <c r="F39" s="6"/>
    </row>
    <row r="40" spans="1:6" ht="15.75" customHeight="1" thickBot="1" x14ac:dyDescent="0.3">
      <c r="A40" s="6" t="s">
        <v>950</v>
      </c>
      <c r="B40" s="3">
        <v>38597</v>
      </c>
      <c r="C40" s="5" t="s">
        <v>951</v>
      </c>
      <c r="D40" s="5" t="s">
        <v>868</v>
      </c>
      <c r="E40" s="6" t="s">
        <v>999</v>
      </c>
      <c r="F40" s="6"/>
    </row>
    <row r="41" spans="1:6" x14ac:dyDescent="0.25">
      <c r="A41" s="94" t="s">
        <v>952</v>
      </c>
      <c r="B41" s="96">
        <v>38603</v>
      </c>
      <c r="C41" s="15" t="s">
        <v>953</v>
      </c>
      <c r="D41" s="98" t="s">
        <v>868</v>
      </c>
      <c r="E41" s="94" t="s">
        <v>999</v>
      </c>
      <c r="F41" s="94"/>
    </row>
    <row r="42" spans="1:6" ht="15.75" thickBot="1" x14ac:dyDescent="0.3">
      <c r="A42" s="95"/>
      <c r="B42" s="97"/>
      <c r="C42" s="16" t="s">
        <v>954</v>
      </c>
      <c r="D42" s="99"/>
      <c r="E42" s="95"/>
      <c r="F42" s="95"/>
    </row>
    <row r="43" spans="1:6" ht="15.75" thickBot="1" x14ac:dyDescent="0.3">
      <c r="A43" s="6" t="s">
        <v>955</v>
      </c>
      <c r="B43" s="3">
        <v>38603</v>
      </c>
      <c r="C43" s="5" t="s">
        <v>956</v>
      </c>
      <c r="D43" s="5" t="s">
        <v>853</v>
      </c>
      <c r="E43" s="6" t="s">
        <v>999</v>
      </c>
      <c r="F43" s="6"/>
    </row>
    <row r="44" spans="1:6" ht="15.75" thickBot="1" x14ac:dyDescent="0.3">
      <c r="A44" s="6" t="s">
        <v>957</v>
      </c>
      <c r="B44" s="3">
        <v>38618</v>
      </c>
      <c r="C44" s="5" t="s">
        <v>958</v>
      </c>
      <c r="D44" s="5" t="s">
        <v>880</v>
      </c>
      <c r="E44" s="6" t="s">
        <v>13</v>
      </c>
      <c r="F44" s="6"/>
    </row>
    <row r="45" spans="1:6" ht="15.75" thickBot="1" x14ac:dyDescent="0.3">
      <c r="A45" s="6" t="s">
        <v>959</v>
      </c>
      <c r="B45" s="3">
        <v>38624</v>
      </c>
      <c r="C45" s="5" t="s">
        <v>960</v>
      </c>
      <c r="D45" s="5" t="s">
        <v>846</v>
      </c>
      <c r="E45" s="6" t="s">
        <v>13</v>
      </c>
      <c r="F45" s="6"/>
    </row>
    <row r="46" spans="1:6" ht="15.75" thickBot="1" x14ac:dyDescent="0.3">
      <c r="A46" s="6" t="s">
        <v>961</v>
      </c>
      <c r="B46" s="3">
        <v>38626</v>
      </c>
      <c r="C46" s="5" t="s">
        <v>962</v>
      </c>
      <c r="D46" s="5" t="s">
        <v>886</v>
      </c>
      <c r="E46" s="6" t="s">
        <v>999</v>
      </c>
      <c r="F46" s="6"/>
    </row>
    <row r="47" spans="1:6" ht="15.75" thickBot="1" x14ac:dyDescent="0.3">
      <c r="A47" s="7" t="s">
        <v>963</v>
      </c>
      <c r="B47" s="8">
        <v>38633</v>
      </c>
      <c r="C47" s="5" t="s">
        <v>964</v>
      </c>
      <c r="D47" s="5" t="s">
        <v>947</v>
      </c>
      <c r="E47" s="7" t="s">
        <v>999</v>
      </c>
      <c r="F47" s="7" t="s">
        <v>313</v>
      </c>
    </row>
    <row r="48" spans="1:6" ht="15.75" thickBot="1" x14ac:dyDescent="0.3">
      <c r="A48" s="6" t="s">
        <v>965</v>
      </c>
      <c r="B48" s="3">
        <v>38637</v>
      </c>
      <c r="C48" s="5" t="s">
        <v>966</v>
      </c>
      <c r="D48" s="5" t="s">
        <v>967</v>
      </c>
      <c r="E48" s="6" t="s">
        <v>1002</v>
      </c>
      <c r="F48" s="6"/>
    </row>
    <row r="49" spans="1:6" x14ac:dyDescent="0.25">
      <c r="A49" s="94" t="s">
        <v>968</v>
      </c>
      <c r="B49" s="96">
        <v>38638</v>
      </c>
      <c r="C49" s="15" t="s">
        <v>969</v>
      </c>
      <c r="D49" s="98" t="s">
        <v>935</v>
      </c>
      <c r="E49" s="94" t="s">
        <v>1000</v>
      </c>
      <c r="F49" s="94"/>
    </row>
    <row r="50" spans="1:6" ht="15.75" thickBot="1" x14ac:dyDescent="0.3">
      <c r="A50" s="95"/>
      <c r="B50" s="97"/>
      <c r="C50" s="16" t="s">
        <v>970</v>
      </c>
      <c r="D50" s="99"/>
      <c r="E50" s="95"/>
      <c r="F50" s="95"/>
    </row>
    <row r="51" spans="1:6" ht="15.75" thickBot="1" x14ac:dyDescent="0.3">
      <c r="A51" s="6" t="s">
        <v>971</v>
      </c>
      <c r="B51" s="3">
        <v>38644</v>
      </c>
      <c r="C51" s="5" t="s">
        <v>972</v>
      </c>
      <c r="D51" s="5" t="s">
        <v>973</v>
      </c>
      <c r="E51" s="6" t="s">
        <v>13</v>
      </c>
      <c r="F51" s="6" t="s">
        <v>858</v>
      </c>
    </row>
    <row r="52" spans="1:6" ht="15.75" thickBot="1" x14ac:dyDescent="0.3">
      <c r="A52" s="17" t="s">
        <v>974</v>
      </c>
      <c r="B52" s="18">
        <v>38652</v>
      </c>
      <c r="C52" s="15" t="s">
        <v>975</v>
      </c>
      <c r="D52" s="15" t="s">
        <v>850</v>
      </c>
      <c r="E52" s="17" t="s">
        <v>999</v>
      </c>
      <c r="F52" s="17"/>
    </row>
    <row r="53" spans="1:6" ht="15.75" thickBot="1" x14ac:dyDescent="0.3">
      <c r="A53" s="6" t="s">
        <v>976</v>
      </c>
      <c r="B53" s="3">
        <v>38664</v>
      </c>
      <c r="C53" s="5" t="s">
        <v>977</v>
      </c>
      <c r="D53" s="5" t="s">
        <v>871</v>
      </c>
      <c r="E53" s="6" t="s">
        <v>999</v>
      </c>
      <c r="F53" s="6"/>
    </row>
    <row r="54" spans="1:6" ht="15.75" thickBot="1" x14ac:dyDescent="0.3">
      <c r="A54" s="6" t="s">
        <v>978</v>
      </c>
      <c r="B54" s="3">
        <v>38665</v>
      </c>
      <c r="C54" s="5" t="s">
        <v>979</v>
      </c>
      <c r="D54" s="5" t="s">
        <v>941</v>
      </c>
      <c r="E54" s="6" t="s">
        <v>999</v>
      </c>
      <c r="F54" s="6"/>
    </row>
    <row r="55" spans="1:6" x14ac:dyDescent="0.25">
      <c r="A55" s="94" t="s">
        <v>980</v>
      </c>
      <c r="B55" s="96">
        <v>38672</v>
      </c>
      <c r="C55" s="15" t="s">
        <v>981</v>
      </c>
      <c r="D55" s="98" t="s">
        <v>861</v>
      </c>
      <c r="E55" s="94" t="s">
        <v>1000</v>
      </c>
      <c r="F55" s="94"/>
    </row>
    <row r="56" spans="1:6" ht="15.75" thickBot="1" x14ac:dyDescent="0.3">
      <c r="A56" s="95"/>
      <c r="B56" s="97"/>
      <c r="C56" s="16" t="s">
        <v>982</v>
      </c>
      <c r="D56" s="99"/>
      <c r="E56" s="95"/>
      <c r="F56" s="95"/>
    </row>
    <row r="57" spans="1:6" ht="15.75" thickBot="1" x14ac:dyDescent="0.3">
      <c r="A57" s="6" t="s">
        <v>983</v>
      </c>
      <c r="B57" s="3">
        <v>38707</v>
      </c>
      <c r="C57" s="5" t="s">
        <v>984</v>
      </c>
      <c r="D57" s="5" t="s">
        <v>868</v>
      </c>
      <c r="E57" s="6" t="s">
        <v>999</v>
      </c>
      <c r="F57" s="6"/>
    </row>
    <row r="58" spans="1:6" x14ac:dyDescent="0.25">
      <c r="A58" s="94" t="s">
        <v>985</v>
      </c>
      <c r="B58" s="96">
        <v>38707</v>
      </c>
      <c r="C58" s="15" t="s">
        <v>986</v>
      </c>
      <c r="D58" s="98" t="s">
        <v>850</v>
      </c>
      <c r="E58" s="94" t="s">
        <v>999</v>
      </c>
      <c r="F58" s="94"/>
    </row>
    <row r="59" spans="1:6" ht="15.75" thickBot="1" x14ac:dyDescent="0.3">
      <c r="A59" s="95"/>
      <c r="B59" s="97"/>
      <c r="C59" s="16" t="s">
        <v>987</v>
      </c>
      <c r="D59" s="99"/>
      <c r="E59" s="95"/>
      <c r="F59" s="95"/>
    </row>
    <row r="60" spans="1:6" x14ac:dyDescent="0.25">
      <c r="A60" s="94" t="s">
        <v>988</v>
      </c>
      <c r="B60" s="96">
        <v>38707</v>
      </c>
      <c r="C60" s="15" t="s">
        <v>989</v>
      </c>
      <c r="D60" s="98" t="s">
        <v>935</v>
      </c>
      <c r="E60" s="94" t="s">
        <v>1000</v>
      </c>
      <c r="F60" s="94"/>
    </row>
    <row r="61" spans="1:6" ht="15.75" thickBot="1" x14ac:dyDescent="0.3">
      <c r="A61" s="95"/>
      <c r="B61" s="97"/>
      <c r="C61" s="16" t="s">
        <v>990</v>
      </c>
      <c r="D61" s="99"/>
      <c r="E61" s="95"/>
      <c r="F61" s="95"/>
    </row>
    <row r="62" spans="1:6" x14ac:dyDescent="0.25">
      <c r="A62" s="94" t="s">
        <v>991</v>
      </c>
      <c r="B62" s="96">
        <v>38711</v>
      </c>
      <c r="C62" s="15" t="s">
        <v>992</v>
      </c>
      <c r="D62" s="98" t="s">
        <v>919</v>
      </c>
      <c r="E62" s="94" t="s">
        <v>999</v>
      </c>
      <c r="F62" s="94"/>
    </row>
    <row r="63" spans="1:6" x14ac:dyDescent="0.25">
      <c r="A63" s="100"/>
      <c r="B63" s="101"/>
      <c r="C63" s="22" t="s">
        <v>993</v>
      </c>
      <c r="D63" s="102"/>
      <c r="E63" s="100"/>
      <c r="F63" s="100"/>
    </row>
    <row r="64" spans="1:6" ht="15.75" thickBot="1" x14ac:dyDescent="0.3">
      <c r="A64" s="95"/>
      <c r="B64" s="97"/>
      <c r="C64" s="16" t="s">
        <v>994</v>
      </c>
      <c r="D64" s="99"/>
      <c r="E64" s="95"/>
      <c r="F64" s="95"/>
    </row>
    <row r="65" spans="1:6" ht="15.75" thickBot="1" x14ac:dyDescent="0.3">
      <c r="A65" s="6" t="s">
        <v>995</v>
      </c>
      <c r="B65" s="3">
        <v>38714</v>
      </c>
      <c r="C65" s="5" t="s">
        <v>996</v>
      </c>
      <c r="D65" s="5" t="s">
        <v>941</v>
      </c>
      <c r="E65" s="6" t="s">
        <v>999</v>
      </c>
      <c r="F65" s="6"/>
    </row>
    <row r="66" spans="1:6" ht="15.75" thickBot="1" x14ac:dyDescent="0.3">
      <c r="A66" s="6" t="s">
        <v>997</v>
      </c>
      <c r="B66" s="3">
        <v>38715</v>
      </c>
      <c r="C66" s="5" t="s">
        <v>998</v>
      </c>
      <c r="D66" s="5" t="s">
        <v>853</v>
      </c>
      <c r="E66" s="6" t="s">
        <v>999</v>
      </c>
      <c r="F66" s="6"/>
    </row>
    <row r="67" spans="1:6" ht="15.75" thickBot="1" x14ac:dyDescent="0.3">
      <c r="A67" s="6" t="s">
        <v>1052</v>
      </c>
      <c r="B67" s="3">
        <v>38736</v>
      </c>
      <c r="C67" s="5" t="s">
        <v>1053</v>
      </c>
      <c r="D67" s="4" t="s">
        <v>1054</v>
      </c>
      <c r="E67" s="6" t="s">
        <v>1055</v>
      </c>
      <c r="F67" s="6" t="s">
        <v>1056</v>
      </c>
    </row>
    <row r="68" spans="1:6" ht="15.75" thickBot="1" x14ac:dyDescent="0.3">
      <c r="A68" s="6" t="s">
        <v>1057</v>
      </c>
      <c r="B68" s="3">
        <v>38741</v>
      </c>
      <c r="C68" s="5" t="s">
        <v>1058</v>
      </c>
      <c r="D68" s="5" t="s">
        <v>864</v>
      </c>
      <c r="E68" s="6" t="s">
        <v>1059</v>
      </c>
      <c r="F68" s="6"/>
    </row>
    <row r="69" spans="1:6" ht="15.75" thickBot="1" x14ac:dyDescent="0.3">
      <c r="A69" s="6" t="s">
        <v>1060</v>
      </c>
      <c r="B69" s="3">
        <v>38763</v>
      </c>
      <c r="C69" s="5" t="s">
        <v>1061</v>
      </c>
      <c r="D69" s="5" t="s">
        <v>1062</v>
      </c>
      <c r="E69" s="6" t="s">
        <v>1063</v>
      </c>
      <c r="F69" s="6"/>
    </row>
    <row r="70" spans="1:6" ht="15.75" thickBot="1" x14ac:dyDescent="0.3">
      <c r="A70" s="6" t="s">
        <v>1064</v>
      </c>
      <c r="B70" s="3">
        <v>38766</v>
      </c>
      <c r="C70" s="5" t="s">
        <v>1065</v>
      </c>
      <c r="D70" s="5" t="s">
        <v>1066</v>
      </c>
      <c r="E70" s="6" t="s">
        <v>1059</v>
      </c>
      <c r="F70" s="6"/>
    </row>
    <row r="71" spans="1:6" x14ac:dyDescent="0.25">
      <c r="A71" s="94" t="s">
        <v>1067</v>
      </c>
      <c r="B71" s="96">
        <v>38769</v>
      </c>
      <c r="C71" s="65" t="s">
        <v>1068</v>
      </c>
      <c r="D71" s="98" t="s">
        <v>925</v>
      </c>
      <c r="E71" s="94" t="s">
        <v>1071</v>
      </c>
      <c r="F71" s="94"/>
    </row>
    <row r="72" spans="1:6" x14ac:dyDescent="0.25">
      <c r="A72" s="100"/>
      <c r="B72" s="101"/>
      <c r="C72" s="66" t="s">
        <v>1069</v>
      </c>
      <c r="D72" s="102"/>
      <c r="E72" s="100"/>
      <c r="F72" s="100"/>
    </row>
    <row r="73" spans="1:6" ht="15.75" thickBot="1" x14ac:dyDescent="0.3">
      <c r="A73" s="95"/>
      <c r="B73" s="97"/>
      <c r="C73" s="67" t="s">
        <v>1070</v>
      </c>
      <c r="D73" s="99"/>
      <c r="E73" s="95"/>
      <c r="F73" s="95"/>
    </row>
    <row r="74" spans="1:6" ht="15.75" thickBot="1" x14ac:dyDescent="0.3">
      <c r="A74" s="9" t="s">
        <v>1072</v>
      </c>
      <c r="B74" s="10">
        <v>38776</v>
      </c>
      <c r="C74" s="5" t="s">
        <v>1073</v>
      </c>
      <c r="D74" s="5" t="s">
        <v>1074</v>
      </c>
      <c r="E74" s="9" t="s">
        <v>1075</v>
      </c>
      <c r="F74" s="9" t="s">
        <v>57</v>
      </c>
    </row>
    <row r="75" spans="1:6" x14ac:dyDescent="0.25">
      <c r="A75" s="94" t="s">
        <v>1076</v>
      </c>
      <c r="B75" s="96">
        <v>38787</v>
      </c>
      <c r="C75" s="65" t="s">
        <v>1077</v>
      </c>
      <c r="D75" s="98" t="s">
        <v>861</v>
      </c>
      <c r="E75" s="94" t="s">
        <v>1079</v>
      </c>
      <c r="F75" s="94"/>
    </row>
    <row r="76" spans="1:6" ht="30.75" thickBot="1" x14ac:dyDescent="0.3">
      <c r="A76" s="95"/>
      <c r="B76" s="97"/>
      <c r="C76" s="67" t="s">
        <v>1078</v>
      </c>
      <c r="D76" s="99"/>
      <c r="E76" s="95"/>
      <c r="F76" s="95"/>
    </row>
    <row r="77" spans="1:6" x14ac:dyDescent="0.25">
      <c r="A77" s="94" t="s">
        <v>1080</v>
      </c>
      <c r="B77" s="96">
        <v>38798</v>
      </c>
      <c r="C77" s="65" t="s">
        <v>1081</v>
      </c>
      <c r="D77" s="98" t="s">
        <v>1084</v>
      </c>
      <c r="E77" s="94" t="s">
        <v>1085</v>
      </c>
      <c r="F77" s="94"/>
    </row>
    <row r="78" spans="1:6" x14ac:dyDescent="0.25">
      <c r="A78" s="100"/>
      <c r="B78" s="101"/>
      <c r="C78" s="66" t="s">
        <v>1082</v>
      </c>
      <c r="D78" s="102"/>
      <c r="E78" s="100"/>
      <c r="F78" s="100"/>
    </row>
    <row r="79" spans="1:6" ht="15.75" thickBot="1" x14ac:dyDescent="0.3">
      <c r="A79" s="95"/>
      <c r="B79" s="97"/>
      <c r="C79" s="67" t="s">
        <v>1083</v>
      </c>
      <c r="D79" s="99"/>
      <c r="E79" s="95"/>
      <c r="F79" s="95"/>
    </row>
    <row r="80" spans="1:6" ht="30.75" thickBot="1" x14ac:dyDescent="0.3">
      <c r="A80" s="7" t="s">
        <v>1086</v>
      </c>
      <c r="B80" s="8">
        <v>38800</v>
      </c>
      <c r="C80" s="5" t="s">
        <v>1087</v>
      </c>
      <c r="D80" s="5" t="s">
        <v>1088</v>
      </c>
      <c r="E80" s="7" t="s">
        <v>1089</v>
      </c>
      <c r="F80" s="7" t="s">
        <v>1056</v>
      </c>
    </row>
    <row r="81" spans="1:6" ht="15.75" thickBot="1" x14ac:dyDescent="0.3">
      <c r="A81" s="6" t="s">
        <v>1090</v>
      </c>
      <c r="B81" s="3">
        <v>38806</v>
      </c>
      <c r="C81" s="5" t="s">
        <v>1091</v>
      </c>
      <c r="D81" s="5" t="s">
        <v>1092</v>
      </c>
      <c r="E81" s="6" t="s">
        <v>1093</v>
      </c>
      <c r="F81" s="6"/>
    </row>
    <row r="82" spans="1:6" ht="15.75" thickBot="1" x14ac:dyDescent="0.3">
      <c r="A82" s="6" t="s">
        <v>1094</v>
      </c>
      <c r="B82" s="3">
        <v>38819</v>
      </c>
      <c r="C82" s="5" t="s">
        <v>1095</v>
      </c>
      <c r="D82" s="5" t="s">
        <v>1096</v>
      </c>
      <c r="E82" s="6" t="s">
        <v>1063</v>
      </c>
      <c r="F82" s="6"/>
    </row>
    <row r="83" spans="1:6" x14ac:dyDescent="0.25">
      <c r="A83" s="94" t="s">
        <v>1097</v>
      </c>
      <c r="B83" s="96">
        <v>38822</v>
      </c>
      <c r="C83" s="65" t="s">
        <v>1098</v>
      </c>
      <c r="D83" s="98" t="s">
        <v>1105</v>
      </c>
      <c r="E83" s="94" t="s">
        <v>1106</v>
      </c>
      <c r="F83" s="94"/>
    </row>
    <row r="84" spans="1:6" x14ac:dyDescent="0.25">
      <c r="A84" s="100"/>
      <c r="B84" s="101"/>
      <c r="C84" s="66" t="s">
        <v>1099</v>
      </c>
      <c r="D84" s="102"/>
      <c r="E84" s="100"/>
      <c r="F84" s="100"/>
    </row>
    <row r="85" spans="1:6" x14ac:dyDescent="0.25">
      <c r="A85" s="100"/>
      <c r="B85" s="101"/>
      <c r="C85" s="66" t="s">
        <v>1100</v>
      </c>
      <c r="D85" s="102"/>
      <c r="E85" s="100"/>
      <c r="F85" s="100"/>
    </row>
    <row r="86" spans="1:6" x14ac:dyDescent="0.25">
      <c r="A86" s="100"/>
      <c r="B86" s="101"/>
      <c r="C86" s="66" t="s">
        <v>1101</v>
      </c>
      <c r="D86" s="102"/>
      <c r="E86" s="100"/>
      <c r="F86" s="100"/>
    </row>
    <row r="87" spans="1:6" x14ac:dyDescent="0.25">
      <c r="A87" s="100"/>
      <c r="B87" s="101"/>
      <c r="C87" s="66" t="s">
        <v>1102</v>
      </c>
      <c r="D87" s="102"/>
      <c r="E87" s="100"/>
      <c r="F87" s="100"/>
    </row>
    <row r="88" spans="1:6" x14ac:dyDescent="0.25">
      <c r="A88" s="100"/>
      <c r="B88" s="101"/>
      <c r="C88" s="66" t="s">
        <v>1103</v>
      </c>
      <c r="D88" s="102"/>
      <c r="E88" s="100"/>
      <c r="F88" s="100"/>
    </row>
    <row r="89" spans="1:6" ht="15.75" thickBot="1" x14ac:dyDescent="0.3">
      <c r="A89" s="95"/>
      <c r="B89" s="97"/>
      <c r="C89" s="67" t="s">
        <v>1104</v>
      </c>
      <c r="D89" s="99"/>
      <c r="E89" s="95"/>
      <c r="F89" s="95"/>
    </row>
    <row r="90" spans="1:6" ht="15.75" thickBot="1" x14ac:dyDescent="0.3">
      <c r="A90" s="6" t="s">
        <v>1107</v>
      </c>
      <c r="B90" s="3">
        <v>38827</v>
      </c>
      <c r="C90" s="5" t="s">
        <v>1108</v>
      </c>
      <c r="D90" s="5" t="s">
        <v>1109</v>
      </c>
      <c r="E90" s="6" t="s">
        <v>1055</v>
      </c>
      <c r="F90" s="6" t="s">
        <v>1056</v>
      </c>
    </row>
    <row r="91" spans="1:6" ht="15.75" thickBot="1" x14ac:dyDescent="0.3">
      <c r="A91" s="6" t="s">
        <v>1110</v>
      </c>
      <c r="B91" s="3">
        <v>38831</v>
      </c>
      <c r="C91" s="5" t="s">
        <v>1111</v>
      </c>
      <c r="D91" s="5" t="s">
        <v>1112</v>
      </c>
      <c r="E91" s="6" t="s">
        <v>1113</v>
      </c>
      <c r="F91" s="6"/>
    </row>
    <row r="92" spans="1:6" ht="15.75" thickBot="1" x14ac:dyDescent="0.3">
      <c r="A92" s="6" t="s">
        <v>1114</v>
      </c>
      <c r="B92" s="3">
        <v>38832</v>
      </c>
      <c r="C92" s="5" t="s">
        <v>1115</v>
      </c>
      <c r="D92" s="5" t="s">
        <v>1116</v>
      </c>
      <c r="E92" s="6" t="s">
        <v>1117</v>
      </c>
      <c r="F92" s="6"/>
    </row>
    <row r="93" spans="1:6" ht="15.75" thickBot="1" x14ac:dyDescent="0.3">
      <c r="A93" s="6" t="s">
        <v>1118</v>
      </c>
      <c r="B93" s="3">
        <v>38833</v>
      </c>
      <c r="C93" s="5" t="s">
        <v>1119</v>
      </c>
      <c r="D93" s="5" t="s">
        <v>1120</v>
      </c>
      <c r="E93" s="6" t="s">
        <v>1121</v>
      </c>
      <c r="F93" s="6"/>
    </row>
    <row r="94" spans="1:6" x14ac:dyDescent="0.25">
      <c r="A94" s="94" t="s">
        <v>1122</v>
      </c>
      <c r="B94" s="96">
        <v>38835</v>
      </c>
      <c r="C94" s="65" t="s">
        <v>1123</v>
      </c>
      <c r="D94" s="98" t="s">
        <v>1125</v>
      </c>
      <c r="E94" s="94" t="s">
        <v>1126</v>
      </c>
      <c r="F94" s="94"/>
    </row>
    <row r="95" spans="1:6" ht="15.75" thickBot="1" x14ac:dyDescent="0.3">
      <c r="A95" s="95"/>
      <c r="B95" s="97"/>
      <c r="C95" s="69" t="s">
        <v>1124</v>
      </c>
      <c r="D95" s="99"/>
      <c r="E95" s="95"/>
      <c r="F95" s="95"/>
    </row>
    <row r="96" spans="1:6" ht="30.75" thickBot="1" x14ac:dyDescent="0.3">
      <c r="A96" s="6" t="s">
        <v>1127</v>
      </c>
      <c r="B96" s="3">
        <v>38840</v>
      </c>
      <c r="C96" s="5" t="s">
        <v>1128</v>
      </c>
      <c r="D96" s="5" t="s">
        <v>1112</v>
      </c>
      <c r="E96" s="6" t="s">
        <v>1129</v>
      </c>
      <c r="F96" s="6"/>
    </row>
    <row r="97" spans="1:6" ht="15.75" thickBot="1" x14ac:dyDescent="0.3">
      <c r="A97" s="6" t="s">
        <v>1130</v>
      </c>
      <c r="B97" s="3">
        <v>38861</v>
      </c>
      <c r="C97" s="5" t="s">
        <v>1131</v>
      </c>
      <c r="D97" s="5" t="s">
        <v>1132</v>
      </c>
      <c r="E97" s="6" t="s">
        <v>1133</v>
      </c>
      <c r="F97" s="6"/>
    </row>
    <row r="98" spans="1:6" ht="15.75" thickBot="1" x14ac:dyDescent="0.3">
      <c r="A98" s="6" t="s">
        <v>1134</v>
      </c>
      <c r="B98" s="3">
        <v>38862</v>
      </c>
      <c r="C98" s="5" t="s">
        <v>1135</v>
      </c>
      <c r="D98" s="5" t="s">
        <v>1136</v>
      </c>
      <c r="E98" s="6" t="s">
        <v>1137</v>
      </c>
      <c r="F98" s="6"/>
    </row>
    <row r="99" spans="1:6" x14ac:dyDescent="0.25">
      <c r="A99" s="94" t="s">
        <v>1138</v>
      </c>
      <c r="B99" s="96">
        <v>38864</v>
      </c>
      <c r="C99" s="65" t="s">
        <v>1139</v>
      </c>
      <c r="D99" s="98" t="s">
        <v>861</v>
      </c>
      <c r="E99" s="94" t="s">
        <v>1079</v>
      </c>
      <c r="F99" s="94"/>
    </row>
    <row r="100" spans="1:6" ht="15.75" thickBot="1" x14ac:dyDescent="0.3">
      <c r="A100" s="95"/>
      <c r="B100" s="97"/>
      <c r="C100" s="67" t="s">
        <v>1140</v>
      </c>
      <c r="D100" s="99"/>
      <c r="E100" s="95"/>
      <c r="F100" s="95"/>
    </row>
    <row r="101" spans="1:6" ht="15.75" thickBot="1" x14ac:dyDescent="0.3">
      <c r="A101" s="6" t="s">
        <v>1141</v>
      </c>
      <c r="B101" s="3">
        <v>38883</v>
      </c>
      <c r="C101" s="5" t="s">
        <v>1142</v>
      </c>
      <c r="D101" s="5" t="s">
        <v>1112</v>
      </c>
      <c r="E101" s="6" t="s">
        <v>1093</v>
      </c>
      <c r="F101" s="6"/>
    </row>
    <row r="102" spans="1:6" ht="15.75" thickBot="1" x14ac:dyDescent="0.3">
      <c r="A102" s="6" t="s">
        <v>1143</v>
      </c>
      <c r="B102" s="3">
        <v>38885</v>
      </c>
      <c r="C102" s="5" t="s">
        <v>1144</v>
      </c>
      <c r="D102" s="5" t="s">
        <v>1145</v>
      </c>
      <c r="E102" s="6" t="s">
        <v>1075</v>
      </c>
      <c r="F102" s="6"/>
    </row>
    <row r="103" spans="1:6" ht="15.75" thickBot="1" x14ac:dyDescent="0.3">
      <c r="A103" s="6" t="s">
        <v>1146</v>
      </c>
      <c r="B103" s="3">
        <v>38886</v>
      </c>
      <c r="C103" s="5" t="s">
        <v>1147</v>
      </c>
      <c r="D103" s="5" t="s">
        <v>1096</v>
      </c>
      <c r="E103" s="6" t="s">
        <v>1063</v>
      </c>
      <c r="F103" s="6"/>
    </row>
    <row r="104" spans="1:6" x14ac:dyDescent="0.25">
      <c r="A104" s="94" t="s">
        <v>1148</v>
      </c>
      <c r="B104" s="96">
        <v>38889</v>
      </c>
      <c r="C104" s="65" t="s">
        <v>1149</v>
      </c>
      <c r="D104" s="98" t="s">
        <v>846</v>
      </c>
      <c r="E104" s="94" t="s">
        <v>1152</v>
      </c>
      <c r="F104" s="94"/>
    </row>
    <row r="105" spans="1:6" x14ac:dyDescent="0.25">
      <c r="A105" s="100"/>
      <c r="B105" s="101"/>
      <c r="C105" s="66" t="s">
        <v>1150</v>
      </c>
      <c r="D105" s="102"/>
      <c r="E105" s="100"/>
      <c r="F105" s="100"/>
    </row>
    <row r="106" spans="1:6" ht="15.75" thickBot="1" x14ac:dyDescent="0.3">
      <c r="A106" s="95"/>
      <c r="B106" s="97"/>
      <c r="C106" s="67" t="s">
        <v>1151</v>
      </c>
      <c r="D106" s="99"/>
      <c r="E106" s="95"/>
      <c r="F106" s="95"/>
    </row>
    <row r="107" spans="1:6" ht="15.75" thickBot="1" x14ac:dyDescent="0.3">
      <c r="A107" s="6" t="s">
        <v>1153</v>
      </c>
      <c r="B107" s="3">
        <v>38892</v>
      </c>
      <c r="C107" s="5" t="s">
        <v>1154</v>
      </c>
      <c r="D107" s="5" t="s">
        <v>1112</v>
      </c>
      <c r="E107" s="6" t="s">
        <v>1093</v>
      </c>
      <c r="F107" s="6"/>
    </row>
    <row r="108" spans="1:6" ht="15.75" thickBot="1" x14ac:dyDescent="0.3">
      <c r="A108" s="6" t="s">
        <v>1155</v>
      </c>
      <c r="B108" s="3">
        <v>38893</v>
      </c>
      <c r="C108" s="5" t="s">
        <v>1156</v>
      </c>
      <c r="D108" s="5" t="s">
        <v>1157</v>
      </c>
      <c r="E108" s="6" t="s">
        <v>1158</v>
      </c>
      <c r="F108" s="6"/>
    </row>
    <row r="109" spans="1:6" ht="30.75" thickBot="1" x14ac:dyDescent="0.3">
      <c r="A109" s="6" t="s">
        <v>1159</v>
      </c>
      <c r="B109" s="3">
        <v>38896</v>
      </c>
      <c r="C109" s="5" t="s">
        <v>1160</v>
      </c>
      <c r="D109" s="5" t="s">
        <v>1132</v>
      </c>
      <c r="E109" s="6" t="s">
        <v>1161</v>
      </c>
      <c r="F109" s="6"/>
    </row>
    <row r="110" spans="1:6" x14ac:dyDescent="0.25">
      <c r="A110" s="94" t="s">
        <v>1162</v>
      </c>
      <c r="B110" s="96">
        <v>38902</v>
      </c>
      <c r="C110" s="65" t="s">
        <v>1163</v>
      </c>
      <c r="D110" s="98" t="s">
        <v>1165</v>
      </c>
      <c r="E110" s="94" t="s">
        <v>1166</v>
      </c>
      <c r="F110" s="94"/>
    </row>
    <row r="111" spans="1:6" ht="15.75" thickBot="1" x14ac:dyDescent="0.3">
      <c r="A111" s="95"/>
      <c r="B111" s="97"/>
      <c r="C111" s="67" t="s">
        <v>1164</v>
      </c>
      <c r="D111" s="99"/>
      <c r="E111" s="95"/>
      <c r="F111" s="95"/>
    </row>
    <row r="112" spans="1:6" ht="48.75" thickBot="1" x14ac:dyDescent="0.3">
      <c r="A112" s="7" t="s">
        <v>1167</v>
      </c>
      <c r="B112" s="8">
        <v>38902</v>
      </c>
      <c r="C112" s="7" t="s">
        <v>1168</v>
      </c>
      <c r="D112" s="5" t="s">
        <v>1169</v>
      </c>
      <c r="E112" s="7" t="s">
        <v>1170</v>
      </c>
      <c r="F112" s="7" t="s">
        <v>1171</v>
      </c>
    </row>
    <row r="113" spans="1:6" ht="15.75" thickBot="1" x14ac:dyDescent="0.3">
      <c r="A113" s="7" t="s">
        <v>1172</v>
      </c>
      <c r="B113" s="8">
        <v>38908</v>
      </c>
      <c r="C113" s="5" t="s">
        <v>1173</v>
      </c>
      <c r="D113" s="5" t="s">
        <v>1174</v>
      </c>
      <c r="E113" s="7" t="s">
        <v>1175</v>
      </c>
      <c r="F113" s="7" t="s">
        <v>10</v>
      </c>
    </row>
    <row r="114" spans="1:6" ht="15.75" thickBot="1" x14ac:dyDescent="0.3">
      <c r="A114" s="6" t="s">
        <v>1176</v>
      </c>
      <c r="B114" s="3">
        <v>38910</v>
      </c>
      <c r="C114" s="5" t="s">
        <v>1177</v>
      </c>
      <c r="D114" s="5" t="s">
        <v>1178</v>
      </c>
      <c r="E114" s="6" t="s">
        <v>1179</v>
      </c>
      <c r="F114" s="6"/>
    </row>
    <row r="115" spans="1:6" ht="15.75" thickBot="1" x14ac:dyDescent="0.3">
      <c r="A115" s="6" t="s">
        <v>1180</v>
      </c>
      <c r="B115" s="3">
        <v>38919</v>
      </c>
      <c r="C115" s="5" t="s">
        <v>1181</v>
      </c>
      <c r="D115" s="5" t="s">
        <v>1182</v>
      </c>
      <c r="E115" s="6" t="s">
        <v>1129</v>
      </c>
      <c r="F115" s="6"/>
    </row>
    <row r="116" spans="1:6" x14ac:dyDescent="0.25">
      <c r="A116" s="109" t="s">
        <v>1183</v>
      </c>
      <c r="B116" s="112">
        <v>38924</v>
      </c>
      <c r="C116" s="65" t="s">
        <v>1184</v>
      </c>
      <c r="D116" s="98" t="s">
        <v>1178</v>
      </c>
      <c r="E116" s="109" t="s">
        <v>1202</v>
      </c>
      <c r="F116" s="109" t="s">
        <v>10</v>
      </c>
    </row>
    <row r="117" spans="1:6" x14ac:dyDescent="0.25">
      <c r="A117" s="110"/>
      <c r="B117" s="113"/>
      <c r="C117" s="66" t="s">
        <v>1185</v>
      </c>
      <c r="D117" s="102"/>
      <c r="E117" s="110"/>
      <c r="F117" s="110"/>
    </row>
    <row r="118" spans="1:6" x14ac:dyDescent="0.25">
      <c r="A118" s="110"/>
      <c r="B118" s="113"/>
      <c r="C118" s="66" t="s">
        <v>1186</v>
      </c>
      <c r="D118" s="102"/>
      <c r="E118" s="110"/>
      <c r="F118" s="110"/>
    </row>
    <row r="119" spans="1:6" x14ac:dyDescent="0.25">
      <c r="A119" s="110"/>
      <c r="B119" s="113"/>
      <c r="C119" s="66" t="s">
        <v>1187</v>
      </c>
      <c r="D119" s="102"/>
      <c r="E119" s="110"/>
      <c r="F119" s="110"/>
    </row>
    <row r="120" spans="1:6" x14ac:dyDescent="0.25">
      <c r="A120" s="110"/>
      <c r="B120" s="113"/>
      <c r="C120" s="66" t="s">
        <v>1188</v>
      </c>
      <c r="D120" s="102"/>
      <c r="E120" s="110"/>
      <c r="F120" s="110"/>
    </row>
    <row r="121" spans="1:6" x14ac:dyDescent="0.25">
      <c r="A121" s="110"/>
      <c r="B121" s="113"/>
      <c r="C121" s="66" t="s">
        <v>1189</v>
      </c>
      <c r="D121" s="102"/>
      <c r="E121" s="110"/>
      <c r="F121" s="110"/>
    </row>
    <row r="122" spans="1:6" x14ac:dyDescent="0.25">
      <c r="A122" s="110"/>
      <c r="B122" s="113"/>
      <c r="C122" s="66" t="s">
        <v>1190</v>
      </c>
      <c r="D122" s="102"/>
      <c r="E122" s="110"/>
      <c r="F122" s="110"/>
    </row>
    <row r="123" spans="1:6" x14ac:dyDescent="0.25">
      <c r="A123" s="110"/>
      <c r="B123" s="113"/>
      <c r="C123" s="66" t="s">
        <v>1191</v>
      </c>
      <c r="D123" s="102"/>
      <c r="E123" s="110"/>
      <c r="F123" s="110"/>
    </row>
    <row r="124" spans="1:6" x14ac:dyDescent="0.25">
      <c r="A124" s="110"/>
      <c r="B124" s="113"/>
      <c r="C124" s="66" t="s">
        <v>1192</v>
      </c>
      <c r="D124" s="102"/>
      <c r="E124" s="110"/>
      <c r="F124" s="110"/>
    </row>
    <row r="125" spans="1:6" x14ac:dyDescent="0.25">
      <c r="A125" s="110"/>
      <c r="B125" s="113"/>
      <c r="C125" s="66" t="s">
        <v>1193</v>
      </c>
      <c r="D125" s="102"/>
      <c r="E125" s="110"/>
      <c r="F125" s="110"/>
    </row>
    <row r="126" spans="1:6" x14ac:dyDescent="0.25">
      <c r="A126" s="110"/>
      <c r="B126" s="113"/>
      <c r="C126" s="66" t="s">
        <v>1194</v>
      </c>
      <c r="D126" s="102"/>
      <c r="E126" s="110"/>
      <c r="F126" s="110"/>
    </row>
    <row r="127" spans="1:6" x14ac:dyDescent="0.25">
      <c r="A127" s="110"/>
      <c r="B127" s="113"/>
      <c r="C127" s="66" t="s">
        <v>1195</v>
      </c>
      <c r="D127" s="102"/>
      <c r="E127" s="110"/>
      <c r="F127" s="110"/>
    </row>
    <row r="128" spans="1:6" x14ac:dyDescent="0.25">
      <c r="A128" s="110"/>
      <c r="B128" s="113"/>
      <c r="C128" s="66" t="s">
        <v>1196</v>
      </c>
      <c r="D128" s="102"/>
      <c r="E128" s="110"/>
      <c r="F128" s="110"/>
    </row>
    <row r="129" spans="1:6" x14ac:dyDescent="0.25">
      <c r="A129" s="110"/>
      <c r="B129" s="113"/>
      <c r="C129" s="66" t="s">
        <v>1197</v>
      </c>
      <c r="D129" s="102"/>
      <c r="E129" s="110"/>
      <c r="F129" s="110"/>
    </row>
    <row r="130" spans="1:6" x14ac:dyDescent="0.25">
      <c r="A130" s="110"/>
      <c r="B130" s="113"/>
      <c r="C130" s="66" t="s">
        <v>1198</v>
      </c>
      <c r="D130" s="102"/>
      <c r="E130" s="110"/>
      <c r="F130" s="110"/>
    </row>
    <row r="131" spans="1:6" x14ac:dyDescent="0.25">
      <c r="A131" s="110"/>
      <c r="B131" s="113"/>
      <c r="C131" s="66" t="s">
        <v>1199</v>
      </c>
      <c r="D131" s="102"/>
      <c r="E131" s="110"/>
      <c r="F131" s="110"/>
    </row>
    <row r="132" spans="1:6" x14ac:dyDescent="0.25">
      <c r="A132" s="110"/>
      <c r="B132" s="113"/>
      <c r="C132" s="66" t="s">
        <v>1200</v>
      </c>
      <c r="D132" s="102"/>
      <c r="E132" s="110"/>
      <c r="F132" s="110"/>
    </row>
    <row r="133" spans="1:6" ht="15.75" thickBot="1" x14ac:dyDescent="0.3">
      <c r="A133" s="111"/>
      <c r="B133" s="114"/>
      <c r="C133" s="67" t="s">
        <v>1201</v>
      </c>
      <c r="D133" s="99"/>
      <c r="E133" s="111"/>
      <c r="F133" s="111"/>
    </row>
    <row r="134" spans="1:6" ht="15.75" thickBot="1" x14ac:dyDescent="0.3">
      <c r="A134" s="6" t="s">
        <v>1203</v>
      </c>
      <c r="B134" s="3">
        <v>38926</v>
      </c>
      <c r="C134" s="5" t="s">
        <v>1204</v>
      </c>
      <c r="D134" s="5" t="s">
        <v>1205</v>
      </c>
      <c r="E134" s="6" t="s">
        <v>1206</v>
      </c>
      <c r="F134" s="6"/>
    </row>
    <row r="135" spans="1:6" ht="15.75" thickBot="1" x14ac:dyDescent="0.3">
      <c r="A135" s="6" t="s">
        <v>1207</v>
      </c>
      <c r="B135" s="3">
        <v>38933</v>
      </c>
      <c r="C135" s="5" t="s">
        <v>1208</v>
      </c>
      <c r="D135" s="5" t="s">
        <v>1074</v>
      </c>
      <c r="E135" s="6" t="s">
        <v>1075</v>
      </c>
      <c r="F135" s="6"/>
    </row>
    <row r="136" spans="1:6" x14ac:dyDescent="0.25">
      <c r="A136" s="94" t="s">
        <v>1209</v>
      </c>
      <c r="B136" s="96">
        <v>38940</v>
      </c>
      <c r="C136" s="65" t="s">
        <v>1210</v>
      </c>
      <c r="D136" s="98" t="s">
        <v>861</v>
      </c>
      <c r="E136" s="94" t="s">
        <v>1079</v>
      </c>
      <c r="F136" s="94"/>
    </row>
    <row r="137" spans="1:6" ht="15.75" thickBot="1" x14ac:dyDescent="0.3">
      <c r="A137" s="95"/>
      <c r="B137" s="97"/>
      <c r="C137" s="67" t="s">
        <v>1211</v>
      </c>
      <c r="D137" s="99"/>
      <c r="E137" s="95"/>
      <c r="F137" s="95"/>
    </row>
    <row r="138" spans="1:6" ht="15.75" thickBot="1" x14ac:dyDescent="0.3">
      <c r="A138" s="6" t="s">
        <v>1212</v>
      </c>
      <c r="B138" s="3">
        <v>38951</v>
      </c>
      <c r="C138" s="5" t="s">
        <v>1213</v>
      </c>
      <c r="D138" s="5" t="s">
        <v>1096</v>
      </c>
      <c r="E138" s="6" t="s">
        <v>1063</v>
      </c>
      <c r="F138" s="6"/>
    </row>
    <row r="139" spans="1:6" ht="15.75" thickBot="1" x14ac:dyDescent="0.3">
      <c r="A139" s="6" t="s">
        <v>1214</v>
      </c>
      <c r="B139" s="3">
        <v>38969</v>
      </c>
      <c r="C139" s="5" t="s">
        <v>1215</v>
      </c>
      <c r="D139" s="5" t="s">
        <v>932</v>
      </c>
      <c r="E139" s="6" t="s">
        <v>1216</v>
      </c>
      <c r="F139" s="6"/>
    </row>
    <row r="140" spans="1:6" x14ac:dyDescent="0.25">
      <c r="A140" s="94" t="s">
        <v>1217</v>
      </c>
      <c r="B140" s="96">
        <v>38969</v>
      </c>
      <c r="C140" s="65" t="s">
        <v>1218</v>
      </c>
      <c r="D140" s="98" t="s">
        <v>1165</v>
      </c>
      <c r="E140" s="94" t="s">
        <v>1166</v>
      </c>
      <c r="F140" s="94"/>
    </row>
    <row r="141" spans="1:6" ht="15.75" thickBot="1" x14ac:dyDescent="0.3">
      <c r="A141" s="95"/>
      <c r="B141" s="97"/>
      <c r="C141" s="67" t="s">
        <v>1219</v>
      </c>
      <c r="D141" s="99"/>
      <c r="E141" s="95"/>
      <c r="F141" s="95"/>
    </row>
    <row r="142" spans="1:6" ht="15.75" thickBot="1" x14ac:dyDescent="0.3">
      <c r="A142" s="6" t="s">
        <v>1220</v>
      </c>
      <c r="B142" s="3">
        <v>38971</v>
      </c>
      <c r="C142" s="5" t="s">
        <v>1221</v>
      </c>
      <c r="D142" s="5" t="s">
        <v>1222</v>
      </c>
      <c r="E142" s="6" t="s">
        <v>1059</v>
      </c>
      <c r="F142" s="6"/>
    </row>
    <row r="143" spans="1:6" ht="15.75" thickBot="1" x14ac:dyDescent="0.3">
      <c r="A143" s="6" t="s">
        <v>1223</v>
      </c>
      <c r="B143" s="3">
        <v>38972</v>
      </c>
      <c r="C143" s="5" t="s">
        <v>1224</v>
      </c>
      <c r="D143" s="5" t="s">
        <v>1225</v>
      </c>
      <c r="E143" s="6" t="s">
        <v>1226</v>
      </c>
      <c r="F143" s="6"/>
    </row>
    <row r="144" spans="1:6" ht="15.75" thickBot="1" x14ac:dyDescent="0.3">
      <c r="A144" s="6" t="s">
        <v>1227</v>
      </c>
      <c r="B144" s="3">
        <v>38974</v>
      </c>
      <c r="C144" s="5" t="s">
        <v>1228</v>
      </c>
      <c r="D144" s="5" t="s">
        <v>1112</v>
      </c>
      <c r="E144" s="6" t="s">
        <v>1229</v>
      </c>
      <c r="F144" s="6"/>
    </row>
    <row r="145" spans="1:6" ht="15.75" thickBot="1" x14ac:dyDescent="0.3">
      <c r="A145" s="6" t="s">
        <v>1230</v>
      </c>
      <c r="B145" s="3">
        <v>38978</v>
      </c>
      <c r="C145" s="5" t="s">
        <v>1231</v>
      </c>
      <c r="D145" s="5" t="s">
        <v>1092</v>
      </c>
      <c r="E145" s="6" t="s">
        <v>1093</v>
      </c>
      <c r="F145" s="6"/>
    </row>
    <row r="146" spans="1:6" x14ac:dyDescent="0.25">
      <c r="A146" s="94" t="s">
        <v>1232</v>
      </c>
      <c r="B146" s="96">
        <v>38982</v>
      </c>
      <c r="C146" s="65" t="s">
        <v>1233</v>
      </c>
      <c r="D146" s="98" t="s">
        <v>925</v>
      </c>
      <c r="E146" s="94" t="s">
        <v>1071</v>
      </c>
      <c r="F146" s="94"/>
    </row>
    <row r="147" spans="1:6" x14ac:dyDescent="0.25">
      <c r="A147" s="100"/>
      <c r="B147" s="101"/>
      <c r="C147" s="66" t="s">
        <v>1234</v>
      </c>
      <c r="D147" s="102"/>
      <c r="E147" s="100"/>
      <c r="F147" s="100"/>
    </row>
    <row r="148" spans="1:6" ht="15.75" thickBot="1" x14ac:dyDescent="0.3">
      <c r="A148" s="95"/>
      <c r="B148" s="97"/>
      <c r="C148" s="67" t="s">
        <v>1235</v>
      </c>
      <c r="D148" s="99"/>
      <c r="E148" s="95"/>
      <c r="F148" s="95"/>
    </row>
    <row r="149" spans="1:6" ht="15.75" thickBot="1" x14ac:dyDescent="0.3">
      <c r="A149" s="6" t="s">
        <v>1236</v>
      </c>
      <c r="B149" s="3">
        <v>38985</v>
      </c>
      <c r="C149" s="5" t="s">
        <v>1237</v>
      </c>
      <c r="D149" s="5" t="s">
        <v>846</v>
      </c>
      <c r="E149" s="6" t="s">
        <v>1152</v>
      </c>
      <c r="F149" s="6"/>
    </row>
    <row r="150" spans="1:6" x14ac:dyDescent="0.25">
      <c r="A150" s="94" t="s">
        <v>1238</v>
      </c>
      <c r="B150" s="96">
        <v>39003</v>
      </c>
      <c r="C150" s="65" t="s">
        <v>1239</v>
      </c>
      <c r="D150" s="98" t="s">
        <v>861</v>
      </c>
      <c r="E150" s="94" t="s">
        <v>1079</v>
      </c>
      <c r="F150" s="94"/>
    </row>
    <row r="151" spans="1:6" x14ac:dyDescent="0.25">
      <c r="A151" s="100"/>
      <c r="B151" s="101"/>
      <c r="C151" s="66" t="s">
        <v>1240</v>
      </c>
      <c r="D151" s="102"/>
      <c r="E151" s="100"/>
      <c r="F151" s="100"/>
    </row>
    <row r="152" spans="1:6" ht="15.75" thickBot="1" x14ac:dyDescent="0.3">
      <c r="A152" s="95"/>
      <c r="B152" s="97"/>
      <c r="C152" s="67" t="s">
        <v>1241</v>
      </c>
      <c r="D152" s="99"/>
      <c r="E152" s="95"/>
      <c r="F152" s="95"/>
    </row>
    <row r="153" spans="1:6" ht="15.75" thickBot="1" x14ac:dyDescent="0.3">
      <c r="A153" s="6" t="s">
        <v>1242</v>
      </c>
      <c r="B153" s="3">
        <v>39009</v>
      </c>
      <c r="C153" s="5" t="s">
        <v>1243</v>
      </c>
      <c r="D153" s="5" t="s">
        <v>1244</v>
      </c>
      <c r="E153" s="6" t="s">
        <v>1229</v>
      </c>
      <c r="F153" s="6" t="s">
        <v>1056</v>
      </c>
    </row>
    <row r="154" spans="1:6" ht="15.75" thickBot="1" x14ac:dyDescent="0.3">
      <c r="A154" s="6" t="s">
        <v>1245</v>
      </c>
      <c r="B154" s="3">
        <v>39013</v>
      </c>
      <c r="C154" s="5" t="s">
        <v>1246</v>
      </c>
      <c r="D154" s="5" t="s">
        <v>1112</v>
      </c>
      <c r="E154" s="6" t="s">
        <v>1093</v>
      </c>
      <c r="F154" s="6"/>
    </row>
    <row r="155" spans="1:6" x14ac:dyDescent="0.25">
      <c r="A155" s="94" t="s">
        <v>1247</v>
      </c>
      <c r="B155" s="96">
        <v>39014</v>
      </c>
      <c r="C155" s="65" t="s">
        <v>1248</v>
      </c>
      <c r="D155" s="98" t="s">
        <v>1250</v>
      </c>
      <c r="E155" s="94" t="s">
        <v>1121</v>
      </c>
      <c r="F155" s="94"/>
    </row>
    <row r="156" spans="1:6" ht="15.75" thickBot="1" x14ac:dyDescent="0.3">
      <c r="A156" s="95"/>
      <c r="B156" s="97"/>
      <c r="C156" s="67" t="s">
        <v>1249</v>
      </c>
      <c r="D156" s="99"/>
      <c r="E156" s="95"/>
      <c r="F156" s="95"/>
    </row>
    <row r="157" spans="1:6" x14ac:dyDescent="0.25">
      <c r="A157" s="94" t="s">
        <v>1251</v>
      </c>
      <c r="B157" s="96">
        <v>39016</v>
      </c>
      <c r="C157" s="65" t="s">
        <v>1252</v>
      </c>
      <c r="D157" s="98" t="s">
        <v>1254</v>
      </c>
      <c r="E157" s="94" t="s">
        <v>1255</v>
      </c>
      <c r="F157" s="94"/>
    </row>
    <row r="158" spans="1:6" ht="15.75" thickBot="1" x14ac:dyDescent="0.3">
      <c r="A158" s="95"/>
      <c r="B158" s="97"/>
      <c r="C158" s="67" t="s">
        <v>1253</v>
      </c>
      <c r="D158" s="99"/>
      <c r="E158" s="95"/>
      <c r="F158" s="95"/>
    </row>
    <row r="159" spans="1:6" ht="15.75" thickBot="1" x14ac:dyDescent="0.3">
      <c r="A159" s="6" t="s">
        <v>1256</v>
      </c>
      <c r="B159" s="3">
        <v>39018</v>
      </c>
      <c r="C159" s="5" t="s">
        <v>1257</v>
      </c>
      <c r="D159" s="5" t="s">
        <v>883</v>
      </c>
      <c r="E159" s="6" t="s">
        <v>1258</v>
      </c>
      <c r="F159" s="6"/>
    </row>
    <row r="160" spans="1:6" ht="15.75" thickBot="1" x14ac:dyDescent="0.3">
      <c r="A160" s="6" t="s">
        <v>1259</v>
      </c>
      <c r="B160" s="3">
        <v>39020</v>
      </c>
      <c r="C160" s="5" t="s">
        <v>1260</v>
      </c>
      <c r="D160" s="5" t="s">
        <v>1096</v>
      </c>
      <c r="E160" s="6" t="s">
        <v>1063</v>
      </c>
      <c r="F160" s="6"/>
    </row>
    <row r="161" spans="1:6" ht="15.75" thickBot="1" x14ac:dyDescent="0.3">
      <c r="A161" s="6" t="s">
        <v>1261</v>
      </c>
      <c r="B161" s="3">
        <v>39025</v>
      </c>
      <c r="C161" s="5" t="s">
        <v>1262</v>
      </c>
      <c r="D161" s="5" t="s">
        <v>1263</v>
      </c>
      <c r="E161" s="6" t="s">
        <v>1161</v>
      </c>
      <c r="F161" s="6"/>
    </row>
    <row r="162" spans="1:6" ht="15.75" thickBot="1" x14ac:dyDescent="0.3">
      <c r="A162" s="6" t="s">
        <v>1264</v>
      </c>
      <c r="B162" s="3">
        <v>39029</v>
      </c>
      <c r="C162" s="5" t="s">
        <v>1265</v>
      </c>
      <c r="D162" s="5" t="s">
        <v>1074</v>
      </c>
      <c r="E162" s="6" t="s">
        <v>1075</v>
      </c>
      <c r="F162" s="6"/>
    </row>
    <row r="163" spans="1:6" ht="15.75" thickBot="1" x14ac:dyDescent="0.3">
      <c r="A163" s="6" t="s">
        <v>1266</v>
      </c>
      <c r="B163" s="3">
        <v>39038</v>
      </c>
      <c r="C163" s="5" t="s">
        <v>1267</v>
      </c>
      <c r="D163" s="5" t="s">
        <v>846</v>
      </c>
      <c r="E163" s="6" t="s">
        <v>1152</v>
      </c>
      <c r="F163" s="6"/>
    </row>
    <row r="164" spans="1:6" ht="15.75" thickBot="1" x14ac:dyDescent="0.3">
      <c r="A164" s="6" t="s">
        <v>1268</v>
      </c>
      <c r="B164" s="3">
        <v>39059</v>
      </c>
      <c r="C164" s="5" t="s">
        <v>1269</v>
      </c>
      <c r="D164" s="5" t="s">
        <v>1225</v>
      </c>
      <c r="E164" s="6" t="s">
        <v>1226</v>
      </c>
      <c r="F164" s="6"/>
    </row>
    <row r="165" spans="1:6" x14ac:dyDescent="0.25">
      <c r="A165" s="94" t="s">
        <v>1270</v>
      </c>
      <c r="B165" s="96">
        <v>39059</v>
      </c>
      <c r="C165" s="65" t="s">
        <v>1271</v>
      </c>
      <c r="D165" s="98" t="s">
        <v>861</v>
      </c>
      <c r="E165" s="94" t="s">
        <v>1079</v>
      </c>
      <c r="F165" s="94"/>
    </row>
    <row r="166" spans="1:6" ht="15.75" thickBot="1" x14ac:dyDescent="0.3">
      <c r="A166" s="95"/>
      <c r="B166" s="97"/>
      <c r="C166" s="67" t="s">
        <v>1272</v>
      </c>
      <c r="D166" s="99"/>
      <c r="E166" s="95"/>
      <c r="F166" s="95"/>
    </row>
    <row r="167" spans="1:6" x14ac:dyDescent="0.25">
      <c r="A167" s="94" t="s">
        <v>1273</v>
      </c>
      <c r="B167" s="96">
        <v>39061</v>
      </c>
      <c r="C167" s="65" t="s">
        <v>1274</v>
      </c>
      <c r="D167" s="98" t="s">
        <v>1165</v>
      </c>
      <c r="E167" s="94" t="s">
        <v>1166</v>
      </c>
      <c r="F167" s="94"/>
    </row>
    <row r="168" spans="1:6" x14ac:dyDescent="0.25">
      <c r="A168" s="100"/>
      <c r="B168" s="101"/>
      <c r="C168" s="66" t="s">
        <v>1275</v>
      </c>
      <c r="D168" s="102"/>
      <c r="E168" s="100"/>
      <c r="F168" s="100"/>
    </row>
    <row r="169" spans="1:6" x14ac:dyDescent="0.25">
      <c r="A169" s="100"/>
      <c r="B169" s="101"/>
      <c r="C169" s="66" t="s">
        <v>1276</v>
      </c>
      <c r="D169" s="102"/>
      <c r="E169" s="100"/>
      <c r="F169" s="100"/>
    </row>
    <row r="170" spans="1:6" x14ac:dyDescent="0.25">
      <c r="A170" s="100"/>
      <c r="B170" s="101"/>
      <c r="C170" s="66" t="s">
        <v>1277</v>
      </c>
      <c r="D170" s="102"/>
      <c r="E170" s="100"/>
      <c r="F170" s="100"/>
    </row>
    <row r="171" spans="1:6" x14ac:dyDescent="0.25">
      <c r="A171" s="100"/>
      <c r="B171" s="101"/>
      <c r="C171" s="66" t="s">
        <v>1278</v>
      </c>
      <c r="D171" s="102"/>
      <c r="E171" s="100"/>
      <c r="F171" s="100"/>
    </row>
    <row r="172" spans="1:6" x14ac:dyDescent="0.25">
      <c r="A172" s="100"/>
      <c r="B172" s="101"/>
      <c r="C172" s="66" t="s">
        <v>1279</v>
      </c>
      <c r="D172" s="102"/>
      <c r="E172" s="100"/>
      <c r="F172" s="100"/>
    </row>
    <row r="173" spans="1:6" x14ac:dyDescent="0.25">
      <c r="A173" s="100"/>
      <c r="B173" s="101"/>
      <c r="C173" s="66" t="s">
        <v>1280</v>
      </c>
      <c r="D173" s="102"/>
      <c r="E173" s="100"/>
      <c r="F173" s="100"/>
    </row>
    <row r="174" spans="1:6" ht="15.75" thickBot="1" x14ac:dyDescent="0.3">
      <c r="A174" s="95"/>
      <c r="B174" s="97"/>
      <c r="C174" s="67" t="s">
        <v>1281</v>
      </c>
      <c r="D174" s="99"/>
      <c r="E174" s="95"/>
      <c r="F174" s="95"/>
    </row>
    <row r="175" spans="1:6" ht="15.75" thickBot="1" x14ac:dyDescent="0.3">
      <c r="A175" s="6" t="s">
        <v>1282</v>
      </c>
      <c r="B175" s="3">
        <v>39062</v>
      </c>
      <c r="C175" s="5" t="s">
        <v>1283</v>
      </c>
      <c r="D175" s="5" t="s">
        <v>1074</v>
      </c>
      <c r="E175" s="6" t="s">
        <v>1075</v>
      </c>
      <c r="F175" s="6"/>
    </row>
    <row r="176" spans="1:6" ht="15.75" thickBot="1" x14ac:dyDescent="0.3">
      <c r="A176" s="6" t="s">
        <v>1284</v>
      </c>
      <c r="B176" s="3">
        <v>39065</v>
      </c>
      <c r="C176" s="5" t="s">
        <v>1285</v>
      </c>
      <c r="D176" s="5" t="s">
        <v>1286</v>
      </c>
      <c r="E176" s="6" t="s">
        <v>1126</v>
      </c>
      <c r="F176" s="6"/>
    </row>
    <row r="177" spans="1:6" x14ac:dyDescent="0.25">
      <c r="A177" s="94" t="s">
        <v>1287</v>
      </c>
      <c r="B177" s="96">
        <v>39067</v>
      </c>
      <c r="C177" s="65" t="s">
        <v>1288</v>
      </c>
      <c r="D177" s="98" t="s">
        <v>1105</v>
      </c>
      <c r="E177" s="94" t="s">
        <v>1290</v>
      </c>
      <c r="F177" s="94"/>
    </row>
    <row r="178" spans="1:6" ht="15.75" thickBot="1" x14ac:dyDescent="0.3">
      <c r="A178" s="95"/>
      <c r="B178" s="97"/>
      <c r="C178" s="67" t="s">
        <v>1289</v>
      </c>
      <c r="D178" s="99"/>
      <c r="E178" s="95"/>
      <c r="F178" s="95"/>
    </row>
    <row r="179" spans="1:6" ht="15.75" thickBot="1" x14ac:dyDescent="0.3">
      <c r="A179" s="6" t="s">
        <v>1291</v>
      </c>
      <c r="B179" s="3">
        <v>39069</v>
      </c>
      <c r="C179" s="5" t="s">
        <v>1292</v>
      </c>
      <c r="D179" s="5" t="s">
        <v>1293</v>
      </c>
      <c r="E179" s="6" t="s">
        <v>1059</v>
      </c>
      <c r="F179" s="6" t="s">
        <v>1056</v>
      </c>
    </row>
    <row r="180" spans="1:6" ht="15.75" thickBot="1" x14ac:dyDescent="0.3">
      <c r="A180" s="6" t="s">
        <v>1294</v>
      </c>
      <c r="B180" s="3">
        <v>39070</v>
      </c>
      <c r="C180" s="5" t="s">
        <v>1295</v>
      </c>
      <c r="D180" s="5" t="s">
        <v>1296</v>
      </c>
      <c r="E180" s="6" t="s">
        <v>1297</v>
      </c>
      <c r="F180" s="6"/>
    </row>
    <row r="181" spans="1:6" ht="15.75" thickBot="1" x14ac:dyDescent="0.3">
      <c r="A181" s="6" t="s">
        <v>1298</v>
      </c>
      <c r="B181" s="3">
        <v>39075</v>
      </c>
      <c r="C181" s="5" t="s">
        <v>1299</v>
      </c>
      <c r="D181" s="5" t="s">
        <v>1244</v>
      </c>
      <c r="E181" s="6" t="s">
        <v>1300</v>
      </c>
      <c r="F181" s="6"/>
    </row>
    <row r="182" spans="1:6" x14ac:dyDescent="0.25">
      <c r="A182" s="94" t="s">
        <v>1301</v>
      </c>
      <c r="B182" s="96">
        <v>39076</v>
      </c>
      <c r="C182" s="65" t="s">
        <v>1302</v>
      </c>
      <c r="D182" s="98" t="s">
        <v>1305</v>
      </c>
      <c r="E182" s="94" t="s">
        <v>1306</v>
      </c>
      <c r="F182" s="94"/>
    </row>
    <row r="183" spans="1:6" x14ac:dyDescent="0.25">
      <c r="A183" s="100"/>
      <c r="B183" s="101"/>
      <c r="C183" s="66" t="s">
        <v>1303</v>
      </c>
      <c r="D183" s="102"/>
      <c r="E183" s="100"/>
      <c r="F183" s="100"/>
    </row>
    <row r="184" spans="1:6" ht="15.75" thickBot="1" x14ac:dyDescent="0.3">
      <c r="A184" s="95"/>
      <c r="B184" s="97"/>
      <c r="C184" s="67" t="s">
        <v>1304</v>
      </c>
      <c r="D184" s="99"/>
      <c r="E184" s="95"/>
      <c r="F184" s="95"/>
    </row>
    <row r="185" spans="1:6" ht="15.75" thickBot="1" x14ac:dyDescent="0.3">
      <c r="A185" s="6" t="s">
        <v>1307</v>
      </c>
      <c r="B185" s="3">
        <v>39078</v>
      </c>
      <c r="C185" s="5" t="s">
        <v>1308</v>
      </c>
      <c r="D185" s="5" t="s">
        <v>1309</v>
      </c>
      <c r="E185" s="6" t="s">
        <v>1229</v>
      </c>
      <c r="F185" s="6" t="s">
        <v>1056</v>
      </c>
    </row>
    <row r="186" spans="1:6" ht="15.75" thickBot="1" x14ac:dyDescent="0.3">
      <c r="A186" s="68" t="s">
        <v>0</v>
      </c>
      <c r="B186" s="68" t="s">
        <v>1338</v>
      </c>
      <c r="C186" s="68" t="s">
        <v>1339</v>
      </c>
      <c r="D186" s="68" t="s">
        <v>1340</v>
      </c>
      <c r="E186" s="68" t="s">
        <v>1341</v>
      </c>
      <c r="F186" s="68" t="s">
        <v>1342</v>
      </c>
    </row>
    <row r="187" spans="1:6" ht="15.75" thickBot="1" x14ac:dyDescent="0.3">
      <c r="A187" s="91" t="s">
        <v>1343</v>
      </c>
      <c r="B187" s="92"/>
      <c r="C187" s="92"/>
      <c r="D187" s="92"/>
      <c r="E187" s="92"/>
      <c r="F187" s="93"/>
    </row>
    <row r="188" spans="1:6" x14ac:dyDescent="0.25">
      <c r="A188" s="94" t="s">
        <v>1344</v>
      </c>
      <c r="B188" s="96">
        <v>39092</v>
      </c>
      <c r="C188" s="65" t="s">
        <v>1345</v>
      </c>
      <c r="D188" s="98" t="s">
        <v>897</v>
      </c>
      <c r="E188" s="94" t="s">
        <v>1175</v>
      </c>
      <c r="F188" s="94"/>
    </row>
    <row r="189" spans="1:6" x14ac:dyDescent="0.25">
      <c r="A189" s="100"/>
      <c r="B189" s="101"/>
      <c r="C189" s="66" t="s">
        <v>1310</v>
      </c>
      <c r="D189" s="102"/>
      <c r="E189" s="100"/>
      <c r="F189" s="100"/>
    </row>
    <row r="190" spans="1:6" x14ac:dyDescent="0.25">
      <c r="A190" s="100"/>
      <c r="B190" s="101"/>
      <c r="C190" s="66" t="s">
        <v>1311</v>
      </c>
      <c r="D190" s="102"/>
      <c r="E190" s="100"/>
      <c r="F190" s="100"/>
    </row>
    <row r="191" spans="1:6" ht="15.75" thickBot="1" x14ac:dyDescent="0.3">
      <c r="A191" s="95"/>
      <c r="B191" s="97"/>
      <c r="C191" s="67" t="s">
        <v>1346</v>
      </c>
      <c r="D191" s="99"/>
      <c r="E191" s="95"/>
      <c r="F191" s="95"/>
    </row>
    <row r="192" spans="1:6" ht="15.75" thickBot="1" x14ac:dyDescent="0.3">
      <c r="A192" s="6" t="s">
        <v>1347</v>
      </c>
      <c r="B192" s="3">
        <v>39100</v>
      </c>
      <c r="C192" s="5" t="s">
        <v>1348</v>
      </c>
      <c r="D192" s="5" t="s">
        <v>868</v>
      </c>
      <c r="E192" s="6" t="s">
        <v>1349</v>
      </c>
      <c r="F192" s="6"/>
    </row>
    <row r="193" spans="1:6" ht="15.75" thickBot="1" x14ac:dyDescent="0.3">
      <c r="A193" s="7" t="s">
        <v>1350</v>
      </c>
      <c r="B193" s="8">
        <v>39112</v>
      </c>
      <c r="C193" s="5" t="s">
        <v>1351</v>
      </c>
      <c r="D193" s="5" t="s">
        <v>871</v>
      </c>
      <c r="E193" s="7" t="s">
        <v>1063</v>
      </c>
      <c r="F193" s="7" t="s">
        <v>313</v>
      </c>
    </row>
    <row r="194" spans="1:6" ht="15.75" thickBot="1" x14ac:dyDescent="0.3">
      <c r="A194" s="91" t="s">
        <v>1352</v>
      </c>
      <c r="B194" s="92"/>
      <c r="C194" s="92"/>
      <c r="D194" s="92"/>
      <c r="E194" s="92"/>
      <c r="F194" s="93"/>
    </row>
    <row r="195" spans="1:6" ht="15.75" thickBot="1" x14ac:dyDescent="0.3">
      <c r="A195" s="6" t="s">
        <v>1353</v>
      </c>
      <c r="B195" s="3">
        <v>39115</v>
      </c>
      <c r="C195" s="5" t="s">
        <v>1354</v>
      </c>
      <c r="D195" s="5" t="s">
        <v>1225</v>
      </c>
      <c r="E195" s="6" t="s">
        <v>1258</v>
      </c>
      <c r="F195" s="6"/>
    </row>
    <row r="196" spans="1:6" ht="30" x14ac:dyDescent="0.25">
      <c r="A196" s="94" t="s">
        <v>1355</v>
      </c>
      <c r="B196" s="96">
        <v>39130</v>
      </c>
      <c r="C196" s="65" t="s">
        <v>1356</v>
      </c>
      <c r="D196" s="98" t="s">
        <v>1358</v>
      </c>
      <c r="E196" s="94" t="s">
        <v>1255</v>
      </c>
      <c r="F196" s="94"/>
    </row>
    <row r="197" spans="1:6" ht="30" x14ac:dyDescent="0.25">
      <c r="A197" s="100"/>
      <c r="B197" s="101"/>
      <c r="C197" s="66" t="s">
        <v>1312</v>
      </c>
      <c r="D197" s="102"/>
      <c r="E197" s="100"/>
      <c r="F197" s="100"/>
    </row>
    <row r="198" spans="1:6" x14ac:dyDescent="0.25">
      <c r="A198" s="100"/>
      <c r="B198" s="101"/>
      <c r="C198" s="66" t="s">
        <v>1313</v>
      </c>
      <c r="D198" s="102"/>
      <c r="E198" s="100"/>
      <c r="F198" s="100"/>
    </row>
    <row r="199" spans="1:6" x14ac:dyDescent="0.25">
      <c r="A199" s="100"/>
      <c r="B199" s="101"/>
      <c r="C199" s="66" t="s">
        <v>1314</v>
      </c>
      <c r="D199" s="102"/>
      <c r="E199" s="100"/>
      <c r="F199" s="100"/>
    </row>
    <row r="200" spans="1:6" ht="15.75" thickBot="1" x14ac:dyDescent="0.3">
      <c r="A200" s="95"/>
      <c r="B200" s="97"/>
      <c r="C200" s="67" t="s">
        <v>1357</v>
      </c>
      <c r="D200" s="99"/>
      <c r="E200" s="95"/>
      <c r="F200" s="95"/>
    </row>
    <row r="201" spans="1:6" x14ac:dyDescent="0.25">
      <c r="A201" s="94" t="s">
        <v>1359</v>
      </c>
      <c r="B201" s="96">
        <v>39137</v>
      </c>
      <c r="C201" s="65" t="s">
        <v>1360</v>
      </c>
      <c r="D201" s="98" t="s">
        <v>1066</v>
      </c>
      <c r="E201" s="94" t="s">
        <v>1362</v>
      </c>
      <c r="F201" s="94"/>
    </row>
    <row r="202" spans="1:6" ht="15.75" thickBot="1" x14ac:dyDescent="0.3">
      <c r="A202" s="95"/>
      <c r="B202" s="97"/>
      <c r="C202" s="67" t="s">
        <v>1361</v>
      </c>
      <c r="D202" s="99"/>
      <c r="E202" s="95"/>
      <c r="F202" s="95"/>
    </row>
    <row r="203" spans="1:6" ht="15.75" thickBot="1" x14ac:dyDescent="0.3">
      <c r="A203" s="91" t="s">
        <v>1363</v>
      </c>
      <c r="B203" s="92"/>
      <c r="C203" s="92"/>
      <c r="D203" s="92"/>
      <c r="E203" s="92"/>
      <c r="F203" s="93"/>
    </row>
    <row r="204" spans="1:6" x14ac:dyDescent="0.25">
      <c r="A204" s="94" t="s">
        <v>1364</v>
      </c>
      <c r="B204" s="96">
        <v>39150</v>
      </c>
      <c r="C204" s="65" t="s">
        <v>1365</v>
      </c>
      <c r="D204" s="98" t="s">
        <v>938</v>
      </c>
      <c r="E204" s="94" t="s">
        <v>1055</v>
      </c>
      <c r="F204" s="94"/>
    </row>
    <row r="205" spans="1:6" x14ac:dyDescent="0.25">
      <c r="A205" s="100"/>
      <c r="B205" s="101"/>
      <c r="C205" s="66" t="s">
        <v>1315</v>
      </c>
      <c r="D205" s="102"/>
      <c r="E205" s="100"/>
      <c r="F205" s="100"/>
    </row>
    <row r="206" spans="1:6" x14ac:dyDescent="0.25">
      <c r="A206" s="100"/>
      <c r="B206" s="101"/>
      <c r="C206" s="66" t="s">
        <v>1316</v>
      </c>
      <c r="D206" s="102"/>
      <c r="E206" s="100"/>
      <c r="F206" s="100"/>
    </row>
    <row r="207" spans="1:6" x14ac:dyDescent="0.25">
      <c r="A207" s="100"/>
      <c r="B207" s="101"/>
      <c r="C207" s="66" t="s">
        <v>1317</v>
      </c>
      <c r="D207" s="102"/>
      <c r="E207" s="100"/>
      <c r="F207" s="100"/>
    </row>
    <row r="208" spans="1:6" x14ac:dyDescent="0.25">
      <c r="A208" s="100"/>
      <c r="B208" s="101"/>
      <c r="C208" s="66" t="s">
        <v>1318</v>
      </c>
      <c r="D208" s="102"/>
      <c r="E208" s="100"/>
      <c r="F208" s="100"/>
    </row>
    <row r="209" spans="1:6" ht="15.75" thickBot="1" x14ac:dyDescent="0.3">
      <c r="A209" s="95"/>
      <c r="B209" s="97"/>
      <c r="C209" s="67" t="s">
        <v>1366</v>
      </c>
      <c r="D209" s="99"/>
      <c r="E209" s="95"/>
      <c r="F209" s="95"/>
    </row>
    <row r="210" spans="1:6" x14ac:dyDescent="0.25">
      <c r="A210" s="94" t="s">
        <v>1367</v>
      </c>
      <c r="B210" s="96">
        <v>39152</v>
      </c>
      <c r="C210" s="65" t="s">
        <v>1368</v>
      </c>
      <c r="D210" s="98" t="s">
        <v>861</v>
      </c>
      <c r="E210" s="94" t="s">
        <v>1370</v>
      </c>
      <c r="F210" s="94"/>
    </row>
    <row r="211" spans="1:6" ht="15.75" thickBot="1" x14ac:dyDescent="0.3">
      <c r="A211" s="95"/>
      <c r="B211" s="97"/>
      <c r="C211" s="67" t="s">
        <v>1369</v>
      </c>
      <c r="D211" s="99"/>
      <c r="E211" s="95"/>
      <c r="F211" s="95"/>
    </row>
    <row r="212" spans="1:6" ht="30.75" thickBot="1" x14ac:dyDescent="0.3">
      <c r="A212" s="7" t="s">
        <v>1371</v>
      </c>
      <c r="B212" s="8">
        <v>39162</v>
      </c>
      <c r="C212" s="5" t="s">
        <v>1372</v>
      </c>
      <c r="D212" s="5" t="s">
        <v>1373</v>
      </c>
      <c r="E212" s="7" t="s">
        <v>1089</v>
      </c>
      <c r="F212" s="7" t="s">
        <v>1374</v>
      </c>
    </row>
    <row r="213" spans="1:6" ht="15.75" thickBot="1" x14ac:dyDescent="0.3">
      <c r="A213" s="91" t="s">
        <v>1375</v>
      </c>
      <c r="B213" s="92"/>
      <c r="C213" s="92"/>
      <c r="D213" s="92"/>
      <c r="E213" s="92"/>
      <c r="F213" s="93"/>
    </row>
    <row r="214" spans="1:6" ht="15.75" thickBot="1" x14ac:dyDescent="0.3">
      <c r="A214" s="6" t="s">
        <v>1376</v>
      </c>
      <c r="B214" s="3">
        <v>39179</v>
      </c>
      <c r="C214" s="5" t="s">
        <v>1377</v>
      </c>
      <c r="D214" s="5" t="s">
        <v>886</v>
      </c>
      <c r="E214" s="6" t="s">
        <v>1349</v>
      </c>
      <c r="F214" s="6"/>
    </row>
    <row r="215" spans="1:6" ht="15.75" thickBot="1" x14ac:dyDescent="0.3">
      <c r="A215" s="6" t="s">
        <v>1378</v>
      </c>
      <c r="B215" s="3">
        <v>39181</v>
      </c>
      <c r="C215" s="5" t="s">
        <v>1379</v>
      </c>
      <c r="D215" s="5" t="s">
        <v>853</v>
      </c>
      <c r="E215" s="6" t="s">
        <v>1380</v>
      </c>
      <c r="F215" s="6"/>
    </row>
    <row r="216" spans="1:6" ht="15.75" thickBot="1" x14ac:dyDescent="0.3">
      <c r="A216" s="6" t="s">
        <v>1381</v>
      </c>
      <c r="B216" s="3">
        <v>39183</v>
      </c>
      <c r="C216" s="5" t="s">
        <v>1382</v>
      </c>
      <c r="D216" s="5" t="s">
        <v>932</v>
      </c>
      <c r="E216" s="6" t="s">
        <v>1121</v>
      </c>
      <c r="F216" s="6"/>
    </row>
    <row r="217" spans="1:6" ht="15.75" thickBot="1" x14ac:dyDescent="0.3">
      <c r="A217" s="6" t="s">
        <v>1383</v>
      </c>
      <c r="B217" s="3">
        <v>39185</v>
      </c>
      <c r="C217" s="5" t="s">
        <v>1384</v>
      </c>
      <c r="D217" s="5" t="s">
        <v>1225</v>
      </c>
      <c r="E217" s="6" t="s">
        <v>1385</v>
      </c>
      <c r="F217" s="6"/>
    </row>
    <row r="218" spans="1:6" x14ac:dyDescent="0.25">
      <c r="A218" s="94" t="s">
        <v>1386</v>
      </c>
      <c r="B218" s="96">
        <v>39189</v>
      </c>
      <c r="C218" s="65" t="s">
        <v>1387</v>
      </c>
      <c r="D218" s="98" t="s">
        <v>944</v>
      </c>
      <c r="E218" s="94" t="s">
        <v>1389</v>
      </c>
      <c r="F218" s="94"/>
    </row>
    <row r="219" spans="1:6" x14ac:dyDescent="0.25">
      <c r="A219" s="100"/>
      <c r="B219" s="101"/>
      <c r="C219" s="66" t="s">
        <v>1319</v>
      </c>
      <c r="D219" s="102"/>
      <c r="E219" s="100"/>
      <c r="F219" s="100"/>
    </row>
    <row r="220" spans="1:6" x14ac:dyDescent="0.25">
      <c r="A220" s="100"/>
      <c r="B220" s="101"/>
      <c r="C220" s="66" t="s">
        <v>1320</v>
      </c>
      <c r="D220" s="102"/>
      <c r="E220" s="100"/>
      <c r="F220" s="100"/>
    </row>
    <row r="221" spans="1:6" x14ac:dyDescent="0.25">
      <c r="A221" s="100"/>
      <c r="B221" s="101"/>
      <c r="C221" s="66" t="s">
        <v>1321</v>
      </c>
      <c r="D221" s="102"/>
      <c r="E221" s="100"/>
      <c r="F221" s="100"/>
    </row>
    <row r="222" spans="1:6" x14ac:dyDescent="0.25">
      <c r="A222" s="100"/>
      <c r="B222" s="101"/>
      <c r="C222" s="66" t="s">
        <v>1322</v>
      </c>
      <c r="D222" s="102"/>
      <c r="E222" s="100"/>
      <c r="F222" s="100"/>
    </row>
    <row r="223" spans="1:6" x14ac:dyDescent="0.25">
      <c r="A223" s="100"/>
      <c r="B223" s="101"/>
      <c r="C223" s="66" t="s">
        <v>1323</v>
      </c>
      <c r="D223" s="102"/>
      <c r="E223" s="100"/>
      <c r="F223" s="100"/>
    </row>
    <row r="224" spans="1:6" x14ac:dyDescent="0.25">
      <c r="A224" s="100"/>
      <c r="B224" s="101"/>
      <c r="C224" s="66" t="s">
        <v>1324</v>
      </c>
      <c r="D224" s="102"/>
      <c r="E224" s="100"/>
      <c r="F224" s="100"/>
    </row>
    <row r="225" spans="1:6" x14ac:dyDescent="0.25">
      <c r="A225" s="100"/>
      <c r="B225" s="101"/>
      <c r="C225" s="66" t="s">
        <v>1325</v>
      </c>
      <c r="D225" s="102"/>
      <c r="E225" s="100"/>
      <c r="F225" s="100"/>
    </row>
    <row r="226" spans="1:6" x14ac:dyDescent="0.25">
      <c r="A226" s="100"/>
      <c r="B226" s="101"/>
      <c r="C226" s="66" t="s">
        <v>1326</v>
      </c>
      <c r="D226" s="102"/>
      <c r="E226" s="100"/>
      <c r="F226" s="100"/>
    </row>
    <row r="227" spans="1:6" x14ac:dyDescent="0.25">
      <c r="A227" s="100"/>
      <c r="B227" s="101"/>
      <c r="C227" s="66" t="s">
        <v>1327</v>
      </c>
      <c r="D227" s="102"/>
      <c r="E227" s="100"/>
      <c r="F227" s="100"/>
    </row>
    <row r="228" spans="1:6" x14ac:dyDescent="0.25">
      <c r="A228" s="100"/>
      <c r="B228" s="101"/>
      <c r="C228" s="66" t="s">
        <v>1328</v>
      </c>
      <c r="D228" s="102"/>
      <c r="E228" s="100"/>
      <c r="F228" s="100"/>
    </row>
    <row r="229" spans="1:6" x14ac:dyDescent="0.25">
      <c r="A229" s="100"/>
      <c r="B229" s="101"/>
      <c r="C229" s="66" t="s">
        <v>1329</v>
      </c>
      <c r="D229" s="102"/>
      <c r="E229" s="100"/>
      <c r="F229" s="100"/>
    </row>
    <row r="230" spans="1:6" x14ac:dyDescent="0.25">
      <c r="A230" s="100"/>
      <c r="B230" s="101"/>
      <c r="C230" s="66" t="s">
        <v>1330</v>
      </c>
      <c r="D230" s="102"/>
      <c r="E230" s="100"/>
      <c r="F230" s="100"/>
    </row>
    <row r="231" spans="1:6" ht="15.75" thickBot="1" x14ac:dyDescent="0.3">
      <c r="A231" s="95"/>
      <c r="B231" s="97"/>
      <c r="C231" s="67" t="s">
        <v>1388</v>
      </c>
      <c r="D231" s="99"/>
      <c r="E231" s="95"/>
      <c r="F231" s="95"/>
    </row>
    <row r="232" spans="1:6" x14ac:dyDescent="0.25">
      <c r="A232" s="94" t="s">
        <v>1390</v>
      </c>
      <c r="B232" s="96">
        <v>39195</v>
      </c>
      <c r="C232" s="65" t="s">
        <v>1391</v>
      </c>
      <c r="D232" s="98" t="s">
        <v>1393</v>
      </c>
      <c r="E232" s="94" t="s">
        <v>1394</v>
      </c>
      <c r="F232" s="94" t="s">
        <v>865</v>
      </c>
    </row>
    <row r="233" spans="1:6" ht="15.75" thickBot="1" x14ac:dyDescent="0.3">
      <c r="A233" s="95"/>
      <c r="B233" s="97"/>
      <c r="C233" s="67" t="s">
        <v>1392</v>
      </c>
      <c r="D233" s="99"/>
      <c r="E233" s="95"/>
      <c r="F233" s="95"/>
    </row>
    <row r="234" spans="1:6" ht="15.75" thickBot="1" x14ac:dyDescent="0.3">
      <c r="A234" s="6" t="s">
        <v>1395</v>
      </c>
      <c r="B234" s="3">
        <v>39196</v>
      </c>
      <c r="C234" s="5" t="s">
        <v>1396</v>
      </c>
      <c r="D234" s="5" t="s">
        <v>880</v>
      </c>
      <c r="E234" s="6" t="s">
        <v>1290</v>
      </c>
      <c r="F234" s="6"/>
    </row>
    <row r="235" spans="1:6" ht="15.75" thickBot="1" x14ac:dyDescent="0.3">
      <c r="A235" s="6" t="s">
        <v>1397</v>
      </c>
      <c r="B235" s="3">
        <v>39197</v>
      </c>
      <c r="C235" s="5" t="s">
        <v>1398</v>
      </c>
      <c r="D235" s="5" t="s">
        <v>1084</v>
      </c>
      <c r="E235" s="6" t="s">
        <v>1399</v>
      </c>
      <c r="F235" s="6"/>
    </row>
    <row r="236" spans="1:6" ht="15.75" thickBot="1" x14ac:dyDescent="0.3">
      <c r="A236" s="91" t="s">
        <v>1400</v>
      </c>
      <c r="B236" s="92"/>
      <c r="C236" s="92"/>
      <c r="D236" s="92"/>
      <c r="E236" s="92"/>
      <c r="F236" s="93"/>
    </row>
    <row r="237" spans="1:6" x14ac:dyDescent="0.25">
      <c r="A237" s="94" t="s">
        <v>1401</v>
      </c>
      <c r="B237" s="96">
        <v>39207</v>
      </c>
      <c r="C237" s="65" t="s">
        <v>1402</v>
      </c>
      <c r="D237" s="98" t="s">
        <v>861</v>
      </c>
      <c r="E237" s="94" t="s">
        <v>1370</v>
      </c>
      <c r="F237" s="94"/>
    </row>
    <row r="238" spans="1:6" ht="15.75" thickBot="1" x14ac:dyDescent="0.3">
      <c r="A238" s="95"/>
      <c r="B238" s="97"/>
      <c r="C238" s="67" t="s">
        <v>1403</v>
      </c>
      <c r="D238" s="99"/>
      <c r="E238" s="95"/>
      <c r="F238" s="95"/>
    </row>
    <row r="239" spans="1:6" ht="15.75" thickBot="1" x14ac:dyDescent="0.3">
      <c r="A239" s="6" t="s">
        <v>1404</v>
      </c>
      <c r="B239" s="3">
        <v>39214</v>
      </c>
      <c r="C239" s="5" t="s">
        <v>1405</v>
      </c>
      <c r="D239" s="5" t="s">
        <v>868</v>
      </c>
      <c r="E239" s="6" t="s">
        <v>1406</v>
      </c>
      <c r="F239" s="6"/>
    </row>
    <row r="240" spans="1:6" ht="15.75" thickBot="1" x14ac:dyDescent="0.3">
      <c r="A240" s="6" t="s">
        <v>1407</v>
      </c>
      <c r="B240" s="3">
        <v>39215</v>
      </c>
      <c r="C240" s="5" t="s">
        <v>1408</v>
      </c>
      <c r="D240" s="5" t="s">
        <v>1409</v>
      </c>
      <c r="E240" s="6" t="s">
        <v>1258</v>
      </c>
      <c r="F240" s="6" t="s">
        <v>865</v>
      </c>
    </row>
    <row r="241" spans="1:6" x14ac:dyDescent="0.25">
      <c r="A241" s="94" t="s">
        <v>1410</v>
      </c>
      <c r="B241" s="96">
        <v>39227</v>
      </c>
      <c r="C241" s="65" t="s">
        <v>1411</v>
      </c>
      <c r="D241" s="98" t="s">
        <v>922</v>
      </c>
      <c r="E241" s="94" t="s">
        <v>1216</v>
      </c>
      <c r="F241" s="94"/>
    </row>
    <row r="242" spans="1:6" ht="15.75" thickBot="1" x14ac:dyDescent="0.3">
      <c r="A242" s="95"/>
      <c r="B242" s="97"/>
      <c r="C242" s="67" t="s">
        <v>1412</v>
      </c>
      <c r="D242" s="99"/>
      <c r="E242" s="95"/>
      <c r="F242" s="95"/>
    </row>
    <row r="243" spans="1:6" x14ac:dyDescent="0.25">
      <c r="A243" s="94" t="s">
        <v>1413</v>
      </c>
      <c r="B243" s="96">
        <v>39231</v>
      </c>
      <c r="C243" s="65" t="s">
        <v>1414</v>
      </c>
      <c r="D243" s="98" t="s">
        <v>941</v>
      </c>
      <c r="E243" s="94" t="s">
        <v>1406</v>
      </c>
      <c r="F243" s="94"/>
    </row>
    <row r="244" spans="1:6" x14ac:dyDescent="0.25">
      <c r="A244" s="100"/>
      <c r="B244" s="101"/>
      <c r="C244" s="66" t="s">
        <v>1331</v>
      </c>
      <c r="D244" s="102"/>
      <c r="E244" s="100"/>
      <c r="F244" s="100"/>
    </row>
    <row r="245" spans="1:6" x14ac:dyDescent="0.25">
      <c r="A245" s="100"/>
      <c r="B245" s="101"/>
      <c r="C245" s="66" t="s">
        <v>1332</v>
      </c>
      <c r="D245" s="102"/>
      <c r="E245" s="100"/>
      <c r="F245" s="100"/>
    </row>
    <row r="246" spans="1:6" ht="15.75" thickBot="1" x14ac:dyDescent="0.3">
      <c r="A246" s="95"/>
      <c r="B246" s="97"/>
      <c r="C246" s="67" t="s">
        <v>1415</v>
      </c>
      <c r="D246" s="99"/>
      <c r="E246" s="95"/>
      <c r="F246" s="95"/>
    </row>
    <row r="247" spans="1:6" ht="30.75" thickBot="1" x14ac:dyDescent="0.3">
      <c r="A247" s="6" t="s">
        <v>1416</v>
      </c>
      <c r="B247" s="3">
        <v>39233</v>
      </c>
      <c r="C247" s="5" t="s">
        <v>1417</v>
      </c>
      <c r="D247" s="5" t="s">
        <v>1225</v>
      </c>
      <c r="E247" s="6" t="s">
        <v>1385</v>
      </c>
      <c r="F247" s="6"/>
    </row>
    <row r="248" spans="1:6" ht="15.75" thickBot="1" x14ac:dyDescent="0.3">
      <c r="A248" s="91" t="s">
        <v>1418</v>
      </c>
      <c r="B248" s="92"/>
      <c r="C248" s="92"/>
      <c r="D248" s="92"/>
      <c r="E248" s="92"/>
      <c r="F248" s="93"/>
    </row>
    <row r="249" spans="1:6" ht="15.75" thickBot="1" x14ac:dyDescent="0.3">
      <c r="A249" s="6" t="s">
        <v>1419</v>
      </c>
      <c r="B249" s="3">
        <v>39240</v>
      </c>
      <c r="C249" s="5" t="s">
        <v>1420</v>
      </c>
      <c r="D249" s="5" t="s">
        <v>868</v>
      </c>
      <c r="E249" s="6" t="s">
        <v>1421</v>
      </c>
      <c r="F249" s="6"/>
    </row>
    <row r="250" spans="1:6" ht="15.75" thickBot="1" x14ac:dyDescent="0.3">
      <c r="A250" s="6" t="s">
        <v>1422</v>
      </c>
      <c r="B250" s="3">
        <v>39241</v>
      </c>
      <c r="C250" s="5" t="s">
        <v>1423</v>
      </c>
      <c r="D250" s="5" t="s">
        <v>1125</v>
      </c>
      <c r="E250" s="6" t="s">
        <v>1126</v>
      </c>
      <c r="F250" s="6"/>
    </row>
    <row r="251" spans="1:6" x14ac:dyDescent="0.25">
      <c r="A251" s="94" t="s">
        <v>1424</v>
      </c>
      <c r="B251" s="96">
        <v>39241</v>
      </c>
      <c r="C251" s="65" t="s">
        <v>1425</v>
      </c>
      <c r="D251" s="98" t="s">
        <v>929</v>
      </c>
      <c r="E251" s="94" t="s">
        <v>1427</v>
      </c>
      <c r="F251" s="94"/>
    </row>
    <row r="252" spans="1:6" ht="15.75" thickBot="1" x14ac:dyDescent="0.3">
      <c r="A252" s="95"/>
      <c r="B252" s="97"/>
      <c r="C252" s="67" t="s">
        <v>1426</v>
      </c>
      <c r="D252" s="99"/>
      <c r="E252" s="95"/>
      <c r="F252" s="95"/>
    </row>
    <row r="253" spans="1:6" ht="15.75" thickBot="1" x14ac:dyDescent="0.3">
      <c r="A253" s="6" t="s">
        <v>1428</v>
      </c>
      <c r="B253" s="3">
        <v>39243</v>
      </c>
      <c r="C253" s="5" t="s">
        <v>1429</v>
      </c>
      <c r="D253" s="5" t="s">
        <v>1430</v>
      </c>
      <c r="E253" s="6" t="s">
        <v>1431</v>
      </c>
      <c r="F253" s="6" t="s">
        <v>865</v>
      </c>
    </row>
    <row r="254" spans="1:6" ht="15.75" thickBot="1" x14ac:dyDescent="0.3">
      <c r="A254" s="6" t="s">
        <v>1432</v>
      </c>
      <c r="B254" s="3">
        <v>39248</v>
      </c>
      <c r="C254" s="5" t="s">
        <v>1433</v>
      </c>
      <c r="D254" s="5" t="s">
        <v>944</v>
      </c>
      <c r="E254" s="6" t="s">
        <v>1389</v>
      </c>
      <c r="F254" s="6"/>
    </row>
    <row r="255" spans="1:6" x14ac:dyDescent="0.25">
      <c r="A255" s="103" t="s">
        <v>1434</v>
      </c>
      <c r="B255" s="105">
        <v>39248</v>
      </c>
      <c r="C255" s="65" t="s">
        <v>1435</v>
      </c>
      <c r="D255" s="98" t="s">
        <v>938</v>
      </c>
      <c r="E255" s="103" t="s">
        <v>1055</v>
      </c>
      <c r="F255" s="103" t="s">
        <v>1437</v>
      </c>
    </row>
    <row r="256" spans="1:6" ht="15.75" thickBot="1" x14ac:dyDescent="0.3">
      <c r="A256" s="104"/>
      <c r="B256" s="106"/>
      <c r="C256" s="67" t="s">
        <v>1436</v>
      </c>
      <c r="D256" s="99"/>
      <c r="E256" s="104"/>
      <c r="F256" s="104"/>
    </row>
    <row r="257" spans="1:6" ht="15.75" thickBot="1" x14ac:dyDescent="0.3">
      <c r="A257" s="6" t="s">
        <v>1438</v>
      </c>
      <c r="B257" s="3">
        <v>39261</v>
      </c>
      <c r="C257" s="5" t="s">
        <v>1439</v>
      </c>
      <c r="D257" s="5" t="s">
        <v>944</v>
      </c>
      <c r="E257" s="6" t="s">
        <v>1440</v>
      </c>
      <c r="F257" s="6"/>
    </row>
    <row r="258" spans="1:6" ht="15.75" thickBot="1" x14ac:dyDescent="0.3">
      <c r="A258" s="6" t="s">
        <v>1441</v>
      </c>
      <c r="B258" s="3">
        <v>39262</v>
      </c>
      <c r="C258" s="5" t="s">
        <v>1442</v>
      </c>
      <c r="D258" s="5" t="s">
        <v>1443</v>
      </c>
      <c r="E258" s="6" t="s">
        <v>1444</v>
      </c>
      <c r="F258" s="6" t="s">
        <v>865</v>
      </c>
    </row>
    <row r="259" spans="1:6" ht="15.75" thickBot="1" x14ac:dyDescent="0.3">
      <c r="A259" s="91" t="s">
        <v>1445</v>
      </c>
      <c r="B259" s="92"/>
      <c r="C259" s="92"/>
      <c r="D259" s="92"/>
      <c r="E259" s="92"/>
      <c r="F259" s="93"/>
    </row>
    <row r="260" spans="1:6" ht="15.75" thickBot="1" x14ac:dyDescent="0.3">
      <c r="A260" s="6" t="s">
        <v>1446</v>
      </c>
      <c r="B260" s="3">
        <v>39265</v>
      </c>
      <c r="C260" s="5" t="s">
        <v>1447</v>
      </c>
      <c r="D260" s="5" t="s">
        <v>850</v>
      </c>
      <c r="E260" s="6" t="s">
        <v>1297</v>
      </c>
      <c r="F260" s="6"/>
    </row>
    <row r="261" spans="1:6" ht="15.75" thickBot="1" x14ac:dyDescent="0.3">
      <c r="A261" s="6" t="s">
        <v>1448</v>
      </c>
      <c r="B261" s="3">
        <v>39268</v>
      </c>
      <c r="C261" s="5" t="s">
        <v>1449</v>
      </c>
      <c r="D261" s="5" t="s">
        <v>883</v>
      </c>
      <c r="E261" s="6" t="s">
        <v>1258</v>
      </c>
      <c r="F261" s="6"/>
    </row>
    <row r="262" spans="1:6" ht="15.75" thickBot="1" x14ac:dyDescent="0.3">
      <c r="A262" s="6" t="s">
        <v>1450</v>
      </c>
      <c r="B262" s="3">
        <v>39270</v>
      </c>
      <c r="C262" s="5" t="s">
        <v>1451</v>
      </c>
      <c r="D262" s="5" t="s">
        <v>1452</v>
      </c>
      <c r="E262" s="6" t="s">
        <v>1380</v>
      </c>
      <c r="F262" s="6"/>
    </row>
    <row r="263" spans="1:6" ht="15.75" thickBot="1" x14ac:dyDescent="0.3">
      <c r="A263" s="91" t="s">
        <v>1453</v>
      </c>
      <c r="B263" s="92"/>
      <c r="C263" s="92"/>
      <c r="D263" s="92"/>
      <c r="E263" s="92"/>
      <c r="F263" s="93"/>
    </row>
    <row r="264" spans="1:6" ht="15.75" thickBot="1" x14ac:dyDescent="0.3">
      <c r="A264" s="6" t="s">
        <v>1454</v>
      </c>
      <c r="B264" s="3">
        <v>39296</v>
      </c>
      <c r="C264" s="5" t="s">
        <v>1455</v>
      </c>
      <c r="D264" s="5" t="s">
        <v>868</v>
      </c>
      <c r="E264" s="6" t="s">
        <v>1349</v>
      </c>
      <c r="F264" s="6"/>
    </row>
    <row r="265" spans="1:6" ht="15.75" thickBot="1" x14ac:dyDescent="0.3">
      <c r="A265" s="6" t="s">
        <v>1456</v>
      </c>
      <c r="B265" s="3">
        <v>39298</v>
      </c>
      <c r="C265" s="5" t="s">
        <v>1457</v>
      </c>
      <c r="D265" s="5" t="s">
        <v>846</v>
      </c>
      <c r="E265" s="6" t="s">
        <v>1152</v>
      </c>
      <c r="F265" s="6"/>
    </row>
    <row r="266" spans="1:6" x14ac:dyDescent="0.25">
      <c r="A266" s="94" t="s">
        <v>1458</v>
      </c>
      <c r="B266" s="96">
        <v>39302</v>
      </c>
      <c r="C266" s="65" t="s">
        <v>1459</v>
      </c>
      <c r="D266" s="98" t="s">
        <v>929</v>
      </c>
      <c r="E266" s="94" t="s">
        <v>1427</v>
      </c>
      <c r="F266" s="94"/>
    </row>
    <row r="267" spans="1:6" ht="15.75" thickBot="1" x14ac:dyDescent="0.3">
      <c r="A267" s="95"/>
      <c r="B267" s="97"/>
      <c r="C267" s="67" t="s">
        <v>1460</v>
      </c>
      <c r="D267" s="99"/>
      <c r="E267" s="95"/>
      <c r="F267" s="95"/>
    </row>
    <row r="268" spans="1:6" x14ac:dyDescent="0.25">
      <c r="A268" s="94" t="s">
        <v>1461</v>
      </c>
      <c r="B268" s="96">
        <v>39308</v>
      </c>
      <c r="C268" s="65" t="s">
        <v>1462</v>
      </c>
      <c r="D268" s="98" t="s">
        <v>861</v>
      </c>
      <c r="E268" s="94" t="s">
        <v>1370</v>
      </c>
      <c r="F268" s="94"/>
    </row>
    <row r="269" spans="1:6" ht="15.75" thickBot="1" x14ac:dyDescent="0.3">
      <c r="A269" s="95"/>
      <c r="B269" s="97"/>
      <c r="C269" s="67" t="s">
        <v>1463</v>
      </c>
      <c r="D269" s="99"/>
      <c r="E269" s="95"/>
      <c r="F269" s="95"/>
    </row>
    <row r="270" spans="1:6" ht="15.75" thickBot="1" x14ac:dyDescent="0.3">
      <c r="A270" s="91" t="s">
        <v>1464</v>
      </c>
      <c r="B270" s="92"/>
      <c r="C270" s="92"/>
      <c r="D270" s="92"/>
      <c r="E270" s="92"/>
      <c r="F270" s="93"/>
    </row>
    <row r="271" spans="1:6" ht="15.75" thickBot="1" x14ac:dyDescent="0.3">
      <c r="A271" s="9" t="s">
        <v>1465</v>
      </c>
      <c r="B271" s="10">
        <v>39327</v>
      </c>
      <c r="C271" s="5" t="s">
        <v>1466</v>
      </c>
      <c r="D271" s="5" t="s">
        <v>1467</v>
      </c>
      <c r="E271" s="9" t="s">
        <v>1175</v>
      </c>
      <c r="F271" s="9" t="s">
        <v>413</v>
      </c>
    </row>
    <row r="272" spans="1:6" ht="15.75" thickBot="1" x14ac:dyDescent="0.3">
      <c r="A272" s="7" t="s">
        <v>1468</v>
      </c>
      <c r="B272" s="8">
        <v>39330</v>
      </c>
      <c r="C272" s="5" t="s">
        <v>1469</v>
      </c>
      <c r="D272" s="5" t="s">
        <v>853</v>
      </c>
      <c r="E272" s="7" t="s">
        <v>1380</v>
      </c>
      <c r="F272" s="7" t="s">
        <v>313</v>
      </c>
    </row>
    <row r="273" spans="1:6" ht="15.75" thickBot="1" x14ac:dyDescent="0.3">
      <c r="A273" s="6" t="s">
        <v>1470</v>
      </c>
      <c r="B273" s="3">
        <v>39336</v>
      </c>
      <c r="C273" s="5" t="s">
        <v>1471</v>
      </c>
      <c r="D273" s="5" t="s">
        <v>850</v>
      </c>
      <c r="E273" s="6" t="s">
        <v>1297</v>
      </c>
      <c r="F273" s="6"/>
    </row>
    <row r="274" spans="1:6" x14ac:dyDescent="0.25">
      <c r="A274" s="94" t="s">
        <v>1472</v>
      </c>
      <c r="B274" s="96">
        <v>39339</v>
      </c>
      <c r="C274" s="65" t="s">
        <v>1473</v>
      </c>
      <c r="D274" s="98" t="s">
        <v>864</v>
      </c>
      <c r="E274" s="94" t="s">
        <v>1362</v>
      </c>
      <c r="F274" s="94"/>
    </row>
    <row r="275" spans="1:6" x14ac:dyDescent="0.25">
      <c r="A275" s="100"/>
      <c r="B275" s="101"/>
      <c r="C275" s="66" t="s">
        <v>1333</v>
      </c>
      <c r="D275" s="102"/>
      <c r="E275" s="100"/>
      <c r="F275" s="100"/>
    </row>
    <row r="276" spans="1:6" ht="15.75" thickBot="1" x14ac:dyDescent="0.3">
      <c r="A276" s="95"/>
      <c r="B276" s="97"/>
      <c r="C276" s="67" t="s">
        <v>1474</v>
      </c>
      <c r="D276" s="99"/>
      <c r="E276" s="95"/>
      <c r="F276" s="95"/>
    </row>
    <row r="277" spans="1:6" x14ac:dyDescent="0.25">
      <c r="A277" s="94" t="s">
        <v>1475</v>
      </c>
      <c r="B277" s="96">
        <v>39339</v>
      </c>
      <c r="C277" s="65" t="s">
        <v>1476</v>
      </c>
      <c r="D277" s="98" t="s">
        <v>868</v>
      </c>
      <c r="E277" s="94" t="s">
        <v>1406</v>
      </c>
      <c r="F277" s="94"/>
    </row>
    <row r="278" spans="1:6" ht="15.75" thickBot="1" x14ac:dyDescent="0.3">
      <c r="A278" s="95"/>
      <c r="B278" s="97"/>
      <c r="C278" s="69" t="s">
        <v>1477</v>
      </c>
      <c r="D278" s="99"/>
      <c r="E278" s="95"/>
      <c r="F278" s="95"/>
    </row>
    <row r="279" spans="1:6" ht="15.75" thickBot="1" x14ac:dyDescent="0.3">
      <c r="A279" s="6" t="s">
        <v>1478</v>
      </c>
      <c r="B279" s="3">
        <v>39343</v>
      </c>
      <c r="C279" s="5" t="s">
        <v>1479</v>
      </c>
      <c r="D279" s="5" t="s">
        <v>1286</v>
      </c>
      <c r="E279" s="6" t="s">
        <v>1126</v>
      </c>
      <c r="F279" s="6"/>
    </row>
    <row r="280" spans="1:6" ht="15.75" thickBot="1" x14ac:dyDescent="0.3">
      <c r="A280" s="6" t="s">
        <v>1480</v>
      </c>
      <c r="B280" s="3">
        <v>39344</v>
      </c>
      <c r="C280" s="5" t="s">
        <v>1481</v>
      </c>
      <c r="D280" s="5" t="s">
        <v>1250</v>
      </c>
      <c r="E280" s="6" t="s">
        <v>1121</v>
      </c>
      <c r="F280" s="6"/>
    </row>
    <row r="281" spans="1:6" ht="15.75" thickBot="1" x14ac:dyDescent="0.3">
      <c r="A281" s="6" t="s">
        <v>1482</v>
      </c>
      <c r="B281" s="3">
        <v>39352</v>
      </c>
      <c r="C281" s="5" t="s">
        <v>1483</v>
      </c>
      <c r="D281" s="5" t="s">
        <v>1484</v>
      </c>
      <c r="E281" s="6" t="s">
        <v>1255</v>
      </c>
      <c r="F281" s="6"/>
    </row>
    <row r="282" spans="1:6" ht="15.75" thickBot="1" x14ac:dyDescent="0.3">
      <c r="A282" s="91" t="s">
        <v>1485</v>
      </c>
      <c r="B282" s="92"/>
      <c r="C282" s="92"/>
      <c r="D282" s="92"/>
      <c r="E282" s="92"/>
      <c r="F282" s="93"/>
    </row>
    <row r="283" spans="1:6" x14ac:dyDescent="0.25">
      <c r="A283" s="94" t="s">
        <v>1486</v>
      </c>
      <c r="B283" s="96">
        <v>39360</v>
      </c>
      <c r="C283" s="65" t="s">
        <v>1487</v>
      </c>
      <c r="D283" s="98" t="s">
        <v>935</v>
      </c>
      <c r="E283" s="94" t="s">
        <v>1370</v>
      </c>
      <c r="F283" s="94"/>
    </row>
    <row r="284" spans="1:6" ht="15.75" thickBot="1" x14ac:dyDescent="0.3">
      <c r="A284" s="95"/>
      <c r="B284" s="97"/>
      <c r="C284" s="67" t="s">
        <v>1488</v>
      </c>
      <c r="D284" s="99"/>
      <c r="E284" s="95"/>
      <c r="F284" s="95"/>
    </row>
    <row r="285" spans="1:6" ht="15.75" thickBot="1" x14ac:dyDescent="0.3">
      <c r="A285" s="6" t="s">
        <v>1489</v>
      </c>
      <c r="B285" s="3">
        <v>39365</v>
      </c>
      <c r="C285" s="5" t="s">
        <v>1490</v>
      </c>
      <c r="D285" s="5" t="s">
        <v>886</v>
      </c>
      <c r="E285" s="6" t="s">
        <v>1349</v>
      </c>
      <c r="F285" s="6"/>
    </row>
    <row r="286" spans="1:6" ht="15.75" thickBot="1" x14ac:dyDescent="0.3">
      <c r="A286" s="6" t="s">
        <v>1491</v>
      </c>
      <c r="B286" s="3">
        <v>39366</v>
      </c>
      <c r="C286" s="5" t="s">
        <v>1492</v>
      </c>
      <c r="D286" s="5" t="s">
        <v>1493</v>
      </c>
      <c r="E286" s="6" t="s">
        <v>1055</v>
      </c>
      <c r="F286" s="6" t="s">
        <v>865</v>
      </c>
    </row>
    <row r="287" spans="1:6" ht="15.75" thickBot="1" x14ac:dyDescent="0.3">
      <c r="A287" s="6" t="s">
        <v>1494</v>
      </c>
      <c r="B287" s="3">
        <v>39372</v>
      </c>
      <c r="C287" s="5" t="s">
        <v>1495</v>
      </c>
      <c r="D287" s="5" t="s">
        <v>846</v>
      </c>
      <c r="E287" s="6" t="s">
        <v>1152</v>
      </c>
      <c r="F287" s="6"/>
    </row>
    <row r="288" spans="1:6" x14ac:dyDescent="0.25">
      <c r="A288" s="94" t="s">
        <v>1496</v>
      </c>
      <c r="B288" s="96">
        <v>39375</v>
      </c>
      <c r="C288" s="65" t="s">
        <v>1497</v>
      </c>
      <c r="D288" s="98" t="s">
        <v>941</v>
      </c>
      <c r="E288" s="94" t="s">
        <v>1499</v>
      </c>
      <c r="F288" s="94"/>
    </row>
    <row r="289" spans="1:6" x14ac:dyDescent="0.25">
      <c r="A289" s="100"/>
      <c r="B289" s="101"/>
      <c r="C289" s="66" t="s">
        <v>1334</v>
      </c>
      <c r="D289" s="102"/>
      <c r="E289" s="100"/>
      <c r="F289" s="100"/>
    </row>
    <row r="290" spans="1:6" x14ac:dyDescent="0.25">
      <c r="A290" s="100"/>
      <c r="B290" s="101"/>
      <c r="C290" s="66" t="s">
        <v>1335</v>
      </c>
      <c r="D290" s="102"/>
      <c r="E290" s="100"/>
      <c r="F290" s="100"/>
    </row>
    <row r="291" spans="1:6" ht="15.75" thickBot="1" x14ac:dyDescent="0.3">
      <c r="A291" s="95"/>
      <c r="B291" s="97"/>
      <c r="C291" s="67" t="s">
        <v>1498</v>
      </c>
      <c r="D291" s="99"/>
      <c r="E291" s="95"/>
      <c r="F291" s="95"/>
    </row>
    <row r="292" spans="1:6" ht="15.75" thickBot="1" x14ac:dyDescent="0.3">
      <c r="A292" s="6" t="s">
        <v>1500</v>
      </c>
      <c r="B292" s="3">
        <v>39378</v>
      </c>
      <c r="C292" s="5" t="s">
        <v>1501</v>
      </c>
      <c r="D292" s="5" t="s">
        <v>1502</v>
      </c>
      <c r="E292" s="6" t="s">
        <v>1421</v>
      </c>
      <c r="F292" s="6"/>
    </row>
    <row r="293" spans="1:6" x14ac:dyDescent="0.25">
      <c r="A293" s="94" t="s">
        <v>1503</v>
      </c>
      <c r="B293" s="96">
        <v>39378</v>
      </c>
      <c r="C293" s="65" t="s">
        <v>1504</v>
      </c>
      <c r="D293" s="98" t="s">
        <v>929</v>
      </c>
      <c r="E293" s="94" t="s">
        <v>1427</v>
      </c>
      <c r="F293" s="94"/>
    </row>
    <row r="294" spans="1:6" ht="15.75" thickBot="1" x14ac:dyDescent="0.3">
      <c r="A294" s="95"/>
      <c r="B294" s="97"/>
      <c r="C294" s="67" t="s">
        <v>1505</v>
      </c>
      <c r="D294" s="99"/>
      <c r="E294" s="95"/>
      <c r="F294" s="95"/>
    </row>
    <row r="295" spans="1:6" ht="15.75" thickBot="1" x14ac:dyDescent="0.3">
      <c r="A295" s="6" t="s">
        <v>1506</v>
      </c>
      <c r="B295" s="3">
        <v>39379</v>
      </c>
      <c r="C295" s="5" t="s">
        <v>1507</v>
      </c>
      <c r="D295" s="5" t="s">
        <v>1225</v>
      </c>
      <c r="E295" s="6" t="s">
        <v>1226</v>
      </c>
      <c r="F295" s="6"/>
    </row>
    <row r="296" spans="1:6" x14ac:dyDescent="0.25">
      <c r="A296" s="94" t="s">
        <v>1508</v>
      </c>
      <c r="B296" s="96">
        <v>39381</v>
      </c>
      <c r="C296" s="65" t="s">
        <v>1509</v>
      </c>
      <c r="D296" s="98" t="s">
        <v>919</v>
      </c>
      <c r="E296" s="94" t="s">
        <v>1511</v>
      </c>
      <c r="F296" s="94"/>
    </row>
    <row r="297" spans="1:6" x14ac:dyDescent="0.25">
      <c r="A297" s="100"/>
      <c r="B297" s="101"/>
      <c r="C297" s="66" t="s">
        <v>1336</v>
      </c>
      <c r="D297" s="102"/>
      <c r="E297" s="100"/>
      <c r="F297" s="100"/>
    </row>
    <row r="298" spans="1:6" ht="15.75" thickBot="1" x14ac:dyDescent="0.3">
      <c r="A298" s="95"/>
      <c r="B298" s="97"/>
      <c r="C298" s="67" t="s">
        <v>1510</v>
      </c>
      <c r="D298" s="99"/>
      <c r="E298" s="95"/>
      <c r="F298" s="95"/>
    </row>
    <row r="299" spans="1:6" ht="15.75" thickBot="1" x14ac:dyDescent="0.3">
      <c r="A299" s="91" t="s">
        <v>1512</v>
      </c>
      <c r="B299" s="92"/>
      <c r="C299" s="92"/>
      <c r="D299" s="92"/>
      <c r="E299" s="92"/>
      <c r="F299" s="93"/>
    </row>
    <row r="300" spans="1:6" x14ac:dyDescent="0.25">
      <c r="A300" s="94" t="s">
        <v>1513</v>
      </c>
      <c r="B300" s="96">
        <v>39387</v>
      </c>
      <c r="C300" s="65" t="s">
        <v>1514</v>
      </c>
      <c r="D300" s="98" t="s">
        <v>850</v>
      </c>
      <c r="E300" s="94" t="s">
        <v>1297</v>
      </c>
      <c r="F300" s="94"/>
    </row>
    <row r="301" spans="1:6" ht="15.75" thickBot="1" x14ac:dyDescent="0.3">
      <c r="A301" s="95"/>
      <c r="B301" s="97"/>
      <c r="C301" s="67" t="s">
        <v>1515</v>
      </c>
      <c r="D301" s="99"/>
      <c r="E301" s="95"/>
      <c r="F301" s="95"/>
    </row>
    <row r="302" spans="1:6" ht="15.75" thickBot="1" x14ac:dyDescent="0.3">
      <c r="A302" s="6" t="s">
        <v>1516</v>
      </c>
      <c r="B302" s="3">
        <v>39397</v>
      </c>
      <c r="C302" s="5" t="s">
        <v>1517</v>
      </c>
      <c r="D302" s="5" t="s">
        <v>1518</v>
      </c>
      <c r="E302" s="6" t="s">
        <v>1133</v>
      </c>
      <c r="F302" s="6"/>
    </row>
    <row r="303" spans="1:6" ht="15.75" thickBot="1" x14ac:dyDescent="0.3">
      <c r="A303" s="6" t="s">
        <v>1519</v>
      </c>
      <c r="B303" s="3">
        <v>39397</v>
      </c>
      <c r="C303" s="5" t="s">
        <v>1520</v>
      </c>
      <c r="D303" s="5" t="s">
        <v>1521</v>
      </c>
      <c r="E303" s="6" t="s">
        <v>1121</v>
      </c>
      <c r="F303" s="6"/>
    </row>
    <row r="304" spans="1:6" x14ac:dyDescent="0.25">
      <c r="A304" s="94" t="s">
        <v>1522</v>
      </c>
      <c r="B304" s="96">
        <v>39400</v>
      </c>
      <c r="C304" s="65" t="s">
        <v>1523</v>
      </c>
      <c r="D304" s="98" t="s">
        <v>861</v>
      </c>
      <c r="E304" s="94" t="s">
        <v>1370</v>
      </c>
      <c r="F304" s="94"/>
    </row>
    <row r="305" spans="1:6" ht="15.75" thickBot="1" x14ac:dyDescent="0.3">
      <c r="A305" s="95"/>
      <c r="B305" s="97"/>
      <c r="C305" s="67" t="s">
        <v>1524</v>
      </c>
      <c r="D305" s="99"/>
      <c r="E305" s="95"/>
      <c r="F305" s="95"/>
    </row>
    <row r="306" spans="1:6" ht="15.75" thickBot="1" x14ac:dyDescent="0.3">
      <c r="A306" s="6" t="s">
        <v>1525</v>
      </c>
      <c r="B306" s="3">
        <v>39403</v>
      </c>
      <c r="C306" s="5" t="s">
        <v>1526</v>
      </c>
      <c r="D306" s="5" t="s">
        <v>853</v>
      </c>
      <c r="E306" s="6" t="s">
        <v>1380</v>
      </c>
      <c r="F306" s="6"/>
    </row>
    <row r="307" spans="1:6" ht="15.75" thickBot="1" x14ac:dyDescent="0.3">
      <c r="A307" s="91" t="s">
        <v>1527</v>
      </c>
      <c r="B307" s="92"/>
      <c r="C307" s="92"/>
      <c r="D307" s="92"/>
      <c r="E307" s="92"/>
      <c r="F307" s="93"/>
    </row>
    <row r="308" spans="1:6" ht="15.75" thickBot="1" x14ac:dyDescent="0.3">
      <c r="A308" s="6" t="s">
        <v>1528</v>
      </c>
      <c r="B308" s="3">
        <v>39425</v>
      </c>
      <c r="C308" s="4" t="s">
        <v>1529</v>
      </c>
      <c r="D308" s="5" t="s">
        <v>853</v>
      </c>
      <c r="E308" s="6" t="s">
        <v>1511</v>
      </c>
      <c r="F308" s="6"/>
    </row>
    <row r="309" spans="1:6" ht="15.75" thickBot="1" x14ac:dyDescent="0.3">
      <c r="A309" s="6" t="s">
        <v>1530</v>
      </c>
      <c r="B309" s="3">
        <v>39425</v>
      </c>
      <c r="C309" s="5" t="s">
        <v>1531</v>
      </c>
      <c r="D309" s="5" t="s">
        <v>1125</v>
      </c>
      <c r="E309" s="6" t="s">
        <v>1126</v>
      </c>
      <c r="F309" s="6"/>
    </row>
    <row r="310" spans="1:6" ht="15.75" thickBot="1" x14ac:dyDescent="0.3">
      <c r="A310" s="6" t="s">
        <v>1532</v>
      </c>
      <c r="B310" s="3">
        <v>39426</v>
      </c>
      <c r="C310" s="5" t="s">
        <v>1533</v>
      </c>
      <c r="D310" s="5" t="s">
        <v>938</v>
      </c>
      <c r="E310" s="6" t="s">
        <v>1055</v>
      </c>
      <c r="F310" s="6"/>
    </row>
    <row r="311" spans="1:6" ht="15.75" thickBot="1" x14ac:dyDescent="0.3">
      <c r="A311" s="6" t="s">
        <v>1534</v>
      </c>
      <c r="B311" s="3">
        <v>39430</v>
      </c>
      <c r="C311" s="5" t="s">
        <v>1535</v>
      </c>
      <c r="D311" s="5" t="s">
        <v>941</v>
      </c>
      <c r="E311" s="6" t="s">
        <v>1499</v>
      </c>
      <c r="F311" s="6"/>
    </row>
    <row r="312" spans="1:6" ht="15.75" thickBot="1" x14ac:dyDescent="0.3">
      <c r="A312" s="6" t="s">
        <v>1536</v>
      </c>
      <c r="B312" s="3">
        <v>39436</v>
      </c>
      <c r="C312" s="5" t="s">
        <v>1537</v>
      </c>
      <c r="D312" s="5" t="s">
        <v>846</v>
      </c>
      <c r="E312" s="6" t="s">
        <v>1152</v>
      </c>
      <c r="F312" s="6"/>
    </row>
    <row r="313" spans="1:6" x14ac:dyDescent="0.25">
      <c r="A313" s="94" t="s">
        <v>1538</v>
      </c>
      <c r="B313" s="96">
        <v>39437</v>
      </c>
      <c r="C313" s="65" t="s">
        <v>1539</v>
      </c>
      <c r="D313" s="98" t="s">
        <v>935</v>
      </c>
      <c r="E313" s="94" t="s">
        <v>1370</v>
      </c>
      <c r="F313" s="94"/>
    </row>
    <row r="314" spans="1:6" ht="15.75" thickBot="1" x14ac:dyDescent="0.3">
      <c r="A314" s="95"/>
      <c r="B314" s="97"/>
      <c r="C314" s="67" t="s">
        <v>1540</v>
      </c>
      <c r="D314" s="99"/>
      <c r="E314" s="95"/>
      <c r="F314" s="95"/>
    </row>
    <row r="315" spans="1:6" ht="15.75" thickBot="1" x14ac:dyDescent="0.3">
      <c r="A315" s="6" t="s">
        <v>1541</v>
      </c>
      <c r="B315" s="3">
        <v>39439</v>
      </c>
      <c r="C315" s="5" t="s">
        <v>1542</v>
      </c>
      <c r="D315" s="5" t="s">
        <v>868</v>
      </c>
      <c r="E315" s="6" t="s">
        <v>1406</v>
      </c>
      <c r="F315" s="6"/>
    </row>
    <row r="316" spans="1:6" x14ac:dyDescent="0.25">
      <c r="A316" s="94" t="s">
        <v>1543</v>
      </c>
      <c r="B316" s="96">
        <v>39441</v>
      </c>
      <c r="C316" s="70" t="s">
        <v>1544</v>
      </c>
      <c r="D316" s="98" t="s">
        <v>1546</v>
      </c>
      <c r="E316" s="94" t="s">
        <v>1511</v>
      </c>
      <c r="F316" s="94" t="s">
        <v>865</v>
      </c>
    </row>
    <row r="317" spans="1:6" x14ac:dyDescent="0.25">
      <c r="A317" s="100"/>
      <c r="B317" s="101"/>
      <c r="C317" s="66" t="s">
        <v>1337</v>
      </c>
      <c r="D317" s="102"/>
      <c r="E317" s="100"/>
      <c r="F317" s="100"/>
    </row>
    <row r="318" spans="1:6" ht="15.75" thickBot="1" x14ac:dyDescent="0.3">
      <c r="A318" s="95"/>
      <c r="B318" s="97"/>
      <c r="C318" s="67" t="s">
        <v>1545</v>
      </c>
      <c r="D318" s="99"/>
      <c r="E318" s="95"/>
      <c r="F318" s="95"/>
    </row>
    <row r="319" spans="1:6" ht="15.75" thickBot="1" x14ac:dyDescent="0.3">
      <c r="A319" s="68" t="s">
        <v>0</v>
      </c>
      <c r="B319" s="68" t="s">
        <v>1338</v>
      </c>
      <c r="C319" s="68" t="s">
        <v>1339</v>
      </c>
      <c r="D319" s="68" t="s">
        <v>1340</v>
      </c>
      <c r="E319" s="68" t="s">
        <v>1341</v>
      </c>
      <c r="F319" s="68" t="s">
        <v>1342</v>
      </c>
    </row>
    <row r="320" spans="1:6" ht="15.75" thickBot="1" x14ac:dyDescent="0.3">
      <c r="A320" s="91" t="s">
        <v>1343</v>
      </c>
      <c r="B320" s="92"/>
      <c r="C320" s="92"/>
      <c r="D320" s="92"/>
      <c r="E320" s="92"/>
      <c r="F320" s="93"/>
    </row>
    <row r="321" spans="1:6" ht="15.75" thickBot="1" x14ac:dyDescent="0.3">
      <c r="A321" s="6" t="s">
        <v>1547</v>
      </c>
      <c r="B321" s="3">
        <v>39462</v>
      </c>
      <c r="C321" s="5" t="s">
        <v>1548</v>
      </c>
      <c r="D321" s="5" t="s">
        <v>916</v>
      </c>
      <c r="E321" s="6" t="s">
        <v>1063</v>
      </c>
      <c r="F321" s="6"/>
    </row>
    <row r="322" spans="1:6" ht="15.75" thickBot="1" x14ac:dyDescent="0.3">
      <c r="A322" s="6" t="s">
        <v>1549</v>
      </c>
      <c r="B322" s="3">
        <v>39468</v>
      </c>
      <c r="C322" s="5" t="s">
        <v>1550</v>
      </c>
      <c r="D322" s="5" t="s">
        <v>1393</v>
      </c>
      <c r="E322" s="6" t="s">
        <v>1551</v>
      </c>
      <c r="F322" s="6"/>
    </row>
    <row r="323" spans="1:6" ht="15.75" thickBot="1" x14ac:dyDescent="0.3">
      <c r="A323" s="6" t="s">
        <v>1552</v>
      </c>
      <c r="B323" s="3">
        <v>39475</v>
      </c>
      <c r="C323" s="5" t="s">
        <v>1553</v>
      </c>
      <c r="D323" s="5" t="s">
        <v>853</v>
      </c>
      <c r="E323" s="6" t="s">
        <v>1380</v>
      </c>
      <c r="F323" s="6"/>
    </row>
    <row r="324" spans="1:6" ht="15.75" thickBot="1" x14ac:dyDescent="0.3">
      <c r="A324" s="91" t="s">
        <v>1352</v>
      </c>
      <c r="B324" s="92"/>
      <c r="C324" s="92"/>
      <c r="D324" s="92"/>
      <c r="E324" s="92"/>
      <c r="F324" s="93"/>
    </row>
    <row r="325" spans="1:6" ht="15.75" thickBot="1" x14ac:dyDescent="0.3">
      <c r="A325" s="6" t="s">
        <v>1554</v>
      </c>
      <c r="B325" s="3">
        <v>39483</v>
      </c>
      <c r="C325" s="5" t="s">
        <v>1555</v>
      </c>
      <c r="D325" s="5" t="s">
        <v>868</v>
      </c>
      <c r="E325" s="6" t="s">
        <v>1349</v>
      </c>
      <c r="F325" s="6"/>
    </row>
    <row r="326" spans="1:6" x14ac:dyDescent="0.25">
      <c r="A326" s="94" t="s">
        <v>1556</v>
      </c>
      <c r="B326" s="96">
        <v>39485</v>
      </c>
      <c r="C326" s="65" t="s">
        <v>1557</v>
      </c>
      <c r="D326" s="98" t="s">
        <v>929</v>
      </c>
      <c r="E326" s="94" t="s">
        <v>1427</v>
      </c>
      <c r="F326" s="94"/>
    </row>
    <row r="327" spans="1:6" ht="15.75" thickBot="1" x14ac:dyDescent="0.3">
      <c r="A327" s="95"/>
      <c r="B327" s="97"/>
      <c r="C327" s="67" t="s">
        <v>1558</v>
      </c>
      <c r="D327" s="99"/>
      <c r="E327" s="95"/>
      <c r="F327" s="95"/>
    </row>
    <row r="328" spans="1:6" ht="15.75" thickBot="1" x14ac:dyDescent="0.3">
      <c r="A328" s="6" t="s">
        <v>1559</v>
      </c>
      <c r="B328" s="3">
        <v>39489</v>
      </c>
      <c r="C328" s="5" t="s">
        <v>1560</v>
      </c>
      <c r="D328" s="5" t="s">
        <v>853</v>
      </c>
      <c r="E328" s="6" t="s">
        <v>1380</v>
      </c>
      <c r="F328" s="6"/>
    </row>
    <row r="329" spans="1:6" ht="15.75" thickBot="1" x14ac:dyDescent="0.3">
      <c r="A329" s="6" t="s">
        <v>1561</v>
      </c>
      <c r="B329" s="3">
        <v>39501</v>
      </c>
      <c r="C329" s="5" t="s">
        <v>1562</v>
      </c>
      <c r="D329" s="5" t="s">
        <v>1066</v>
      </c>
      <c r="E329" s="6" t="s">
        <v>1362</v>
      </c>
      <c r="F329" s="6"/>
    </row>
    <row r="330" spans="1:6" ht="15.75" thickBot="1" x14ac:dyDescent="0.3">
      <c r="A330" s="91" t="s">
        <v>1363</v>
      </c>
      <c r="B330" s="92"/>
      <c r="C330" s="92"/>
      <c r="D330" s="92"/>
      <c r="E330" s="92"/>
      <c r="F330" s="93"/>
    </row>
    <row r="331" spans="1:6" ht="15.75" thickBot="1" x14ac:dyDescent="0.3">
      <c r="A331" s="6" t="s">
        <v>1563</v>
      </c>
      <c r="B331" s="3">
        <v>39516</v>
      </c>
      <c r="C331" s="5" t="s">
        <v>1564</v>
      </c>
      <c r="D331" s="5" t="s">
        <v>1565</v>
      </c>
      <c r="E331" s="6" t="s">
        <v>1370</v>
      </c>
      <c r="F331" s="6" t="s">
        <v>865</v>
      </c>
    </row>
    <row r="332" spans="1:6" x14ac:dyDescent="0.25">
      <c r="A332" s="94" t="s">
        <v>1566</v>
      </c>
      <c r="B332" s="96">
        <v>39518</v>
      </c>
      <c r="C332" s="65" t="s">
        <v>1567</v>
      </c>
      <c r="D332" s="98" t="s">
        <v>929</v>
      </c>
      <c r="E332" s="94" t="s">
        <v>1427</v>
      </c>
      <c r="F332" s="94"/>
    </row>
    <row r="333" spans="1:6" ht="15.75" thickBot="1" x14ac:dyDescent="0.3">
      <c r="A333" s="95"/>
      <c r="B333" s="97"/>
      <c r="C333" s="67" t="s">
        <v>1568</v>
      </c>
      <c r="D333" s="99"/>
      <c r="E333" s="95"/>
      <c r="F333" s="95"/>
    </row>
    <row r="334" spans="1:6" ht="30.75" thickBot="1" x14ac:dyDescent="0.3">
      <c r="A334" s="6" t="s">
        <v>1569</v>
      </c>
      <c r="B334" s="3">
        <v>39520</v>
      </c>
      <c r="C334" s="5" t="s">
        <v>1570</v>
      </c>
      <c r="D334" s="5" t="s">
        <v>1571</v>
      </c>
      <c r="E334" s="6" t="s">
        <v>1572</v>
      </c>
      <c r="F334" s="6"/>
    </row>
    <row r="335" spans="1:6" ht="15.75" thickBot="1" x14ac:dyDescent="0.3">
      <c r="A335" s="9" t="s">
        <v>1573</v>
      </c>
      <c r="B335" s="10">
        <v>39521</v>
      </c>
      <c r="C335" s="5" t="s">
        <v>1574</v>
      </c>
      <c r="D335" s="5" t="s">
        <v>853</v>
      </c>
      <c r="E335" s="9" t="s">
        <v>1406</v>
      </c>
      <c r="F335" s="9" t="s">
        <v>469</v>
      </c>
    </row>
    <row r="336" spans="1:6" ht="15.75" thickBot="1" x14ac:dyDescent="0.3">
      <c r="A336" s="6" t="s">
        <v>1575</v>
      </c>
      <c r="B336" s="3">
        <v>39522</v>
      </c>
      <c r="C336" s="5" t="s">
        <v>1576</v>
      </c>
      <c r="D336" s="5" t="s">
        <v>846</v>
      </c>
      <c r="E336" s="6" t="s">
        <v>1152</v>
      </c>
      <c r="F336" s="6"/>
    </row>
    <row r="337" spans="1:6" ht="15.75" thickBot="1" x14ac:dyDescent="0.3">
      <c r="A337" s="6" t="s">
        <v>1577</v>
      </c>
      <c r="B337" s="3">
        <v>39524</v>
      </c>
      <c r="C337" s="5" t="s">
        <v>1578</v>
      </c>
      <c r="D337" s="5" t="s">
        <v>871</v>
      </c>
      <c r="E337" s="6" t="s">
        <v>1063</v>
      </c>
      <c r="F337" s="6"/>
    </row>
    <row r="338" spans="1:6" ht="15.75" thickBot="1" x14ac:dyDescent="0.3">
      <c r="A338" s="6" t="s">
        <v>1579</v>
      </c>
      <c r="B338" s="3">
        <v>39534</v>
      </c>
      <c r="C338" s="5" t="s">
        <v>1580</v>
      </c>
      <c r="D338" s="5" t="s">
        <v>850</v>
      </c>
      <c r="E338" s="6" t="s">
        <v>1297</v>
      </c>
      <c r="F338" s="6"/>
    </row>
    <row r="339" spans="1:6" ht="15.75" thickBot="1" x14ac:dyDescent="0.3">
      <c r="A339" s="91" t="s">
        <v>1375</v>
      </c>
      <c r="B339" s="92"/>
      <c r="C339" s="92"/>
      <c r="D339" s="92"/>
      <c r="E339" s="92"/>
      <c r="F339" s="93"/>
    </row>
    <row r="340" spans="1:6" ht="15.75" thickBot="1" x14ac:dyDescent="0.3">
      <c r="A340" s="6" t="s">
        <v>1581</v>
      </c>
      <c r="B340" s="3">
        <v>39546</v>
      </c>
      <c r="C340" s="5" t="s">
        <v>1582</v>
      </c>
      <c r="D340" s="5" t="s">
        <v>886</v>
      </c>
      <c r="E340" s="6" t="s">
        <v>1349</v>
      </c>
      <c r="F340" s="6"/>
    </row>
    <row r="341" spans="1:6" ht="15.75" thickBot="1" x14ac:dyDescent="0.3">
      <c r="A341" s="6" t="s">
        <v>1583</v>
      </c>
      <c r="B341" s="3">
        <v>39552</v>
      </c>
      <c r="C341" s="5" t="s">
        <v>1584</v>
      </c>
      <c r="D341" s="5" t="s">
        <v>1493</v>
      </c>
      <c r="E341" s="6" t="s">
        <v>1055</v>
      </c>
      <c r="F341" s="6"/>
    </row>
    <row r="342" spans="1:6" ht="15.75" thickBot="1" x14ac:dyDescent="0.3">
      <c r="A342" s="6" t="s">
        <v>1585</v>
      </c>
      <c r="B342" s="3">
        <v>39554</v>
      </c>
      <c r="C342" s="5" t="s">
        <v>1586</v>
      </c>
      <c r="D342" s="5" t="s">
        <v>1084</v>
      </c>
      <c r="E342" s="6" t="s">
        <v>1587</v>
      </c>
      <c r="F342" s="6"/>
    </row>
    <row r="343" spans="1:6" x14ac:dyDescent="0.25">
      <c r="A343" s="94" t="s">
        <v>1588</v>
      </c>
      <c r="B343" s="96">
        <v>39556</v>
      </c>
      <c r="C343" s="65" t="s">
        <v>1589</v>
      </c>
      <c r="D343" s="98" t="s">
        <v>861</v>
      </c>
      <c r="E343" s="94" t="s">
        <v>1370</v>
      </c>
      <c r="F343" s="94"/>
    </row>
    <row r="344" spans="1:6" ht="15.75" thickBot="1" x14ac:dyDescent="0.3">
      <c r="A344" s="95"/>
      <c r="B344" s="97"/>
      <c r="C344" s="67" t="s">
        <v>1590</v>
      </c>
      <c r="D344" s="99"/>
      <c r="E344" s="95"/>
      <c r="F344" s="95"/>
    </row>
    <row r="345" spans="1:6" ht="15.75" thickBot="1" x14ac:dyDescent="0.3">
      <c r="A345" s="6" t="s">
        <v>1591</v>
      </c>
      <c r="B345" s="3">
        <v>39563</v>
      </c>
      <c r="C345" s="5" t="s">
        <v>1592</v>
      </c>
      <c r="D345" s="5" t="s">
        <v>1593</v>
      </c>
      <c r="E345" s="6" t="s">
        <v>1258</v>
      </c>
      <c r="F345" s="6" t="s">
        <v>865</v>
      </c>
    </row>
    <row r="346" spans="1:6" ht="15.75" thickBot="1" x14ac:dyDescent="0.3">
      <c r="A346" s="6" t="s">
        <v>1594</v>
      </c>
      <c r="B346" s="3">
        <v>39564</v>
      </c>
      <c r="C346" s="5" t="s">
        <v>1595</v>
      </c>
      <c r="D346" s="5" t="s">
        <v>941</v>
      </c>
      <c r="E346" s="6" t="s">
        <v>1499</v>
      </c>
      <c r="F346" s="6"/>
    </row>
    <row r="347" spans="1:6" x14ac:dyDescent="0.25">
      <c r="A347" s="94" t="s">
        <v>1596</v>
      </c>
      <c r="B347" s="96">
        <v>39566</v>
      </c>
      <c r="C347" s="65" t="s">
        <v>1597</v>
      </c>
      <c r="D347" s="98" t="s">
        <v>1393</v>
      </c>
      <c r="E347" s="94" t="s">
        <v>1175</v>
      </c>
      <c r="F347" s="94"/>
    </row>
    <row r="348" spans="1:6" x14ac:dyDescent="0.25">
      <c r="A348" s="100"/>
      <c r="B348" s="101"/>
      <c r="C348" s="66" t="s">
        <v>1598</v>
      </c>
      <c r="D348" s="102"/>
      <c r="E348" s="100"/>
      <c r="F348" s="100"/>
    </row>
    <row r="349" spans="1:6" x14ac:dyDescent="0.25">
      <c r="A349" s="100"/>
      <c r="B349" s="101"/>
      <c r="C349" s="66" t="s">
        <v>1599</v>
      </c>
      <c r="D349" s="102"/>
      <c r="E349" s="100"/>
      <c r="F349" s="100"/>
    </row>
    <row r="350" spans="1:6" x14ac:dyDescent="0.25">
      <c r="A350" s="100"/>
      <c r="B350" s="101"/>
      <c r="C350" s="66" t="s">
        <v>1600</v>
      </c>
      <c r="D350" s="102"/>
      <c r="E350" s="100"/>
      <c r="F350" s="100"/>
    </row>
    <row r="351" spans="1:6" x14ac:dyDescent="0.25">
      <c r="A351" s="100"/>
      <c r="B351" s="101"/>
      <c r="C351" s="66" t="s">
        <v>1601</v>
      </c>
      <c r="D351" s="102"/>
      <c r="E351" s="100"/>
      <c r="F351" s="100"/>
    </row>
    <row r="352" spans="1:6" x14ac:dyDescent="0.25">
      <c r="A352" s="100"/>
      <c r="B352" s="101"/>
      <c r="C352" s="66" t="s">
        <v>1602</v>
      </c>
      <c r="D352" s="102"/>
      <c r="E352" s="100"/>
      <c r="F352" s="100"/>
    </row>
    <row r="353" spans="1:6" x14ac:dyDescent="0.25">
      <c r="A353" s="100"/>
      <c r="B353" s="101"/>
      <c r="C353" s="66" t="s">
        <v>1603</v>
      </c>
      <c r="D353" s="102"/>
      <c r="E353" s="100"/>
      <c r="F353" s="100"/>
    </row>
    <row r="354" spans="1:6" x14ac:dyDescent="0.25">
      <c r="A354" s="100"/>
      <c r="B354" s="101"/>
      <c r="C354" s="66" t="s">
        <v>1604</v>
      </c>
      <c r="D354" s="102"/>
      <c r="E354" s="100"/>
      <c r="F354" s="100"/>
    </row>
    <row r="355" spans="1:6" x14ac:dyDescent="0.25">
      <c r="A355" s="100"/>
      <c r="B355" s="101"/>
      <c r="C355" s="66" t="s">
        <v>1605</v>
      </c>
      <c r="D355" s="102"/>
      <c r="E355" s="100"/>
      <c r="F355" s="100"/>
    </row>
    <row r="356" spans="1:6" ht="15.75" thickBot="1" x14ac:dyDescent="0.3">
      <c r="A356" s="95"/>
      <c r="B356" s="97"/>
      <c r="C356" s="67" t="s">
        <v>1606</v>
      </c>
      <c r="D356" s="99"/>
      <c r="E356" s="95"/>
      <c r="F356" s="95"/>
    </row>
    <row r="357" spans="1:6" ht="15.75" thickBot="1" x14ac:dyDescent="0.3">
      <c r="A357" s="6" t="s">
        <v>1607</v>
      </c>
      <c r="B357" s="3">
        <v>39566</v>
      </c>
      <c r="C357" s="5" t="s">
        <v>1608</v>
      </c>
      <c r="D357" s="5" t="s">
        <v>1609</v>
      </c>
      <c r="E357" s="6" t="s">
        <v>1444</v>
      </c>
      <c r="F357" s="6" t="s">
        <v>865</v>
      </c>
    </row>
    <row r="358" spans="1:6" ht="15.75" thickBot="1" x14ac:dyDescent="0.3">
      <c r="A358" s="91" t="s">
        <v>1400</v>
      </c>
      <c r="B358" s="92"/>
      <c r="C358" s="92"/>
      <c r="D358" s="92"/>
      <c r="E358" s="92"/>
      <c r="F358" s="93"/>
    </row>
    <row r="359" spans="1:6" ht="15.75" thickBot="1" x14ac:dyDescent="0.3">
      <c r="A359" s="6" t="s">
        <v>1610</v>
      </c>
      <c r="B359" s="3">
        <v>39582</v>
      </c>
      <c r="C359" s="5" t="s">
        <v>1611</v>
      </c>
      <c r="D359" s="5" t="s">
        <v>868</v>
      </c>
      <c r="E359" s="6" t="s">
        <v>1349</v>
      </c>
      <c r="F359" s="6"/>
    </row>
    <row r="360" spans="1:6" ht="15.75" thickBot="1" x14ac:dyDescent="0.3">
      <c r="A360" s="6" t="s">
        <v>1612</v>
      </c>
      <c r="B360" s="3">
        <v>39589</v>
      </c>
      <c r="C360" s="5" t="s">
        <v>1613</v>
      </c>
      <c r="D360" s="5" t="s">
        <v>871</v>
      </c>
      <c r="E360" s="6" t="s">
        <v>1063</v>
      </c>
      <c r="F360" s="6"/>
    </row>
    <row r="361" spans="1:6" x14ac:dyDescent="0.25">
      <c r="A361" s="94" t="s">
        <v>1614</v>
      </c>
      <c r="B361" s="96">
        <v>39591</v>
      </c>
      <c r="C361" s="65" t="s">
        <v>1615</v>
      </c>
      <c r="D361" s="98" t="s">
        <v>947</v>
      </c>
      <c r="E361" s="94" t="s">
        <v>1206</v>
      </c>
      <c r="F361" s="94"/>
    </row>
    <row r="362" spans="1:6" x14ac:dyDescent="0.25">
      <c r="A362" s="100"/>
      <c r="B362" s="101"/>
      <c r="C362" s="66" t="s">
        <v>1616</v>
      </c>
      <c r="D362" s="102"/>
      <c r="E362" s="100"/>
      <c r="F362" s="100"/>
    </row>
    <row r="363" spans="1:6" x14ac:dyDescent="0.25">
      <c r="A363" s="100"/>
      <c r="B363" s="101"/>
      <c r="C363" s="66" t="s">
        <v>1617</v>
      </c>
      <c r="D363" s="102"/>
      <c r="E363" s="100"/>
      <c r="F363" s="100"/>
    </row>
    <row r="364" spans="1:6" ht="15.75" thickBot="1" x14ac:dyDescent="0.3">
      <c r="A364" s="95"/>
      <c r="B364" s="97"/>
      <c r="C364" s="67" t="s">
        <v>1618</v>
      </c>
      <c r="D364" s="99"/>
      <c r="E364" s="95"/>
      <c r="F364" s="95"/>
    </row>
    <row r="365" spans="1:6" ht="15.75" thickBot="1" x14ac:dyDescent="0.3">
      <c r="A365" s="6" t="s">
        <v>1619</v>
      </c>
      <c r="B365" s="3">
        <v>39595</v>
      </c>
      <c r="C365" s="5" t="s">
        <v>1620</v>
      </c>
      <c r="D365" s="5" t="s">
        <v>1521</v>
      </c>
      <c r="E365" s="6" t="s">
        <v>1121</v>
      </c>
      <c r="F365" s="6"/>
    </row>
    <row r="366" spans="1:6" x14ac:dyDescent="0.25">
      <c r="A366" s="94" t="s">
        <v>1621</v>
      </c>
      <c r="B366" s="96">
        <v>39599</v>
      </c>
      <c r="C366" s="65" t="s">
        <v>1622</v>
      </c>
      <c r="D366" s="98" t="s">
        <v>929</v>
      </c>
      <c r="E366" s="94" t="s">
        <v>1427</v>
      </c>
      <c r="F366" s="94"/>
    </row>
    <row r="367" spans="1:6" ht="15.75" thickBot="1" x14ac:dyDescent="0.3">
      <c r="A367" s="95"/>
      <c r="B367" s="97"/>
      <c r="C367" s="67" t="s">
        <v>1623</v>
      </c>
      <c r="D367" s="99"/>
      <c r="E367" s="95"/>
      <c r="F367" s="95"/>
    </row>
    <row r="368" spans="1:6" ht="15.75" thickBot="1" x14ac:dyDescent="0.3">
      <c r="A368" s="91" t="s">
        <v>1418</v>
      </c>
      <c r="B368" s="92"/>
      <c r="C368" s="92"/>
      <c r="D368" s="92"/>
      <c r="E368" s="92"/>
      <c r="F368" s="93"/>
    </row>
    <row r="369" spans="1:6" ht="15.75" thickBot="1" x14ac:dyDescent="0.3">
      <c r="A369" s="6" t="s">
        <v>1624</v>
      </c>
      <c r="B369" s="3">
        <v>39608</v>
      </c>
      <c r="C369" s="5" t="s">
        <v>1625</v>
      </c>
      <c r="D369" s="5" t="s">
        <v>883</v>
      </c>
      <c r="E369" s="6" t="s">
        <v>1258</v>
      </c>
      <c r="F369" s="6"/>
    </row>
    <row r="370" spans="1:6" ht="15.75" thickBot="1" x14ac:dyDescent="0.3">
      <c r="A370" s="6" t="s">
        <v>1626</v>
      </c>
      <c r="B370" s="3">
        <v>39610</v>
      </c>
      <c r="C370" s="5" t="s">
        <v>1627</v>
      </c>
      <c r="D370" s="5" t="s">
        <v>1628</v>
      </c>
      <c r="E370" s="6" t="s">
        <v>1255</v>
      </c>
      <c r="F370" s="6"/>
    </row>
    <row r="371" spans="1:6" x14ac:dyDescent="0.25">
      <c r="A371" s="94" t="s">
        <v>1629</v>
      </c>
      <c r="B371" s="96">
        <v>39611</v>
      </c>
      <c r="C371" s="65" t="s">
        <v>1630</v>
      </c>
      <c r="D371" s="98" t="s">
        <v>861</v>
      </c>
      <c r="E371" s="94" t="s">
        <v>1370</v>
      </c>
      <c r="F371" s="94"/>
    </row>
    <row r="372" spans="1:6" ht="15.75" thickBot="1" x14ac:dyDescent="0.3">
      <c r="A372" s="95"/>
      <c r="B372" s="97"/>
      <c r="C372" s="67" t="s">
        <v>1631</v>
      </c>
      <c r="D372" s="99"/>
      <c r="E372" s="95"/>
      <c r="F372" s="95"/>
    </row>
    <row r="373" spans="1:6" x14ac:dyDescent="0.25">
      <c r="A373" s="94" t="s">
        <v>1632</v>
      </c>
      <c r="B373" s="96">
        <v>39618</v>
      </c>
      <c r="C373" s="65" t="s">
        <v>1633</v>
      </c>
      <c r="D373" s="98" t="s">
        <v>850</v>
      </c>
      <c r="E373" s="94" t="s">
        <v>1639</v>
      </c>
      <c r="F373" s="94"/>
    </row>
    <row r="374" spans="1:6" x14ac:dyDescent="0.25">
      <c r="A374" s="100"/>
      <c r="B374" s="101"/>
      <c r="C374" s="66" t="s">
        <v>1634</v>
      </c>
      <c r="D374" s="102"/>
      <c r="E374" s="100"/>
      <c r="F374" s="100"/>
    </row>
    <row r="375" spans="1:6" x14ac:dyDescent="0.25">
      <c r="A375" s="100"/>
      <c r="B375" s="101"/>
      <c r="C375" s="66" t="s">
        <v>1635</v>
      </c>
      <c r="D375" s="102"/>
      <c r="E375" s="100"/>
      <c r="F375" s="100"/>
    </row>
    <row r="376" spans="1:6" x14ac:dyDescent="0.25">
      <c r="A376" s="100"/>
      <c r="B376" s="101"/>
      <c r="C376" s="66" t="s">
        <v>1636</v>
      </c>
      <c r="D376" s="102"/>
      <c r="E376" s="100"/>
      <c r="F376" s="100"/>
    </row>
    <row r="377" spans="1:6" x14ac:dyDescent="0.25">
      <c r="A377" s="100"/>
      <c r="B377" s="101"/>
      <c r="C377" s="66" t="s">
        <v>1637</v>
      </c>
      <c r="D377" s="102"/>
      <c r="E377" s="100"/>
      <c r="F377" s="100"/>
    </row>
    <row r="378" spans="1:6" ht="15.75" thickBot="1" x14ac:dyDescent="0.3">
      <c r="A378" s="95"/>
      <c r="B378" s="97"/>
      <c r="C378" s="67" t="s">
        <v>1638</v>
      </c>
      <c r="D378" s="99"/>
      <c r="E378" s="95"/>
      <c r="F378" s="95"/>
    </row>
    <row r="379" spans="1:6" ht="15.75" thickBot="1" x14ac:dyDescent="0.3">
      <c r="A379" s="6" t="s">
        <v>1640</v>
      </c>
      <c r="B379" s="3">
        <v>39619</v>
      </c>
      <c r="C379" s="5" t="s">
        <v>1641</v>
      </c>
      <c r="D379" s="5" t="s">
        <v>900</v>
      </c>
      <c r="E379" s="6" t="s">
        <v>1126</v>
      </c>
      <c r="F379" s="6"/>
    </row>
    <row r="380" spans="1:6" ht="15.75" thickBot="1" x14ac:dyDescent="0.3">
      <c r="A380" s="6" t="s">
        <v>1642</v>
      </c>
      <c r="B380" s="3">
        <v>39625</v>
      </c>
      <c r="C380" s="5" t="s">
        <v>1643</v>
      </c>
      <c r="D380" s="5" t="s">
        <v>919</v>
      </c>
      <c r="E380" s="6" t="s">
        <v>1511</v>
      </c>
      <c r="F380" s="6"/>
    </row>
    <row r="381" spans="1:6" ht="15.75" thickBot="1" x14ac:dyDescent="0.3">
      <c r="A381" s="91" t="s">
        <v>1445</v>
      </c>
      <c r="B381" s="92"/>
      <c r="C381" s="92"/>
      <c r="D381" s="92"/>
      <c r="E381" s="92"/>
      <c r="F381" s="93"/>
    </row>
    <row r="382" spans="1:6" x14ac:dyDescent="0.25">
      <c r="A382" s="94" t="s">
        <v>1644</v>
      </c>
      <c r="B382" s="96">
        <v>39636</v>
      </c>
      <c r="C382" s="65" t="s">
        <v>1645</v>
      </c>
      <c r="D382" s="98" t="s">
        <v>861</v>
      </c>
      <c r="E382" s="94" t="s">
        <v>1370</v>
      </c>
      <c r="F382" s="94"/>
    </row>
    <row r="383" spans="1:6" ht="15.75" thickBot="1" x14ac:dyDescent="0.3">
      <c r="A383" s="95"/>
      <c r="B383" s="97"/>
      <c r="C383" s="67" t="s">
        <v>1646</v>
      </c>
      <c r="D383" s="99"/>
      <c r="E383" s="95"/>
      <c r="F383" s="95"/>
    </row>
    <row r="384" spans="1:6" ht="15.75" thickBot="1" x14ac:dyDescent="0.3">
      <c r="A384" s="6" t="s">
        <v>1647</v>
      </c>
      <c r="B384" s="3">
        <v>39645</v>
      </c>
      <c r="C384" s="5" t="s">
        <v>1648</v>
      </c>
      <c r="D384" s="5" t="s">
        <v>871</v>
      </c>
      <c r="E384" s="6" t="s">
        <v>1063</v>
      </c>
      <c r="F384" s="6"/>
    </row>
    <row r="385" spans="1:6" ht="15.75" thickBot="1" x14ac:dyDescent="0.3">
      <c r="A385" s="6" t="s">
        <v>1649</v>
      </c>
      <c r="B385" s="3">
        <v>39651</v>
      </c>
      <c r="C385" s="5" t="s">
        <v>1650</v>
      </c>
      <c r="D385" s="5" t="s">
        <v>850</v>
      </c>
      <c r="E385" s="6" t="s">
        <v>1297</v>
      </c>
      <c r="F385" s="6"/>
    </row>
    <row r="386" spans="1:6" ht="15.75" thickBot="1" x14ac:dyDescent="0.3">
      <c r="A386" s="6" t="s">
        <v>1651</v>
      </c>
      <c r="B386" s="3">
        <v>39655</v>
      </c>
      <c r="C386" s="5" t="s">
        <v>1652</v>
      </c>
      <c r="D386" s="5" t="s">
        <v>1653</v>
      </c>
      <c r="E386" s="6" t="s">
        <v>1300</v>
      </c>
      <c r="F386" s="6" t="s">
        <v>865</v>
      </c>
    </row>
    <row r="387" spans="1:6" ht="15.75" thickBot="1" x14ac:dyDescent="0.3">
      <c r="A387" s="91" t="s">
        <v>1453</v>
      </c>
      <c r="B387" s="92"/>
      <c r="C387" s="92"/>
      <c r="D387" s="92"/>
      <c r="E387" s="92"/>
      <c r="F387" s="93"/>
    </row>
    <row r="388" spans="1:6" x14ac:dyDescent="0.25">
      <c r="A388" s="109" t="s">
        <v>1654</v>
      </c>
      <c r="B388" s="112">
        <v>39662</v>
      </c>
      <c r="C388" s="65" t="s">
        <v>1655</v>
      </c>
      <c r="D388" s="98" t="s">
        <v>1659</v>
      </c>
      <c r="E388" s="109" t="s">
        <v>1089</v>
      </c>
      <c r="F388" s="109" t="s">
        <v>913</v>
      </c>
    </row>
    <row r="389" spans="1:6" x14ac:dyDescent="0.25">
      <c r="A389" s="110"/>
      <c r="B389" s="113"/>
      <c r="C389" s="66" t="s">
        <v>1656</v>
      </c>
      <c r="D389" s="102"/>
      <c r="E389" s="110"/>
      <c r="F389" s="110"/>
    </row>
    <row r="390" spans="1:6" x14ac:dyDescent="0.25">
      <c r="A390" s="110"/>
      <c r="B390" s="113"/>
      <c r="C390" s="66" t="s">
        <v>1657</v>
      </c>
      <c r="D390" s="102"/>
      <c r="E390" s="110"/>
      <c r="F390" s="110"/>
    </row>
    <row r="391" spans="1:6" ht="15.75" thickBot="1" x14ac:dyDescent="0.3">
      <c r="A391" s="111"/>
      <c r="B391" s="114"/>
      <c r="C391" s="67" t="s">
        <v>1658</v>
      </c>
      <c r="D391" s="99"/>
      <c r="E391" s="111"/>
      <c r="F391" s="111"/>
    </row>
    <row r="392" spans="1:6" x14ac:dyDescent="0.25">
      <c r="A392" s="94" t="s">
        <v>1660</v>
      </c>
      <c r="B392" s="96">
        <v>39674</v>
      </c>
      <c r="C392" s="65" t="s">
        <v>1661</v>
      </c>
      <c r="D392" s="98" t="s">
        <v>861</v>
      </c>
      <c r="E392" s="94" t="s">
        <v>1370</v>
      </c>
      <c r="F392" s="94"/>
    </row>
    <row r="393" spans="1:6" ht="15.75" thickBot="1" x14ac:dyDescent="0.3">
      <c r="A393" s="95"/>
      <c r="B393" s="97"/>
      <c r="C393" s="67" t="s">
        <v>1662</v>
      </c>
      <c r="D393" s="99"/>
      <c r="E393" s="95"/>
      <c r="F393" s="95"/>
    </row>
    <row r="394" spans="1:6" ht="24.75" thickBot="1" x14ac:dyDescent="0.3">
      <c r="A394" s="7" t="s">
        <v>1663</v>
      </c>
      <c r="B394" s="8">
        <v>39677</v>
      </c>
      <c r="C394" s="5" t="s">
        <v>1664</v>
      </c>
      <c r="D394" s="5" t="s">
        <v>1665</v>
      </c>
      <c r="E394" s="7" t="s">
        <v>1666</v>
      </c>
      <c r="F394" s="7" t="s">
        <v>913</v>
      </c>
    </row>
    <row r="395" spans="1:6" ht="30.75" thickBot="1" x14ac:dyDescent="0.3">
      <c r="A395" s="6" t="s">
        <v>1667</v>
      </c>
      <c r="B395" s="3">
        <v>39678</v>
      </c>
      <c r="C395" s="5" t="s">
        <v>1668</v>
      </c>
      <c r="D395" s="5" t="s">
        <v>1669</v>
      </c>
      <c r="E395" s="6" t="s">
        <v>1380</v>
      </c>
      <c r="F395" s="6"/>
    </row>
    <row r="396" spans="1:6" x14ac:dyDescent="0.25">
      <c r="A396" s="94" t="s">
        <v>1670</v>
      </c>
      <c r="B396" s="96">
        <v>39689</v>
      </c>
      <c r="C396" s="65" t="s">
        <v>1671</v>
      </c>
      <c r="D396" s="98" t="s">
        <v>944</v>
      </c>
      <c r="E396" s="94" t="s">
        <v>1389</v>
      </c>
      <c r="F396" s="94"/>
    </row>
    <row r="397" spans="1:6" x14ac:dyDescent="0.25">
      <c r="A397" s="100"/>
      <c r="B397" s="101"/>
      <c r="C397" s="66" t="s">
        <v>1672</v>
      </c>
      <c r="D397" s="102"/>
      <c r="E397" s="100"/>
      <c r="F397" s="100"/>
    </row>
    <row r="398" spans="1:6" x14ac:dyDescent="0.25">
      <c r="A398" s="100"/>
      <c r="B398" s="101"/>
      <c r="C398" s="66" t="s">
        <v>1673</v>
      </c>
      <c r="D398" s="102"/>
      <c r="E398" s="100"/>
      <c r="F398" s="100"/>
    </row>
    <row r="399" spans="1:6" x14ac:dyDescent="0.25">
      <c r="A399" s="100"/>
      <c r="B399" s="101"/>
      <c r="C399" s="66" t="s">
        <v>1674</v>
      </c>
      <c r="D399" s="102"/>
      <c r="E399" s="100"/>
      <c r="F399" s="100"/>
    </row>
    <row r="400" spans="1:6" ht="15.75" thickBot="1" x14ac:dyDescent="0.3">
      <c r="A400" s="95"/>
      <c r="B400" s="97"/>
      <c r="C400" s="67" t="s">
        <v>1675</v>
      </c>
      <c r="D400" s="99"/>
      <c r="E400" s="95"/>
      <c r="F400" s="95"/>
    </row>
    <row r="401" spans="1:6" ht="15.75" thickBot="1" x14ac:dyDescent="0.3">
      <c r="A401" s="91" t="s">
        <v>1464</v>
      </c>
      <c r="B401" s="92"/>
      <c r="C401" s="92"/>
      <c r="D401" s="92"/>
      <c r="E401" s="92"/>
      <c r="F401" s="93"/>
    </row>
    <row r="402" spans="1:6" x14ac:dyDescent="0.25">
      <c r="A402" s="94" t="s">
        <v>1676</v>
      </c>
      <c r="B402" s="96">
        <v>39697</v>
      </c>
      <c r="C402" s="65" t="s">
        <v>1677</v>
      </c>
      <c r="D402" s="98" t="s">
        <v>1679</v>
      </c>
      <c r="E402" s="94" t="s">
        <v>1680</v>
      </c>
      <c r="F402" s="94" t="s">
        <v>865</v>
      </c>
    </row>
    <row r="403" spans="1:6" ht="15.75" thickBot="1" x14ac:dyDescent="0.3">
      <c r="A403" s="95"/>
      <c r="B403" s="97"/>
      <c r="C403" s="67" t="s">
        <v>1678</v>
      </c>
      <c r="D403" s="99"/>
      <c r="E403" s="95"/>
      <c r="F403" s="95"/>
    </row>
    <row r="404" spans="1:6" ht="15.75" thickBot="1" x14ac:dyDescent="0.3">
      <c r="A404" s="6" t="s">
        <v>1681</v>
      </c>
      <c r="B404" s="3">
        <v>39697</v>
      </c>
      <c r="C404" s="5" t="s">
        <v>1682</v>
      </c>
      <c r="D404" s="5" t="s">
        <v>1125</v>
      </c>
      <c r="E404" s="6" t="s">
        <v>1126</v>
      </c>
      <c r="F404" s="6"/>
    </row>
    <row r="405" spans="1:6" ht="15.75" thickBot="1" x14ac:dyDescent="0.3">
      <c r="A405" s="6" t="s">
        <v>1683</v>
      </c>
      <c r="B405" s="3">
        <v>39702</v>
      </c>
      <c r="C405" s="5" t="s">
        <v>1684</v>
      </c>
      <c r="D405" s="5" t="s">
        <v>868</v>
      </c>
      <c r="E405" s="6" t="s">
        <v>1349</v>
      </c>
      <c r="F405" s="6"/>
    </row>
    <row r="406" spans="1:6" ht="15.75" thickBot="1" x14ac:dyDescent="0.3">
      <c r="A406" s="6" t="s">
        <v>1685</v>
      </c>
      <c r="B406" s="3">
        <v>39710</v>
      </c>
      <c r="C406" s="5" t="s">
        <v>1686</v>
      </c>
      <c r="D406" s="5" t="s">
        <v>853</v>
      </c>
      <c r="E406" s="6" t="s">
        <v>1380</v>
      </c>
      <c r="F406" s="6"/>
    </row>
    <row r="407" spans="1:6" ht="15.75" thickBot="1" x14ac:dyDescent="0.3">
      <c r="A407" s="6" t="s">
        <v>1687</v>
      </c>
      <c r="B407" s="3">
        <v>39715</v>
      </c>
      <c r="C407" s="5" t="s">
        <v>1688</v>
      </c>
      <c r="D407" s="5" t="s">
        <v>871</v>
      </c>
      <c r="E407" s="6" t="s">
        <v>1063</v>
      </c>
      <c r="F407" s="6"/>
    </row>
    <row r="408" spans="1:6" x14ac:dyDescent="0.25">
      <c r="A408" s="94" t="s">
        <v>1689</v>
      </c>
      <c r="B408" s="96">
        <v>39716</v>
      </c>
      <c r="C408" s="65" t="s">
        <v>1690</v>
      </c>
      <c r="D408" s="98" t="s">
        <v>1546</v>
      </c>
      <c r="E408" s="94" t="s">
        <v>1511</v>
      </c>
      <c r="F408" s="94"/>
    </row>
    <row r="409" spans="1:6" x14ac:dyDescent="0.25">
      <c r="A409" s="100"/>
      <c r="B409" s="101"/>
      <c r="C409" s="66" t="s">
        <v>1691</v>
      </c>
      <c r="D409" s="102"/>
      <c r="E409" s="100"/>
      <c r="F409" s="100"/>
    </row>
    <row r="410" spans="1:6" ht="15.75" thickBot="1" x14ac:dyDescent="0.3">
      <c r="A410" s="95"/>
      <c r="B410" s="97"/>
      <c r="C410" s="67" t="s">
        <v>1692</v>
      </c>
      <c r="D410" s="99"/>
      <c r="E410" s="95"/>
      <c r="F410" s="95"/>
    </row>
    <row r="411" spans="1:6" x14ac:dyDescent="0.25">
      <c r="A411" s="94" t="s">
        <v>1693</v>
      </c>
      <c r="B411" s="96">
        <v>39716</v>
      </c>
      <c r="C411" s="65" t="s">
        <v>1694</v>
      </c>
      <c r="D411" s="98" t="s">
        <v>967</v>
      </c>
      <c r="E411" s="94" t="s">
        <v>1696</v>
      </c>
      <c r="F411" s="94"/>
    </row>
    <row r="412" spans="1:6" ht="15.75" thickBot="1" x14ac:dyDescent="0.3">
      <c r="A412" s="95"/>
      <c r="B412" s="97"/>
      <c r="C412" s="67" t="s">
        <v>1695</v>
      </c>
      <c r="D412" s="99"/>
      <c r="E412" s="95"/>
      <c r="F412" s="95"/>
    </row>
    <row r="413" spans="1:6" ht="15.75" thickBot="1" x14ac:dyDescent="0.3">
      <c r="A413" s="6" t="s">
        <v>1697</v>
      </c>
      <c r="B413" s="3">
        <v>39719</v>
      </c>
      <c r="C413" s="5" t="s">
        <v>1698</v>
      </c>
      <c r="D413" s="5" t="s">
        <v>1659</v>
      </c>
      <c r="E413" s="6" t="s">
        <v>1089</v>
      </c>
      <c r="F413" s="6"/>
    </row>
    <row r="414" spans="1:6" ht="15.75" thickBot="1" x14ac:dyDescent="0.3">
      <c r="A414" s="91" t="s">
        <v>1485</v>
      </c>
      <c r="B414" s="92"/>
      <c r="C414" s="92"/>
      <c r="D414" s="92"/>
      <c r="E414" s="92"/>
      <c r="F414" s="93"/>
    </row>
    <row r="415" spans="1:6" ht="15.75" thickBot="1" x14ac:dyDescent="0.3">
      <c r="A415" s="6" t="s">
        <v>1699</v>
      </c>
      <c r="B415" s="3">
        <v>39722</v>
      </c>
      <c r="C415" s="5" t="s">
        <v>1700</v>
      </c>
      <c r="D415" s="5" t="s">
        <v>944</v>
      </c>
      <c r="E415" s="6" t="s">
        <v>1701</v>
      </c>
      <c r="F415" s="6"/>
    </row>
    <row r="416" spans="1:6" ht="15.75" thickBot="1" x14ac:dyDescent="0.3">
      <c r="A416" s="6" t="s">
        <v>1702</v>
      </c>
      <c r="B416" s="3">
        <v>39733</v>
      </c>
      <c r="C416" s="5" t="s">
        <v>1703</v>
      </c>
      <c r="D416" s="5" t="s">
        <v>886</v>
      </c>
      <c r="E416" s="6" t="s">
        <v>1349</v>
      </c>
      <c r="F416" s="6"/>
    </row>
    <row r="417" spans="1:6" ht="15.75" thickBot="1" x14ac:dyDescent="0.3">
      <c r="A417" s="6" t="s">
        <v>1704</v>
      </c>
      <c r="B417" s="3">
        <v>39740</v>
      </c>
      <c r="C417" s="5" t="s">
        <v>1705</v>
      </c>
      <c r="D417" s="4" t="s">
        <v>1706</v>
      </c>
      <c r="E417" s="6" t="s">
        <v>1587</v>
      </c>
      <c r="F417" s="6"/>
    </row>
    <row r="418" spans="1:6" x14ac:dyDescent="0.25">
      <c r="A418" s="94" t="s">
        <v>1707</v>
      </c>
      <c r="B418" s="96">
        <v>39743</v>
      </c>
      <c r="C418" s="65" t="s">
        <v>1708</v>
      </c>
      <c r="D418" s="98" t="s">
        <v>1710</v>
      </c>
      <c r="E418" s="94" t="s">
        <v>1175</v>
      </c>
      <c r="F418" s="94" t="s">
        <v>865</v>
      </c>
    </row>
    <row r="419" spans="1:6" ht="15.75" thickBot="1" x14ac:dyDescent="0.3">
      <c r="A419" s="95"/>
      <c r="B419" s="97"/>
      <c r="C419" s="67" t="s">
        <v>1709</v>
      </c>
      <c r="D419" s="99"/>
      <c r="E419" s="95"/>
      <c r="F419" s="95"/>
    </row>
    <row r="420" spans="1:6" x14ac:dyDescent="0.25">
      <c r="A420" s="94" t="s">
        <v>1711</v>
      </c>
      <c r="B420" s="96">
        <v>39746</v>
      </c>
      <c r="C420" s="65" t="s">
        <v>1712</v>
      </c>
      <c r="D420" s="98" t="s">
        <v>1250</v>
      </c>
      <c r="E420" s="94" t="s">
        <v>1714</v>
      </c>
      <c r="F420" s="94"/>
    </row>
    <row r="421" spans="1:6" ht="15.75" thickBot="1" x14ac:dyDescent="0.3">
      <c r="A421" s="95"/>
      <c r="B421" s="97"/>
      <c r="C421" s="67" t="s">
        <v>1713</v>
      </c>
      <c r="D421" s="99"/>
      <c r="E421" s="95"/>
      <c r="F421" s="95"/>
    </row>
    <row r="422" spans="1:6" ht="15.75" thickBot="1" x14ac:dyDescent="0.3">
      <c r="A422" s="6" t="s">
        <v>1715</v>
      </c>
      <c r="B422" s="3">
        <v>39746</v>
      </c>
      <c r="C422" s="5" t="s">
        <v>1716</v>
      </c>
      <c r="D422" s="5" t="s">
        <v>1125</v>
      </c>
      <c r="E422" s="6" t="s">
        <v>1126</v>
      </c>
      <c r="F422" s="6"/>
    </row>
    <row r="423" spans="1:6" ht="15.75" thickBot="1" x14ac:dyDescent="0.3">
      <c r="A423" s="6" t="s">
        <v>1717</v>
      </c>
      <c r="B423" s="3">
        <v>39750</v>
      </c>
      <c r="C423" s="5" t="s">
        <v>1718</v>
      </c>
      <c r="D423" s="5" t="s">
        <v>1409</v>
      </c>
      <c r="E423" s="6" t="s">
        <v>1258</v>
      </c>
      <c r="F423" s="6"/>
    </row>
    <row r="424" spans="1:6" ht="15.75" thickBot="1" x14ac:dyDescent="0.3">
      <c r="A424" s="91" t="s">
        <v>1512</v>
      </c>
      <c r="B424" s="92"/>
      <c r="C424" s="92"/>
      <c r="D424" s="92"/>
      <c r="E424" s="92"/>
      <c r="F424" s="93"/>
    </row>
    <row r="425" spans="1:6" x14ac:dyDescent="0.25">
      <c r="A425" s="94" t="s">
        <v>1719</v>
      </c>
      <c r="B425" s="96">
        <v>39757</v>
      </c>
      <c r="C425" s="65" t="s">
        <v>1720</v>
      </c>
      <c r="D425" s="98" t="s">
        <v>922</v>
      </c>
      <c r="E425" s="94" t="s">
        <v>1216</v>
      </c>
      <c r="F425" s="94"/>
    </row>
    <row r="426" spans="1:6" ht="15.75" thickBot="1" x14ac:dyDescent="0.3">
      <c r="A426" s="95"/>
      <c r="B426" s="97"/>
      <c r="C426" s="67" t="s">
        <v>1721</v>
      </c>
      <c r="D426" s="99"/>
      <c r="E426" s="95"/>
      <c r="F426" s="95"/>
    </row>
    <row r="427" spans="1:6" ht="15.75" thickBot="1" x14ac:dyDescent="0.3">
      <c r="A427" s="6" t="s">
        <v>1722</v>
      </c>
      <c r="B427" s="3">
        <v>39757</v>
      </c>
      <c r="C427" s="5" t="s">
        <v>1723</v>
      </c>
      <c r="D427" s="5" t="s">
        <v>853</v>
      </c>
      <c r="E427" s="6" t="s">
        <v>1380</v>
      </c>
      <c r="F427" s="6"/>
    </row>
    <row r="428" spans="1:6" ht="15.75" thickBot="1" x14ac:dyDescent="0.3">
      <c r="A428" s="6" t="s">
        <v>1724</v>
      </c>
      <c r="B428" s="3">
        <v>39766</v>
      </c>
      <c r="C428" s="5" t="s">
        <v>1725</v>
      </c>
      <c r="D428" s="5" t="s">
        <v>868</v>
      </c>
      <c r="E428" s="6" t="s">
        <v>1129</v>
      </c>
      <c r="F428" s="6"/>
    </row>
    <row r="429" spans="1:6" x14ac:dyDescent="0.25">
      <c r="A429" s="94" t="s">
        <v>1726</v>
      </c>
      <c r="B429" s="96">
        <v>39767</v>
      </c>
      <c r="C429" s="65" t="s">
        <v>1727</v>
      </c>
      <c r="D429" s="98" t="s">
        <v>929</v>
      </c>
      <c r="E429" s="94" t="s">
        <v>1427</v>
      </c>
      <c r="F429" s="94"/>
    </row>
    <row r="430" spans="1:6" x14ac:dyDescent="0.25">
      <c r="A430" s="100"/>
      <c r="B430" s="101"/>
      <c r="C430" s="66" t="s">
        <v>1728</v>
      </c>
      <c r="D430" s="102"/>
      <c r="E430" s="100"/>
      <c r="F430" s="100"/>
    </row>
    <row r="431" spans="1:6" ht="15.75" thickBot="1" x14ac:dyDescent="0.3">
      <c r="A431" s="95"/>
      <c r="B431" s="97"/>
      <c r="C431" s="67" t="s">
        <v>1729</v>
      </c>
      <c r="D431" s="99"/>
      <c r="E431" s="95"/>
      <c r="F431" s="95"/>
    </row>
    <row r="432" spans="1:6" ht="15.75" thickBot="1" x14ac:dyDescent="0.3">
      <c r="A432" s="6" t="s">
        <v>1730</v>
      </c>
      <c r="B432" s="3">
        <v>39778</v>
      </c>
      <c r="C432" s="5" t="s">
        <v>1731</v>
      </c>
      <c r="D432" s="5" t="s">
        <v>868</v>
      </c>
      <c r="E432" s="6" t="s">
        <v>1349</v>
      </c>
      <c r="F432" s="6"/>
    </row>
    <row r="433" spans="1:6" ht="15.75" thickBot="1" x14ac:dyDescent="0.3">
      <c r="A433" s="91" t="s">
        <v>1527</v>
      </c>
      <c r="B433" s="92"/>
      <c r="C433" s="92"/>
      <c r="D433" s="92"/>
      <c r="E433" s="92"/>
      <c r="F433" s="93"/>
    </row>
    <row r="434" spans="1:6" ht="15.75" thickBot="1" x14ac:dyDescent="0.3">
      <c r="A434" s="6" t="s">
        <v>1732</v>
      </c>
      <c r="B434" s="3">
        <v>39783</v>
      </c>
      <c r="C434" s="5" t="s">
        <v>1733</v>
      </c>
      <c r="D434" s="5" t="s">
        <v>922</v>
      </c>
      <c r="E434" s="6" t="s">
        <v>1216</v>
      </c>
      <c r="F434" s="6"/>
    </row>
    <row r="435" spans="1:6" ht="15.75" thickBot="1" x14ac:dyDescent="0.3">
      <c r="A435" s="6" t="s">
        <v>1734</v>
      </c>
      <c r="B435" s="3">
        <v>39784</v>
      </c>
      <c r="C435" s="5" t="s">
        <v>1735</v>
      </c>
      <c r="D435" s="5" t="s">
        <v>1502</v>
      </c>
      <c r="E435" s="6" t="s">
        <v>1421</v>
      </c>
      <c r="F435" s="6"/>
    </row>
    <row r="436" spans="1:6" ht="15.75" thickBot="1" x14ac:dyDescent="0.3">
      <c r="A436" s="6" t="s">
        <v>1736</v>
      </c>
      <c r="B436" s="3">
        <v>39792</v>
      </c>
      <c r="C436" s="5" t="s">
        <v>1737</v>
      </c>
      <c r="D436" s="5" t="s">
        <v>1452</v>
      </c>
      <c r="E436" s="6" t="s">
        <v>1380</v>
      </c>
      <c r="F436" s="6"/>
    </row>
    <row r="437" spans="1:6" ht="15.75" thickBot="1" x14ac:dyDescent="0.3">
      <c r="A437" s="6" t="s">
        <v>1738</v>
      </c>
      <c r="B437" s="3">
        <v>39797</v>
      </c>
      <c r="C437" s="5" t="s">
        <v>1739</v>
      </c>
      <c r="D437" s="5" t="s">
        <v>1250</v>
      </c>
      <c r="E437" s="6" t="s">
        <v>1714</v>
      </c>
      <c r="F437" s="6"/>
    </row>
    <row r="438" spans="1:6" x14ac:dyDescent="0.25">
      <c r="A438" s="94" t="s">
        <v>1740</v>
      </c>
      <c r="B438" s="96">
        <v>39802</v>
      </c>
      <c r="C438" s="65" t="s">
        <v>1741</v>
      </c>
      <c r="D438" s="98" t="s">
        <v>861</v>
      </c>
      <c r="E438" s="94" t="s">
        <v>1370</v>
      </c>
      <c r="F438" s="94"/>
    </row>
    <row r="439" spans="1:6" ht="15.75" thickBot="1" x14ac:dyDescent="0.3">
      <c r="A439" s="95"/>
      <c r="B439" s="97"/>
      <c r="C439" s="67" t="s">
        <v>1742</v>
      </c>
      <c r="D439" s="99"/>
      <c r="E439" s="95"/>
      <c r="F439" s="95"/>
    </row>
    <row r="440" spans="1:6" ht="15.75" thickBot="1" x14ac:dyDescent="0.3">
      <c r="A440" s="6" t="s">
        <v>1743</v>
      </c>
      <c r="B440" s="3">
        <v>39805</v>
      </c>
      <c r="C440" s="5" t="s">
        <v>1744</v>
      </c>
      <c r="D440" s="5" t="s">
        <v>1225</v>
      </c>
      <c r="E440" s="6" t="s">
        <v>1385</v>
      </c>
      <c r="F440" s="6"/>
    </row>
    <row r="441" spans="1:6" ht="15.75" thickBot="1" x14ac:dyDescent="0.3">
      <c r="A441" s="62" t="s">
        <v>1745</v>
      </c>
      <c r="B441" s="64">
        <v>39807</v>
      </c>
      <c r="C441" s="65" t="s">
        <v>1746</v>
      </c>
      <c r="D441" s="65" t="s">
        <v>1546</v>
      </c>
      <c r="E441" s="62" t="s">
        <v>1511</v>
      </c>
      <c r="F441" s="94"/>
    </row>
    <row r="442" spans="1:6" ht="15.75" thickBot="1" x14ac:dyDescent="0.3">
      <c r="A442" s="62" t="s">
        <v>1745</v>
      </c>
      <c r="B442" s="64">
        <v>39808</v>
      </c>
      <c r="C442" s="66" t="s">
        <v>1747</v>
      </c>
      <c r="D442" s="65" t="s">
        <v>1750</v>
      </c>
      <c r="E442" s="62" t="s">
        <v>1752</v>
      </c>
      <c r="F442" s="100"/>
    </row>
    <row r="443" spans="1:6" ht="15.75" thickBot="1" x14ac:dyDescent="0.3">
      <c r="A443" s="62" t="s">
        <v>1745</v>
      </c>
      <c r="B443" s="64">
        <v>39809</v>
      </c>
      <c r="C443" s="67" t="s">
        <v>1748</v>
      </c>
      <c r="D443" s="65" t="s">
        <v>1751</v>
      </c>
      <c r="E443" s="62" t="s">
        <v>1753</v>
      </c>
      <c r="F443" s="95"/>
    </row>
    <row r="444" spans="1:6" ht="15.75" thickBot="1" x14ac:dyDescent="0.3">
      <c r="A444" s="68" t="s">
        <v>0</v>
      </c>
      <c r="B444" s="68" t="s">
        <v>1338</v>
      </c>
      <c r="C444" s="68" t="s">
        <v>1339</v>
      </c>
      <c r="D444" s="68" t="s">
        <v>1340</v>
      </c>
      <c r="E444" s="68" t="s">
        <v>1341</v>
      </c>
      <c r="F444" s="68" t="s">
        <v>1342</v>
      </c>
    </row>
    <row r="445" spans="1:6" ht="15.75" thickBot="1" x14ac:dyDescent="0.3">
      <c r="A445" s="91" t="s">
        <v>1343</v>
      </c>
      <c r="B445" s="92"/>
      <c r="C445" s="92"/>
      <c r="D445" s="92"/>
      <c r="E445" s="92"/>
      <c r="F445" s="93"/>
    </row>
    <row r="446" spans="1:6" ht="15.75" thickBot="1" x14ac:dyDescent="0.3">
      <c r="A446" s="6" t="s">
        <v>1754</v>
      </c>
      <c r="B446" s="3">
        <v>39831</v>
      </c>
      <c r="C446" s="5" t="s">
        <v>1755</v>
      </c>
      <c r="D446" s="5" t="s">
        <v>1518</v>
      </c>
      <c r="E446" s="6" t="s">
        <v>1133</v>
      </c>
      <c r="F446" s="6"/>
    </row>
    <row r="447" spans="1:6" x14ac:dyDescent="0.25">
      <c r="A447" s="94" t="s">
        <v>1756</v>
      </c>
      <c r="B447" s="96">
        <v>39836</v>
      </c>
      <c r="C447" s="65" t="s">
        <v>1757</v>
      </c>
      <c r="D447" s="98" t="s">
        <v>1222</v>
      </c>
      <c r="E447" s="94" t="s">
        <v>1362</v>
      </c>
      <c r="F447" s="94"/>
    </row>
    <row r="448" spans="1:6" x14ac:dyDescent="0.25">
      <c r="A448" s="100"/>
      <c r="B448" s="101"/>
      <c r="C448" s="66" t="s">
        <v>1758</v>
      </c>
      <c r="D448" s="102"/>
      <c r="E448" s="100"/>
      <c r="F448" s="100"/>
    </row>
    <row r="449" spans="1:6" x14ac:dyDescent="0.25">
      <c r="A449" s="100"/>
      <c r="B449" s="101"/>
      <c r="C449" s="66" t="s">
        <v>1759</v>
      </c>
      <c r="D449" s="102"/>
      <c r="E449" s="100"/>
      <c r="F449" s="100"/>
    </row>
    <row r="450" spans="1:6" x14ac:dyDescent="0.25">
      <c r="A450" s="100"/>
      <c r="B450" s="101"/>
      <c r="C450" s="66" t="s">
        <v>1760</v>
      </c>
      <c r="D450" s="102"/>
      <c r="E450" s="100"/>
      <c r="F450" s="100"/>
    </row>
    <row r="451" spans="1:6" x14ac:dyDescent="0.25">
      <c r="A451" s="100"/>
      <c r="B451" s="101"/>
      <c r="C451" s="66" t="s">
        <v>1761</v>
      </c>
      <c r="D451" s="102"/>
      <c r="E451" s="100"/>
      <c r="F451" s="100"/>
    </row>
    <row r="452" spans="1:6" x14ac:dyDescent="0.25">
      <c r="A452" s="100"/>
      <c r="B452" s="101"/>
      <c r="C452" s="66" t="s">
        <v>1762</v>
      </c>
      <c r="D452" s="102"/>
      <c r="E452" s="100"/>
      <c r="F452" s="100"/>
    </row>
    <row r="453" spans="1:6" x14ac:dyDescent="0.25">
      <c r="A453" s="100"/>
      <c r="B453" s="101"/>
      <c r="C453" s="66" t="s">
        <v>1763</v>
      </c>
      <c r="D453" s="102"/>
      <c r="E453" s="100"/>
      <c r="F453" s="100"/>
    </row>
    <row r="454" spans="1:6" ht="15.75" thickBot="1" x14ac:dyDescent="0.3">
      <c r="A454" s="95"/>
      <c r="B454" s="97"/>
      <c r="C454" s="67" t="s">
        <v>1764</v>
      </c>
      <c r="D454" s="99"/>
      <c r="E454" s="95"/>
      <c r="F454" s="95"/>
    </row>
    <row r="455" spans="1:6" ht="15.75" thickBot="1" x14ac:dyDescent="0.3">
      <c r="A455" s="6" t="s">
        <v>1765</v>
      </c>
      <c r="B455" s="3">
        <v>39843</v>
      </c>
      <c r="C455" s="5" t="s">
        <v>1766</v>
      </c>
      <c r="D455" s="5" t="s">
        <v>1767</v>
      </c>
      <c r="E455" s="6" t="s">
        <v>1768</v>
      </c>
      <c r="F455" s="6"/>
    </row>
    <row r="456" spans="1:6" ht="15.75" thickBot="1" x14ac:dyDescent="0.3">
      <c r="A456" s="91" t="s">
        <v>1352</v>
      </c>
      <c r="B456" s="92"/>
      <c r="C456" s="92"/>
      <c r="D456" s="92"/>
      <c r="E456" s="92"/>
      <c r="F456" s="93"/>
    </row>
    <row r="457" spans="1:6" ht="15.75" thickBot="1" x14ac:dyDescent="0.3">
      <c r="A457" s="6" t="s">
        <v>1769</v>
      </c>
      <c r="B457" s="3">
        <v>39846</v>
      </c>
      <c r="C457" s="5" t="s">
        <v>1770</v>
      </c>
      <c r="D457" s="5" t="s">
        <v>1665</v>
      </c>
      <c r="E457" s="6" t="s">
        <v>1666</v>
      </c>
      <c r="F457" s="6"/>
    </row>
    <row r="458" spans="1:6" ht="15.75" thickBot="1" x14ac:dyDescent="0.3">
      <c r="A458" s="6" t="s">
        <v>1771</v>
      </c>
      <c r="B458" s="3">
        <v>39850</v>
      </c>
      <c r="C458" s="5" t="s">
        <v>1772</v>
      </c>
      <c r="D458" s="5" t="s">
        <v>900</v>
      </c>
      <c r="E458" s="6" t="s">
        <v>1126</v>
      </c>
      <c r="F458" s="6"/>
    </row>
    <row r="459" spans="1:6" ht="15.75" thickBot="1" x14ac:dyDescent="0.3">
      <c r="A459" s="6" t="s">
        <v>1773</v>
      </c>
      <c r="B459" s="3">
        <v>39854</v>
      </c>
      <c r="C459" s="5" t="s">
        <v>1774</v>
      </c>
      <c r="D459" s="5" t="s">
        <v>868</v>
      </c>
      <c r="E459" s="6" t="s">
        <v>1499</v>
      </c>
      <c r="F459" s="6"/>
    </row>
    <row r="460" spans="1:6" x14ac:dyDescent="0.25">
      <c r="A460" s="94" t="s">
        <v>1775</v>
      </c>
      <c r="B460" s="96">
        <v>39855</v>
      </c>
      <c r="C460" s="65" t="s">
        <v>1776</v>
      </c>
      <c r="D460" s="98" t="s">
        <v>1778</v>
      </c>
      <c r="E460" s="94" t="s">
        <v>1380</v>
      </c>
      <c r="F460" s="94"/>
    </row>
    <row r="461" spans="1:6" ht="15.75" thickBot="1" x14ac:dyDescent="0.3">
      <c r="A461" s="95"/>
      <c r="B461" s="97"/>
      <c r="C461" s="67" t="s">
        <v>1777</v>
      </c>
      <c r="D461" s="99"/>
      <c r="E461" s="95"/>
      <c r="F461" s="95"/>
    </row>
    <row r="462" spans="1:6" x14ac:dyDescent="0.25">
      <c r="A462" s="94" t="s">
        <v>1779</v>
      </c>
      <c r="B462" s="96">
        <v>39856</v>
      </c>
      <c r="C462" s="65" t="s">
        <v>1780</v>
      </c>
      <c r="D462" s="98" t="s">
        <v>861</v>
      </c>
      <c r="E462" s="94" t="s">
        <v>1370</v>
      </c>
      <c r="F462" s="94"/>
    </row>
    <row r="463" spans="1:6" x14ac:dyDescent="0.25">
      <c r="A463" s="100"/>
      <c r="B463" s="101"/>
      <c r="C463" s="66" t="s">
        <v>1781</v>
      </c>
      <c r="D463" s="102"/>
      <c r="E463" s="100"/>
      <c r="F463" s="100"/>
    </row>
    <row r="464" spans="1:6" x14ac:dyDescent="0.25">
      <c r="A464" s="100"/>
      <c r="B464" s="101"/>
      <c r="C464" s="66" t="s">
        <v>1782</v>
      </c>
      <c r="D464" s="102"/>
      <c r="E464" s="100"/>
      <c r="F464" s="100"/>
    </row>
    <row r="465" spans="1:6" ht="15.75" thickBot="1" x14ac:dyDescent="0.3">
      <c r="A465" s="95"/>
      <c r="B465" s="97"/>
      <c r="C465" s="67" t="s">
        <v>1783</v>
      </c>
      <c r="D465" s="99"/>
      <c r="E465" s="95"/>
      <c r="F465" s="95"/>
    </row>
    <row r="466" spans="1:6" ht="15.75" thickBot="1" x14ac:dyDescent="0.3">
      <c r="A466" s="7" t="s">
        <v>1784</v>
      </c>
      <c r="B466" s="8">
        <v>39868</v>
      </c>
      <c r="C466" s="5" t="s">
        <v>1785</v>
      </c>
      <c r="D466" s="5" t="s">
        <v>1786</v>
      </c>
      <c r="E466" s="7" t="s">
        <v>1787</v>
      </c>
      <c r="F466" s="7" t="s">
        <v>865</v>
      </c>
    </row>
    <row r="467" spans="1:6" ht="15.75" thickBot="1" x14ac:dyDescent="0.3">
      <c r="A467" s="6" t="s">
        <v>1788</v>
      </c>
      <c r="B467" s="3">
        <v>39870</v>
      </c>
      <c r="C467" s="5" t="s">
        <v>1789</v>
      </c>
      <c r="D467" s="5" t="s">
        <v>1609</v>
      </c>
      <c r="E467" s="6" t="s">
        <v>1444</v>
      </c>
      <c r="F467" s="6"/>
    </row>
    <row r="468" spans="1:6" ht="15.75" thickBot="1" x14ac:dyDescent="0.3">
      <c r="A468" s="6" t="s">
        <v>1790</v>
      </c>
      <c r="B468" s="3">
        <v>39872</v>
      </c>
      <c r="C468" s="5" t="s">
        <v>1791</v>
      </c>
      <c r="D468" s="5" t="s">
        <v>919</v>
      </c>
      <c r="E468" s="6" t="s">
        <v>1406</v>
      </c>
      <c r="F468" s="6"/>
    </row>
    <row r="469" spans="1:6" ht="15.75" thickBot="1" x14ac:dyDescent="0.3">
      <c r="A469" s="91" t="s">
        <v>1363</v>
      </c>
      <c r="B469" s="92"/>
      <c r="C469" s="92"/>
      <c r="D469" s="92"/>
      <c r="E469" s="92"/>
      <c r="F469" s="93"/>
    </row>
    <row r="470" spans="1:6" ht="15.75" thickBot="1" x14ac:dyDescent="0.3">
      <c r="A470" s="6" t="s">
        <v>1792</v>
      </c>
      <c r="B470" s="3">
        <v>39879</v>
      </c>
      <c r="C470" s="5" t="s">
        <v>1793</v>
      </c>
      <c r="D470" s="5" t="s">
        <v>1254</v>
      </c>
      <c r="E470" s="6" t="s">
        <v>1255</v>
      </c>
      <c r="F470" s="6"/>
    </row>
    <row r="471" spans="1:6" x14ac:dyDescent="0.25">
      <c r="A471" s="94" t="s">
        <v>1794</v>
      </c>
      <c r="B471" s="96">
        <v>39887</v>
      </c>
      <c r="C471" s="65" t="s">
        <v>1795</v>
      </c>
      <c r="D471" s="98" t="s">
        <v>929</v>
      </c>
      <c r="E471" s="94" t="s">
        <v>1427</v>
      </c>
      <c r="F471" s="94"/>
    </row>
    <row r="472" spans="1:6" ht="15.75" thickBot="1" x14ac:dyDescent="0.3">
      <c r="A472" s="95"/>
      <c r="B472" s="97"/>
      <c r="C472" s="67" t="s">
        <v>1796</v>
      </c>
      <c r="D472" s="99"/>
      <c r="E472" s="95"/>
      <c r="F472" s="95"/>
    </row>
    <row r="473" spans="1:6" ht="15.75" thickBot="1" x14ac:dyDescent="0.3">
      <c r="A473" s="6" t="s">
        <v>1797</v>
      </c>
      <c r="B473" s="3">
        <v>39889</v>
      </c>
      <c r="C473" s="5" t="s">
        <v>1798</v>
      </c>
      <c r="D473" s="5" t="s">
        <v>947</v>
      </c>
      <c r="E473" s="6" t="s">
        <v>1206</v>
      </c>
      <c r="F473" s="6"/>
    </row>
    <row r="474" spans="1:6" ht="15.75" thickBot="1" x14ac:dyDescent="0.3">
      <c r="A474" s="6" t="s">
        <v>1799</v>
      </c>
      <c r="B474" s="3">
        <v>39896</v>
      </c>
      <c r="C474" s="5" t="s">
        <v>1800</v>
      </c>
      <c r="D474" s="5" t="s">
        <v>846</v>
      </c>
      <c r="E474" s="6" t="s">
        <v>1152</v>
      </c>
      <c r="F474" s="6"/>
    </row>
    <row r="475" spans="1:6" ht="15.75" thickBot="1" x14ac:dyDescent="0.3">
      <c r="A475" s="6" t="s">
        <v>1801</v>
      </c>
      <c r="B475" s="3">
        <v>39898</v>
      </c>
      <c r="C475" s="5" t="s">
        <v>1802</v>
      </c>
      <c r="D475" s="5" t="s">
        <v>886</v>
      </c>
      <c r="E475" s="6" t="s">
        <v>1349</v>
      </c>
      <c r="F475" s="6"/>
    </row>
    <row r="476" spans="1:6" ht="15.75" thickBot="1" x14ac:dyDescent="0.3">
      <c r="A476" s="91" t="s">
        <v>1375</v>
      </c>
      <c r="B476" s="92"/>
      <c r="C476" s="92"/>
      <c r="D476" s="92"/>
      <c r="E476" s="92"/>
      <c r="F476" s="93"/>
    </row>
    <row r="477" spans="1:6" ht="15.75" thickBot="1" x14ac:dyDescent="0.3">
      <c r="A477" s="6" t="s">
        <v>1803</v>
      </c>
      <c r="B477" s="3">
        <v>39906</v>
      </c>
      <c r="C477" s="5" t="s">
        <v>1804</v>
      </c>
      <c r="D477" s="5" t="s">
        <v>1452</v>
      </c>
      <c r="E477" s="6" t="s">
        <v>1380</v>
      </c>
      <c r="F477" s="6"/>
    </row>
    <row r="478" spans="1:6" ht="15.75" thickBot="1" x14ac:dyDescent="0.3">
      <c r="A478" s="6" t="s">
        <v>1805</v>
      </c>
      <c r="B478" s="3">
        <v>39907</v>
      </c>
      <c r="C478" s="5" t="s">
        <v>1806</v>
      </c>
      <c r="D478" s="5" t="s">
        <v>1493</v>
      </c>
      <c r="E478" s="6" t="s">
        <v>1055</v>
      </c>
      <c r="F478" s="6"/>
    </row>
    <row r="479" spans="1:6" ht="15.75" thickBot="1" x14ac:dyDescent="0.3">
      <c r="A479" s="7" t="s">
        <v>1807</v>
      </c>
      <c r="B479" s="8">
        <v>39908</v>
      </c>
      <c r="C479" s="5" t="s">
        <v>1808</v>
      </c>
      <c r="D479" s="5" t="s">
        <v>1809</v>
      </c>
      <c r="E479" s="7" t="s">
        <v>1170</v>
      </c>
      <c r="F479" s="7" t="s">
        <v>1810</v>
      </c>
    </row>
    <row r="480" spans="1:6" ht="15.75" thickBot="1" x14ac:dyDescent="0.3">
      <c r="A480" s="6" t="s">
        <v>1811</v>
      </c>
      <c r="B480" s="3">
        <v>39917</v>
      </c>
      <c r="C480" s="5" t="s">
        <v>1812</v>
      </c>
      <c r="D480" s="5" t="s">
        <v>1593</v>
      </c>
      <c r="E480" s="6" t="s">
        <v>1258</v>
      </c>
      <c r="F480" s="6"/>
    </row>
    <row r="481" spans="1:6" x14ac:dyDescent="0.25">
      <c r="A481" s="94" t="s">
        <v>1813</v>
      </c>
      <c r="B481" s="96">
        <v>39923</v>
      </c>
      <c r="C481" s="65" t="s">
        <v>1814</v>
      </c>
      <c r="D481" s="98" t="s">
        <v>1393</v>
      </c>
      <c r="E481" s="94" t="s">
        <v>1175</v>
      </c>
      <c r="F481" s="94"/>
    </row>
    <row r="482" spans="1:6" ht="15.75" thickBot="1" x14ac:dyDescent="0.3">
      <c r="A482" s="95"/>
      <c r="B482" s="97"/>
      <c r="C482" s="67" t="s">
        <v>1815</v>
      </c>
      <c r="D482" s="99"/>
      <c r="E482" s="95"/>
      <c r="F482" s="95"/>
    </row>
    <row r="483" spans="1:6" ht="15.75" thickBot="1" x14ac:dyDescent="0.3">
      <c r="A483" s="6" t="s">
        <v>1816</v>
      </c>
      <c r="B483" s="3">
        <v>39923</v>
      </c>
      <c r="C483" s="5" t="s">
        <v>1817</v>
      </c>
      <c r="D483" s="5" t="s">
        <v>871</v>
      </c>
      <c r="E483" s="6" t="s">
        <v>1063</v>
      </c>
      <c r="F483" s="6"/>
    </row>
    <row r="484" spans="1:6" ht="15.75" thickBot="1" x14ac:dyDescent="0.3">
      <c r="A484" s="6" t="s">
        <v>1818</v>
      </c>
      <c r="B484" s="3">
        <v>39925</v>
      </c>
      <c r="C484" s="5" t="s">
        <v>1819</v>
      </c>
      <c r="D484" s="5" t="s">
        <v>932</v>
      </c>
      <c r="E484" s="6" t="s">
        <v>1121</v>
      </c>
      <c r="F484" s="6"/>
    </row>
    <row r="485" spans="1:6" ht="15.75" thickBot="1" x14ac:dyDescent="0.3">
      <c r="A485" s="6" t="s">
        <v>1820</v>
      </c>
      <c r="B485" s="3">
        <v>39932</v>
      </c>
      <c r="C485" s="5" t="s">
        <v>1821</v>
      </c>
      <c r="D485" s="5" t="s">
        <v>868</v>
      </c>
      <c r="E485" s="6" t="s">
        <v>1421</v>
      </c>
      <c r="F485" s="6"/>
    </row>
    <row r="486" spans="1:6" ht="15.75" thickBot="1" x14ac:dyDescent="0.3">
      <c r="A486" s="91" t="s">
        <v>1400</v>
      </c>
      <c r="B486" s="92"/>
      <c r="C486" s="92"/>
      <c r="D486" s="92"/>
      <c r="E486" s="92"/>
      <c r="F486" s="93"/>
    </row>
    <row r="487" spans="1:6" ht="15.75" thickBot="1" x14ac:dyDescent="0.3">
      <c r="A487" s="6" t="s">
        <v>1822</v>
      </c>
      <c r="B487" s="3">
        <v>39938</v>
      </c>
      <c r="C487" s="5" t="s">
        <v>1823</v>
      </c>
      <c r="D487" s="5" t="s">
        <v>1286</v>
      </c>
      <c r="E487" s="6" t="s">
        <v>1126</v>
      </c>
      <c r="F487" s="6"/>
    </row>
    <row r="488" spans="1:6" ht="15.75" thickBot="1" x14ac:dyDescent="0.3">
      <c r="A488" s="6" t="s">
        <v>1824</v>
      </c>
      <c r="B488" s="3">
        <v>39940</v>
      </c>
      <c r="C488" s="5" t="s">
        <v>1825</v>
      </c>
      <c r="D488" s="5" t="s">
        <v>868</v>
      </c>
      <c r="E488" s="6" t="s">
        <v>1349</v>
      </c>
      <c r="F488" s="6"/>
    </row>
    <row r="489" spans="1:6" ht="15.75" thickBot="1" x14ac:dyDescent="0.3">
      <c r="A489" s="6" t="s">
        <v>1826</v>
      </c>
      <c r="B489" s="3">
        <v>39944</v>
      </c>
      <c r="C489" s="5" t="s">
        <v>1827</v>
      </c>
      <c r="D489" s="5" t="s">
        <v>929</v>
      </c>
      <c r="E489" s="6" t="s">
        <v>1427</v>
      </c>
      <c r="F489" s="6"/>
    </row>
    <row r="490" spans="1:6" x14ac:dyDescent="0.25">
      <c r="A490" s="94" t="s">
        <v>1828</v>
      </c>
      <c r="B490" s="96">
        <v>39947</v>
      </c>
      <c r="C490" s="65" t="s">
        <v>1829</v>
      </c>
      <c r="D490" s="98" t="s">
        <v>861</v>
      </c>
      <c r="E490" s="94" t="s">
        <v>1370</v>
      </c>
      <c r="F490" s="94"/>
    </row>
    <row r="491" spans="1:6" ht="15.75" thickBot="1" x14ac:dyDescent="0.3">
      <c r="A491" s="95"/>
      <c r="B491" s="97"/>
      <c r="C491" s="67" t="s">
        <v>1830</v>
      </c>
      <c r="D491" s="99"/>
      <c r="E491" s="95"/>
      <c r="F491" s="95"/>
    </row>
    <row r="492" spans="1:6" ht="15.75" thickBot="1" x14ac:dyDescent="0.3">
      <c r="A492" s="6" t="s">
        <v>1831</v>
      </c>
      <c r="B492" s="3">
        <v>39949</v>
      </c>
      <c r="C492" s="5" t="s">
        <v>1832</v>
      </c>
      <c r="D492" s="5" t="s">
        <v>1452</v>
      </c>
      <c r="E492" s="6" t="s">
        <v>1380</v>
      </c>
      <c r="F492" s="6"/>
    </row>
    <row r="493" spans="1:6" x14ac:dyDescent="0.25">
      <c r="A493" s="94" t="s">
        <v>1833</v>
      </c>
      <c r="B493" s="96">
        <v>39952</v>
      </c>
      <c r="C493" s="65" t="s">
        <v>1834</v>
      </c>
      <c r="D493" s="98" t="s">
        <v>880</v>
      </c>
      <c r="E493" s="94" t="s">
        <v>1290</v>
      </c>
      <c r="F493" s="94"/>
    </row>
    <row r="494" spans="1:6" x14ac:dyDescent="0.25">
      <c r="A494" s="100"/>
      <c r="B494" s="101"/>
      <c r="C494" s="66" t="s">
        <v>1835</v>
      </c>
      <c r="D494" s="102"/>
      <c r="E494" s="100"/>
      <c r="F494" s="100"/>
    </row>
    <row r="495" spans="1:6" x14ac:dyDescent="0.25">
      <c r="A495" s="100"/>
      <c r="B495" s="101"/>
      <c r="C495" s="66" t="s">
        <v>1836</v>
      </c>
      <c r="D495" s="102"/>
      <c r="E495" s="100"/>
      <c r="F495" s="100"/>
    </row>
    <row r="496" spans="1:6" x14ac:dyDescent="0.25">
      <c r="A496" s="100"/>
      <c r="B496" s="101"/>
      <c r="C496" s="66" t="s">
        <v>1837</v>
      </c>
      <c r="D496" s="102"/>
      <c r="E496" s="100"/>
      <c r="F496" s="100"/>
    </row>
    <row r="497" spans="1:6" ht="15.75" thickBot="1" x14ac:dyDescent="0.3">
      <c r="A497" s="95"/>
      <c r="B497" s="97"/>
      <c r="C497" s="67" t="s">
        <v>1838</v>
      </c>
      <c r="D497" s="99"/>
      <c r="E497" s="95"/>
      <c r="F497" s="95"/>
    </row>
    <row r="498" spans="1:6" ht="15.75" thickBot="1" x14ac:dyDescent="0.3">
      <c r="A498" s="9" t="s">
        <v>1839</v>
      </c>
      <c r="B498" s="10">
        <v>39954</v>
      </c>
      <c r="C498" s="5" t="s">
        <v>1840</v>
      </c>
      <c r="D498" s="5" t="s">
        <v>1841</v>
      </c>
      <c r="E498" s="9" t="s">
        <v>1300</v>
      </c>
      <c r="F498" s="9" t="s">
        <v>469</v>
      </c>
    </row>
    <row r="499" spans="1:6" ht="15.75" thickBot="1" x14ac:dyDescent="0.3">
      <c r="A499" s="6" t="s">
        <v>1842</v>
      </c>
      <c r="B499" s="3">
        <v>39960</v>
      </c>
      <c r="C499" s="5" t="s">
        <v>1843</v>
      </c>
      <c r="D499" s="5" t="s">
        <v>886</v>
      </c>
      <c r="E499" s="6" t="s">
        <v>1349</v>
      </c>
      <c r="F499" s="6"/>
    </row>
    <row r="500" spans="1:6" ht="15.75" thickBot="1" x14ac:dyDescent="0.3">
      <c r="A500" s="91" t="s">
        <v>1418</v>
      </c>
      <c r="B500" s="92"/>
      <c r="C500" s="92"/>
      <c r="D500" s="92"/>
      <c r="E500" s="92"/>
      <c r="F500" s="93"/>
    </row>
    <row r="501" spans="1:6" x14ac:dyDescent="0.25">
      <c r="A501" s="94" t="s">
        <v>1844</v>
      </c>
      <c r="B501" s="96">
        <v>39982</v>
      </c>
      <c r="C501" s="65" t="s">
        <v>1845</v>
      </c>
      <c r="D501" s="98" t="s">
        <v>938</v>
      </c>
      <c r="E501" s="94" t="s">
        <v>1055</v>
      </c>
      <c r="F501" s="94"/>
    </row>
    <row r="502" spans="1:6" ht="15.75" thickBot="1" x14ac:dyDescent="0.3">
      <c r="A502" s="95"/>
      <c r="B502" s="97"/>
      <c r="C502" s="67" t="s">
        <v>1846</v>
      </c>
      <c r="D502" s="99"/>
      <c r="E502" s="95"/>
      <c r="F502" s="95"/>
    </row>
    <row r="503" spans="1:6" ht="15.75" thickBot="1" x14ac:dyDescent="0.3">
      <c r="A503" s="6" t="s">
        <v>1847</v>
      </c>
      <c r="B503" s="3">
        <v>39985</v>
      </c>
      <c r="C503" s="5" t="s">
        <v>1848</v>
      </c>
      <c r="D503" s="5" t="s">
        <v>1609</v>
      </c>
      <c r="E503" s="6" t="s">
        <v>1444</v>
      </c>
      <c r="F503" s="6"/>
    </row>
    <row r="504" spans="1:6" ht="15.75" thickBot="1" x14ac:dyDescent="0.3">
      <c r="A504" s="6" t="s">
        <v>1849</v>
      </c>
      <c r="B504" s="3">
        <v>39991</v>
      </c>
      <c r="C504" s="5" t="s">
        <v>1850</v>
      </c>
      <c r="D504" s="5" t="s">
        <v>1851</v>
      </c>
      <c r="E504" s="6" t="s">
        <v>1133</v>
      </c>
      <c r="F504" s="6"/>
    </row>
    <row r="505" spans="1:6" ht="15.75" thickBot="1" x14ac:dyDescent="0.3">
      <c r="A505" s="6" t="s">
        <v>1852</v>
      </c>
      <c r="B505" s="3">
        <v>39994</v>
      </c>
      <c r="C505" s="5" t="s">
        <v>1853</v>
      </c>
      <c r="D505" s="5" t="s">
        <v>1452</v>
      </c>
      <c r="E505" s="6" t="s">
        <v>1380</v>
      </c>
      <c r="F505" s="6"/>
    </row>
    <row r="506" spans="1:6" ht="15.75" thickBot="1" x14ac:dyDescent="0.3">
      <c r="A506" s="91" t="s">
        <v>1445</v>
      </c>
      <c r="B506" s="92"/>
      <c r="C506" s="92"/>
      <c r="D506" s="92"/>
      <c r="E506" s="92"/>
      <c r="F506" s="93"/>
    </row>
    <row r="507" spans="1:6" ht="15.75" thickBot="1" x14ac:dyDescent="0.3">
      <c r="A507" s="6" t="s">
        <v>1854</v>
      </c>
      <c r="B507" s="3">
        <v>39995</v>
      </c>
      <c r="C507" s="5" t="s">
        <v>1855</v>
      </c>
      <c r="D507" s="5" t="s">
        <v>861</v>
      </c>
      <c r="E507" s="6" t="s">
        <v>1370</v>
      </c>
      <c r="F507" s="6"/>
    </row>
    <row r="508" spans="1:6" x14ac:dyDescent="0.25">
      <c r="A508" s="94" t="s">
        <v>1856</v>
      </c>
      <c r="B508" s="96">
        <v>40000</v>
      </c>
      <c r="C508" s="65" t="s">
        <v>1857</v>
      </c>
      <c r="D508" s="98" t="s">
        <v>947</v>
      </c>
      <c r="E508" s="94" t="s">
        <v>1206</v>
      </c>
      <c r="F508" s="94"/>
    </row>
    <row r="509" spans="1:6" x14ac:dyDescent="0.25">
      <c r="A509" s="100"/>
      <c r="B509" s="101"/>
      <c r="C509" s="66" t="s">
        <v>1858</v>
      </c>
      <c r="D509" s="102"/>
      <c r="E509" s="100"/>
      <c r="F509" s="100"/>
    </row>
    <row r="510" spans="1:6" ht="15.75" thickBot="1" x14ac:dyDescent="0.3">
      <c r="A510" s="95"/>
      <c r="B510" s="97"/>
      <c r="C510" s="67" t="s">
        <v>1859</v>
      </c>
      <c r="D510" s="99"/>
      <c r="E510" s="95"/>
      <c r="F510" s="95"/>
    </row>
    <row r="511" spans="1:6" ht="15.75" thickBot="1" x14ac:dyDescent="0.3">
      <c r="A511" s="6" t="s">
        <v>1860</v>
      </c>
      <c r="B511" s="3">
        <v>40008</v>
      </c>
      <c r="C511" s="5" t="s">
        <v>1861</v>
      </c>
      <c r="D511" s="5" t="s">
        <v>1659</v>
      </c>
      <c r="E511" s="6" t="s">
        <v>1089</v>
      </c>
      <c r="F511" s="6"/>
    </row>
    <row r="512" spans="1:6" x14ac:dyDescent="0.25">
      <c r="A512" s="94" t="s">
        <v>1862</v>
      </c>
      <c r="B512" s="96">
        <v>40009</v>
      </c>
      <c r="C512" s="65" t="s">
        <v>1863</v>
      </c>
      <c r="D512" s="98" t="s">
        <v>929</v>
      </c>
      <c r="E512" s="94" t="s">
        <v>1427</v>
      </c>
      <c r="F512" s="94"/>
    </row>
    <row r="513" spans="1:6" x14ac:dyDescent="0.25">
      <c r="A513" s="100"/>
      <c r="B513" s="101"/>
      <c r="C513" s="66" t="s">
        <v>1864</v>
      </c>
      <c r="D513" s="102"/>
      <c r="E513" s="100"/>
      <c r="F513" s="100"/>
    </row>
    <row r="514" spans="1:6" x14ac:dyDescent="0.25">
      <c r="A514" s="100"/>
      <c r="B514" s="101"/>
      <c r="C514" s="63" t="s">
        <v>1865</v>
      </c>
      <c r="D514" s="102"/>
      <c r="E514" s="100"/>
      <c r="F514" s="100"/>
    </row>
    <row r="515" spans="1:6" x14ac:dyDescent="0.25">
      <c r="A515" s="100"/>
      <c r="B515" s="101"/>
      <c r="C515" s="66" t="s">
        <v>1866</v>
      </c>
      <c r="D515" s="102"/>
      <c r="E515" s="100"/>
      <c r="F515" s="100"/>
    </row>
    <row r="516" spans="1:6" x14ac:dyDescent="0.25">
      <c r="A516" s="100"/>
      <c r="B516" s="101"/>
      <c r="C516" s="66" t="s">
        <v>1867</v>
      </c>
      <c r="D516" s="102"/>
      <c r="E516" s="100"/>
      <c r="F516" s="100"/>
    </row>
    <row r="517" spans="1:6" x14ac:dyDescent="0.25">
      <c r="A517" s="100"/>
      <c r="B517" s="101"/>
      <c r="C517" s="66" t="s">
        <v>1868</v>
      </c>
      <c r="D517" s="102"/>
      <c r="E517" s="100"/>
      <c r="F517" s="100"/>
    </row>
    <row r="518" spans="1:6" ht="15.75" thickBot="1" x14ac:dyDescent="0.3">
      <c r="A518" s="95"/>
      <c r="B518" s="97"/>
      <c r="C518" s="67" t="s">
        <v>1869</v>
      </c>
      <c r="D518" s="99"/>
      <c r="E518" s="95"/>
      <c r="F518" s="95"/>
    </row>
    <row r="519" spans="1:6" x14ac:dyDescent="0.25">
      <c r="A519" s="94" t="s">
        <v>1870</v>
      </c>
      <c r="B519" s="96">
        <v>40015</v>
      </c>
      <c r="C519" s="65" t="s">
        <v>1871</v>
      </c>
      <c r="D519" s="98" t="s">
        <v>850</v>
      </c>
      <c r="E519" s="94" t="s">
        <v>1297</v>
      </c>
      <c r="F519" s="94"/>
    </row>
    <row r="520" spans="1:6" ht="15.75" thickBot="1" x14ac:dyDescent="0.3">
      <c r="A520" s="95"/>
      <c r="B520" s="97"/>
      <c r="C520" s="67" t="s">
        <v>1872</v>
      </c>
      <c r="D520" s="99"/>
      <c r="E520" s="95"/>
      <c r="F520" s="95"/>
    </row>
    <row r="521" spans="1:6" ht="15.75" thickBot="1" x14ac:dyDescent="0.3">
      <c r="A521" s="6" t="s">
        <v>1873</v>
      </c>
      <c r="B521" s="3">
        <v>40018</v>
      </c>
      <c r="C521" s="5" t="s">
        <v>1874</v>
      </c>
      <c r="D521" s="5" t="s">
        <v>868</v>
      </c>
      <c r="E521" s="6" t="s">
        <v>1349</v>
      </c>
      <c r="F521" s="6"/>
    </row>
    <row r="522" spans="1:6" x14ac:dyDescent="0.25">
      <c r="A522" s="94" t="s">
        <v>1875</v>
      </c>
      <c r="B522" s="96">
        <v>40023</v>
      </c>
      <c r="C522" s="65" t="s">
        <v>1876</v>
      </c>
      <c r="D522" s="98" t="s">
        <v>944</v>
      </c>
      <c r="E522" s="94" t="s">
        <v>1389</v>
      </c>
      <c r="F522" s="94"/>
    </row>
    <row r="523" spans="1:6" x14ac:dyDescent="0.25">
      <c r="A523" s="100"/>
      <c r="B523" s="101"/>
      <c r="C523" s="66" t="s">
        <v>1877</v>
      </c>
      <c r="D523" s="102"/>
      <c r="E523" s="100"/>
      <c r="F523" s="100"/>
    </row>
    <row r="524" spans="1:6" x14ac:dyDescent="0.25">
      <c r="A524" s="100"/>
      <c r="B524" s="101"/>
      <c r="C524" s="66" t="s">
        <v>1878</v>
      </c>
      <c r="D524" s="102"/>
      <c r="E524" s="100"/>
      <c r="F524" s="100"/>
    </row>
    <row r="525" spans="1:6" x14ac:dyDescent="0.25">
      <c r="A525" s="100"/>
      <c r="B525" s="101"/>
      <c r="C525" s="66" t="s">
        <v>1879</v>
      </c>
      <c r="D525" s="102"/>
      <c r="E525" s="100"/>
      <c r="F525" s="100"/>
    </row>
    <row r="526" spans="1:6" x14ac:dyDescent="0.25">
      <c r="A526" s="100"/>
      <c r="B526" s="101"/>
      <c r="C526" s="66" t="s">
        <v>1880</v>
      </c>
      <c r="D526" s="102"/>
      <c r="E526" s="100"/>
      <c r="F526" s="100"/>
    </row>
    <row r="527" spans="1:6" ht="15.75" thickBot="1" x14ac:dyDescent="0.3">
      <c r="A527" s="95"/>
      <c r="B527" s="97"/>
      <c r="C527" s="67" t="s">
        <v>1881</v>
      </c>
      <c r="D527" s="99"/>
      <c r="E527" s="95"/>
      <c r="F527" s="95"/>
    </row>
    <row r="528" spans="1:6" ht="15.75" thickBot="1" x14ac:dyDescent="0.3">
      <c r="A528" s="91" t="s">
        <v>1453</v>
      </c>
      <c r="B528" s="92"/>
      <c r="C528" s="92"/>
      <c r="D528" s="92"/>
      <c r="E528" s="92"/>
      <c r="F528" s="93"/>
    </row>
    <row r="529" spans="1:6" ht="15.75" thickBot="1" x14ac:dyDescent="0.3">
      <c r="A529" s="6" t="s">
        <v>1882</v>
      </c>
      <c r="B529" s="3">
        <v>40036</v>
      </c>
      <c r="C529" s="5" t="s">
        <v>1883</v>
      </c>
      <c r="D529" s="5" t="s">
        <v>1452</v>
      </c>
      <c r="E529" s="6" t="s">
        <v>1380</v>
      </c>
      <c r="F529" s="6"/>
    </row>
    <row r="530" spans="1:6" ht="15.75" thickBot="1" x14ac:dyDescent="0.3">
      <c r="A530" s="6" t="s">
        <v>1884</v>
      </c>
      <c r="B530" s="3">
        <v>40042</v>
      </c>
      <c r="C530" s="5" t="s">
        <v>1885</v>
      </c>
      <c r="D530" s="5" t="s">
        <v>846</v>
      </c>
      <c r="E530" s="6" t="s">
        <v>1152</v>
      </c>
      <c r="F530" s="6"/>
    </row>
    <row r="531" spans="1:6" x14ac:dyDescent="0.25">
      <c r="A531" s="94" t="s">
        <v>1886</v>
      </c>
      <c r="B531" s="96">
        <v>40046</v>
      </c>
      <c r="C531" s="65" t="s">
        <v>1887</v>
      </c>
      <c r="D531" s="98" t="s">
        <v>861</v>
      </c>
      <c r="E531" s="94" t="s">
        <v>1370</v>
      </c>
      <c r="F531" s="94"/>
    </row>
    <row r="532" spans="1:6" ht="15.75" thickBot="1" x14ac:dyDescent="0.3">
      <c r="A532" s="95"/>
      <c r="B532" s="97"/>
      <c r="C532" s="67" t="s">
        <v>1888</v>
      </c>
      <c r="D532" s="99"/>
      <c r="E532" s="95"/>
      <c r="F532" s="95"/>
    </row>
    <row r="533" spans="1:6" ht="24.75" thickBot="1" x14ac:dyDescent="0.3">
      <c r="A533" s="7" t="s">
        <v>1889</v>
      </c>
      <c r="B533" s="8">
        <v>40050</v>
      </c>
      <c r="C533" s="5" t="s">
        <v>1890</v>
      </c>
      <c r="D533" s="5" t="s">
        <v>1891</v>
      </c>
      <c r="E533" s="7" t="s">
        <v>1892</v>
      </c>
      <c r="F533" s="7" t="s">
        <v>1893</v>
      </c>
    </row>
    <row r="534" spans="1:6" x14ac:dyDescent="0.25">
      <c r="A534" s="94" t="s">
        <v>1894</v>
      </c>
      <c r="B534" s="96">
        <v>40054</v>
      </c>
      <c r="C534" s="65" t="s">
        <v>1895</v>
      </c>
      <c r="D534" s="98" t="s">
        <v>929</v>
      </c>
      <c r="E534" s="94" t="s">
        <v>1427</v>
      </c>
      <c r="F534" s="94"/>
    </row>
    <row r="535" spans="1:6" ht="15.75" thickBot="1" x14ac:dyDescent="0.3">
      <c r="A535" s="95"/>
      <c r="B535" s="97"/>
      <c r="C535" s="67" t="s">
        <v>1896</v>
      </c>
      <c r="D535" s="99"/>
      <c r="E535" s="95"/>
      <c r="F535" s="95"/>
    </row>
    <row r="536" spans="1:6" ht="15.75" thickBot="1" x14ac:dyDescent="0.3">
      <c r="A536" s="9" t="s">
        <v>1897</v>
      </c>
      <c r="B536" s="10">
        <v>40055</v>
      </c>
      <c r="C536" s="5" t="s">
        <v>1898</v>
      </c>
      <c r="D536" s="5" t="s">
        <v>883</v>
      </c>
      <c r="E536" s="9" t="s">
        <v>1258</v>
      </c>
      <c r="F536" s="9" t="s">
        <v>469</v>
      </c>
    </row>
    <row r="537" spans="1:6" ht="15.75" thickBot="1" x14ac:dyDescent="0.3">
      <c r="A537" s="91" t="s">
        <v>1464</v>
      </c>
      <c r="B537" s="92"/>
      <c r="C537" s="92"/>
      <c r="D537" s="92"/>
      <c r="E537" s="92"/>
      <c r="F537" s="93"/>
    </row>
    <row r="538" spans="1:6" ht="15.75" thickBot="1" x14ac:dyDescent="0.3">
      <c r="A538" s="6" t="s">
        <v>1899</v>
      </c>
      <c r="B538" s="3">
        <v>40064</v>
      </c>
      <c r="C538" s="5" t="s">
        <v>1900</v>
      </c>
      <c r="D538" s="5" t="s">
        <v>938</v>
      </c>
      <c r="E538" s="6" t="s">
        <v>1055</v>
      </c>
      <c r="F538" s="6"/>
    </row>
    <row r="539" spans="1:6" ht="15.75" thickBot="1" x14ac:dyDescent="0.3">
      <c r="A539" s="6" t="s">
        <v>1901</v>
      </c>
      <c r="B539" s="3">
        <v>40066</v>
      </c>
      <c r="C539" s="5" t="s">
        <v>1902</v>
      </c>
      <c r="D539" s="5" t="s">
        <v>1903</v>
      </c>
      <c r="E539" s="6" t="s">
        <v>1904</v>
      </c>
      <c r="F539" s="6" t="s">
        <v>865</v>
      </c>
    </row>
    <row r="540" spans="1:6" x14ac:dyDescent="0.25">
      <c r="A540" s="94" t="s">
        <v>1905</v>
      </c>
      <c r="B540" s="96">
        <v>40072</v>
      </c>
      <c r="C540" s="65" t="s">
        <v>1906</v>
      </c>
      <c r="D540" s="98" t="s">
        <v>1913</v>
      </c>
      <c r="E540" s="94" t="s">
        <v>1499</v>
      </c>
      <c r="F540" s="94"/>
    </row>
    <row r="541" spans="1:6" x14ac:dyDescent="0.25">
      <c r="A541" s="100"/>
      <c r="B541" s="101"/>
      <c r="C541" s="66" t="s">
        <v>1907</v>
      </c>
      <c r="D541" s="102"/>
      <c r="E541" s="100"/>
      <c r="F541" s="100"/>
    </row>
    <row r="542" spans="1:6" x14ac:dyDescent="0.25">
      <c r="A542" s="100"/>
      <c r="B542" s="101"/>
      <c r="C542" s="66" t="s">
        <v>1908</v>
      </c>
      <c r="D542" s="102"/>
      <c r="E542" s="100"/>
      <c r="F542" s="100"/>
    </row>
    <row r="543" spans="1:6" x14ac:dyDescent="0.25">
      <c r="A543" s="100"/>
      <c r="B543" s="101"/>
      <c r="C543" s="66" t="s">
        <v>1909</v>
      </c>
      <c r="D543" s="102"/>
      <c r="E543" s="100"/>
      <c r="F543" s="100"/>
    </row>
    <row r="544" spans="1:6" x14ac:dyDescent="0.25">
      <c r="A544" s="100"/>
      <c r="B544" s="101"/>
      <c r="C544" s="66" t="s">
        <v>1910</v>
      </c>
      <c r="D544" s="102"/>
      <c r="E544" s="100"/>
      <c r="F544" s="100"/>
    </row>
    <row r="545" spans="1:6" x14ac:dyDescent="0.25">
      <c r="A545" s="100"/>
      <c r="B545" s="101"/>
      <c r="C545" s="66" t="s">
        <v>1911</v>
      </c>
      <c r="D545" s="102"/>
      <c r="E545" s="100"/>
      <c r="F545" s="100"/>
    </row>
    <row r="546" spans="1:6" ht="15.75" thickBot="1" x14ac:dyDescent="0.3">
      <c r="A546" s="95"/>
      <c r="B546" s="97"/>
      <c r="C546" s="67" t="s">
        <v>1912</v>
      </c>
      <c r="D546" s="99"/>
      <c r="E546" s="95"/>
      <c r="F546" s="95"/>
    </row>
    <row r="547" spans="1:6" ht="15.75" thickBot="1" x14ac:dyDescent="0.3">
      <c r="A547" s="6" t="s">
        <v>1914</v>
      </c>
      <c r="B547" s="3">
        <v>40073</v>
      </c>
      <c r="C547" s="5" t="s">
        <v>1915</v>
      </c>
      <c r="D547" s="5" t="s">
        <v>1452</v>
      </c>
      <c r="E547" s="6" t="s">
        <v>1380</v>
      </c>
      <c r="F547" s="6"/>
    </row>
    <row r="548" spans="1:6" x14ac:dyDescent="0.25">
      <c r="A548" s="94" t="s">
        <v>1916</v>
      </c>
      <c r="B548" s="96">
        <v>40079</v>
      </c>
      <c r="C548" s="65" t="s">
        <v>1917</v>
      </c>
      <c r="D548" s="98" t="s">
        <v>1393</v>
      </c>
      <c r="E548" s="94" t="s">
        <v>1394</v>
      </c>
      <c r="F548" s="94"/>
    </row>
    <row r="549" spans="1:6" x14ac:dyDescent="0.25">
      <c r="A549" s="100"/>
      <c r="B549" s="101"/>
      <c r="C549" s="66" t="s">
        <v>1918</v>
      </c>
      <c r="D549" s="102"/>
      <c r="E549" s="100"/>
      <c r="F549" s="100"/>
    </row>
    <row r="550" spans="1:6" x14ac:dyDescent="0.25">
      <c r="A550" s="100"/>
      <c r="B550" s="101"/>
      <c r="C550" s="66" t="s">
        <v>1919</v>
      </c>
      <c r="D550" s="102"/>
      <c r="E550" s="100"/>
      <c r="F550" s="100"/>
    </row>
    <row r="551" spans="1:6" x14ac:dyDescent="0.25">
      <c r="A551" s="100"/>
      <c r="B551" s="101"/>
      <c r="C551" s="66" t="s">
        <v>1920</v>
      </c>
      <c r="D551" s="102"/>
      <c r="E551" s="100"/>
      <c r="F551" s="100"/>
    </row>
    <row r="552" spans="1:6" x14ac:dyDescent="0.25">
      <c r="A552" s="100"/>
      <c r="B552" s="101"/>
      <c r="C552" s="66" t="s">
        <v>1921</v>
      </c>
      <c r="D552" s="102"/>
      <c r="E552" s="100"/>
      <c r="F552" s="100"/>
    </row>
    <row r="553" spans="1:6" ht="15.75" thickBot="1" x14ac:dyDescent="0.3">
      <c r="A553" s="95"/>
      <c r="B553" s="97"/>
      <c r="C553" s="67" t="s">
        <v>1922</v>
      </c>
      <c r="D553" s="99"/>
      <c r="E553" s="95"/>
      <c r="F553" s="95"/>
    </row>
    <row r="554" spans="1:6" x14ac:dyDescent="0.25">
      <c r="A554" s="94" t="s">
        <v>1923</v>
      </c>
      <c r="B554" s="96">
        <v>40081</v>
      </c>
      <c r="C554" s="65" t="s">
        <v>1924</v>
      </c>
      <c r="D554" s="98" t="s">
        <v>1286</v>
      </c>
      <c r="E554" s="94" t="s">
        <v>1255</v>
      </c>
      <c r="F554" s="94"/>
    </row>
    <row r="555" spans="1:6" ht="15.75" thickBot="1" x14ac:dyDescent="0.3">
      <c r="A555" s="95"/>
      <c r="B555" s="97"/>
      <c r="C555" s="67" t="s">
        <v>1925</v>
      </c>
      <c r="D555" s="99"/>
      <c r="E555" s="95"/>
      <c r="F555" s="95"/>
    </row>
    <row r="556" spans="1:6" ht="15.75" thickBot="1" x14ac:dyDescent="0.3">
      <c r="A556" s="6" t="s">
        <v>1926</v>
      </c>
      <c r="B556" s="3">
        <v>40086</v>
      </c>
      <c r="C556" s="5" t="s">
        <v>1927</v>
      </c>
      <c r="D556" s="5" t="s">
        <v>886</v>
      </c>
      <c r="E556" s="6" t="s">
        <v>1349</v>
      </c>
      <c r="F556" s="6"/>
    </row>
    <row r="557" spans="1:6" ht="15.75" thickBot="1" x14ac:dyDescent="0.3">
      <c r="A557" s="91" t="s">
        <v>1485</v>
      </c>
      <c r="B557" s="92"/>
      <c r="C557" s="92"/>
      <c r="D557" s="92"/>
      <c r="E557" s="92"/>
      <c r="F557" s="93"/>
    </row>
    <row r="558" spans="1:6" x14ac:dyDescent="0.25">
      <c r="A558" s="94" t="s">
        <v>1928</v>
      </c>
      <c r="B558" s="96">
        <v>40087</v>
      </c>
      <c r="C558" s="65" t="s">
        <v>1929</v>
      </c>
      <c r="D558" s="98" t="s">
        <v>861</v>
      </c>
      <c r="E558" s="94" t="s">
        <v>1370</v>
      </c>
      <c r="F558" s="94"/>
    </row>
    <row r="559" spans="1:6" ht="15.75" thickBot="1" x14ac:dyDescent="0.3">
      <c r="A559" s="95"/>
      <c r="B559" s="97"/>
      <c r="C559" s="67" t="s">
        <v>1930</v>
      </c>
      <c r="D559" s="99"/>
      <c r="E559" s="95"/>
      <c r="F559" s="95"/>
    </row>
    <row r="560" spans="1:6" ht="15.75" thickBot="1" x14ac:dyDescent="0.3">
      <c r="A560" s="6" t="s">
        <v>1931</v>
      </c>
      <c r="B560" s="3">
        <v>40094</v>
      </c>
      <c r="C560" s="5" t="s">
        <v>1932</v>
      </c>
      <c r="D560" s="5" t="s">
        <v>1286</v>
      </c>
      <c r="E560" s="6" t="s">
        <v>1126</v>
      </c>
      <c r="F560" s="6"/>
    </row>
    <row r="561" spans="1:6" ht="15.75" thickBot="1" x14ac:dyDescent="0.3">
      <c r="A561" s="6" t="s">
        <v>1933</v>
      </c>
      <c r="B561" s="3">
        <v>40101</v>
      </c>
      <c r="C561" s="5" t="s">
        <v>1934</v>
      </c>
      <c r="D561" s="5" t="s">
        <v>868</v>
      </c>
      <c r="E561" s="6" t="s">
        <v>1349</v>
      </c>
      <c r="F561" s="6"/>
    </row>
    <row r="562" spans="1:6" ht="15.75" thickBot="1" x14ac:dyDescent="0.3">
      <c r="A562" s="6" t="s">
        <v>1935</v>
      </c>
      <c r="B562" s="3">
        <v>40104</v>
      </c>
      <c r="C562" s="5" t="s">
        <v>1936</v>
      </c>
      <c r="D562" s="5" t="s">
        <v>938</v>
      </c>
      <c r="E562" s="6" t="s">
        <v>1572</v>
      </c>
      <c r="F562" s="6"/>
    </row>
    <row r="563" spans="1:6" x14ac:dyDescent="0.25">
      <c r="A563" s="94" t="s">
        <v>1937</v>
      </c>
      <c r="B563" s="96">
        <v>40115</v>
      </c>
      <c r="C563" s="65" t="s">
        <v>1938</v>
      </c>
      <c r="D563" s="98" t="s">
        <v>861</v>
      </c>
      <c r="E563" s="94" t="s">
        <v>1370</v>
      </c>
      <c r="F563" s="94"/>
    </row>
    <row r="564" spans="1:6" ht="15.75" thickBot="1" x14ac:dyDescent="0.3">
      <c r="A564" s="95"/>
      <c r="B564" s="97"/>
      <c r="C564" s="67" t="s">
        <v>1939</v>
      </c>
      <c r="D564" s="99"/>
      <c r="E564" s="95"/>
      <c r="F564" s="95"/>
    </row>
    <row r="565" spans="1:6" ht="15.75" thickBot="1" x14ac:dyDescent="0.3">
      <c r="A565" s="91" t="s">
        <v>1512</v>
      </c>
      <c r="B565" s="92"/>
      <c r="C565" s="92"/>
      <c r="D565" s="92"/>
      <c r="E565" s="92"/>
      <c r="F565" s="93"/>
    </row>
    <row r="566" spans="1:6" x14ac:dyDescent="0.25">
      <c r="A566" s="94" t="s">
        <v>1940</v>
      </c>
      <c r="B566" s="96">
        <v>40119</v>
      </c>
      <c r="C566" s="65" t="s">
        <v>1941</v>
      </c>
      <c r="D566" s="98" t="s">
        <v>947</v>
      </c>
      <c r="E566" s="94" t="s">
        <v>1206</v>
      </c>
      <c r="F566" s="94"/>
    </row>
    <row r="567" spans="1:6" ht="15.75" thickBot="1" x14ac:dyDescent="0.3">
      <c r="A567" s="95"/>
      <c r="B567" s="97"/>
      <c r="C567" s="67" t="s">
        <v>1942</v>
      </c>
      <c r="D567" s="99"/>
      <c r="E567" s="95"/>
      <c r="F567" s="95"/>
    </row>
    <row r="568" spans="1:6" ht="15.75" thickBot="1" x14ac:dyDescent="0.3">
      <c r="A568" s="6" t="s">
        <v>1943</v>
      </c>
      <c r="B568" s="3">
        <v>40127</v>
      </c>
      <c r="C568" s="5" t="s">
        <v>1944</v>
      </c>
      <c r="D568" s="5" t="s">
        <v>868</v>
      </c>
      <c r="E568" s="6" t="s">
        <v>1349</v>
      </c>
      <c r="F568" s="6"/>
    </row>
    <row r="569" spans="1:6" ht="15.75" thickBot="1" x14ac:dyDescent="0.3">
      <c r="A569" s="6" t="s">
        <v>1945</v>
      </c>
      <c r="B569" s="3">
        <v>40129</v>
      </c>
      <c r="C569" s="5" t="s">
        <v>1946</v>
      </c>
      <c r="D569" s="5" t="s">
        <v>932</v>
      </c>
      <c r="E569" s="6" t="s">
        <v>1216</v>
      </c>
      <c r="F569" s="6"/>
    </row>
    <row r="570" spans="1:6" x14ac:dyDescent="0.25">
      <c r="A570" s="94" t="s">
        <v>1947</v>
      </c>
      <c r="B570" s="96">
        <v>40133</v>
      </c>
      <c r="C570" s="65" t="s">
        <v>1948</v>
      </c>
      <c r="D570" s="98" t="s">
        <v>929</v>
      </c>
      <c r="E570" s="94" t="s">
        <v>1427</v>
      </c>
      <c r="F570" s="94"/>
    </row>
    <row r="571" spans="1:6" x14ac:dyDescent="0.25">
      <c r="A571" s="100"/>
      <c r="B571" s="101"/>
      <c r="C571" s="66" t="s">
        <v>1949</v>
      </c>
      <c r="D571" s="102"/>
      <c r="E571" s="100"/>
      <c r="F571" s="100"/>
    </row>
    <row r="572" spans="1:6" ht="15.75" thickBot="1" x14ac:dyDescent="0.3">
      <c r="A572" s="95"/>
      <c r="B572" s="97"/>
      <c r="C572" s="67" t="s">
        <v>1950</v>
      </c>
      <c r="D572" s="99"/>
      <c r="E572" s="95"/>
      <c r="F572" s="95"/>
    </row>
    <row r="573" spans="1:6" ht="15.75" thickBot="1" x14ac:dyDescent="0.3">
      <c r="A573" s="6" t="s">
        <v>1951</v>
      </c>
      <c r="B573" s="3">
        <v>40137</v>
      </c>
      <c r="C573" s="5" t="s">
        <v>1952</v>
      </c>
      <c r="D573" s="5" t="s">
        <v>868</v>
      </c>
      <c r="E573" s="6" t="s">
        <v>1421</v>
      </c>
      <c r="F573" s="6"/>
    </row>
    <row r="574" spans="1:6" ht="15.75" thickBot="1" x14ac:dyDescent="0.3">
      <c r="A574" s="6" t="s">
        <v>1953</v>
      </c>
      <c r="B574" s="3">
        <v>40140</v>
      </c>
      <c r="C574" s="5" t="s">
        <v>1954</v>
      </c>
      <c r="D574" s="5" t="s">
        <v>874</v>
      </c>
      <c r="E574" s="6" t="s">
        <v>1055</v>
      </c>
      <c r="F574" s="6"/>
    </row>
    <row r="575" spans="1:6" ht="15.75" thickBot="1" x14ac:dyDescent="0.3">
      <c r="A575" s="6" t="s">
        <v>1955</v>
      </c>
      <c r="B575" s="3">
        <v>40141</v>
      </c>
      <c r="C575" s="5" t="s">
        <v>1956</v>
      </c>
      <c r="D575" s="5" t="s">
        <v>1452</v>
      </c>
      <c r="E575" s="6" t="s">
        <v>1380</v>
      </c>
      <c r="F575" s="6"/>
    </row>
    <row r="576" spans="1:6" ht="15.75" thickBot="1" x14ac:dyDescent="0.3">
      <c r="A576" s="6" t="s">
        <v>1957</v>
      </c>
      <c r="B576" s="3">
        <v>40145</v>
      </c>
      <c r="C576" s="5" t="s">
        <v>1958</v>
      </c>
      <c r="D576" s="5" t="s">
        <v>1222</v>
      </c>
      <c r="E576" s="6" t="s">
        <v>1362</v>
      </c>
      <c r="F576" s="6"/>
    </row>
    <row r="577" spans="1:6" ht="15.75" thickBot="1" x14ac:dyDescent="0.3">
      <c r="A577" s="6" t="s">
        <v>1959</v>
      </c>
      <c r="B577" s="3">
        <v>40147</v>
      </c>
      <c r="C577" s="5" t="s">
        <v>1960</v>
      </c>
      <c r="D577" s="5" t="s">
        <v>1609</v>
      </c>
      <c r="E577" s="6" t="s">
        <v>1444</v>
      </c>
      <c r="F577" s="6"/>
    </row>
    <row r="578" spans="1:6" ht="15.75" thickBot="1" x14ac:dyDescent="0.3">
      <c r="A578" s="91" t="s">
        <v>1527</v>
      </c>
      <c r="B578" s="92"/>
      <c r="C578" s="92"/>
      <c r="D578" s="92"/>
      <c r="E578" s="92"/>
      <c r="F578" s="93"/>
    </row>
    <row r="579" spans="1:6" ht="15.75" thickBot="1" x14ac:dyDescent="0.3">
      <c r="A579" s="6" t="s">
        <v>1961</v>
      </c>
      <c r="B579" s="3">
        <v>40152</v>
      </c>
      <c r="C579" s="5" t="s">
        <v>1962</v>
      </c>
      <c r="D579" s="5" t="s">
        <v>1963</v>
      </c>
      <c r="E579" s="6" t="s">
        <v>1133</v>
      </c>
      <c r="F579" s="6" t="s">
        <v>865</v>
      </c>
    </row>
    <row r="580" spans="1:6" ht="15.75" thickBot="1" x14ac:dyDescent="0.3">
      <c r="A580" s="6" t="s">
        <v>1964</v>
      </c>
      <c r="B580" s="3">
        <v>40156</v>
      </c>
      <c r="C580" s="5" t="s">
        <v>1965</v>
      </c>
      <c r="D580" s="5" t="s">
        <v>922</v>
      </c>
      <c r="E580" s="6" t="s">
        <v>1216</v>
      </c>
      <c r="F580" s="6"/>
    </row>
    <row r="581" spans="1:6" x14ac:dyDescent="0.25">
      <c r="A581" s="94" t="s">
        <v>1966</v>
      </c>
      <c r="B581" s="96">
        <v>40161</v>
      </c>
      <c r="C581" s="65" t="s">
        <v>1967</v>
      </c>
      <c r="D581" s="98" t="s">
        <v>1546</v>
      </c>
      <c r="E581" s="94" t="s">
        <v>1511</v>
      </c>
      <c r="F581" s="94"/>
    </row>
    <row r="582" spans="1:6" x14ac:dyDescent="0.25">
      <c r="A582" s="100"/>
      <c r="B582" s="101"/>
      <c r="C582" s="66" t="s">
        <v>1968</v>
      </c>
      <c r="D582" s="102"/>
      <c r="E582" s="100"/>
      <c r="F582" s="100"/>
    </row>
    <row r="583" spans="1:6" ht="15.75" thickBot="1" x14ac:dyDescent="0.3">
      <c r="A583" s="95"/>
      <c r="B583" s="97"/>
      <c r="C583" s="67" t="s">
        <v>1969</v>
      </c>
      <c r="D583" s="99"/>
      <c r="E583" s="95"/>
      <c r="F583" s="95"/>
    </row>
    <row r="584" spans="1:6" ht="15.75" thickBot="1" x14ac:dyDescent="0.3">
      <c r="A584" s="6" t="s">
        <v>1970</v>
      </c>
      <c r="B584" s="3">
        <v>40161</v>
      </c>
      <c r="C584" s="5" t="s">
        <v>1971</v>
      </c>
      <c r="D584" s="5" t="s">
        <v>900</v>
      </c>
      <c r="E584" s="6" t="s">
        <v>1126</v>
      </c>
      <c r="F584" s="6"/>
    </row>
    <row r="585" spans="1:6" x14ac:dyDescent="0.25">
      <c r="A585" s="94" t="s">
        <v>1972</v>
      </c>
      <c r="B585" s="96">
        <v>40162</v>
      </c>
      <c r="C585" s="65" t="s">
        <v>1973</v>
      </c>
      <c r="D585" s="98" t="s">
        <v>1521</v>
      </c>
      <c r="E585" s="94" t="s">
        <v>1714</v>
      </c>
      <c r="F585" s="94"/>
    </row>
    <row r="586" spans="1:6" ht="15.75" thickBot="1" x14ac:dyDescent="0.3">
      <c r="A586" s="95"/>
      <c r="B586" s="97"/>
      <c r="C586" s="67" t="s">
        <v>1974</v>
      </c>
      <c r="D586" s="99"/>
      <c r="E586" s="95"/>
      <c r="F586" s="95"/>
    </row>
    <row r="587" spans="1:6" ht="15.75" thickBot="1" x14ac:dyDescent="0.3">
      <c r="A587" s="6" t="s">
        <v>1975</v>
      </c>
      <c r="B587" s="3">
        <v>40165</v>
      </c>
      <c r="C587" s="5" t="s">
        <v>1976</v>
      </c>
      <c r="D587" s="5" t="s">
        <v>935</v>
      </c>
      <c r="E587" s="6" t="s">
        <v>1370</v>
      </c>
      <c r="F587" s="6"/>
    </row>
    <row r="588" spans="1:6" ht="15.75" thickBot="1" x14ac:dyDescent="0.3">
      <c r="A588" s="6" t="s">
        <v>1977</v>
      </c>
      <c r="B588" s="3">
        <v>40167</v>
      </c>
      <c r="C588" s="5" t="s">
        <v>1978</v>
      </c>
      <c r="D588" s="5" t="s">
        <v>886</v>
      </c>
      <c r="E588" s="6" t="s">
        <v>1349</v>
      </c>
      <c r="F588" s="6"/>
    </row>
    <row r="589" spans="1:6" ht="15.75" thickBot="1" x14ac:dyDescent="0.3">
      <c r="A589" s="6" t="s">
        <v>1979</v>
      </c>
      <c r="B589" s="3">
        <v>40176</v>
      </c>
      <c r="C589" s="5" t="s">
        <v>1980</v>
      </c>
      <c r="D589" s="5" t="s">
        <v>1452</v>
      </c>
      <c r="E589" s="6" t="s">
        <v>1380</v>
      </c>
      <c r="F589" s="6"/>
    </row>
    <row r="590" spans="1:6" ht="15.75" thickBot="1" x14ac:dyDescent="0.3">
      <c r="A590" s="91" t="s">
        <v>1343</v>
      </c>
      <c r="B590" s="92"/>
      <c r="C590" s="92"/>
      <c r="D590" s="92"/>
      <c r="E590" s="92"/>
      <c r="F590" s="93"/>
    </row>
    <row r="591" spans="1:6" ht="15.75" thickBot="1" x14ac:dyDescent="0.3">
      <c r="A591" s="6" t="s">
        <v>1981</v>
      </c>
      <c r="B591" s="3">
        <v>40194</v>
      </c>
      <c r="C591" s="5" t="s">
        <v>1812</v>
      </c>
      <c r="D591" s="5" t="s">
        <v>1593</v>
      </c>
      <c r="E591" s="6" t="s">
        <v>1258</v>
      </c>
      <c r="F591" s="6"/>
    </row>
    <row r="592" spans="1:6" ht="15.75" thickBot="1" x14ac:dyDescent="0.3">
      <c r="A592" s="6" t="s">
        <v>1982</v>
      </c>
      <c r="B592" s="3">
        <v>40206</v>
      </c>
      <c r="C592" s="5" t="s">
        <v>1983</v>
      </c>
      <c r="D592" s="5" t="s">
        <v>853</v>
      </c>
      <c r="E592" s="6" t="s">
        <v>1511</v>
      </c>
      <c r="F592" s="6"/>
    </row>
    <row r="593" spans="1:6" ht="15.75" thickBot="1" x14ac:dyDescent="0.3">
      <c r="A593" s="91" t="s">
        <v>1352</v>
      </c>
      <c r="B593" s="92"/>
      <c r="C593" s="92"/>
      <c r="D593" s="92"/>
      <c r="E593" s="92"/>
      <c r="F593" s="93"/>
    </row>
    <row r="594" spans="1:6" ht="15.75" thickBot="1" x14ac:dyDescent="0.3">
      <c r="A594" s="6" t="s">
        <v>1984</v>
      </c>
      <c r="B594" s="3">
        <v>40212</v>
      </c>
      <c r="C594" s="5" t="s">
        <v>1985</v>
      </c>
      <c r="D594" s="5" t="s">
        <v>868</v>
      </c>
      <c r="E594" s="6" t="s">
        <v>1406</v>
      </c>
      <c r="F594" s="6"/>
    </row>
    <row r="595" spans="1:6" x14ac:dyDescent="0.25">
      <c r="A595" s="94" t="s">
        <v>1986</v>
      </c>
      <c r="B595" s="96">
        <v>40217</v>
      </c>
      <c r="C595" s="65" t="s">
        <v>1987</v>
      </c>
      <c r="D595" s="98" t="s">
        <v>929</v>
      </c>
      <c r="E595" s="94" t="s">
        <v>1427</v>
      </c>
      <c r="F595" s="94"/>
    </row>
    <row r="596" spans="1:6" x14ac:dyDescent="0.25">
      <c r="A596" s="100"/>
      <c r="B596" s="101"/>
      <c r="C596" s="66" t="s">
        <v>1988</v>
      </c>
      <c r="D596" s="102"/>
      <c r="E596" s="100"/>
      <c r="F596" s="100"/>
    </row>
    <row r="597" spans="1:6" ht="15.75" thickBot="1" x14ac:dyDescent="0.3">
      <c r="A597" s="95"/>
      <c r="B597" s="97"/>
      <c r="C597" s="67" t="s">
        <v>1989</v>
      </c>
      <c r="D597" s="99"/>
      <c r="E597" s="95"/>
      <c r="F597" s="95"/>
    </row>
    <row r="598" spans="1:6" ht="15.75" thickBot="1" x14ac:dyDescent="0.3">
      <c r="A598" s="6" t="s">
        <v>1990</v>
      </c>
      <c r="B598" s="3">
        <v>40220</v>
      </c>
      <c r="C598" s="5" t="s">
        <v>1991</v>
      </c>
      <c r="D598" s="5" t="s">
        <v>938</v>
      </c>
      <c r="E598" s="6" t="s">
        <v>1055</v>
      </c>
      <c r="F598" s="6"/>
    </row>
    <row r="599" spans="1:6" ht="30.75" thickBot="1" x14ac:dyDescent="0.3">
      <c r="A599" s="6" t="s">
        <v>1992</v>
      </c>
      <c r="B599" s="3">
        <v>40221</v>
      </c>
      <c r="C599" s="5" t="s">
        <v>1993</v>
      </c>
      <c r="D599" s="5" t="s">
        <v>1994</v>
      </c>
      <c r="E599" s="6" t="s">
        <v>1380</v>
      </c>
      <c r="F599" s="6"/>
    </row>
    <row r="600" spans="1:6" ht="15.75" thickBot="1" x14ac:dyDescent="0.3">
      <c r="A600" s="91" t="s">
        <v>1363</v>
      </c>
      <c r="B600" s="92"/>
      <c r="C600" s="92"/>
      <c r="D600" s="92"/>
      <c r="E600" s="92"/>
      <c r="F600" s="93"/>
    </row>
    <row r="601" spans="1:6" x14ac:dyDescent="0.25">
      <c r="A601" s="94" t="s">
        <v>1995</v>
      </c>
      <c r="B601" s="96">
        <v>40238</v>
      </c>
      <c r="C601" s="65" t="s">
        <v>1996</v>
      </c>
      <c r="D601" s="98" t="s">
        <v>1546</v>
      </c>
      <c r="E601" s="94" t="s">
        <v>1511</v>
      </c>
      <c r="F601" s="94"/>
    </row>
    <row r="602" spans="1:6" x14ac:dyDescent="0.25">
      <c r="A602" s="100"/>
      <c r="B602" s="101"/>
      <c r="C602" s="66" t="s">
        <v>1997</v>
      </c>
      <c r="D602" s="102"/>
      <c r="E602" s="100"/>
      <c r="F602" s="100"/>
    </row>
    <row r="603" spans="1:6" ht="15.75" thickBot="1" x14ac:dyDescent="0.3">
      <c r="A603" s="95"/>
      <c r="B603" s="97"/>
      <c r="C603" s="67" t="s">
        <v>1998</v>
      </c>
      <c r="D603" s="99"/>
      <c r="E603" s="95"/>
      <c r="F603" s="95"/>
    </row>
    <row r="604" spans="1:6" ht="15.75" thickBot="1" x14ac:dyDescent="0.3">
      <c r="A604" s="6" t="s">
        <v>1999</v>
      </c>
      <c r="B604" s="3">
        <v>40241</v>
      </c>
      <c r="C604" s="5" t="s">
        <v>2000</v>
      </c>
      <c r="D604" s="5" t="s">
        <v>1851</v>
      </c>
      <c r="E604" s="6" t="s">
        <v>1133</v>
      </c>
      <c r="F604" s="6"/>
    </row>
    <row r="605" spans="1:6" x14ac:dyDescent="0.25">
      <c r="A605" s="94" t="s">
        <v>2001</v>
      </c>
      <c r="B605" s="96">
        <v>40242</v>
      </c>
      <c r="C605" s="65" t="s">
        <v>2002</v>
      </c>
      <c r="D605" s="98" t="s">
        <v>1521</v>
      </c>
      <c r="E605" s="94" t="s">
        <v>1216</v>
      </c>
      <c r="F605" s="94"/>
    </row>
    <row r="606" spans="1:6" x14ac:dyDescent="0.25">
      <c r="A606" s="100"/>
      <c r="B606" s="101"/>
      <c r="C606" s="66" t="s">
        <v>2003</v>
      </c>
      <c r="D606" s="102"/>
      <c r="E606" s="100"/>
      <c r="F606" s="100"/>
    </row>
    <row r="607" spans="1:6" ht="15.75" thickBot="1" x14ac:dyDescent="0.3">
      <c r="A607" s="95"/>
      <c r="B607" s="97"/>
      <c r="C607" s="67" t="s">
        <v>2004</v>
      </c>
      <c r="D607" s="99"/>
      <c r="E607" s="95"/>
      <c r="F607" s="95"/>
    </row>
    <row r="608" spans="1:6" ht="15.75" thickBot="1" x14ac:dyDescent="0.3">
      <c r="A608" s="6" t="s">
        <v>2005</v>
      </c>
      <c r="B608" s="3">
        <v>40257</v>
      </c>
      <c r="C608" s="5" t="s">
        <v>2006</v>
      </c>
      <c r="D608" s="5" t="s">
        <v>1778</v>
      </c>
      <c r="E608" s="6" t="s">
        <v>1380</v>
      </c>
      <c r="F608" s="6"/>
    </row>
    <row r="609" spans="1:6" ht="15.75" thickBot="1" x14ac:dyDescent="0.3">
      <c r="A609" s="91" t="s">
        <v>1375</v>
      </c>
      <c r="B609" s="92"/>
      <c r="C609" s="92"/>
      <c r="D609" s="92"/>
      <c r="E609" s="92"/>
      <c r="F609" s="93"/>
    </row>
    <row r="610" spans="1:6" ht="15.75" thickBot="1" x14ac:dyDescent="0.3">
      <c r="A610" s="6" t="s">
        <v>2007</v>
      </c>
      <c r="B610" s="3">
        <v>40270</v>
      </c>
      <c r="C610" s="5" t="s">
        <v>2008</v>
      </c>
      <c r="D610" s="5" t="s">
        <v>886</v>
      </c>
      <c r="E610" s="6" t="s">
        <v>1349</v>
      </c>
      <c r="F610" s="6"/>
    </row>
    <row r="611" spans="1:6" x14ac:dyDescent="0.25">
      <c r="A611" s="94" t="s">
        <v>2009</v>
      </c>
      <c r="B611" s="96">
        <v>40273</v>
      </c>
      <c r="C611" s="65" t="s">
        <v>2010</v>
      </c>
      <c r="D611" s="98" t="s">
        <v>929</v>
      </c>
      <c r="E611" s="94" t="s">
        <v>1427</v>
      </c>
      <c r="F611" s="94"/>
    </row>
    <row r="612" spans="1:6" ht="15.75" thickBot="1" x14ac:dyDescent="0.3">
      <c r="A612" s="95"/>
      <c r="B612" s="97"/>
      <c r="C612" s="67" t="s">
        <v>2011</v>
      </c>
      <c r="D612" s="99"/>
      <c r="E612" s="95"/>
      <c r="F612" s="95"/>
    </row>
    <row r="613" spans="1:6" ht="15.75" thickBot="1" x14ac:dyDescent="0.3">
      <c r="A613" s="6" t="s">
        <v>2012</v>
      </c>
      <c r="B613" s="3">
        <v>40276</v>
      </c>
      <c r="C613" s="5" t="s">
        <v>2013</v>
      </c>
      <c r="D613" s="5" t="s">
        <v>944</v>
      </c>
      <c r="E613" s="6" t="s">
        <v>1389</v>
      </c>
      <c r="F613" s="6"/>
    </row>
    <row r="614" spans="1:6" ht="24.75" thickBot="1" x14ac:dyDescent="0.3">
      <c r="A614" s="7" t="s">
        <v>2014</v>
      </c>
      <c r="B614" s="8">
        <v>40283</v>
      </c>
      <c r="C614" s="5" t="s">
        <v>2015</v>
      </c>
      <c r="D614" s="5" t="s">
        <v>2016</v>
      </c>
      <c r="E614" s="7" t="s">
        <v>1175</v>
      </c>
      <c r="F614" s="7" t="s">
        <v>2017</v>
      </c>
    </row>
    <row r="615" spans="1:6" ht="15.75" thickBot="1" x14ac:dyDescent="0.3">
      <c r="A615" s="6" t="s">
        <v>2018</v>
      </c>
      <c r="B615" s="3">
        <v>40284</v>
      </c>
      <c r="C615" s="5" t="s">
        <v>2019</v>
      </c>
      <c r="D615" s="5" t="s">
        <v>868</v>
      </c>
      <c r="E615" s="6" t="s">
        <v>1129</v>
      </c>
      <c r="F615" s="6"/>
    </row>
    <row r="616" spans="1:6" ht="15.75" thickBot="1" x14ac:dyDescent="0.3">
      <c r="A616" s="6" t="s">
        <v>2020</v>
      </c>
      <c r="B616" s="3">
        <v>40290</v>
      </c>
      <c r="C616" s="5" t="s">
        <v>2021</v>
      </c>
      <c r="D616" s="5" t="s">
        <v>2022</v>
      </c>
      <c r="E616" s="6" t="s">
        <v>1055</v>
      </c>
      <c r="F616" s="6" t="s">
        <v>865</v>
      </c>
    </row>
    <row r="617" spans="1:6" ht="15.75" thickBot="1" x14ac:dyDescent="0.3">
      <c r="A617" s="6" t="s">
        <v>2023</v>
      </c>
      <c r="B617" s="3">
        <v>40292</v>
      </c>
      <c r="C617" s="5" t="s">
        <v>2024</v>
      </c>
      <c r="D617" s="5" t="s">
        <v>1452</v>
      </c>
      <c r="E617" s="6" t="s">
        <v>1380</v>
      </c>
      <c r="F617" s="6"/>
    </row>
    <row r="618" spans="1:6" ht="15.75" thickBot="1" x14ac:dyDescent="0.3">
      <c r="A618" s="6" t="s">
        <v>2025</v>
      </c>
      <c r="B618" s="3">
        <v>40295</v>
      </c>
      <c r="C618" s="5" t="s">
        <v>2026</v>
      </c>
      <c r="D618" s="5" t="s">
        <v>850</v>
      </c>
      <c r="E618" s="6" t="s">
        <v>1297</v>
      </c>
      <c r="F618" s="6"/>
    </row>
    <row r="619" spans="1:6" ht="15.75" thickBot="1" x14ac:dyDescent="0.3">
      <c r="A619" s="6" t="s">
        <v>2027</v>
      </c>
      <c r="B619" s="3">
        <v>40296</v>
      </c>
      <c r="C619" s="5" t="s">
        <v>2028</v>
      </c>
      <c r="D619" s="5" t="s">
        <v>868</v>
      </c>
      <c r="E619" s="6" t="s">
        <v>1349</v>
      </c>
      <c r="F619" s="6"/>
    </row>
    <row r="620" spans="1:6" ht="15.75" thickBot="1" x14ac:dyDescent="0.3">
      <c r="A620" s="91" t="s">
        <v>1400</v>
      </c>
      <c r="B620" s="92"/>
      <c r="C620" s="92"/>
      <c r="D620" s="92"/>
      <c r="E620" s="92"/>
      <c r="F620" s="93"/>
    </row>
    <row r="621" spans="1:6" x14ac:dyDescent="0.25">
      <c r="A621" s="94" t="s">
        <v>2029</v>
      </c>
      <c r="B621" s="96">
        <v>40312</v>
      </c>
      <c r="C621" s="65" t="s">
        <v>2030</v>
      </c>
      <c r="D621" s="98" t="s">
        <v>929</v>
      </c>
      <c r="E621" s="94" t="s">
        <v>1427</v>
      </c>
      <c r="F621" s="94"/>
    </row>
    <row r="622" spans="1:6" ht="15.75" thickBot="1" x14ac:dyDescent="0.3">
      <c r="A622" s="95"/>
      <c r="B622" s="97"/>
      <c r="C622" s="67" t="s">
        <v>2031</v>
      </c>
      <c r="D622" s="99"/>
      <c r="E622" s="95"/>
      <c r="F622" s="95"/>
    </row>
    <row r="623" spans="1:6" x14ac:dyDescent="0.25">
      <c r="A623" s="94" t="s">
        <v>2032</v>
      </c>
      <c r="B623" s="96">
        <v>40318</v>
      </c>
      <c r="C623" s="65" t="s">
        <v>2033</v>
      </c>
      <c r="D623" s="98" t="s">
        <v>1222</v>
      </c>
      <c r="E623" s="94" t="s">
        <v>1362</v>
      </c>
      <c r="F623" s="94"/>
    </row>
    <row r="624" spans="1:6" x14ac:dyDescent="0.25">
      <c r="A624" s="100"/>
      <c r="B624" s="101"/>
      <c r="C624" s="66" t="s">
        <v>2034</v>
      </c>
      <c r="D624" s="102"/>
      <c r="E624" s="100"/>
      <c r="F624" s="100"/>
    </row>
    <row r="625" spans="1:6" x14ac:dyDescent="0.25">
      <c r="A625" s="100"/>
      <c r="B625" s="101"/>
      <c r="C625" s="66" t="s">
        <v>2035</v>
      </c>
      <c r="D625" s="102"/>
      <c r="E625" s="100"/>
      <c r="F625" s="100"/>
    </row>
    <row r="626" spans="1:6" x14ac:dyDescent="0.25">
      <c r="A626" s="100"/>
      <c r="B626" s="101"/>
      <c r="C626" s="66" t="s">
        <v>2036</v>
      </c>
      <c r="D626" s="102"/>
      <c r="E626" s="100"/>
      <c r="F626" s="100"/>
    </row>
    <row r="627" spans="1:6" x14ac:dyDescent="0.25">
      <c r="A627" s="100"/>
      <c r="B627" s="101"/>
      <c r="C627" s="66" t="s">
        <v>2037</v>
      </c>
      <c r="D627" s="102"/>
      <c r="E627" s="100"/>
      <c r="F627" s="100"/>
    </row>
    <row r="628" spans="1:6" x14ac:dyDescent="0.25">
      <c r="A628" s="100"/>
      <c r="B628" s="101"/>
      <c r="C628" s="66" t="s">
        <v>2038</v>
      </c>
      <c r="D628" s="102"/>
      <c r="E628" s="100"/>
      <c r="F628" s="100"/>
    </row>
    <row r="629" spans="1:6" x14ac:dyDescent="0.25">
      <c r="A629" s="100"/>
      <c r="B629" s="101"/>
      <c r="C629" s="66" t="s">
        <v>2039</v>
      </c>
      <c r="D629" s="102"/>
      <c r="E629" s="100"/>
      <c r="F629" s="100"/>
    </row>
    <row r="630" spans="1:6" ht="15.75" thickBot="1" x14ac:dyDescent="0.3">
      <c r="A630" s="95"/>
      <c r="B630" s="97"/>
      <c r="C630" s="67" t="s">
        <v>2040</v>
      </c>
      <c r="D630" s="99"/>
      <c r="E630" s="95"/>
      <c r="F630" s="95"/>
    </row>
    <row r="631" spans="1:6" x14ac:dyDescent="0.25">
      <c r="A631" s="94" t="s">
        <v>2041</v>
      </c>
      <c r="B631" s="96">
        <v>40319</v>
      </c>
      <c r="C631" s="65" t="s">
        <v>2042</v>
      </c>
      <c r="D631" s="98" t="s">
        <v>861</v>
      </c>
      <c r="E631" s="94" t="s">
        <v>1370</v>
      </c>
      <c r="F631" s="94"/>
    </row>
    <row r="632" spans="1:6" ht="15.75" thickBot="1" x14ac:dyDescent="0.3">
      <c r="A632" s="95"/>
      <c r="B632" s="97"/>
      <c r="C632" s="67" t="s">
        <v>2043</v>
      </c>
      <c r="D632" s="99"/>
      <c r="E632" s="95"/>
      <c r="F632" s="95"/>
    </row>
    <row r="633" spans="1:6" ht="15.75" thickBot="1" x14ac:dyDescent="0.3">
      <c r="A633" s="6" t="s">
        <v>2044</v>
      </c>
      <c r="B633" s="3">
        <v>40326</v>
      </c>
      <c r="C633" s="5" t="s">
        <v>2045</v>
      </c>
      <c r="D633" s="5" t="s">
        <v>1851</v>
      </c>
      <c r="E633" s="6" t="s">
        <v>1133</v>
      </c>
      <c r="F633" s="6"/>
    </row>
    <row r="634" spans="1:6" ht="15.75" thickBot="1" x14ac:dyDescent="0.3">
      <c r="A634" s="91" t="s">
        <v>1418</v>
      </c>
      <c r="B634" s="92"/>
      <c r="C634" s="92"/>
      <c r="D634" s="92"/>
      <c r="E634" s="92"/>
      <c r="F634" s="93"/>
    </row>
    <row r="635" spans="1:6" ht="15.75" thickBot="1" x14ac:dyDescent="0.3">
      <c r="A635" s="6" t="s">
        <v>2046</v>
      </c>
      <c r="B635" s="3">
        <v>40331</v>
      </c>
      <c r="C635" s="5" t="s">
        <v>2047</v>
      </c>
      <c r="D635" s="5" t="s">
        <v>947</v>
      </c>
      <c r="E635" s="6" t="s">
        <v>1206</v>
      </c>
      <c r="F635" s="6"/>
    </row>
    <row r="636" spans="1:6" ht="15.75" thickBot="1" x14ac:dyDescent="0.3">
      <c r="A636" s="6" t="s">
        <v>2048</v>
      </c>
      <c r="B636" s="3">
        <v>40331</v>
      </c>
      <c r="C636" s="5" t="s">
        <v>2049</v>
      </c>
      <c r="D636" s="5" t="s">
        <v>1593</v>
      </c>
      <c r="E636" s="6" t="s">
        <v>1258</v>
      </c>
      <c r="F636" s="6"/>
    </row>
    <row r="637" spans="1:6" ht="15.75" thickBot="1" x14ac:dyDescent="0.3">
      <c r="A637" s="6" t="s">
        <v>2050</v>
      </c>
      <c r="B637" s="3">
        <v>40332</v>
      </c>
      <c r="C637" s="5" t="s">
        <v>2051</v>
      </c>
      <c r="D637" s="5" t="s">
        <v>1452</v>
      </c>
      <c r="E637" s="6" t="s">
        <v>1380</v>
      </c>
      <c r="F637" s="6"/>
    </row>
    <row r="638" spans="1:6" ht="15.75" thickBot="1" x14ac:dyDescent="0.3">
      <c r="A638" s="6" t="s">
        <v>2052</v>
      </c>
      <c r="B638" s="3">
        <v>40333</v>
      </c>
      <c r="C638" s="5" t="s">
        <v>2053</v>
      </c>
      <c r="D638" s="5" t="s">
        <v>2054</v>
      </c>
      <c r="E638" s="6" t="s">
        <v>2055</v>
      </c>
      <c r="F638" s="6" t="s">
        <v>865</v>
      </c>
    </row>
    <row r="639" spans="1:6" ht="15.75" thickBot="1" x14ac:dyDescent="0.3">
      <c r="A639" s="7" t="s">
        <v>2056</v>
      </c>
      <c r="B639" s="8">
        <v>40338</v>
      </c>
      <c r="C639" s="5" t="s">
        <v>2057</v>
      </c>
      <c r="D639" s="5" t="s">
        <v>1891</v>
      </c>
      <c r="E639" s="7" t="s">
        <v>1892</v>
      </c>
      <c r="F639" s="7" t="s">
        <v>1810</v>
      </c>
    </row>
    <row r="640" spans="1:6" ht="15.75" thickBot="1" x14ac:dyDescent="0.3">
      <c r="A640" s="6" t="s">
        <v>2058</v>
      </c>
      <c r="B640" s="3">
        <v>40344</v>
      </c>
      <c r="C640" s="5" t="s">
        <v>2059</v>
      </c>
      <c r="D640" s="5" t="s">
        <v>922</v>
      </c>
      <c r="E640" s="6" t="s">
        <v>1216</v>
      </c>
      <c r="F640" s="6"/>
    </row>
    <row r="641" spans="1:6" x14ac:dyDescent="0.25">
      <c r="A641" s="94" t="s">
        <v>2060</v>
      </c>
      <c r="B641" s="96">
        <v>40344</v>
      </c>
      <c r="C641" s="65" t="s">
        <v>2061</v>
      </c>
      <c r="D641" s="98" t="s">
        <v>944</v>
      </c>
      <c r="E641" s="94" t="s">
        <v>1701</v>
      </c>
      <c r="F641" s="94"/>
    </row>
    <row r="642" spans="1:6" x14ac:dyDescent="0.25">
      <c r="A642" s="100"/>
      <c r="B642" s="101"/>
      <c r="C642" s="66" t="s">
        <v>2062</v>
      </c>
      <c r="D642" s="102"/>
      <c r="E642" s="100"/>
      <c r="F642" s="100"/>
    </row>
    <row r="643" spans="1:6" x14ac:dyDescent="0.25">
      <c r="A643" s="100"/>
      <c r="B643" s="101"/>
      <c r="C643" s="66" t="s">
        <v>2063</v>
      </c>
      <c r="D643" s="102"/>
      <c r="E643" s="100"/>
      <c r="F643" s="100"/>
    </row>
    <row r="644" spans="1:6" ht="15.75" thickBot="1" x14ac:dyDescent="0.3">
      <c r="A644" s="95"/>
      <c r="B644" s="97"/>
      <c r="C644" s="67" t="s">
        <v>2064</v>
      </c>
      <c r="D644" s="99"/>
      <c r="E644" s="95"/>
      <c r="F644" s="95"/>
    </row>
    <row r="645" spans="1:6" ht="15.75" thickBot="1" x14ac:dyDescent="0.3">
      <c r="A645" s="6" t="s">
        <v>2065</v>
      </c>
      <c r="B645" s="3">
        <v>40344</v>
      </c>
      <c r="C645" s="5" t="s">
        <v>2066</v>
      </c>
      <c r="D645" s="5" t="s">
        <v>886</v>
      </c>
      <c r="E645" s="6" t="s">
        <v>1406</v>
      </c>
      <c r="F645" s="6"/>
    </row>
    <row r="646" spans="1:6" ht="15.75" thickBot="1" x14ac:dyDescent="0.3">
      <c r="A646" s="6" t="s">
        <v>2067</v>
      </c>
      <c r="B646" s="3">
        <v>40350</v>
      </c>
      <c r="C646" s="5" t="s">
        <v>2068</v>
      </c>
      <c r="D646" s="5" t="s">
        <v>944</v>
      </c>
      <c r="E646" s="6" t="s">
        <v>1389</v>
      </c>
      <c r="F646" s="6"/>
    </row>
    <row r="647" spans="1:6" ht="15.75" thickBot="1" x14ac:dyDescent="0.3">
      <c r="A647" s="6" t="s">
        <v>2069</v>
      </c>
      <c r="B647" s="3">
        <v>40351</v>
      </c>
      <c r="C647" s="5" t="s">
        <v>2070</v>
      </c>
      <c r="D647" s="5" t="s">
        <v>1430</v>
      </c>
      <c r="E647" s="6" t="s">
        <v>1431</v>
      </c>
      <c r="F647" s="6"/>
    </row>
    <row r="648" spans="1:6" x14ac:dyDescent="0.25">
      <c r="A648" s="94" t="s">
        <v>2071</v>
      </c>
      <c r="B648" s="96">
        <v>40355</v>
      </c>
      <c r="C648" s="65" t="s">
        <v>2072</v>
      </c>
      <c r="D648" s="98" t="s">
        <v>861</v>
      </c>
      <c r="E648" s="94" t="s">
        <v>1370</v>
      </c>
      <c r="F648" s="94"/>
    </row>
    <row r="649" spans="1:6" ht="15.75" thickBot="1" x14ac:dyDescent="0.3">
      <c r="A649" s="95"/>
      <c r="B649" s="97"/>
      <c r="C649" s="67" t="s">
        <v>2073</v>
      </c>
      <c r="D649" s="99"/>
      <c r="E649" s="95"/>
      <c r="F649" s="95"/>
    </row>
    <row r="650" spans="1:6" ht="15.75" thickBot="1" x14ac:dyDescent="0.3">
      <c r="A650" s="6" t="s">
        <v>2074</v>
      </c>
      <c r="B650" s="3">
        <v>40359</v>
      </c>
      <c r="C650" s="5" t="s">
        <v>2075</v>
      </c>
      <c r="D650" s="5" t="s">
        <v>868</v>
      </c>
      <c r="E650" s="6" t="s">
        <v>1349</v>
      </c>
      <c r="F650" s="6"/>
    </row>
    <row r="651" spans="1:6" ht="15.75" thickBot="1" x14ac:dyDescent="0.3">
      <c r="A651" s="91" t="s">
        <v>1445</v>
      </c>
      <c r="B651" s="92"/>
      <c r="C651" s="92"/>
      <c r="D651" s="92"/>
      <c r="E651" s="92"/>
      <c r="F651" s="93"/>
    </row>
    <row r="652" spans="1:6" ht="15.75" thickBot="1" x14ac:dyDescent="0.3">
      <c r="A652" s="6" t="s">
        <v>2076</v>
      </c>
      <c r="B652" s="3">
        <v>40369</v>
      </c>
      <c r="C652" s="5" t="s">
        <v>2077</v>
      </c>
      <c r="D652" s="5" t="s">
        <v>1778</v>
      </c>
      <c r="E652" s="6" t="s">
        <v>1380</v>
      </c>
      <c r="F652" s="6"/>
    </row>
    <row r="653" spans="1:6" x14ac:dyDescent="0.25">
      <c r="A653" s="94" t="s">
        <v>2078</v>
      </c>
      <c r="B653" s="96">
        <v>40371</v>
      </c>
      <c r="C653" s="65" t="s">
        <v>2079</v>
      </c>
      <c r="D653" s="98" t="s">
        <v>1393</v>
      </c>
      <c r="E653" s="94" t="s">
        <v>1175</v>
      </c>
      <c r="F653" s="94"/>
    </row>
    <row r="654" spans="1:6" x14ac:dyDescent="0.25">
      <c r="A654" s="100"/>
      <c r="B654" s="101"/>
      <c r="C654" s="66" t="s">
        <v>2080</v>
      </c>
      <c r="D654" s="102"/>
      <c r="E654" s="100"/>
      <c r="F654" s="100"/>
    </row>
    <row r="655" spans="1:6" x14ac:dyDescent="0.25">
      <c r="A655" s="100"/>
      <c r="B655" s="101"/>
      <c r="C655" s="66" t="s">
        <v>2081</v>
      </c>
      <c r="D655" s="102"/>
      <c r="E655" s="100"/>
      <c r="F655" s="100"/>
    </row>
    <row r="656" spans="1:6" x14ac:dyDescent="0.25">
      <c r="A656" s="100"/>
      <c r="B656" s="101"/>
      <c r="C656" s="66" t="s">
        <v>2082</v>
      </c>
      <c r="D656" s="102"/>
      <c r="E656" s="100"/>
      <c r="F656" s="100"/>
    </row>
    <row r="657" spans="1:6" ht="15.75" thickBot="1" x14ac:dyDescent="0.3">
      <c r="A657" s="95"/>
      <c r="B657" s="97"/>
      <c r="C657" s="67" t="s">
        <v>2083</v>
      </c>
      <c r="D657" s="99"/>
      <c r="E657" s="95"/>
      <c r="F657" s="95"/>
    </row>
    <row r="658" spans="1:6" ht="15.75" thickBot="1" x14ac:dyDescent="0.3">
      <c r="A658" s="6" t="s">
        <v>2084</v>
      </c>
      <c r="B658" s="3">
        <v>40390</v>
      </c>
      <c r="C658" s="5" t="s">
        <v>2085</v>
      </c>
      <c r="D658" s="5" t="s">
        <v>1225</v>
      </c>
      <c r="E658" s="6" t="s">
        <v>1385</v>
      </c>
      <c r="F658" s="6"/>
    </row>
    <row r="659" spans="1:6" ht="15.75" thickBot="1" x14ac:dyDescent="0.3">
      <c r="A659" s="91" t="s">
        <v>1453</v>
      </c>
      <c r="B659" s="92"/>
      <c r="C659" s="92"/>
      <c r="D659" s="92"/>
      <c r="E659" s="92"/>
      <c r="F659" s="93"/>
    </row>
    <row r="660" spans="1:6" x14ac:dyDescent="0.25">
      <c r="A660" s="94" t="s">
        <v>2086</v>
      </c>
      <c r="B660" s="96">
        <v>40394</v>
      </c>
      <c r="C660" s="65" t="s">
        <v>2087</v>
      </c>
      <c r="D660" s="98" t="s">
        <v>861</v>
      </c>
      <c r="E660" s="94" t="s">
        <v>1370</v>
      </c>
      <c r="F660" s="94"/>
    </row>
    <row r="661" spans="1:6" ht="15.75" thickBot="1" x14ac:dyDescent="0.3">
      <c r="A661" s="95"/>
      <c r="B661" s="97"/>
      <c r="C661" s="67" t="s">
        <v>2088</v>
      </c>
      <c r="D661" s="99"/>
      <c r="E661" s="95"/>
      <c r="F661" s="95"/>
    </row>
    <row r="662" spans="1:6" ht="15.75" thickBot="1" x14ac:dyDescent="0.3">
      <c r="A662" s="6" t="s">
        <v>2089</v>
      </c>
      <c r="B662" s="3">
        <v>40400</v>
      </c>
      <c r="C662" s="5" t="s">
        <v>2090</v>
      </c>
      <c r="D662" s="5" t="s">
        <v>1521</v>
      </c>
      <c r="E662" s="6" t="s">
        <v>1714</v>
      </c>
      <c r="F662" s="6"/>
    </row>
    <row r="663" spans="1:6" ht="15.75" thickBot="1" x14ac:dyDescent="0.3">
      <c r="A663" s="6" t="s">
        <v>2091</v>
      </c>
      <c r="B663" s="3">
        <v>40404</v>
      </c>
      <c r="C663" s="5" t="s">
        <v>2092</v>
      </c>
      <c r="D663" s="5" t="s">
        <v>2093</v>
      </c>
      <c r="E663" s="6" t="s">
        <v>1055</v>
      </c>
      <c r="F663" s="6" t="s">
        <v>865</v>
      </c>
    </row>
    <row r="664" spans="1:6" ht="15.75" thickBot="1" x14ac:dyDescent="0.3">
      <c r="A664" s="6" t="s">
        <v>2094</v>
      </c>
      <c r="B664" s="3">
        <v>40414</v>
      </c>
      <c r="C664" s="5" t="s">
        <v>2095</v>
      </c>
      <c r="D664" s="5" t="s">
        <v>922</v>
      </c>
      <c r="E664" s="6" t="s">
        <v>1216</v>
      </c>
      <c r="F664" s="6"/>
    </row>
    <row r="665" spans="1:6" ht="15.75" thickBot="1" x14ac:dyDescent="0.3">
      <c r="A665" s="91" t="s">
        <v>1464</v>
      </c>
      <c r="B665" s="92"/>
      <c r="C665" s="92"/>
      <c r="D665" s="92"/>
      <c r="E665" s="92"/>
      <c r="F665" s="93"/>
    </row>
    <row r="666" spans="1:6" x14ac:dyDescent="0.25">
      <c r="A666" s="94" t="s">
        <v>2096</v>
      </c>
      <c r="B666" s="96">
        <v>40423</v>
      </c>
      <c r="C666" s="65" t="s">
        <v>2097</v>
      </c>
      <c r="D666" s="98" t="s">
        <v>1546</v>
      </c>
      <c r="E666" s="94" t="s">
        <v>1511</v>
      </c>
      <c r="F666" s="94"/>
    </row>
    <row r="667" spans="1:6" x14ac:dyDescent="0.25">
      <c r="A667" s="100"/>
      <c r="B667" s="101"/>
      <c r="C667" s="66" t="s">
        <v>2098</v>
      </c>
      <c r="D667" s="102"/>
      <c r="E667" s="100"/>
      <c r="F667" s="100"/>
    </row>
    <row r="668" spans="1:6" ht="15.75" thickBot="1" x14ac:dyDescent="0.3">
      <c r="A668" s="95"/>
      <c r="B668" s="97"/>
      <c r="C668" s="67" t="s">
        <v>2099</v>
      </c>
      <c r="D668" s="99"/>
      <c r="E668" s="95"/>
      <c r="F668" s="95"/>
    </row>
    <row r="669" spans="1:6" ht="15.75" thickBot="1" x14ac:dyDescent="0.3">
      <c r="A669" s="6" t="s">
        <v>2100</v>
      </c>
      <c r="B669" s="3">
        <v>40425</v>
      </c>
      <c r="C669" s="5" t="s">
        <v>2101</v>
      </c>
      <c r="D669" s="5" t="s">
        <v>1409</v>
      </c>
      <c r="E669" s="6" t="s">
        <v>1258</v>
      </c>
      <c r="F669" s="6"/>
    </row>
    <row r="670" spans="1:6" x14ac:dyDescent="0.25">
      <c r="A670" s="94" t="s">
        <v>2102</v>
      </c>
      <c r="B670" s="96">
        <v>40429</v>
      </c>
      <c r="C670" s="65" t="s">
        <v>2103</v>
      </c>
      <c r="D670" s="98" t="s">
        <v>947</v>
      </c>
      <c r="E670" s="94" t="s">
        <v>1206</v>
      </c>
      <c r="F670" s="94"/>
    </row>
    <row r="671" spans="1:6" x14ac:dyDescent="0.25">
      <c r="A671" s="100"/>
      <c r="B671" s="101"/>
      <c r="C671" s="66" t="s">
        <v>2104</v>
      </c>
      <c r="D671" s="102"/>
      <c r="E671" s="100"/>
      <c r="F671" s="100"/>
    </row>
    <row r="672" spans="1:6" ht="15.75" thickBot="1" x14ac:dyDescent="0.3">
      <c r="A672" s="95"/>
      <c r="B672" s="97"/>
      <c r="C672" s="67" t="s">
        <v>2105</v>
      </c>
      <c r="D672" s="99"/>
      <c r="E672" s="95"/>
      <c r="F672" s="95"/>
    </row>
    <row r="673" spans="1:6" ht="15.75" thickBot="1" x14ac:dyDescent="0.3">
      <c r="A673" s="6" t="s">
        <v>2106</v>
      </c>
      <c r="B673" s="3">
        <v>40429</v>
      </c>
      <c r="C673" s="5" t="s">
        <v>2107</v>
      </c>
      <c r="D673" s="5" t="s">
        <v>868</v>
      </c>
      <c r="E673" s="6" t="s">
        <v>1499</v>
      </c>
      <c r="F673" s="6"/>
    </row>
    <row r="674" spans="1:6" ht="15.75" thickBot="1" x14ac:dyDescent="0.3">
      <c r="A674" s="6" t="s">
        <v>2108</v>
      </c>
      <c r="B674" s="3">
        <v>40432</v>
      </c>
      <c r="C674" s="5" t="s">
        <v>2109</v>
      </c>
      <c r="D674" s="5" t="s">
        <v>1222</v>
      </c>
      <c r="E674" s="6" t="s">
        <v>1362</v>
      </c>
      <c r="F674" s="6"/>
    </row>
    <row r="675" spans="1:6" ht="15.75" thickBot="1" x14ac:dyDescent="0.3">
      <c r="A675" s="6" t="s">
        <v>2110</v>
      </c>
      <c r="B675" s="3">
        <v>40441</v>
      </c>
      <c r="C675" s="5" t="s">
        <v>2111</v>
      </c>
      <c r="D675" s="5" t="s">
        <v>2022</v>
      </c>
      <c r="E675" s="6" t="s">
        <v>1572</v>
      </c>
      <c r="F675" s="6"/>
    </row>
    <row r="676" spans="1:6" x14ac:dyDescent="0.25">
      <c r="A676" s="94" t="s">
        <v>2112</v>
      </c>
      <c r="B676" s="96">
        <v>40443</v>
      </c>
      <c r="C676" s="65" t="s">
        <v>2113</v>
      </c>
      <c r="D676" s="98" t="s">
        <v>922</v>
      </c>
      <c r="E676" s="94" t="s">
        <v>1216</v>
      </c>
      <c r="F676" s="94"/>
    </row>
    <row r="677" spans="1:6" x14ac:dyDescent="0.25">
      <c r="A677" s="100"/>
      <c r="B677" s="101"/>
      <c r="C677" s="66" t="s">
        <v>2114</v>
      </c>
      <c r="D677" s="102"/>
      <c r="E677" s="100"/>
      <c r="F677" s="100"/>
    </row>
    <row r="678" spans="1:6" ht="15.75" thickBot="1" x14ac:dyDescent="0.3">
      <c r="A678" s="95"/>
      <c r="B678" s="97"/>
      <c r="C678" s="67" t="s">
        <v>2115</v>
      </c>
      <c r="D678" s="99"/>
      <c r="E678" s="95"/>
      <c r="F678" s="95"/>
    </row>
    <row r="679" spans="1:6" ht="15.75" thickBot="1" x14ac:dyDescent="0.3">
      <c r="A679" s="6" t="s">
        <v>2116</v>
      </c>
      <c r="B679" s="3">
        <v>40447</v>
      </c>
      <c r="C679" s="5" t="s">
        <v>2117</v>
      </c>
      <c r="D679" s="5" t="s">
        <v>2118</v>
      </c>
      <c r="E679" s="6" t="s">
        <v>1106</v>
      </c>
      <c r="F679" s="6" t="s">
        <v>865</v>
      </c>
    </row>
    <row r="680" spans="1:6" ht="15.75" thickBot="1" x14ac:dyDescent="0.3">
      <c r="A680" s="6" t="s">
        <v>2119</v>
      </c>
      <c r="B680" s="3">
        <v>40451</v>
      </c>
      <c r="C680" s="5" t="s">
        <v>2120</v>
      </c>
      <c r="D680" s="5" t="s">
        <v>1502</v>
      </c>
      <c r="E680" s="6" t="s">
        <v>1129</v>
      </c>
      <c r="F680" s="6"/>
    </row>
    <row r="681" spans="1:6" ht="15.75" thickBot="1" x14ac:dyDescent="0.3">
      <c r="A681" s="91" t="s">
        <v>1485</v>
      </c>
      <c r="B681" s="92"/>
      <c r="C681" s="92"/>
      <c r="D681" s="92"/>
      <c r="E681" s="92"/>
      <c r="F681" s="93"/>
    </row>
    <row r="682" spans="1:6" ht="15.75" thickBot="1" x14ac:dyDescent="0.3">
      <c r="A682" s="6" t="s">
        <v>2121</v>
      </c>
      <c r="B682" s="3">
        <v>40452</v>
      </c>
      <c r="C682" s="5" t="s">
        <v>2122</v>
      </c>
      <c r="D682" s="5" t="s">
        <v>1593</v>
      </c>
      <c r="E682" s="6" t="s">
        <v>1258</v>
      </c>
      <c r="F682" s="6"/>
    </row>
    <row r="683" spans="1:6" x14ac:dyDescent="0.25">
      <c r="A683" s="94" t="s">
        <v>2123</v>
      </c>
      <c r="B683" s="96">
        <v>40457</v>
      </c>
      <c r="C683" s="65" t="s">
        <v>2124</v>
      </c>
      <c r="D683" s="98" t="s">
        <v>1250</v>
      </c>
      <c r="E683" s="94" t="s">
        <v>1714</v>
      </c>
      <c r="F683" s="94"/>
    </row>
    <row r="684" spans="1:6" ht="15.75" thickBot="1" x14ac:dyDescent="0.3">
      <c r="A684" s="95"/>
      <c r="B684" s="97"/>
      <c r="C684" s="67" t="s">
        <v>2125</v>
      </c>
      <c r="D684" s="99"/>
      <c r="E684" s="95"/>
      <c r="F684" s="95"/>
    </row>
    <row r="685" spans="1:6" ht="15.75" thickBot="1" x14ac:dyDescent="0.3">
      <c r="A685" s="6" t="s">
        <v>2126</v>
      </c>
      <c r="B685" s="3">
        <v>40458</v>
      </c>
      <c r="C685" s="5" t="s">
        <v>2127</v>
      </c>
      <c r="D685" s="5" t="s">
        <v>886</v>
      </c>
      <c r="E685" s="6" t="s">
        <v>1349</v>
      </c>
      <c r="F685" s="6"/>
    </row>
    <row r="686" spans="1:6" ht="15.75" thickBot="1" x14ac:dyDescent="0.3">
      <c r="A686" s="6" t="s">
        <v>2128</v>
      </c>
      <c r="B686" s="3">
        <v>40465</v>
      </c>
      <c r="C686" s="5" t="s">
        <v>2129</v>
      </c>
      <c r="D686" s="5" t="s">
        <v>1778</v>
      </c>
      <c r="E686" s="6" t="s">
        <v>1511</v>
      </c>
      <c r="F686" s="6"/>
    </row>
    <row r="687" spans="1:6" x14ac:dyDescent="0.25">
      <c r="A687" s="94" t="s">
        <v>2130</v>
      </c>
      <c r="B687" s="96">
        <v>40470</v>
      </c>
      <c r="C687" s="65" t="s">
        <v>2131</v>
      </c>
      <c r="D687" s="98" t="s">
        <v>1841</v>
      </c>
      <c r="E687" s="94" t="s">
        <v>1499</v>
      </c>
      <c r="F687" s="94"/>
    </row>
    <row r="688" spans="1:6" x14ac:dyDescent="0.25">
      <c r="A688" s="100"/>
      <c r="B688" s="101"/>
      <c r="C688" s="66" t="s">
        <v>2132</v>
      </c>
      <c r="D688" s="102"/>
      <c r="E688" s="100"/>
      <c r="F688" s="100"/>
    </row>
    <row r="689" spans="1:6" x14ac:dyDescent="0.25">
      <c r="A689" s="100"/>
      <c r="B689" s="101"/>
      <c r="C689" s="66" t="s">
        <v>2133</v>
      </c>
      <c r="D689" s="102"/>
      <c r="E689" s="100"/>
      <c r="F689" s="100"/>
    </row>
    <row r="690" spans="1:6" x14ac:dyDescent="0.25">
      <c r="A690" s="100"/>
      <c r="B690" s="101"/>
      <c r="C690" s="66" t="s">
        <v>2134</v>
      </c>
      <c r="D690" s="102"/>
      <c r="E690" s="100"/>
      <c r="F690" s="100"/>
    </row>
    <row r="691" spans="1:6" x14ac:dyDescent="0.25">
      <c r="A691" s="100"/>
      <c r="B691" s="101"/>
      <c r="C691" s="66" t="s">
        <v>2135</v>
      </c>
      <c r="D691" s="102"/>
      <c r="E691" s="100"/>
      <c r="F691" s="100"/>
    </row>
    <row r="692" spans="1:6" ht="15.75" thickBot="1" x14ac:dyDescent="0.3">
      <c r="A692" s="95"/>
      <c r="B692" s="97"/>
      <c r="C692" s="67" t="s">
        <v>2136</v>
      </c>
      <c r="D692" s="99"/>
      <c r="E692" s="95"/>
      <c r="F692" s="95"/>
    </row>
    <row r="693" spans="1:6" ht="15.75" thickBot="1" x14ac:dyDescent="0.3">
      <c r="A693" s="6" t="s">
        <v>2137</v>
      </c>
      <c r="B693" s="3">
        <v>40478</v>
      </c>
      <c r="C693" s="5" t="s">
        <v>2138</v>
      </c>
      <c r="D693" s="5" t="s">
        <v>868</v>
      </c>
      <c r="E693" s="6" t="s">
        <v>1349</v>
      </c>
      <c r="F693" s="6"/>
    </row>
    <row r="694" spans="1:6" x14ac:dyDescent="0.25">
      <c r="A694" s="94" t="s">
        <v>2139</v>
      </c>
      <c r="B694" s="96">
        <v>40479</v>
      </c>
      <c r="C694" s="65" t="s">
        <v>2140</v>
      </c>
      <c r="D694" s="98" t="s">
        <v>861</v>
      </c>
      <c r="E694" s="94" t="s">
        <v>1370</v>
      </c>
      <c r="F694" s="94"/>
    </row>
    <row r="695" spans="1:6" ht="15.75" thickBot="1" x14ac:dyDescent="0.3">
      <c r="A695" s="95"/>
      <c r="B695" s="97"/>
      <c r="C695" s="67" t="s">
        <v>2141</v>
      </c>
      <c r="D695" s="99"/>
      <c r="E695" s="95"/>
      <c r="F695" s="95"/>
    </row>
    <row r="696" spans="1:6" ht="15.75" thickBot="1" x14ac:dyDescent="0.3">
      <c r="A696" s="6" t="s">
        <v>2142</v>
      </c>
      <c r="B696" s="3">
        <v>40482</v>
      </c>
      <c r="C696" s="5" t="s">
        <v>2143</v>
      </c>
      <c r="D696" s="5" t="s">
        <v>1593</v>
      </c>
      <c r="E696" s="6" t="s">
        <v>1258</v>
      </c>
      <c r="F696" s="6"/>
    </row>
    <row r="697" spans="1:6" ht="15.75" thickBot="1" x14ac:dyDescent="0.3">
      <c r="A697" s="91" t="s">
        <v>1512</v>
      </c>
      <c r="B697" s="92"/>
      <c r="C697" s="92"/>
      <c r="D697" s="92"/>
      <c r="E697" s="92"/>
      <c r="F697" s="93"/>
    </row>
    <row r="698" spans="1:6" ht="15.75" thickBot="1" x14ac:dyDescent="0.3">
      <c r="A698" s="6" t="s">
        <v>2144</v>
      </c>
      <c r="B698" s="3">
        <v>40484</v>
      </c>
      <c r="C698" s="5" t="s">
        <v>2145</v>
      </c>
      <c r="D698" s="5" t="s">
        <v>1841</v>
      </c>
      <c r="E698" s="6" t="s">
        <v>1300</v>
      </c>
      <c r="F698" s="6"/>
    </row>
    <row r="699" spans="1:6" ht="15.75" thickBot="1" x14ac:dyDescent="0.3">
      <c r="A699" s="6" t="s">
        <v>2146</v>
      </c>
      <c r="B699" s="3">
        <v>40486</v>
      </c>
      <c r="C699" s="5" t="s">
        <v>2147</v>
      </c>
      <c r="D699" s="5" t="s">
        <v>1521</v>
      </c>
      <c r="E699" s="6" t="s">
        <v>1714</v>
      </c>
      <c r="F699" s="6"/>
    </row>
    <row r="700" spans="1:6" ht="15.75" thickBot="1" x14ac:dyDescent="0.3">
      <c r="A700" s="6" t="s">
        <v>2148</v>
      </c>
      <c r="B700" s="3">
        <v>40488</v>
      </c>
      <c r="C700" s="5" t="s">
        <v>2149</v>
      </c>
      <c r="D700" s="5" t="s">
        <v>1125</v>
      </c>
      <c r="E700" s="6" t="s">
        <v>1126</v>
      </c>
      <c r="F700" s="6"/>
    </row>
    <row r="701" spans="1:6" ht="15.75" thickBot="1" x14ac:dyDescent="0.3">
      <c r="A701" s="6" t="s">
        <v>2150</v>
      </c>
      <c r="B701" s="3">
        <v>40496</v>
      </c>
      <c r="C701" s="5" t="s">
        <v>2151</v>
      </c>
      <c r="D701" s="5" t="s">
        <v>1452</v>
      </c>
      <c r="E701" s="6" t="s">
        <v>1380</v>
      </c>
      <c r="F701" s="6"/>
    </row>
    <row r="702" spans="1:6" x14ac:dyDescent="0.25">
      <c r="A702" s="94" t="s">
        <v>2152</v>
      </c>
      <c r="B702" s="96">
        <v>40502</v>
      </c>
      <c r="C702" s="65" t="s">
        <v>2153</v>
      </c>
      <c r="D702" s="98" t="s">
        <v>2163</v>
      </c>
      <c r="E702" s="94" t="s">
        <v>2164</v>
      </c>
      <c r="F702" s="94" t="s">
        <v>2165</v>
      </c>
    </row>
    <row r="703" spans="1:6" ht="30" x14ac:dyDescent="0.25">
      <c r="A703" s="100"/>
      <c r="B703" s="101"/>
      <c r="C703" s="66" t="s">
        <v>2154</v>
      </c>
      <c r="D703" s="102"/>
      <c r="E703" s="100"/>
      <c r="F703" s="100"/>
    </row>
    <row r="704" spans="1:6" ht="30" x14ac:dyDescent="0.25">
      <c r="A704" s="100"/>
      <c r="B704" s="101"/>
      <c r="C704" s="66" t="s">
        <v>2155</v>
      </c>
      <c r="D704" s="102"/>
      <c r="E704" s="100"/>
      <c r="F704" s="100"/>
    </row>
    <row r="705" spans="1:6" x14ac:dyDescent="0.25">
      <c r="A705" s="100"/>
      <c r="B705" s="101"/>
      <c r="C705" s="66" t="s">
        <v>2156</v>
      </c>
      <c r="D705" s="102"/>
      <c r="E705" s="100"/>
      <c r="F705" s="100"/>
    </row>
    <row r="706" spans="1:6" x14ac:dyDescent="0.25">
      <c r="A706" s="100"/>
      <c r="B706" s="101"/>
      <c r="C706" s="66" t="s">
        <v>2157</v>
      </c>
      <c r="D706" s="102"/>
      <c r="E706" s="100"/>
      <c r="F706" s="100"/>
    </row>
    <row r="707" spans="1:6" x14ac:dyDescent="0.25">
      <c r="A707" s="100"/>
      <c r="B707" s="101"/>
      <c r="C707" s="66" t="s">
        <v>2158</v>
      </c>
      <c r="D707" s="102"/>
      <c r="E707" s="100"/>
      <c r="F707" s="100"/>
    </row>
    <row r="708" spans="1:6" x14ac:dyDescent="0.25">
      <c r="A708" s="100"/>
      <c r="B708" s="101"/>
      <c r="C708" s="66" t="s">
        <v>2159</v>
      </c>
      <c r="D708" s="102"/>
      <c r="E708" s="100"/>
      <c r="F708" s="100"/>
    </row>
    <row r="709" spans="1:6" x14ac:dyDescent="0.25">
      <c r="A709" s="100"/>
      <c r="B709" s="101"/>
      <c r="C709" s="66" t="s">
        <v>2160</v>
      </c>
      <c r="D709" s="102"/>
      <c r="E709" s="100"/>
      <c r="F709" s="100"/>
    </row>
    <row r="710" spans="1:6" x14ac:dyDescent="0.25">
      <c r="A710" s="100"/>
      <c r="B710" s="101"/>
      <c r="C710" s="66" t="s">
        <v>2161</v>
      </c>
      <c r="D710" s="102"/>
      <c r="E710" s="100"/>
      <c r="F710" s="100"/>
    </row>
    <row r="711" spans="1:6" ht="15.75" thickBot="1" x14ac:dyDescent="0.3">
      <c r="A711" s="95"/>
      <c r="B711" s="97"/>
      <c r="C711" s="67" t="s">
        <v>2162</v>
      </c>
      <c r="D711" s="99"/>
      <c r="E711" s="95"/>
      <c r="F711" s="95"/>
    </row>
    <row r="712" spans="1:6" ht="15.75" thickBot="1" x14ac:dyDescent="0.3">
      <c r="A712" s="6" t="s">
        <v>2166</v>
      </c>
      <c r="B712" s="3">
        <v>40503</v>
      </c>
      <c r="C712" s="5" t="s">
        <v>2167</v>
      </c>
      <c r="D712" s="5" t="s">
        <v>1518</v>
      </c>
      <c r="E712" s="6" t="s">
        <v>1133</v>
      </c>
      <c r="F712" s="6"/>
    </row>
    <row r="713" spans="1:6" ht="15.75" thickBot="1" x14ac:dyDescent="0.3">
      <c r="A713" s="6" t="s">
        <v>2168</v>
      </c>
      <c r="B713" s="3">
        <v>40506</v>
      </c>
      <c r="C713" s="5" t="s">
        <v>2169</v>
      </c>
      <c r="D713" s="5" t="s">
        <v>1225</v>
      </c>
      <c r="E713" s="6" t="s">
        <v>1385</v>
      </c>
      <c r="F713" s="6"/>
    </row>
    <row r="714" spans="1:6" x14ac:dyDescent="0.25">
      <c r="A714" s="94" t="s">
        <v>2170</v>
      </c>
      <c r="B714" s="96">
        <v>40508</v>
      </c>
      <c r="C714" s="65" t="s">
        <v>2171</v>
      </c>
      <c r="D714" s="98" t="s">
        <v>861</v>
      </c>
      <c r="E714" s="94" t="s">
        <v>1370</v>
      </c>
      <c r="F714" s="94"/>
    </row>
    <row r="715" spans="1:6" ht="15.75" thickBot="1" x14ac:dyDescent="0.3">
      <c r="A715" s="95"/>
      <c r="B715" s="97"/>
      <c r="C715" s="67" t="s">
        <v>2172</v>
      </c>
      <c r="D715" s="99"/>
      <c r="E715" s="95"/>
      <c r="F715" s="95"/>
    </row>
    <row r="716" spans="1:6" ht="15.75" thickBot="1" x14ac:dyDescent="0.3">
      <c r="A716" s="91" t="s">
        <v>1527</v>
      </c>
      <c r="B716" s="92"/>
      <c r="C716" s="92"/>
      <c r="D716" s="92"/>
      <c r="E716" s="92"/>
      <c r="F716" s="93"/>
    </row>
    <row r="717" spans="1:6" x14ac:dyDescent="0.25">
      <c r="A717" s="109" t="s">
        <v>2173</v>
      </c>
      <c r="B717" s="112">
        <v>40517</v>
      </c>
      <c r="C717" s="65" t="s">
        <v>2174</v>
      </c>
      <c r="D717" s="98" t="s">
        <v>2177</v>
      </c>
      <c r="E717" s="109" t="s">
        <v>1511</v>
      </c>
      <c r="F717" s="109" t="s">
        <v>913</v>
      </c>
    </row>
    <row r="718" spans="1:6" x14ac:dyDescent="0.25">
      <c r="A718" s="110"/>
      <c r="B718" s="113"/>
      <c r="C718" s="66" t="s">
        <v>2175</v>
      </c>
      <c r="D718" s="102"/>
      <c r="E718" s="110"/>
      <c r="F718" s="110"/>
    </row>
    <row r="719" spans="1:6" ht="15.75" thickBot="1" x14ac:dyDescent="0.3">
      <c r="A719" s="111"/>
      <c r="B719" s="114"/>
      <c r="C719" s="67" t="s">
        <v>2176</v>
      </c>
      <c r="D719" s="99"/>
      <c r="E719" s="111"/>
      <c r="F719" s="111"/>
    </row>
    <row r="720" spans="1:6" x14ac:dyDescent="0.25">
      <c r="A720" s="94" t="s">
        <v>2178</v>
      </c>
      <c r="B720" s="96">
        <v>40520</v>
      </c>
      <c r="C720" s="65" t="s">
        <v>2179</v>
      </c>
      <c r="D720" s="98" t="s">
        <v>2054</v>
      </c>
      <c r="E720" s="94" t="s">
        <v>2055</v>
      </c>
      <c r="F720" s="94"/>
    </row>
    <row r="721" spans="1:6" x14ac:dyDescent="0.25">
      <c r="A721" s="100"/>
      <c r="B721" s="101"/>
      <c r="C721" s="66" t="s">
        <v>2180</v>
      </c>
      <c r="D721" s="102"/>
      <c r="E721" s="100"/>
      <c r="F721" s="100"/>
    </row>
    <row r="722" spans="1:6" x14ac:dyDescent="0.25">
      <c r="A722" s="100"/>
      <c r="B722" s="101"/>
      <c r="C722" s="66" t="s">
        <v>2181</v>
      </c>
      <c r="D722" s="102"/>
      <c r="E722" s="100"/>
      <c r="F722" s="100"/>
    </row>
    <row r="723" spans="1:6" x14ac:dyDescent="0.25">
      <c r="A723" s="100"/>
      <c r="B723" s="101"/>
      <c r="C723" s="66" t="s">
        <v>2182</v>
      </c>
      <c r="D723" s="102"/>
      <c r="E723" s="100"/>
      <c r="F723" s="100"/>
    </row>
    <row r="724" spans="1:6" x14ac:dyDescent="0.25">
      <c r="A724" s="100"/>
      <c r="B724" s="101"/>
      <c r="C724" s="66" t="s">
        <v>2183</v>
      </c>
      <c r="D724" s="102"/>
      <c r="E724" s="100"/>
      <c r="F724" s="100"/>
    </row>
    <row r="725" spans="1:6" x14ac:dyDescent="0.25">
      <c r="A725" s="100"/>
      <c r="B725" s="101"/>
      <c r="C725" s="66" t="s">
        <v>2184</v>
      </c>
      <c r="D725" s="102"/>
      <c r="E725" s="100"/>
      <c r="F725" s="100"/>
    </row>
    <row r="726" spans="1:6" x14ac:dyDescent="0.25">
      <c r="A726" s="100"/>
      <c r="B726" s="101"/>
      <c r="C726" s="66" t="s">
        <v>2185</v>
      </c>
      <c r="D726" s="102"/>
      <c r="E726" s="100"/>
      <c r="F726" s="100"/>
    </row>
    <row r="727" spans="1:6" x14ac:dyDescent="0.25">
      <c r="A727" s="100"/>
      <c r="B727" s="101"/>
      <c r="C727" s="66" t="s">
        <v>2186</v>
      </c>
      <c r="D727" s="102"/>
      <c r="E727" s="100"/>
      <c r="F727" s="100"/>
    </row>
    <row r="728" spans="1:6" ht="15.75" thickBot="1" x14ac:dyDescent="0.3">
      <c r="A728" s="95"/>
      <c r="B728" s="97"/>
      <c r="C728" s="67" t="s">
        <v>2187</v>
      </c>
      <c r="D728" s="99"/>
      <c r="E728" s="95"/>
      <c r="F728" s="95"/>
    </row>
    <row r="729" spans="1:6" ht="15.75" thickBot="1" x14ac:dyDescent="0.3">
      <c r="A729" s="6" t="s">
        <v>2188</v>
      </c>
      <c r="B729" s="3">
        <v>40527</v>
      </c>
      <c r="C729" s="5" t="s">
        <v>2189</v>
      </c>
      <c r="D729" s="5" t="s">
        <v>886</v>
      </c>
      <c r="E729" s="6" t="s">
        <v>1349</v>
      </c>
      <c r="F729" s="6"/>
    </row>
    <row r="730" spans="1:6" ht="15.75" thickBot="1" x14ac:dyDescent="0.3">
      <c r="A730" s="6" t="s">
        <v>2190</v>
      </c>
      <c r="B730" s="3">
        <v>40529</v>
      </c>
      <c r="C730" s="5" t="s">
        <v>2191</v>
      </c>
      <c r="D730" s="5" t="s">
        <v>1225</v>
      </c>
      <c r="E730" s="6" t="s">
        <v>1385</v>
      </c>
      <c r="F730" s="6"/>
    </row>
    <row r="731" spans="1:6" ht="24.75" thickBot="1" x14ac:dyDescent="0.3">
      <c r="A731" s="7" t="s">
        <v>2192</v>
      </c>
      <c r="B731" s="8">
        <v>40537</v>
      </c>
      <c r="C731" s="5" t="s">
        <v>2193</v>
      </c>
      <c r="D731" s="5" t="s">
        <v>2194</v>
      </c>
      <c r="E731" s="7" t="s">
        <v>1175</v>
      </c>
      <c r="F731" s="7" t="s">
        <v>913</v>
      </c>
    </row>
    <row r="732" spans="1:6" ht="15.75" thickBot="1" x14ac:dyDescent="0.3">
      <c r="A732" s="6" t="s">
        <v>2195</v>
      </c>
      <c r="B732" s="3">
        <v>40538</v>
      </c>
      <c r="C732" s="5" t="s">
        <v>2196</v>
      </c>
      <c r="D732" s="5" t="s">
        <v>1778</v>
      </c>
      <c r="E732" s="6" t="s">
        <v>1380</v>
      </c>
      <c r="F732" s="6"/>
    </row>
    <row r="733" spans="1:6" x14ac:dyDescent="0.25">
      <c r="A733" s="94" t="s">
        <v>2197</v>
      </c>
      <c r="B733" s="96">
        <v>40541</v>
      </c>
      <c r="C733" s="65" t="s">
        <v>2198</v>
      </c>
      <c r="D733" s="98" t="s">
        <v>861</v>
      </c>
      <c r="E733" s="94" t="s">
        <v>1370</v>
      </c>
      <c r="F733" s="94"/>
    </row>
    <row r="734" spans="1:6" ht="15.75" thickBot="1" x14ac:dyDescent="0.3">
      <c r="A734" s="95"/>
      <c r="B734" s="97"/>
      <c r="C734" s="67" t="s">
        <v>2199</v>
      </c>
      <c r="D734" s="99"/>
      <c r="E734" s="95"/>
      <c r="F734" s="95"/>
    </row>
    <row r="735" spans="1:6" ht="15.75" thickBot="1" x14ac:dyDescent="0.3">
      <c r="A735" s="68" t="s">
        <v>0</v>
      </c>
      <c r="B735" s="68" t="s">
        <v>1338</v>
      </c>
      <c r="C735" s="68" t="s">
        <v>1339</v>
      </c>
      <c r="D735" s="68" t="s">
        <v>1340</v>
      </c>
      <c r="E735" s="68" t="s">
        <v>1341</v>
      </c>
      <c r="F735" s="68" t="s">
        <v>1342</v>
      </c>
    </row>
    <row r="736" spans="1:6" ht="15.75" thickBot="1" x14ac:dyDescent="0.3">
      <c r="A736" s="91" t="s">
        <v>1343</v>
      </c>
      <c r="B736" s="92"/>
      <c r="C736" s="92"/>
      <c r="D736" s="92"/>
      <c r="E736" s="92"/>
      <c r="F736" s="93"/>
    </row>
    <row r="737" spans="1:6" ht="15.75" thickBot="1" x14ac:dyDescent="0.3">
      <c r="A737" s="6" t="s">
        <v>2200</v>
      </c>
      <c r="B737" s="3">
        <v>40563</v>
      </c>
      <c r="C737" s="5" t="s">
        <v>2201</v>
      </c>
      <c r="D737" s="5" t="s">
        <v>2202</v>
      </c>
      <c r="E737" s="6" t="s">
        <v>1444</v>
      </c>
      <c r="F737" s="6" t="s">
        <v>865</v>
      </c>
    </row>
    <row r="738" spans="1:6" ht="15.75" thickBot="1" x14ac:dyDescent="0.3">
      <c r="A738" s="6" t="s">
        <v>2203</v>
      </c>
      <c r="B738" s="3">
        <v>40563</v>
      </c>
      <c r="C738" s="5" t="s">
        <v>2204</v>
      </c>
      <c r="D738" s="5" t="s">
        <v>1518</v>
      </c>
      <c r="E738" s="6" t="s">
        <v>1161</v>
      </c>
      <c r="F738" s="6"/>
    </row>
    <row r="739" spans="1:6" ht="15.75" thickBot="1" x14ac:dyDescent="0.3">
      <c r="A739" s="6" t="s">
        <v>2205</v>
      </c>
      <c r="B739" s="3">
        <v>40565</v>
      </c>
      <c r="C739" s="5" t="s">
        <v>2206</v>
      </c>
      <c r="D739" s="5" t="s">
        <v>1903</v>
      </c>
      <c r="E739" s="6" t="s">
        <v>1904</v>
      </c>
      <c r="F739" s="6"/>
    </row>
    <row r="740" spans="1:6" x14ac:dyDescent="0.25">
      <c r="A740" s="94" t="s">
        <v>2207</v>
      </c>
      <c r="B740" s="96">
        <v>40571</v>
      </c>
      <c r="C740" s="65" t="s">
        <v>2208</v>
      </c>
      <c r="D740" s="98" t="s">
        <v>868</v>
      </c>
      <c r="E740" s="94" t="s">
        <v>1349</v>
      </c>
      <c r="F740" s="94"/>
    </row>
    <row r="741" spans="1:6" ht="15.75" thickBot="1" x14ac:dyDescent="0.3">
      <c r="A741" s="95"/>
      <c r="B741" s="97"/>
      <c r="C741" s="67" t="s">
        <v>2209</v>
      </c>
      <c r="D741" s="99"/>
      <c r="E741" s="95"/>
      <c r="F741" s="95"/>
    </row>
    <row r="742" spans="1:6" ht="15.75" thickBot="1" x14ac:dyDescent="0.3">
      <c r="A742" s="91" t="s">
        <v>1352</v>
      </c>
      <c r="B742" s="92"/>
      <c r="C742" s="92"/>
      <c r="D742" s="92"/>
      <c r="E742" s="92"/>
      <c r="F742" s="93"/>
    </row>
    <row r="743" spans="1:6" ht="15.75" thickBot="1" x14ac:dyDescent="0.3">
      <c r="A743" s="9" t="s">
        <v>2210</v>
      </c>
      <c r="B743" s="10">
        <v>40575</v>
      </c>
      <c r="C743" s="5" t="s">
        <v>2211</v>
      </c>
      <c r="D743" s="5" t="s">
        <v>947</v>
      </c>
      <c r="E743" s="9" t="s">
        <v>1206</v>
      </c>
      <c r="F743" s="9" t="s">
        <v>469</v>
      </c>
    </row>
    <row r="744" spans="1:6" ht="15.75" thickBot="1" x14ac:dyDescent="0.3">
      <c r="A744" s="6" t="s">
        <v>2212</v>
      </c>
      <c r="B744" s="3">
        <v>40580</v>
      </c>
      <c r="C744" s="5" t="s">
        <v>2213</v>
      </c>
      <c r="D744" s="5" t="s">
        <v>880</v>
      </c>
      <c r="E744" s="6" t="s">
        <v>1106</v>
      </c>
      <c r="F744" s="6"/>
    </row>
    <row r="745" spans="1:6" ht="15.75" thickBot="1" x14ac:dyDescent="0.3">
      <c r="A745" s="6" t="s">
        <v>2214</v>
      </c>
      <c r="B745" s="3">
        <v>40590</v>
      </c>
      <c r="C745" s="5" t="s">
        <v>2215</v>
      </c>
      <c r="D745" s="5" t="s">
        <v>1565</v>
      </c>
      <c r="E745" s="6" t="s">
        <v>1370</v>
      </c>
      <c r="F745" s="6"/>
    </row>
    <row r="746" spans="1:6" x14ac:dyDescent="0.25">
      <c r="A746" s="94" t="s">
        <v>2216</v>
      </c>
      <c r="B746" s="96">
        <v>40598</v>
      </c>
      <c r="C746" s="65" t="s">
        <v>2217</v>
      </c>
      <c r="D746" s="98" t="s">
        <v>929</v>
      </c>
      <c r="E746" s="94" t="s">
        <v>1427</v>
      </c>
      <c r="F746" s="94"/>
    </row>
    <row r="747" spans="1:6" x14ac:dyDescent="0.25">
      <c r="A747" s="100"/>
      <c r="B747" s="101"/>
      <c r="C747" s="66" t="s">
        <v>2218</v>
      </c>
      <c r="D747" s="102"/>
      <c r="E747" s="100"/>
      <c r="F747" s="100"/>
    </row>
    <row r="748" spans="1:6" ht="15.75" thickBot="1" x14ac:dyDescent="0.3">
      <c r="A748" s="95"/>
      <c r="B748" s="97"/>
      <c r="C748" s="67" t="s">
        <v>2219</v>
      </c>
      <c r="D748" s="99"/>
      <c r="E748" s="95"/>
      <c r="F748" s="95"/>
    </row>
    <row r="749" spans="1:6" ht="15.75" thickBot="1" x14ac:dyDescent="0.3">
      <c r="A749" s="6" t="s">
        <v>2220</v>
      </c>
      <c r="B749" s="3">
        <v>40600</v>
      </c>
      <c r="C749" s="5" t="s">
        <v>2221</v>
      </c>
      <c r="D749" s="5" t="s">
        <v>1913</v>
      </c>
      <c r="E749" s="6" t="s">
        <v>1300</v>
      </c>
      <c r="F749" s="6"/>
    </row>
    <row r="750" spans="1:6" ht="15.75" thickBot="1" x14ac:dyDescent="0.3">
      <c r="A750" s="91" t="s">
        <v>1363</v>
      </c>
      <c r="B750" s="92"/>
      <c r="C750" s="92"/>
      <c r="D750" s="92"/>
      <c r="E750" s="92"/>
      <c r="F750" s="93"/>
    </row>
    <row r="751" spans="1:6" x14ac:dyDescent="0.25">
      <c r="A751" s="109" t="s">
        <v>2222</v>
      </c>
      <c r="B751" s="112">
        <v>40606</v>
      </c>
      <c r="C751" s="65" t="s">
        <v>2223</v>
      </c>
      <c r="D751" s="98" t="s">
        <v>1786</v>
      </c>
      <c r="E751" s="109" t="s">
        <v>1787</v>
      </c>
      <c r="F751" s="109" t="s">
        <v>313</v>
      </c>
    </row>
    <row r="752" spans="1:6" x14ac:dyDescent="0.25">
      <c r="A752" s="110"/>
      <c r="B752" s="113"/>
      <c r="C752" s="66" t="s">
        <v>2224</v>
      </c>
      <c r="D752" s="102"/>
      <c r="E752" s="110"/>
      <c r="F752" s="110"/>
    </row>
    <row r="753" spans="1:6" x14ac:dyDescent="0.25">
      <c r="A753" s="110"/>
      <c r="B753" s="113"/>
      <c r="C753" s="66" t="s">
        <v>2225</v>
      </c>
      <c r="D753" s="102"/>
      <c r="E753" s="110"/>
      <c r="F753" s="110"/>
    </row>
    <row r="754" spans="1:6" ht="15.75" thickBot="1" x14ac:dyDescent="0.3">
      <c r="A754" s="111"/>
      <c r="B754" s="114"/>
      <c r="C754" s="67" t="s">
        <v>2226</v>
      </c>
      <c r="D754" s="99"/>
      <c r="E754" s="111"/>
      <c r="F754" s="111"/>
    </row>
    <row r="755" spans="1:6" ht="15.75" thickBot="1" x14ac:dyDescent="0.3">
      <c r="A755" s="6" t="s">
        <v>2227</v>
      </c>
      <c r="B755" s="3">
        <v>40607</v>
      </c>
      <c r="C755" s="5" t="s">
        <v>2228</v>
      </c>
      <c r="D755" s="5" t="s">
        <v>2022</v>
      </c>
      <c r="E755" s="6" t="s">
        <v>1055</v>
      </c>
      <c r="F755" s="6"/>
    </row>
    <row r="756" spans="1:6" ht="15.75" thickBot="1" x14ac:dyDescent="0.3">
      <c r="A756" s="6" t="s">
        <v>2229</v>
      </c>
      <c r="B756" s="3">
        <v>40613</v>
      </c>
      <c r="C756" s="5" t="s">
        <v>2230</v>
      </c>
      <c r="D756" s="5" t="s">
        <v>1851</v>
      </c>
      <c r="E756" s="6" t="s">
        <v>1133</v>
      </c>
      <c r="F756" s="6"/>
    </row>
    <row r="757" spans="1:6" ht="15.75" thickBot="1" x14ac:dyDescent="0.3">
      <c r="A757" s="91" t="s">
        <v>1375</v>
      </c>
      <c r="B757" s="92"/>
      <c r="C757" s="92"/>
      <c r="D757" s="92"/>
      <c r="E757" s="92"/>
      <c r="F757" s="93"/>
    </row>
    <row r="758" spans="1:6" ht="15.75" thickBot="1" x14ac:dyDescent="0.3">
      <c r="A758" s="6" t="s">
        <v>2231</v>
      </c>
      <c r="B758" s="3">
        <v>40637</v>
      </c>
      <c r="C758" s="5" t="s">
        <v>2232</v>
      </c>
      <c r="D758" s="5" t="s">
        <v>886</v>
      </c>
      <c r="E758" s="6" t="s">
        <v>1349</v>
      </c>
      <c r="F758" s="6"/>
    </row>
    <row r="759" spans="1:6" ht="15.75" thickBot="1" x14ac:dyDescent="0.3">
      <c r="A759" s="6" t="s">
        <v>2233</v>
      </c>
      <c r="B759" s="3">
        <v>41008</v>
      </c>
      <c r="C759" s="5" t="s">
        <v>2234</v>
      </c>
      <c r="D759" s="5" t="s">
        <v>1225</v>
      </c>
      <c r="E759" s="6" t="s">
        <v>1385</v>
      </c>
      <c r="F759" s="6"/>
    </row>
    <row r="760" spans="1:6" x14ac:dyDescent="0.25">
      <c r="A760" s="94" t="s">
        <v>2235</v>
      </c>
      <c r="B760" s="96">
        <v>40648</v>
      </c>
      <c r="C760" s="65" t="s">
        <v>2236</v>
      </c>
      <c r="D760" s="98" t="s">
        <v>1571</v>
      </c>
      <c r="E760" s="94" t="s">
        <v>1572</v>
      </c>
      <c r="F760" s="94"/>
    </row>
    <row r="761" spans="1:6" ht="15.75" thickBot="1" x14ac:dyDescent="0.3">
      <c r="A761" s="95"/>
      <c r="B761" s="97"/>
      <c r="C761" s="67" t="s">
        <v>2237</v>
      </c>
      <c r="D761" s="99"/>
      <c r="E761" s="95"/>
      <c r="F761" s="95"/>
    </row>
    <row r="762" spans="1:6" x14ac:dyDescent="0.25">
      <c r="A762" s="94" t="s">
        <v>2238</v>
      </c>
      <c r="B762" s="96">
        <v>40653</v>
      </c>
      <c r="C762" s="65" t="s">
        <v>2239</v>
      </c>
      <c r="D762" s="98" t="s">
        <v>897</v>
      </c>
      <c r="E762" s="94" t="s">
        <v>1551</v>
      </c>
      <c r="F762" s="94"/>
    </row>
    <row r="763" spans="1:6" x14ac:dyDescent="0.25">
      <c r="A763" s="100"/>
      <c r="B763" s="101"/>
      <c r="C763" s="66" t="s">
        <v>2240</v>
      </c>
      <c r="D763" s="102"/>
      <c r="E763" s="100"/>
      <c r="F763" s="100"/>
    </row>
    <row r="764" spans="1:6" ht="15.75" thickBot="1" x14ac:dyDescent="0.3">
      <c r="A764" s="95"/>
      <c r="B764" s="97"/>
      <c r="C764" s="67" t="s">
        <v>2241</v>
      </c>
      <c r="D764" s="99"/>
      <c r="E764" s="95"/>
      <c r="F764" s="95"/>
    </row>
    <row r="765" spans="1:6" x14ac:dyDescent="0.25">
      <c r="A765" s="94" t="s">
        <v>2242</v>
      </c>
      <c r="B765" s="96">
        <v>40655</v>
      </c>
      <c r="C765" s="65" t="s">
        <v>2243</v>
      </c>
      <c r="D765" s="98" t="s">
        <v>861</v>
      </c>
      <c r="E765" s="94" t="s">
        <v>1370</v>
      </c>
      <c r="F765" s="94"/>
    </row>
    <row r="766" spans="1:6" ht="15.75" thickBot="1" x14ac:dyDescent="0.3">
      <c r="A766" s="95"/>
      <c r="B766" s="97"/>
      <c r="C766" s="67" t="s">
        <v>2244</v>
      </c>
      <c r="D766" s="99"/>
      <c r="E766" s="95"/>
      <c r="F766" s="95"/>
    </row>
    <row r="767" spans="1:6" ht="15.75" thickBot="1" x14ac:dyDescent="0.3">
      <c r="A767" s="6" t="s">
        <v>2245</v>
      </c>
      <c r="B767" s="3">
        <v>40660</v>
      </c>
      <c r="C767" s="5" t="s">
        <v>2246</v>
      </c>
      <c r="D767" s="5" t="s">
        <v>868</v>
      </c>
      <c r="E767" s="6" t="s">
        <v>1406</v>
      </c>
      <c r="F767" s="6"/>
    </row>
    <row r="768" spans="1:6" ht="15.75" thickBot="1" x14ac:dyDescent="0.3">
      <c r="A768" s="91" t="s">
        <v>1400</v>
      </c>
      <c r="B768" s="92"/>
      <c r="C768" s="92"/>
      <c r="D768" s="92"/>
      <c r="E768" s="92"/>
      <c r="F768" s="93"/>
    </row>
    <row r="769" spans="1:6" ht="15.75" thickBot="1" x14ac:dyDescent="0.3">
      <c r="A769" s="6" t="s">
        <v>2247</v>
      </c>
      <c r="B769" s="3">
        <v>40667</v>
      </c>
      <c r="C769" s="5" t="s">
        <v>2248</v>
      </c>
      <c r="D769" s="5" t="s">
        <v>1841</v>
      </c>
      <c r="E769" s="6" t="s">
        <v>1300</v>
      </c>
      <c r="F769" s="6"/>
    </row>
    <row r="770" spans="1:6" ht="15.75" thickBot="1" x14ac:dyDescent="0.3">
      <c r="A770" s="6" t="s">
        <v>2249</v>
      </c>
      <c r="B770" s="3">
        <v>40670</v>
      </c>
      <c r="C770" s="5" t="s">
        <v>2250</v>
      </c>
      <c r="D770" s="5" t="s">
        <v>938</v>
      </c>
      <c r="E770" s="6" t="s">
        <v>1055</v>
      </c>
      <c r="F770" s="6"/>
    </row>
    <row r="771" spans="1:6" x14ac:dyDescent="0.25">
      <c r="A771" s="94" t="s">
        <v>2251</v>
      </c>
      <c r="B771" s="96">
        <v>40679</v>
      </c>
      <c r="C771" s="65" t="s">
        <v>2252</v>
      </c>
      <c r="D771" s="98" t="s">
        <v>929</v>
      </c>
      <c r="E771" s="94" t="s">
        <v>1427</v>
      </c>
      <c r="F771" s="94"/>
    </row>
    <row r="772" spans="1:6" x14ac:dyDescent="0.25">
      <c r="A772" s="100"/>
      <c r="B772" s="101"/>
      <c r="C772" s="66" t="s">
        <v>2253</v>
      </c>
      <c r="D772" s="102"/>
      <c r="E772" s="100"/>
      <c r="F772" s="100"/>
    </row>
    <row r="773" spans="1:6" ht="15.75" thickBot="1" x14ac:dyDescent="0.3">
      <c r="A773" s="95"/>
      <c r="B773" s="97"/>
      <c r="C773" s="67" t="s">
        <v>2254</v>
      </c>
      <c r="D773" s="99"/>
      <c r="E773" s="95"/>
      <c r="F773" s="95"/>
    </row>
    <row r="774" spans="1:6" ht="15.75" thickBot="1" x14ac:dyDescent="0.3">
      <c r="A774" s="6" t="s">
        <v>2255</v>
      </c>
      <c r="B774" s="3">
        <v>40683</v>
      </c>
      <c r="C774" s="5" t="s">
        <v>2256</v>
      </c>
      <c r="D774" s="5" t="s">
        <v>1778</v>
      </c>
      <c r="E774" s="6" t="s">
        <v>1380</v>
      </c>
      <c r="F774" s="6"/>
    </row>
    <row r="775" spans="1:6" x14ac:dyDescent="0.25">
      <c r="A775" s="94" t="s">
        <v>2257</v>
      </c>
      <c r="B775" s="96">
        <v>40683</v>
      </c>
      <c r="C775" s="65" t="s">
        <v>2258</v>
      </c>
      <c r="D775" s="98" t="s">
        <v>861</v>
      </c>
      <c r="E775" s="94" t="s">
        <v>1370</v>
      </c>
      <c r="F775" s="94"/>
    </row>
    <row r="776" spans="1:6" ht="15.75" thickBot="1" x14ac:dyDescent="0.3">
      <c r="A776" s="95"/>
      <c r="B776" s="97"/>
      <c r="C776" s="67" t="s">
        <v>2259</v>
      </c>
      <c r="D776" s="99"/>
      <c r="E776" s="95"/>
      <c r="F776" s="95"/>
    </row>
    <row r="777" spans="1:6" ht="15.75" thickBot="1" x14ac:dyDescent="0.3">
      <c r="A777" s="91" t="s">
        <v>1418</v>
      </c>
      <c r="B777" s="92"/>
      <c r="C777" s="92"/>
      <c r="D777" s="92"/>
      <c r="E777" s="92"/>
      <c r="F777" s="93"/>
    </row>
    <row r="778" spans="1:6" ht="15.75" thickBot="1" x14ac:dyDescent="0.3">
      <c r="A778" s="6" t="s">
        <v>2260</v>
      </c>
      <c r="B778" s="3">
        <v>40701</v>
      </c>
      <c r="C778" s="5" t="s">
        <v>2261</v>
      </c>
      <c r="D778" s="5" t="s">
        <v>886</v>
      </c>
      <c r="E778" s="6" t="s">
        <v>1349</v>
      </c>
      <c r="F778" s="6"/>
    </row>
    <row r="779" spans="1:6" ht="15.75" thickBot="1" x14ac:dyDescent="0.3">
      <c r="A779" s="6" t="s">
        <v>2262</v>
      </c>
      <c r="B779" s="3">
        <v>40704</v>
      </c>
      <c r="C779" s="5" t="s">
        <v>2263</v>
      </c>
      <c r="D779" s="5" t="s">
        <v>900</v>
      </c>
      <c r="E779" s="6" t="s">
        <v>1126</v>
      </c>
      <c r="F779" s="6"/>
    </row>
    <row r="780" spans="1:6" ht="15.75" thickBot="1" x14ac:dyDescent="0.3">
      <c r="A780" s="6" t="s">
        <v>2264</v>
      </c>
      <c r="B780" s="3">
        <v>40709</v>
      </c>
      <c r="C780" s="5" t="s">
        <v>2265</v>
      </c>
      <c r="D780" s="5" t="s">
        <v>2266</v>
      </c>
      <c r="E780" s="6" t="s">
        <v>1666</v>
      </c>
      <c r="F780" s="6" t="s">
        <v>865</v>
      </c>
    </row>
    <row r="781" spans="1:6" ht="15.75" thickBot="1" x14ac:dyDescent="0.3">
      <c r="A781" s="6" t="s">
        <v>2267</v>
      </c>
      <c r="B781" s="3">
        <v>40714</v>
      </c>
      <c r="C781" s="5" t="s">
        <v>2268</v>
      </c>
      <c r="D781" s="5" t="s">
        <v>1409</v>
      </c>
      <c r="E781" s="6" t="s">
        <v>1258</v>
      </c>
      <c r="F781" s="6"/>
    </row>
    <row r="782" spans="1:6" ht="15.75" thickBot="1" x14ac:dyDescent="0.3">
      <c r="A782" s="6" t="s">
        <v>2269</v>
      </c>
      <c r="B782" s="3">
        <v>40715</v>
      </c>
      <c r="C782" s="5" t="s">
        <v>2270</v>
      </c>
      <c r="D782" s="5" t="s">
        <v>868</v>
      </c>
      <c r="E782" s="6" t="s">
        <v>1349</v>
      </c>
      <c r="F782" s="6"/>
    </row>
    <row r="783" spans="1:6" ht="15.75" thickBot="1" x14ac:dyDescent="0.3">
      <c r="A783" s="6" t="s">
        <v>2271</v>
      </c>
      <c r="B783" s="3">
        <v>40721</v>
      </c>
      <c r="C783" s="5" t="s">
        <v>2272</v>
      </c>
      <c r="D783" s="5" t="s">
        <v>868</v>
      </c>
      <c r="E783" s="6" t="s">
        <v>1129</v>
      </c>
      <c r="F783" s="6"/>
    </row>
    <row r="784" spans="1:6" ht="15.75" thickBot="1" x14ac:dyDescent="0.3">
      <c r="A784" s="6" t="s">
        <v>2273</v>
      </c>
      <c r="B784" s="3">
        <v>40724</v>
      </c>
      <c r="C784" s="5" t="s">
        <v>2274</v>
      </c>
      <c r="D784" s="5" t="s">
        <v>880</v>
      </c>
      <c r="E784" s="6" t="s">
        <v>1290</v>
      </c>
      <c r="F784" s="6"/>
    </row>
    <row r="785" spans="1:6" ht="15.75" thickBot="1" x14ac:dyDescent="0.3">
      <c r="A785" s="91" t="s">
        <v>1445</v>
      </c>
      <c r="B785" s="92"/>
      <c r="C785" s="92"/>
      <c r="D785" s="92"/>
      <c r="E785" s="92"/>
      <c r="F785" s="93"/>
    </row>
    <row r="786" spans="1:6" ht="15.75" thickBot="1" x14ac:dyDescent="0.3">
      <c r="A786" s="6" t="s">
        <v>2275</v>
      </c>
      <c r="B786" s="3">
        <v>40730</v>
      </c>
      <c r="C786" s="5" t="s">
        <v>2276</v>
      </c>
      <c r="D786" s="5" t="s">
        <v>932</v>
      </c>
      <c r="E786" s="6" t="s">
        <v>1216</v>
      </c>
      <c r="F786" s="6"/>
    </row>
    <row r="787" spans="1:6" x14ac:dyDescent="0.25">
      <c r="A787" s="94" t="s">
        <v>2277</v>
      </c>
      <c r="B787" s="96">
        <v>40732</v>
      </c>
      <c r="C787" s="65" t="s">
        <v>2278</v>
      </c>
      <c r="D787" s="98" t="s">
        <v>929</v>
      </c>
      <c r="E787" s="94" t="s">
        <v>1427</v>
      </c>
      <c r="F787" s="94"/>
    </row>
    <row r="788" spans="1:6" x14ac:dyDescent="0.25">
      <c r="A788" s="100"/>
      <c r="B788" s="101"/>
      <c r="C788" s="66" t="s">
        <v>2279</v>
      </c>
      <c r="D788" s="102"/>
      <c r="E788" s="100"/>
      <c r="F788" s="100"/>
    </row>
    <row r="789" spans="1:6" ht="15.75" thickBot="1" x14ac:dyDescent="0.3">
      <c r="A789" s="95"/>
      <c r="B789" s="97"/>
      <c r="C789" s="67" t="s">
        <v>2280</v>
      </c>
      <c r="D789" s="99"/>
      <c r="E789" s="95"/>
      <c r="F789" s="95"/>
    </row>
    <row r="790" spans="1:6" ht="15.75" thickBot="1" x14ac:dyDescent="0.3">
      <c r="A790" s="6" t="s">
        <v>2281</v>
      </c>
      <c r="B790" s="3">
        <v>40735</v>
      </c>
      <c r="C790" s="5" t="s">
        <v>2282</v>
      </c>
      <c r="D790" s="5" t="s">
        <v>1593</v>
      </c>
      <c r="E790" s="6" t="s">
        <v>1258</v>
      </c>
      <c r="F790" s="6"/>
    </row>
    <row r="791" spans="1:6" x14ac:dyDescent="0.25">
      <c r="A791" s="94" t="s">
        <v>2283</v>
      </c>
      <c r="B791" s="96">
        <v>40737</v>
      </c>
      <c r="C791" s="65" t="s">
        <v>2284</v>
      </c>
      <c r="D791" s="98" t="s">
        <v>1841</v>
      </c>
      <c r="E791" s="94" t="s">
        <v>1499</v>
      </c>
      <c r="F791" s="94"/>
    </row>
    <row r="792" spans="1:6" x14ac:dyDescent="0.25">
      <c r="A792" s="100"/>
      <c r="B792" s="101"/>
      <c r="C792" s="66" t="s">
        <v>2285</v>
      </c>
      <c r="D792" s="102"/>
      <c r="E792" s="100"/>
      <c r="F792" s="100"/>
    </row>
    <row r="793" spans="1:6" x14ac:dyDescent="0.25">
      <c r="A793" s="100"/>
      <c r="B793" s="101"/>
      <c r="C793" s="66" t="s">
        <v>2286</v>
      </c>
      <c r="D793" s="102"/>
      <c r="E793" s="100"/>
      <c r="F793" s="100"/>
    </row>
    <row r="794" spans="1:6" x14ac:dyDescent="0.25">
      <c r="A794" s="100"/>
      <c r="B794" s="101"/>
      <c r="C794" s="66" t="s">
        <v>2287</v>
      </c>
      <c r="D794" s="102"/>
      <c r="E794" s="100"/>
      <c r="F794" s="100"/>
    </row>
    <row r="795" spans="1:6" x14ac:dyDescent="0.25">
      <c r="A795" s="100"/>
      <c r="B795" s="101"/>
      <c r="C795" s="66" t="s">
        <v>2288</v>
      </c>
      <c r="D795" s="102"/>
      <c r="E795" s="100"/>
      <c r="F795" s="100"/>
    </row>
    <row r="796" spans="1:6" ht="15.75" thickBot="1" x14ac:dyDescent="0.3">
      <c r="A796" s="95"/>
      <c r="B796" s="97"/>
      <c r="C796" s="67" t="s">
        <v>2289</v>
      </c>
      <c r="D796" s="99"/>
      <c r="E796" s="95"/>
      <c r="F796" s="95"/>
    </row>
    <row r="797" spans="1:6" ht="15.75" thickBot="1" x14ac:dyDescent="0.3">
      <c r="A797" s="6" t="s">
        <v>2290</v>
      </c>
      <c r="B797" s="3">
        <v>40739</v>
      </c>
      <c r="C797" s="5" t="s">
        <v>2291</v>
      </c>
      <c r="D797" s="5" t="s">
        <v>1710</v>
      </c>
      <c r="E797" s="6" t="s">
        <v>1175</v>
      </c>
      <c r="F797" s="6"/>
    </row>
    <row r="798" spans="1:6" x14ac:dyDescent="0.25">
      <c r="A798" s="94" t="s">
        <v>2292</v>
      </c>
      <c r="B798" s="96">
        <v>40739</v>
      </c>
      <c r="C798" s="65" t="s">
        <v>2293</v>
      </c>
      <c r="D798" s="98" t="s">
        <v>1778</v>
      </c>
      <c r="E798" s="94" t="s">
        <v>1380</v>
      </c>
      <c r="F798" s="94"/>
    </row>
    <row r="799" spans="1:6" ht="15.75" thickBot="1" x14ac:dyDescent="0.3">
      <c r="A799" s="95"/>
      <c r="B799" s="97"/>
      <c r="C799" s="67" t="s">
        <v>2294</v>
      </c>
      <c r="D799" s="99"/>
      <c r="E799" s="95"/>
      <c r="F799" s="95"/>
    </row>
    <row r="800" spans="1:6" ht="15.75" thickBot="1" x14ac:dyDescent="0.3">
      <c r="A800" s="6" t="s">
        <v>2295</v>
      </c>
      <c r="B800" s="3">
        <v>40740</v>
      </c>
      <c r="C800" s="5" t="s">
        <v>2296</v>
      </c>
      <c r="D800" s="5" t="s">
        <v>1851</v>
      </c>
      <c r="E800" s="6" t="s">
        <v>1133</v>
      </c>
      <c r="F800" s="6"/>
    </row>
    <row r="801" spans="1:6" ht="15.75" thickBot="1" x14ac:dyDescent="0.3">
      <c r="A801" s="6" t="s">
        <v>2297</v>
      </c>
      <c r="B801" s="3">
        <v>40742</v>
      </c>
      <c r="C801" s="5" t="s">
        <v>2298</v>
      </c>
      <c r="D801" s="5" t="s">
        <v>2202</v>
      </c>
      <c r="E801" s="6" t="s">
        <v>1444</v>
      </c>
      <c r="F801" s="6"/>
    </row>
    <row r="802" spans="1:6" ht="15.75" thickBot="1" x14ac:dyDescent="0.3">
      <c r="A802" s="6" t="s">
        <v>2299</v>
      </c>
      <c r="B802" s="3">
        <v>40750</v>
      </c>
      <c r="C802" s="5" t="s">
        <v>2300</v>
      </c>
      <c r="D802" s="5" t="s">
        <v>1225</v>
      </c>
      <c r="E802" s="6" t="s">
        <v>1385</v>
      </c>
      <c r="F802" s="6"/>
    </row>
    <row r="803" spans="1:6" ht="15.75" thickBot="1" x14ac:dyDescent="0.3">
      <c r="A803" s="6" t="s">
        <v>2301</v>
      </c>
      <c r="B803" s="3">
        <v>40753</v>
      </c>
      <c r="C803" s="5" t="s">
        <v>2302</v>
      </c>
      <c r="D803" s="5" t="s">
        <v>932</v>
      </c>
      <c r="E803" s="6" t="s">
        <v>1216</v>
      </c>
      <c r="F803" s="6"/>
    </row>
    <row r="804" spans="1:6" ht="15.75" thickBot="1" x14ac:dyDescent="0.3">
      <c r="A804" s="91" t="s">
        <v>1453</v>
      </c>
      <c r="B804" s="92"/>
      <c r="C804" s="92"/>
      <c r="D804" s="92"/>
      <c r="E804" s="92"/>
      <c r="F804" s="93"/>
    </row>
    <row r="805" spans="1:6" ht="15.75" thickBot="1" x14ac:dyDescent="0.3">
      <c r="A805" s="6" t="s">
        <v>2303</v>
      </c>
      <c r="B805" s="3">
        <v>40760</v>
      </c>
      <c r="C805" s="5" t="s">
        <v>2304</v>
      </c>
      <c r="D805" s="5" t="s">
        <v>2305</v>
      </c>
      <c r="E805" s="6" t="s">
        <v>1055</v>
      </c>
      <c r="F805" s="6"/>
    </row>
    <row r="806" spans="1:6" x14ac:dyDescent="0.25">
      <c r="A806" s="94" t="s">
        <v>2306</v>
      </c>
      <c r="B806" s="96">
        <v>40761</v>
      </c>
      <c r="C806" s="65" t="s">
        <v>2307</v>
      </c>
      <c r="D806" s="98" t="s">
        <v>861</v>
      </c>
      <c r="E806" s="94" t="s">
        <v>1370</v>
      </c>
      <c r="F806" s="94"/>
    </row>
    <row r="807" spans="1:6" ht="15.75" thickBot="1" x14ac:dyDescent="0.3">
      <c r="A807" s="95"/>
      <c r="B807" s="97"/>
      <c r="C807" s="67" t="s">
        <v>2308</v>
      </c>
      <c r="D807" s="99"/>
      <c r="E807" s="95"/>
      <c r="F807" s="95"/>
    </row>
    <row r="808" spans="1:6" ht="15.75" thickBot="1" x14ac:dyDescent="0.3">
      <c r="A808" s="6" t="s">
        <v>2309</v>
      </c>
      <c r="B808" s="3">
        <v>40766</v>
      </c>
      <c r="C808" s="5" t="s">
        <v>2310</v>
      </c>
      <c r="D808" s="5" t="s">
        <v>1409</v>
      </c>
      <c r="E808" s="6" t="s">
        <v>1258</v>
      </c>
      <c r="F808" s="6"/>
    </row>
    <row r="809" spans="1:6" ht="15.75" thickBot="1" x14ac:dyDescent="0.3">
      <c r="A809" s="6" t="s">
        <v>2311</v>
      </c>
      <c r="B809" s="3">
        <v>40770</v>
      </c>
      <c r="C809" s="5" t="s">
        <v>2312</v>
      </c>
      <c r="D809" s="5" t="s">
        <v>1250</v>
      </c>
      <c r="E809" s="6" t="s">
        <v>1714</v>
      </c>
      <c r="F809" s="6"/>
    </row>
    <row r="810" spans="1:6" x14ac:dyDescent="0.25">
      <c r="A810" s="94" t="s">
        <v>2313</v>
      </c>
      <c r="B810" s="96">
        <v>40772</v>
      </c>
      <c r="C810" s="65" t="s">
        <v>2314</v>
      </c>
      <c r="D810" s="98" t="s">
        <v>944</v>
      </c>
      <c r="E810" s="94" t="s">
        <v>1701</v>
      </c>
      <c r="F810" s="94"/>
    </row>
    <row r="811" spans="1:6" x14ac:dyDescent="0.25">
      <c r="A811" s="100"/>
      <c r="B811" s="101"/>
      <c r="C811" s="66" t="s">
        <v>2315</v>
      </c>
      <c r="D811" s="102"/>
      <c r="E811" s="100"/>
      <c r="F811" s="100"/>
    </row>
    <row r="812" spans="1:6" x14ac:dyDescent="0.25">
      <c r="A812" s="100"/>
      <c r="B812" s="101"/>
      <c r="C812" s="66" t="s">
        <v>2316</v>
      </c>
      <c r="D812" s="102"/>
      <c r="E812" s="100"/>
      <c r="F812" s="100"/>
    </row>
    <row r="813" spans="1:6" x14ac:dyDescent="0.25">
      <c r="A813" s="100"/>
      <c r="B813" s="101"/>
      <c r="C813" s="66" t="s">
        <v>2317</v>
      </c>
      <c r="D813" s="102"/>
      <c r="E813" s="100"/>
      <c r="F813" s="100"/>
    </row>
    <row r="814" spans="1:6" x14ac:dyDescent="0.25">
      <c r="A814" s="100"/>
      <c r="B814" s="101"/>
      <c r="C814" s="66" t="s">
        <v>2318</v>
      </c>
      <c r="D814" s="102"/>
      <c r="E814" s="100"/>
      <c r="F814" s="100"/>
    </row>
    <row r="815" spans="1:6" x14ac:dyDescent="0.25">
      <c r="A815" s="100"/>
      <c r="B815" s="101"/>
      <c r="C815" s="66" t="s">
        <v>2319</v>
      </c>
      <c r="D815" s="102"/>
      <c r="E815" s="100"/>
      <c r="F815" s="100"/>
    </row>
    <row r="816" spans="1:6" x14ac:dyDescent="0.25">
      <c r="A816" s="100"/>
      <c r="B816" s="101"/>
      <c r="C816" s="66" t="s">
        <v>2320</v>
      </c>
      <c r="D816" s="102"/>
      <c r="E816" s="100"/>
      <c r="F816" s="100"/>
    </row>
    <row r="817" spans="1:6" ht="15.75" thickBot="1" x14ac:dyDescent="0.3">
      <c r="A817" s="95"/>
      <c r="B817" s="97"/>
      <c r="C817" s="67" t="s">
        <v>2321</v>
      </c>
      <c r="D817" s="99"/>
      <c r="E817" s="95"/>
      <c r="F817" s="95"/>
    </row>
    <row r="818" spans="1:6" ht="15.75" thickBot="1" x14ac:dyDescent="0.3">
      <c r="A818" s="9" t="s">
        <v>2322</v>
      </c>
      <c r="B818" s="10">
        <v>40772</v>
      </c>
      <c r="C818" s="5" t="s">
        <v>2323</v>
      </c>
      <c r="D818" s="5" t="s">
        <v>1778</v>
      </c>
      <c r="E818" s="9" t="s">
        <v>1380</v>
      </c>
      <c r="F818" s="9" t="s">
        <v>469</v>
      </c>
    </row>
    <row r="819" spans="1:6" ht="15.75" thickBot="1" x14ac:dyDescent="0.3">
      <c r="A819" s="7" t="s">
        <v>2324</v>
      </c>
      <c r="B819" s="8">
        <v>40773</v>
      </c>
      <c r="C819" s="5" t="s">
        <v>2325</v>
      </c>
      <c r="D819" s="5" t="s">
        <v>932</v>
      </c>
      <c r="E819" s="7" t="s">
        <v>1216</v>
      </c>
      <c r="F819" s="7" t="s">
        <v>2326</v>
      </c>
    </row>
    <row r="820" spans="1:6" ht="15.75" thickBot="1" x14ac:dyDescent="0.3">
      <c r="A820" s="7" t="s">
        <v>2327</v>
      </c>
      <c r="B820" s="8">
        <v>40779</v>
      </c>
      <c r="C820" s="5" t="s">
        <v>2328</v>
      </c>
      <c r="D820" s="5" t="s">
        <v>868</v>
      </c>
      <c r="E820" s="7" t="s">
        <v>1349</v>
      </c>
      <c r="F820" s="7" t="s">
        <v>2326</v>
      </c>
    </row>
    <row r="821" spans="1:6" ht="15.75" thickBot="1" x14ac:dyDescent="0.3">
      <c r="A821" s="91" t="s">
        <v>1464</v>
      </c>
      <c r="B821" s="92"/>
      <c r="C821" s="92"/>
      <c r="D821" s="92"/>
      <c r="E821" s="92"/>
      <c r="F821" s="93"/>
    </row>
    <row r="822" spans="1:6" x14ac:dyDescent="0.25">
      <c r="A822" s="94" t="s">
        <v>2329</v>
      </c>
      <c r="B822" s="96">
        <v>40796</v>
      </c>
      <c r="C822" s="65" t="s">
        <v>2330</v>
      </c>
      <c r="D822" s="98" t="s">
        <v>2332</v>
      </c>
      <c r="E822" s="94" t="s">
        <v>1255</v>
      </c>
      <c r="F822" s="94"/>
    </row>
    <row r="823" spans="1:6" ht="15.75" thickBot="1" x14ac:dyDescent="0.3">
      <c r="A823" s="95"/>
      <c r="B823" s="97"/>
      <c r="C823" s="67" t="s">
        <v>2331</v>
      </c>
      <c r="D823" s="99"/>
      <c r="E823" s="95"/>
      <c r="F823" s="95"/>
    </row>
    <row r="824" spans="1:6" ht="15.75" thickBot="1" x14ac:dyDescent="0.3">
      <c r="A824" s="6" t="s">
        <v>2333</v>
      </c>
      <c r="B824" s="3">
        <v>40804</v>
      </c>
      <c r="C824" s="5" t="s">
        <v>2334</v>
      </c>
      <c r="D824" s="5" t="s">
        <v>1409</v>
      </c>
      <c r="E824" s="6" t="s">
        <v>1258</v>
      </c>
      <c r="F824" s="6"/>
    </row>
    <row r="825" spans="1:6" ht="30.75" thickBot="1" x14ac:dyDescent="0.3">
      <c r="A825" s="6" t="s">
        <v>2335</v>
      </c>
      <c r="B825" s="3">
        <v>40806</v>
      </c>
      <c r="C825" s="5" t="s">
        <v>2336</v>
      </c>
      <c r="D825" s="5" t="s">
        <v>2337</v>
      </c>
      <c r="E825" s="6" t="s">
        <v>1511</v>
      </c>
      <c r="F825" s="6" t="s">
        <v>865</v>
      </c>
    </row>
    <row r="826" spans="1:6" x14ac:dyDescent="0.25">
      <c r="A826" s="94" t="s">
        <v>2338</v>
      </c>
      <c r="B826" s="96">
        <v>40807</v>
      </c>
      <c r="C826" s="65" t="s">
        <v>2339</v>
      </c>
      <c r="D826" s="98" t="s">
        <v>861</v>
      </c>
      <c r="E826" s="94" t="s">
        <v>1370</v>
      </c>
      <c r="F826" s="94"/>
    </row>
    <row r="827" spans="1:6" ht="15.75" thickBot="1" x14ac:dyDescent="0.3">
      <c r="A827" s="95"/>
      <c r="B827" s="97"/>
      <c r="C827" s="67" t="s">
        <v>2340</v>
      </c>
      <c r="D827" s="99"/>
      <c r="E827" s="95"/>
      <c r="F827" s="95"/>
    </row>
    <row r="828" spans="1:6" ht="15.75" thickBot="1" x14ac:dyDescent="0.3">
      <c r="A828" s="6" t="s">
        <v>2341</v>
      </c>
      <c r="B828" s="3">
        <v>40809</v>
      </c>
      <c r="C828" s="5" t="s">
        <v>2342</v>
      </c>
      <c r="D828" s="5" t="s">
        <v>1222</v>
      </c>
      <c r="E828" s="6" t="s">
        <v>1362</v>
      </c>
      <c r="F828" s="6"/>
    </row>
    <row r="829" spans="1:6" ht="15.75" thickBot="1" x14ac:dyDescent="0.3">
      <c r="A829" s="6" t="s">
        <v>2343</v>
      </c>
      <c r="B829" s="3">
        <v>40810</v>
      </c>
      <c r="C829" s="5" t="s">
        <v>2344</v>
      </c>
      <c r="D829" s="5" t="s">
        <v>871</v>
      </c>
      <c r="E829" s="6" t="s">
        <v>1063</v>
      </c>
      <c r="F829" s="6"/>
    </row>
    <row r="830" spans="1:6" ht="15.75" thickBot="1" x14ac:dyDescent="0.3">
      <c r="A830" s="6" t="s">
        <v>2345</v>
      </c>
      <c r="B830" s="3">
        <v>40813</v>
      </c>
      <c r="C830" s="5" t="s">
        <v>2346</v>
      </c>
      <c r="D830" s="5" t="s">
        <v>2347</v>
      </c>
      <c r="E830" s="6" t="s">
        <v>2164</v>
      </c>
      <c r="F830" s="6" t="s">
        <v>865</v>
      </c>
    </row>
    <row r="831" spans="1:6" ht="15.75" thickBot="1" x14ac:dyDescent="0.3">
      <c r="A831" s="6" t="s">
        <v>2348</v>
      </c>
      <c r="B831" s="3">
        <v>40815</v>
      </c>
      <c r="C831" s="5" t="s">
        <v>2349</v>
      </c>
      <c r="D831" s="5" t="s">
        <v>2350</v>
      </c>
      <c r="E831" s="6" t="s">
        <v>1696</v>
      </c>
      <c r="F831" s="6" t="s">
        <v>865</v>
      </c>
    </row>
    <row r="832" spans="1:6" ht="15.75" thickBot="1" x14ac:dyDescent="0.3">
      <c r="A832" s="6" t="s">
        <v>2351</v>
      </c>
      <c r="B832" s="3">
        <v>40815</v>
      </c>
      <c r="C832" s="5" t="s">
        <v>2352</v>
      </c>
      <c r="D832" s="5" t="s">
        <v>1778</v>
      </c>
      <c r="E832" s="6" t="s">
        <v>1380</v>
      </c>
      <c r="F832" s="6"/>
    </row>
    <row r="833" spans="1:6" ht="15.75" thickBot="1" x14ac:dyDescent="0.3">
      <c r="A833" s="91" t="s">
        <v>1485</v>
      </c>
      <c r="B833" s="92"/>
      <c r="C833" s="92"/>
      <c r="D833" s="92"/>
      <c r="E833" s="92"/>
      <c r="F833" s="93"/>
    </row>
    <row r="834" spans="1:6" ht="15.75" thickBot="1" x14ac:dyDescent="0.3">
      <c r="A834" s="6" t="s">
        <v>2353</v>
      </c>
      <c r="B834" s="3">
        <v>40818</v>
      </c>
      <c r="C834" s="5" t="s">
        <v>2354</v>
      </c>
      <c r="D834" s="5" t="s">
        <v>1913</v>
      </c>
      <c r="E834" s="6" t="s">
        <v>1300</v>
      </c>
      <c r="F834" s="6"/>
    </row>
    <row r="835" spans="1:6" ht="15.75" thickBot="1" x14ac:dyDescent="0.3">
      <c r="A835" s="6" t="s">
        <v>2355</v>
      </c>
      <c r="B835" s="3">
        <v>40821</v>
      </c>
      <c r="C835" s="5" t="s">
        <v>2356</v>
      </c>
      <c r="D835" s="5" t="s">
        <v>1609</v>
      </c>
      <c r="E835" s="6" t="s">
        <v>1444</v>
      </c>
      <c r="F835" s="6"/>
    </row>
    <row r="836" spans="1:6" ht="15.75" thickBot="1" x14ac:dyDescent="0.3">
      <c r="A836" s="6" t="s">
        <v>2357</v>
      </c>
      <c r="B836" s="3">
        <v>40823</v>
      </c>
      <c r="C836" s="5" t="s">
        <v>2358</v>
      </c>
      <c r="D836" s="5" t="s">
        <v>1409</v>
      </c>
      <c r="E836" s="6" t="s">
        <v>1258</v>
      </c>
      <c r="F836" s="6"/>
    </row>
    <row r="837" spans="1:6" x14ac:dyDescent="0.25">
      <c r="A837" s="94" t="s">
        <v>2359</v>
      </c>
      <c r="B837" s="96">
        <v>40828</v>
      </c>
      <c r="C837" s="65" t="s">
        <v>2360</v>
      </c>
      <c r="D837" s="98" t="s">
        <v>1393</v>
      </c>
      <c r="E837" s="94" t="s">
        <v>1551</v>
      </c>
      <c r="F837" s="94"/>
    </row>
    <row r="838" spans="1:6" x14ac:dyDescent="0.25">
      <c r="A838" s="100"/>
      <c r="B838" s="101"/>
      <c r="C838" s="66" t="s">
        <v>2361</v>
      </c>
      <c r="D838" s="102"/>
      <c r="E838" s="100"/>
      <c r="F838" s="100"/>
    </row>
    <row r="839" spans="1:6" x14ac:dyDescent="0.25">
      <c r="A839" s="100"/>
      <c r="B839" s="101"/>
      <c r="C839" s="66" t="s">
        <v>2362</v>
      </c>
      <c r="D839" s="102"/>
      <c r="E839" s="100"/>
      <c r="F839" s="100"/>
    </row>
    <row r="840" spans="1:6" ht="15.75" thickBot="1" x14ac:dyDescent="0.3">
      <c r="A840" s="95"/>
      <c r="B840" s="97"/>
      <c r="C840" s="67" t="s">
        <v>2363</v>
      </c>
      <c r="D840" s="99"/>
      <c r="E840" s="95"/>
      <c r="F840" s="95"/>
    </row>
    <row r="841" spans="1:6" ht="15.75" thickBot="1" x14ac:dyDescent="0.3">
      <c r="A841" s="6" t="s">
        <v>2364</v>
      </c>
      <c r="B841" s="3">
        <v>40835</v>
      </c>
      <c r="C841" s="5" t="s">
        <v>2365</v>
      </c>
      <c r="D841" s="5" t="s">
        <v>1778</v>
      </c>
      <c r="E841" s="6" t="s">
        <v>1380</v>
      </c>
      <c r="F841" s="6"/>
    </row>
    <row r="842" spans="1:6" x14ac:dyDescent="0.25">
      <c r="A842" s="94" t="s">
        <v>2366</v>
      </c>
      <c r="B842" s="96">
        <v>40837</v>
      </c>
      <c r="C842" s="65" t="s">
        <v>2367</v>
      </c>
      <c r="D842" s="98" t="s">
        <v>2369</v>
      </c>
      <c r="E842" s="94" t="s">
        <v>2370</v>
      </c>
      <c r="F842" s="94" t="s">
        <v>865</v>
      </c>
    </row>
    <row r="843" spans="1:6" ht="15.75" thickBot="1" x14ac:dyDescent="0.3">
      <c r="A843" s="95"/>
      <c r="B843" s="97"/>
      <c r="C843" s="67" t="s">
        <v>2368</v>
      </c>
      <c r="D843" s="99"/>
      <c r="E843" s="95"/>
      <c r="F843" s="95"/>
    </row>
    <row r="844" spans="1:6" x14ac:dyDescent="0.25">
      <c r="A844" s="94" t="s">
        <v>2371</v>
      </c>
      <c r="B844" s="96">
        <v>40844</v>
      </c>
      <c r="C844" s="65" t="s">
        <v>2372</v>
      </c>
      <c r="D844" s="98" t="s">
        <v>1286</v>
      </c>
      <c r="E844" s="94" t="s">
        <v>1126</v>
      </c>
      <c r="F844" s="94"/>
    </row>
    <row r="845" spans="1:6" x14ac:dyDescent="0.25">
      <c r="A845" s="100"/>
      <c r="B845" s="101"/>
      <c r="C845" s="66" t="s">
        <v>2373</v>
      </c>
      <c r="D845" s="102"/>
      <c r="E845" s="100"/>
      <c r="F845" s="100"/>
    </row>
    <row r="846" spans="1:6" x14ac:dyDescent="0.25">
      <c r="A846" s="100"/>
      <c r="B846" s="101"/>
      <c r="C846" s="66" t="s">
        <v>2374</v>
      </c>
      <c r="D846" s="102"/>
      <c r="E846" s="100"/>
      <c r="F846" s="100"/>
    </row>
    <row r="847" spans="1:6" x14ac:dyDescent="0.25">
      <c r="A847" s="100"/>
      <c r="B847" s="101"/>
      <c r="C847" s="66" t="s">
        <v>2375</v>
      </c>
      <c r="D847" s="102"/>
      <c r="E847" s="100"/>
      <c r="F847" s="100"/>
    </row>
    <row r="848" spans="1:6" x14ac:dyDescent="0.25">
      <c r="A848" s="100"/>
      <c r="B848" s="101"/>
      <c r="C848" s="66" t="s">
        <v>2376</v>
      </c>
      <c r="D848" s="102"/>
      <c r="E848" s="100"/>
      <c r="F848" s="100"/>
    </row>
    <row r="849" spans="1:6" x14ac:dyDescent="0.25">
      <c r="A849" s="100"/>
      <c r="B849" s="101"/>
      <c r="C849" s="66" t="s">
        <v>2377</v>
      </c>
      <c r="D849" s="102"/>
      <c r="E849" s="100"/>
      <c r="F849" s="100"/>
    </row>
    <row r="850" spans="1:6" ht="15.75" thickBot="1" x14ac:dyDescent="0.3">
      <c r="A850" s="95"/>
      <c r="B850" s="97"/>
      <c r="C850" s="67" t="s">
        <v>2378</v>
      </c>
      <c r="D850" s="99"/>
      <c r="E850" s="95"/>
      <c r="F850" s="95"/>
    </row>
    <row r="851" spans="1:6" x14ac:dyDescent="0.25">
      <c r="A851" s="94" t="s">
        <v>2379</v>
      </c>
      <c r="B851" s="96">
        <v>40846</v>
      </c>
      <c r="C851" s="65" t="s">
        <v>2380</v>
      </c>
      <c r="D851" s="98" t="s">
        <v>868</v>
      </c>
      <c r="E851" s="94" t="s">
        <v>1349</v>
      </c>
      <c r="F851" s="94"/>
    </row>
    <row r="852" spans="1:6" ht="15.75" thickBot="1" x14ac:dyDescent="0.3">
      <c r="A852" s="95"/>
      <c r="B852" s="97"/>
      <c r="C852" s="67" t="s">
        <v>2381</v>
      </c>
      <c r="D852" s="99"/>
      <c r="E852" s="95"/>
      <c r="F852" s="95"/>
    </row>
    <row r="853" spans="1:6" ht="15.75" thickBot="1" x14ac:dyDescent="0.3">
      <c r="A853" s="6" t="s">
        <v>2382</v>
      </c>
      <c r="B853" s="3">
        <v>40847</v>
      </c>
      <c r="C853" s="5" t="s">
        <v>2383</v>
      </c>
      <c r="D853" s="5" t="s">
        <v>2350</v>
      </c>
      <c r="E853" s="6" t="s">
        <v>1696</v>
      </c>
      <c r="F853" s="6"/>
    </row>
    <row r="854" spans="1:6" ht="15.75" thickBot="1" x14ac:dyDescent="0.3">
      <c r="A854" s="91" t="s">
        <v>1512</v>
      </c>
      <c r="B854" s="92"/>
      <c r="C854" s="92"/>
      <c r="D854" s="92"/>
      <c r="E854" s="92"/>
      <c r="F854" s="93"/>
    </row>
    <row r="855" spans="1:6" x14ac:dyDescent="0.25">
      <c r="A855" s="94" t="s">
        <v>2384</v>
      </c>
      <c r="B855" s="96">
        <v>40851</v>
      </c>
      <c r="C855" s="65" t="s">
        <v>2385</v>
      </c>
      <c r="D855" s="98" t="s">
        <v>2388</v>
      </c>
      <c r="E855" s="94" t="s">
        <v>1511</v>
      </c>
      <c r="F855" s="94"/>
    </row>
    <row r="856" spans="1:6" x14ac:dyDescent="0.25">
      <c r="A856" s="100"/>
      <c r="B856" s="101"/>
      <c r="C856" s="66" t="s">
        <v>2386</v>
      </c>
      <c r="D856" s="102"/>
      <c r="E856" s="100"/>
      <c r="F856" s="100"/>
    </row>
    <row r="857" spans="1:6" ht="15.75" thickBot="1" x14ac:dyDescent="0.3">
      <c r="A857" s="95"/>
      <c r="B857" s="97"/>
      <c r="C857" s="67" t="s">
        <v>2387</v>
      </c>
      <c r="D857" s="99"/>
      <c r="E857" s="95"/>
      <c r="F857" s="95"/>
    </row>
    <row r="858" spans="1:6" x14ac:dyDescent="0.25">
      <c r="A858" s="94" t="s">
        <v>2389</v>
      </c>
      <c r="B858" s="96">
        <v>40855</v>
      </c>
      <c r="C858" s="65" t="s">
        <v>2390</v>
      </c>
      <c r="D858" s="107" t="s">
        <v>2392</v>
      </c>
      <c r="E858" s="94" t="s">
        <v>1444</v>
      </c>
      <c r="F858" s="94" t="s">
        <v>865</v>
      </c>
    </row>
    <row r="859" spans="1:6" ht="15.75" thickBot="1" x14ac:dyDescent="0.3">
      <c r="A859" s="95"/>
      <c r="B859" s="97"/>
      <c r="C859" s="67" t="s">
        <v>2391</v>
      </c>
      <c r="D859" s="108"/>
      <c r="E859" s="95"/>
      <c r="F859" s="95"/>
    </row>
    <row r="860" spans="1:6" x14ac:dyDescent="0.25">
      <c r="A860" s="94" t="s">
        <v>2393</v>
      </c>
      <c r="B860" s="96">
        <v>40856</v>
      </c>
      <c r="C860" s="65" t="s">
        <v>2394</v>
      </c>
      <c r="D860" s="98" t="s">
        <v>1250</v>
      </c>
      <c r="E860" s="94" t="s">
        <v>1714</v>
      </c>
      <c r="F860" s="94"/>
    </row>
    <row r="861" spans="1:6" ht="15.75" thickBot="1" x14ac:dyDescent="0.3">
      <c r="A861" s="95"/>
      <c r="B861" s="97"/>
      <c r="C861" s="67" t="s">
        <v>2395</v>
      </c>
      <c r="D861" s="99"/>
      <c r="E861" s="95"/>
      <c r="F861" s="95"/>
    </row>
    <row r="862" spans="1:6" ht="15.75" thickBot="1" x14ac:dyDescent="0.3">
      <c r="A862" s="6" t="s">
        <v>2396</v>
      </c>
      <c r="B862" s="3">
        <v>40861</v>
      </c>
      <c r="C862" s="5" t="s">
        <v>2397</v>
      </c>
      <c r="D862" s="5" t="s">
        <v>886</v>
      </c>
      <c r="E862" s="6" t="s">
        <v>1349</v>
      </c>
      <c r="F862" s="6"/>
    </row>
    <row r="863" spans="1:6" x14ac:dyDescent="0.25">
      <c r="A863" s="94" t="s">
        <v>2398</v>
      </c>
      <c r="B863" s="96">
        <v>40867</v>
      </c>
      <c r="C863" s="65" t="s">
        <v>2399</v>
      </c>
      <c r="D863" s="98" t="s">
        <v>922</v>
      </c>
      <c r="E863" s="94" t="s">
        <v>1216</v>
      </c>
      <c r="F863" s="94"/>
    </row>
    <row r="864" spans="1:6" ht="15.75" thickBot="1" x14ac:dyDescent="0.3">
      <c r="A864" s="95"/>
      <c r="B864" s="97"/>
      <c r="C864" s="67" t="s">
        <v>2400</v>
      </c>
      <c r="D864" s="99"/>
      <c r="E864" s="95"/>
      <c r="F864" s="95"/>
    </row>
    <row r="865" spans="1:6" ht="15.75" thickBot="1" x14ac:dyDescent="0.3">
      <c r="A865" s="6" t="s">
        <v>2401</v>
      </c>
      <c r="B865" s="3">
        <v>40872</v>
      </c>
      <c r="C865" s="5" t="s">
        <v>2402</v>
      </c>
      <c r="D865" s="5" t="s">
        <v>1778</v>
      </c>
      <c r="E865" s="6" t="s">
        <v>1380</v>
      </c>
      <c r="F865" s="6"/>
    </row>
    <row r="866" spans="1:6" ht="15.75" thickBot="1" x14ac:dyDescent="0.3">
      <c r="A866" s="6" t="s">
        <v>2403</v>
      </c>
      <c r="B866" s="3">
        <v>40873</v>
      </c>
      <c r="C866" s="5" t="s">
        <v>2404</v>
      </c>
      <c r="D866" s="5" t="s">
        <v>2405</v>
      </c>
      <c r="E866" s="6" t="s">
        <v>1055</v>
      </c>
      <c r="F866" s="6" t="s">
        <v>865</v>
      </c>
    </row>
    <row r="867" spans="1:6" ht="15.75" thickBot="1" x14ac:dyDescent="0.3">
      <c r="A867" s="6" t="s">
        <v>2406</v>
      </c>
      <c r="B867" s="3">
        <v>40875</v>
      </c>
      <c r="C867" s="5" t="s">
        <v>2407</v>
      </c>
      <c r="D867" s="5" t="s">
        <v>1913</v>
      </c>
      <c r="E867" s="6" t="s">
        <v>1300</v>
      </c>
      <c r="F867" s="6"/>
    </row>
    <row r="868" spans="1:6" ht="15.75" thickBot="1" x14ac:dyDescent="0.3">
      <c r="A868" s="6" t="s">
        <v>2408</v>
      </c>
      <c r="B868" s="3">
        <v>40876</v>
      </c>
      <c r="C868" s="5" t="s">
        <v>2409</v>
      </c>
      <c r="D868" s="5" t="s">
        <v>932</v>
      </c>
      <c r="E868" s="6" t="s">
        <v>1714</v>
      </c>
      <c r="F868" s="6"/>
    </row>
    <row r="869" spans="1:6" ht="15.75" thickBot="1" x14ac:dyDescent="0.3">
      <c r="A869" s="91" t="s">
        <v>1527</v>
      </c>
      <c r="B869" s="92"/>
      <c r="C869" s="92"/>
      <c r="D869" s="92"/>
      <c r="E869" s="92"/>
      <c r="F869" s="93"/>
    </row>
    <row r="870" spans="1:6" ht="15.75" thickBot="1" x14ac:dyDescent="0.3">
      <c r="A870" s="6" t="s">
        <v>2410</v>
      </c>
      <c r="B870" s="3">
        <v>40878</v>
      </c>
      <c r="C870" s="5" t="s">
        <v>2411</v>
      </c>
      <c r="D870" s="5" t="s">
        <v>1225</v>
      </c>
      <c r="E870" s="6" t="s">
        <v>1385</v>
      </c>
      <c r="F870" s="6"/>
    </row>
    <row r="871" spans="1:6" x14ac:dyDescent="0.25">
      <c r="A871" s="94" t="s">
        <v>2412</v>
      </c>
      <c r="B871" s="96">
        <v>40888</v>
      </c>
      <c r="C871" s="65" t="s">
        <v>2413</v>
      </c>
      <c r="D871" s="98" t="s">
        <v>1778</v>
      </c>
      <c r="E871" s="94" t="s">
        <v>1511</v>
      </c>
      <c r="F871" s="94"/>
    </row>
    <row r="872" spans="1:6" ht="15.75" thickBot="1" x14ac:dyDescent="0.3">
      <c r="A872" s="95"/>
      <c r="B872" s="97"/>
      <c r="C872" s="67" t="s">
        <v>2414</v>
      </c>
      <c r="D872" s="99"/>
      <c r="E872" s="95"/>
      <c r="F872" s="95"/>
    </row>
    <row r="873" spans="1:6" ht="15.75" thickBot="1" x14ac:dyDescent="0.3">
      <c r="A873" s="6" t="s">
        <v>2415</v>
      </c>
      <c r="B873" s="3">
        <v>40889</v>
      </c>
      <c r="C873" s="5" t="s">
        <v>2416</v>
      </c>
      <c r="D873" s="5" t="s">
        <v>1222</v>
      </c>
      <c r="E873" s="6" t="s">
        <v>1362</v>
      </c>
      <c r="F873" s="6"/>
    </row>
    <row r="874" spans="1:6" x14ac:dyDescent="0.25">
      <c r="A874" s="94" t="s">
        <v>2417</v>
      </c>
      <c r="B874" s="96">
        <v>40894</v>
      </c>
      <c r="C874" s="65" t="s">
        <v>2418</v>
      </c>
      <c r="D874" s="98" t="s">
        <v>2424</v>
      </c>
      <c r="E874" s="94" t="s">
        <v>2370</v>
      </c>
      <c r="F874" s="94" t="s">
        <v>865</v>
      </c>
    </row>
    <row r="875" spans="1:6" x14ac:dyDescent="0.25">
      <c r="A875" s="100"/>
      <c r="B875" s="101"/>
      <c r="C875" s="66" t="s">
        <v>2419</v>
      </c>
      <c r="D875" s="102"/>
      <c r="E875" s="100"/>
      <c r="F875" s="100"/>
    </row>
    <row r="876" spans="1:6" x14ac:dyDescent="0.25">
      <c r="A876" s="100"/>
      <c r="B876" s="101"/>
      <c r="C876" s="66" t="s">
        <v>2420</v>
      </c>
      <c r="D876" s="102"/>
      <c r="E876" s="100"/>
      <c r="F876" s="100"/>
    </row>
    <row r="877" spans="1:6" x14ac:dyDescent="0.25">
      <c r="A877" s="100"/>
      <c r="B877" s="101"/>
      <c r="C877" s="66" t="s">
        <v>2421</v>
      </c>
      <c r="D877" s="102"/>
      <c r="E877" s="100"/>
      <c r="F877" s="100"/>
    </row>
    <row r="878" spans="1:6" x14ac:dyDescent="0.25">
      <c r="A878" s="100"/>
      <c r="B878" s="101"/>
      <c r="C878" s="66" t="s">
        <v>2422</v>
      </c>
      <c r="D878" s="102"/>
      <c r="E878" s="100"/>
      <c r="F878" s="100"/>
    </row>
    <row r="879" spans="1:6" ht="15.75" thickBot="1" x14ac:dyDescent="0.3">
      <c r="A879" s="95"/>
      <c r="B879" s="97"/>
      <c r="C879" s="67" t="s">
        <v>2423</v>
      </c>
      <c r="D879" s="99"/>
      <c r="E879" s="95"/>
      <c r="F879" s="95"/>
    </row>
    <row r="880" spans="1:6" ht="15.75" thickBot="1" x14ac:dyDescent="0.3">
      <c r="A880" s="6" t="s">
        <v>2425</v>
      </c>
      <c r="B880" s="3">
        <v>40896</v>
      </c>
      <c r="C880" s="5" t="s">
        <v>2426</v>
      </c>
      <c r="D880" s="5" t="s">
        <v>1409</v>
      </c>
      <c r="E880" s="6" t="s">
        <v>1258</v>
      </c>
      <c r="F880" s="6"/>
    </row>
    <row r="881" spans="1:6" ht="15.75" thickBot="1" x14ac:dyDescent="0.3">
      <c r="A881" s="6" t="s">
        <v>2427</v>
      </c>
      <c r="B881" s="3">
        <v>40898</v>
      </c>
      <c r="C881" s="5" t="s">
        <v>2428</v>
      </c>
      <c r="D881" s="5" t="s">
        <v>886</v>
      </c>
      <c r="E881" s="6" t="s">
        <v>1349</v>
      </c>
      <c r="F881" s="6"/>
    </row>
    <row r="882" spans="1:6" ht="15.75" thickBot="1" x14ac:dyDescent="0.3">
      <c r="A882" s="6" t="s">
        <v>2429</v>
      </c>
      <c r="B882" s="3">
        <v>40899</v>
      </c>
      <c r="C882" s="5" t="s">
        <v>2430</v>
      </c>
      <c r="D882" s="5" t="s">
        <v>1250</v>
      </c>
      <c r="E882" s="6" t="s">
        <v>1714</v>
      </c>
      <c r="F882" s="6"/>
    </row>
    <row r="883" spans="1:6" ht="15.75" thickBot="1" x14ac:dyDescent="0.3">
      <c r="A883" s="7" t="s">
        <v>2431</v>
      </c>
      <c r="B883" s="8">
        <v>40900</v>
      </c>
      <c r="C883" s="5" t="s">
        <v>2432</v>
      </c>
      <c r="D883" s="5" t="s">
        <v>1913</v>
      </c>
      <c r="E883" s="7" t="s">
        <v>1300</v>
      </c>
      <c r="F883" s="7" t="s">
        <v>2326</v>
      </c>
    </row>
    <row r="884" spans="1:6" x14ac:dyDescent="0.25">
      <c r="A884" s="94" t="s">
        <v>2433</v>
      </c>
      <c r="B884" s="96">
        <v>40905</v>
      </c>
      <c r="C884" s="65" t="s">
        <v>2434</v>
      </c>
      <c r="D884" s="98" t="s">
        <v>1841</v>
      </c>
      <c r="E884" s="94" t="s">
        <v>1499</v>
      </c>
      <c r="F884" s="94"/>
    </row>
    <row r="885" spans="1:6" x14ac:dyDescent="0.25">
      <c r="A885" s="100"/>
      <c r="B885" s="101"/>
      <c r="C885" s="66" t="s">
        <v>2435</v>
      </c>
      <c r="D885" s="102"/>
      <c r="E885" s="100"/>
      <c r="F885" s="100"/>
    </row>
    <row r="886" spans="1:6" x14ac:dyDescent="0.25">
      <c r="A886" s="100"/>
      <c r="B886" s="101"/>
      <c r="C886" s="66" t="s">
        <v>2436</v>
      </c>
      <c r="D886" s="102"/>
      <c r="E886" s="100"/>
      <c r="F886" s="100"/>
    </row>
    <row r="887" spans="1:6" x14ac:dyDescent="0.25">
      <c r="A887" s="100"/>
      <c r="B887" s="101"/>
      <c r="C887" s="66" t="s">
        <v>2437</v>
      </c>
      <c r="D887" s="102"/>
      <c r="E887" s="100"/>
      <c r="F887" s="100"/>
    </row>
    <row r="888" spans="1:6" x14ac:dyDescent="0.25">
      <c r="A888" s="100"/>
      <c r="B888" s="101"/>
      <c r="C888" s="66" t="s">
        <v>2438</v>
      </c>
      <c r="D888" s="102"/>
      <c r="E888" s="100"/>
      <c r="F888" s="100"/>
    </row>
    <row r="889" spans="1:6" ht="15.75" thickBot="1" x14ac:dyDescent="0.3">
      <c r="A889" s="95"/>
      <c r="B889" s="97"/>
      <c r="C889" s="67" t="s">
        <v>2439</v>
      </c>
      <c r="D889" s="99"/>
      <c r="E889" s="95"/>
      <c r="F889" s="95"/>
    </row>
    <row r="890" spans="1:6" ht="15.75" thickBot="1" x14ac:dyDescent="0.3">
      <c r="A890" s="91" t="s">
        <v>1343</v>
      </c>
      <c r="B890" s="92"/>
      <c r="C890" s="92"/>
      <c r="D890" s="92"/>
      <c r="E890" s="92"/>
      <c r="F890" s="93"/>
    </row>
    <row r="891" spans="1:6" x14ac:dyDescent="0.25">
      <c r="A891" s="94" t="s">
        <v>2440</v>
      </c>
      <c r="B891" s="96">
        <v>40917</v>
      </c>
      <c r="C891" s="65" t="s">
        <v>2441</v>
      </c>
      <c r="D891" s="98" t="s">
        <v>1250</v>
      </c>
      <c r="E891" s="94" t="s">
        <v>1714</v>
      </c>
      <c r="F891" s="94"/>
    </row>
    <row r="892" spans="1:6" ht="15.75" thickBot="1" x14ac:dyDescent="0.3">
      <c r="A892" s="95"/>
      <c r="B892" s="97"/>
      <c r="C892" s="67" t="s">
        <v>2442</v>
      </c>
      <c r="D892" s="99"/>
      <c r="E892" s="95"/>
      <c r="F892" s="95"/>
    </row>
    <row r="893" spans="1:6" ht="15.75" thickBot="1" x14ac:dyDescent="0.3">
      <c r="A893" s="6" t="s">
        <v>2443</v>
      </c>
      <c r="B893" s="3">
        <v>40921</v>
      </c>
      <c r="C893" s="5" t="s">
        <v>2444</v>
      </c>
      <c r="D893" s="5" t="s">
        <v>1225</v>
      </c>
      <c r="E893" s="6" t="s">
        <v>1385</v>
      </c>
      <c r="F893" s="6"/>
    </row>
    <row r="894" spans="1:6" ht="15.75" thickBot="1" x14ac:dyDescent="0.3">
      <c r="A894" s="6" t="s">
        <v>2445</v>
      </c>
      <c r="B894" s="3">
        <v>40928</v>
      </c>
      <c r="C894" s="5" t="s">
        <v>2446</v>
      </c>
      <c r="D894" s="5" t="s">
        <v>1963</v>
      </c>
      <c r="E894" s="6" t="s">
        <v>1133</v>
      </c>
      <c r="F894" s="6"/>
    </row>
    <row r="895" spans="1:6" ht="15.75" thickBot="1" x14ac:dyDescent="0.3">
      <c r="A895" s="6" t="s">
        <v>2447</v>
      </c>
      <c r="B895" s="3">
        <v>40933</v>
      </c>
      <c r="C895" s="5" t="s">
        <v>2448</v>
      </c>
      <c r="D895" s="5" t="s">
        <v>868</v>
      </c>
      <c r="E895" s="6" t="s">
        <v>1349</v>
      </c>
      <c r="F895" s="6"/>
    </row>
    <row r="896" spans="1:6" ht="15.75" thickBot="1" x14ac:dyDescent="0.3">
      <c r="A896" s="91" t="s">
        <v>1352</v>
      </c>
      <c r="B896" s="92"/>
      <c r="C896" s="92"/>
      <c r="D896" s="92"/>
      <c r="E896" s="92"/>
      <c r="F896" s="93"/>
    </row>
    <row r="897" spans="1:6" ht="15.75" thickBot="1" x14ac:dyDescent="0.3">
      <c r="A897" s="6" t="s">
        <v>2449</v>
      </c>
      <c r="B897" s="3">
        <v>40942</v>
      </c>
      <c r="C897" s="5" t="s">
        <v>2450</v>
      </c>
      <c r="D897" s="5" t="s">
        <v>2451</v>
      </c>
      <c r="E897" s="6" t="s">
        <v>1666</v>
      </c>
      <c r="F897" s="6" t="s">
        <v>865</v>
      </c>
    </row>
    <row r="898" spans="1:6" x14ac:dyDescent="0.25">
      <c r="A898" s="94" t="s">
        <v>2452</v>
      </c>
      <c r="B898" s="96">
        <v>40952</v>
      </c>
      <c r="C898" s="65" t="s">
        <v>2453</v>
      </c>
      <c r="D898" s="98" t="s">
        <v>2463</v>
      </c>
      <c r="E898" s="94" t="s">
        <v>2464</v>
      </c>
      <c r="F898" s="94" t="s">
        <v>865</v>
      </c>
    </row>
    <row r="899" spans="1:6" x14ac:dyDescent="0.25">
      <c r="A899" s="100"/>
      <c r="B899" s="101"/>
      <c r="C899" s="66" t="s">
        <v>2454</v>
      </c>
      <c r="D899" s="102"/>
      <c r="E899" s="100"/>
      <c r="F899" s="100"/>
    </row>
    <row r="900" spans="1:6" x14ac:dyDescent="0.25">
      <c r="A900" s="100"/>
      <c r="B900" s="101"/>
      <c r="C900" s="66" t="s">
        <v>2455</v>
      </c>
      <c r="D900" s="102"/>
      <c r="E900" s="100"/>
      <c r="F900" s="100"/>
    </row>
    <row r="901" spans="1:6" x14ac:dyDescent="0.25">
      <c r="A901" s="100"/>
      <c r="B901" s="101"/>
      <c r="C901" s="66" t="s">
        <v>2456</v>
      </c>
      <c r="D901" s="102"/>
      <c r="E901" s="100"/>
      <c r="F901" s="100"/>
    </row>
    <row r="902" spans="1:6" x14ac:dyDescent="0.25">
      <c r="A902" s="100"/>
      <c r="B902" s="101"/>
      <c r="C902" s="66" t="s">
        <v>2457</v>
      </c>
      <c r="D902" s="102"/>
      <c r="E902" s="100"/>
      <c r="F902" s="100"/>
    </row>
    <row r="903" spans="1:6" x14ac:dyDescent="0.25">
      <c r="A903" s="100"/>
      <c r="B903" s="101"/>
      <c r="C903" s="66" t="s">
        <v>2458</v>
      </c>
      <c r="D903" s="102"/>
      <c r="E903" s="100"/>
      <c r="F903" s="100"/>
    </row>
    <row r="904" spans="1:6" x14ac:dyDescent="0.25">
      <c r="A904" s="100"/>
      <c r="B904" s="101"/>
      <c r="C904" s="66" t="s">
        <v>2459</v>
      </c>
      <c r="D904" s="102"/>
      <c r="E904" s="100"/>
      <c r="F904" s="100"/>
    </row>
    <row r="905" spans="1:6" x14ac:dyDescent="0.25">
      <c r="A905" s="100"/>
      <c r="B905" s="101"/>
      <c r="C905" s="66" t="s">
        <v>2460</v>
      </c>
      <c r="D905" s="102"/>
      <c r="E905" s="100"/>
      <c r="F905" s="100"/>
    </row>
    <row r="906" spans="1:6" x14ac:dyDescent="0.25">
      <c r="A906" s="100"/>
      <c r="B906" s="101"/>
      <c r="C906" s="66" t="s">
        <v>2461</v>
      </c>
      <c r="D906" s="102"/>
      <c r="E906" s="100"/>
      <c r="F906" s="100"/>
    </row>
    <row r="907" spans="1:6" ht="15.75" thickBot="1" x14ac:dyDescent="0.3">
      <c r="A907" s="95"/>
      <c r="B907" s="97"/>
      <c r="C907" s="67" t="s">
        <v>2462</v>
      </c>
      <c r="D907" s="99"/>
      <c r="E907" s="95"/>
      <c r="F907" s="95"/>
    </row>
    <row r="908" spans="1:6" ht="15.75" thickBot="1" x14ac:dyDescent="0.3">
      <c r="A908" s="6" t="s">
        <v>2465</v>
      </c>
      <c r="B908" s="3">
        <v>40953</v>
      </c>
      <c r="C908" s="5" t="s">
        <v>2466</v>
      </c>
      <c r="D908" s="5" t="s">
        <v>1778</v>
      </c>
      <c r="E908" s="6" t="s">
        <v>1380</v>
      </c>
      <c r="F908" s="6"/>
    </row>
    <row r="909" spans="1:6" ht="15.75" thickBot="1" x14ac:dyDescent="0.3">
      <c r="A909" s="6" t="s">
        <v>2467</v>
      </c>
      <c r="B909" s="3">
        <v>40963</v>
      </c>
      <c r="C909" s="5" t="s">
        <v>2468</v>
      </c>
      <c r="D909" s="5" t="s">
        <v>1593</v>
      </c>
      <c r="E909" s="6" t="s">
        <v>1258</v>
      </c>
      <c r="F909" s="6"/>
    </row>
    <row r="910" spans="1:6" ht="15.75" thickBot="1" x14ac:dyDescent="0.3">
      <c r="A910" s="6" t="s">
        <v>2469</v>
      </c>
      <c r="B910" s="3">
        <v>40963</v>
      </c>
      <c r="C910" s="5" t="s">
        <v>2470</v>
      </c>
      <c r="D910" s="5" t="s">
        <v>2305</v>
      </c>
      <c r="E910" s="6" t="s">
        <v>1055</v>
      </c>
      <c r="F910" s="6"/>
    </row>
    <row r="911" spans="1:6" ht="15.75" thickBot="1" x14ac:dyDescent="0.3">
      <c r="A911" s="91" t="s">
        <v>1363</v>
      </c>
      <c r="B911" s="92"/>
      <c r="C911" s="92"/>
      <c r="D911" s="92"/>
      <c r="E911" s="92"/>
      <c r="F911" s="93"/>
    </row>
    <row r="912" spans="1:6" ht="15.75" thickBot="1" x14ac:dyDescent="0.3">
      <c r="A912" s="6" t="s">
        <v>2471</v>
      </c>
      <c r="B912" s="3">
        <v>40625</v>
      </c>
      <c r="C912" s="5" t="s">
        <v>2472</v>
      </c>
      <c r="D912" s="5" t="s">
        <v>1565</v>
      </c>
      <c r="E912" s="6" t="s">
        <v>1370</v>
      </c>
      <c r="F912" s="6"/>
    </row>
    <row r="913" spans="1:6" ht="15.75" thickBot="1" x14ac:dyDescent="0.3">
      <c r="A913" s="6" t="s">
        <v>2473</v>
      </c>
      <c r="B913" s="3">
        <v>40995</v>
      </c>
      <c r="C913" s="5" t="s">
        <v>2474</v>
      </c>
      <c r="D913" s="5" t="s">
        <v>1778</v>
      </c>
      <c r="E913" s="6" t="s">
        <v>1380</v>
      </c>
      <c r="F913" s="6"/>
    </row>
    <row r="914" spans="1:6" ht="15.75" thickBot="1" x14ac:dyDescent="0.3">
      <c r="A914" s="6" t="s">
        <v>2475</v>
      </c>
      <c r="B914" s="3">
        <v>40998</v>
      </c>
      <c r="C914" s="5" t="s">
        <v>2476</v>
      </c>
      <c r="D914" s="5" t="s">
        <v>919</v>
      </c>
      <c r="E914" s="6" t="s">
        <v>1511</v>
      </c>
      <c r="F914" s="6"/>
    </row>
    <row r="915" spans="1:6" ht="15.75" thickBot="1" x14ac:dyDescent="0.3">
      <c r="A915" s="6" t="s">
        <v>2477</v>
      </c>
      <c r="B915" s="3">
        <v>40999</v>
      </c>
      <c r="C915" s="5" t="s">
        <v>2478</v>
      </c>
      <c r="D915" s="5" t="s">
        <v>1409</v>
      </c>
      <c r="E915" s="6" t="s">
        <v>1258</v>
      </c>
      <c r="F915" s="6"/>
    </row>
    <row r="916" spans="1:6" ht="15.75" thickBot="1" x14ac:dyDescent="0.3">
      <c r="A916" s="91" t="s">
        <v>1375</v>
      </c>
      <c r="B916" s="92"/>
      <c r="C916" s="92"/>
      <c r="D916" s="92"/>
      <c r="E916" s="92"/>
      <c r="F916" s="93"/>
    </row>
    <row r="917" spans="1:6" ht="15.75" thickBot="1" x14ac:dyDescent="0.3">
      <c r="A917" s="6" t="s">
        <v>2479</v>
      </c>
      <c r="B917" s="3">
        <v>41002</v>
      </c>
      <c r="C917" s="5" t="s">
        <v>2480</v>
      </c>
      <c r="D917" s="5" t="s">
        <v>2481</v>
      </c>
      <c r="E917" s="6" t="s">
        <v>1161</v>
      </c>
      <c r="F917" s="6" t="s">
        <v>865</v>
      </c>
    </row>
    <row r="918" spans="1:6" ht="15.75" thickBot="1" x14ac:dyDescent="0.3">
      <c r="A918" s="7" t="s">
        <v>2482</v>
      </c>
      <c r="B918" s="8">
        <v>41011</v>
      </c>
      <c r="C918" s="5" t="s">
        <v>2483</v>
      </c>
      <c r="D918" s="5" t="s">
        <v>2484</v>
      </c>
      <c r="E918" s="7" t="s">
        <v>2485</v>
      </c>
      <c r="F918" s="7" t="s">
        <v>865</v>
      </c>
    </row>
    <row r="919" spans="1:6" ht="15.75" thickBot="1" x14ac:dyDescent="0.3">
      <c r="A919" s="6" t="s">
        <v>2486</v>
      </c>
      <c r="B919" s="3">
        <v>41019</v>
      </c>
      <c r="C919" s="5" t="s">
        <v>2487</v>
      </c>
      <c r="D919" s="5" t="s">
        <v>868</v>
      </c>
      <c r="E919" s="6" t="s">
        <v>1499</v>
      </c>
      <c r="F919" s="6"/>
    </row>
    <row r="920" spans="1:6" ht="15.75" thickBot="1" x14ac:dyDescent="0.3">
      <c r="A920" s="6" t="s">
        <v>2488</v>
      </c>
      <c r="B920" s="3">
        <v>41022</v>
      </c>
      <c r="C920" s="5" t="s">
        <v>2489</v>
      </c>
      <c r="D920" s="5" t="s">
        <v>1778</v>
      </c>
      <c r="E920" s="6" t="s">
        <v>1380</v>
      </c>
      <c r="F920" s="6"/>
    </row>
    <row r="921" spans="1:6" ht="15.75" thickBot="1" x14ac:dyDescent="0.3">
      <c r="A921" s="6" t="s">
        <v>2490</v>
      </c>
      <c r="B921" s="3">
        <v>41025</v>
      </c>
      <c r="C921" s="5" t="s">
        <v>2491</v>
      </c>
      <c r="D921" s="5" t="s">
        <v>1710</v>
      </c>
      <c r="E921" s="6" t="s">
        <v>1551</v>
      </c>
      <c r="F921" s="6"/>
    </row>
    <row r="922" spans="1:6" x14ac:dyDescent="0.25">
      <c r="A922" s="94" t="s">
        <v>2492</v>
      </c>
      <c r="B922" s="96">
        <v>41028</v>
      </c>
      <c r="C922" s="65" t="s">
        <v>2493</v>
      </c>
      <c r="D922" s="98" t="s">
        <v>1409</v>
      </c>
      <c r="E922" s="94" t="s">
        <v>1258</v>
      </c>
      <c r="F922" s="94"/>
    </row>
    <row r="923" spans="1:6" ht="15.75" thickBot="1" x14ac:dyDescent="0.3">
      <c r="A923" s="95"/>
      <c r="B923" s="97"/>
      <c r="C923" s="67" t="s">
        <v>2494</v>
      </c>
      <c r="D923" s="99"/>
      <c r="E923" s="95"/>
      <c r="F923" s="95"/>
    </row>
    <row r="924" spans="1:6" ht="15.75" thickBot="1" x14ac:dyDescent="0.3">
      <c r="A924" s="91" t="s">
        <v>1400</v>
      </c>
      <c r="B924" s="92"/>
      <c r="C924" s="92"/>
      <c r="D924" s="92"/>
      <c r="E924" s="92"/>
      <c r="F924" s="93"/>
    </row>
    <row r="925" spans="1:6" ht="15.75" thickBot="1" x14ac:dyDescent="0.3">
      <c r="A925" s="6" t="s">
        <v>2495</v>
      </c>
      <c r="B925" s="3">
        <v>41033</v>
      </c>
      <c r="C925" s="5" t="s">
        <v>2496</v>
      </c>
      <c r="D925" s="5" t="s">
        <v>2093</v>
      </c>
      <c r="E925" s="6" t="s">
        <v>1055</v>
      </c>
      <c r="F925" s="6"/>
    </row>
    <row r="926" spans="1:6" ht="15.75" thickBot="1" x14ac:dyDescent="0.3">
      <c r="A926" s="6" t="s">
        <v>2497</v>
      </c>
      <c r="B926" s="3">
        <v>41035</v>
      </c>
      <c r="C926" s="5" t="s">
        <v>2498</v>
      </c>
      <c r="D926" s="5" t="s">
        <v>922</v>
      </c>
      <c r="E926" s="6" t="s">
        <v>1216</v>
      </c>
      <c r="F926" s="6"/>
    </row>
    <row r="927" spans="1:6" x14ac:dyDescent="0.25">
      <c r="A927" s="94" t="s">
        <v>2499</v>
      </c>
      <c r="B927" s="96">
        <v>41039</v>
      </c>
      <c r="C927" s="65" t="s">
        <v>2500</v>
      </c>
      <c r="D927" s="98" t="s">
        <v>1250</v>
      </c>
      <c r="E927" s="94" t="s">
        <v>1714</v>
      </c>
      <c r="F927" s="94"/>
    </row>
    <row r="928" spans="1:6" ht="15.75" thickBot="1" x14ac:dyDescent="0.3">
      <c r="A928" s="95"/>
      <c r="B928" s="97"/>
      <c r="C928" s="67" t="s">
        <v>2501</v>
      </c>
      <c r="D928" s="99"/>
      <c r="E928" s="95"/>
      <c r="F928" s="95"/>
    </row>
    <row r="929" spans="1:6" ht="15.75" thickBot="1" x14ac:dyDescent="0.3">
      <c r="A929" s="6" t="s">
        <v>2502</v>
      </c>
      <c r="B929" s="3">
        <v>41044</v>
      </c>
      <c r="C929" s="5" t="s">
        <v>2503</v>
      </c>
      <c r="D929" s="5" t="s">
        <v>886</v>
      </c>
      <c r="E929" s="6" t="s">
        <v>1349</v>
      </c>
      <c r="F929" s="6"/>
    </row>
    <row r="930" spans="1:6" x14ac:dyDescent="0.25">
      <c r="A930" s="94" t="s">
        <v>2504</v>
      </c>
      <c r="B930" s="96">
        <v>41044</v>
      </c>
      <c r="C930" s="65" t="s">
        <v>2505</v>
      </c>
      <c r="D930" s="98" t="s">
        <v>861</v>
      </c>
      <c r="E930" s="94" t="s">
        <v>1370</v>
      </c>
      <c r="F930" s="94"/>
    </row>
    <row r="931" spans="1:6" ht="15.75" thickBot="1" x14ac:dyDescent="0.3">
      <c r="A931" s="95"/>
      <c r="B931" s="97"/>
      <c r="C931" s="67" t="s">
        <v>2506</v>
      </c>
      <c r="D931" s="99"/>
      <c r="E931" s="95"/>
      <c r="F931" s="95"/>
    </row>
    <row r="932" spans="1:6" ht="15.75" thickBot="1" x14ac:dyDescent="0.3">
      <c r="A932" s="6" t="s">
        <v>2507</v>
      </c>
      <c r="B932" s="3">
        <v>41046</v>
      </c>
      <c r="C932" s="5" t="s">
        <v>2508</v>
      </c>
      <c r="D932" s="5" t="s">
        <v>868</v>
      </c>
      <c r="E932" s="6" t="s">
        <v>1129</v>
      </c>
      <c r="F932" s="6"/>
    </row>
    <row r="933" spans="1:6" x14ac:dyDescent="0.25">
      <c r="A933" s="94" t="s">
        <v>2509</v>
      </c>
      <c r="B933" s="96">
        <v>41046</v>
      </c>
      <c r="C933" s="65" t="s">
        <v>2510</v>
      </c>
      <c r="D933" s="98" t="s">
        <v>1222</v>
      </c>
      <c r="E933" s="94" t="s">
        <v>1904</v>
      </c>
      <c r="F933" s="94"/>
    </row>
    <row r="934" spans="1:6" x14ac:dyDescent="0.25">
      <c r="A934" s="100"/>
      <c r="B934" s="101"/>
      <c r="C934" s="66" t="s">
        <v>2511</v>
      </c>
      <c r="D934" s="102"/>
      <c r="E934" s="100"/>
      <c r="F934" s="100"/>
    </row>
    <row r="935" spans="1:6" x14ac:dyDescent="0.25">
      <c r="A935" s="100"/>
      <c r="B935" s="101"/>
      <c r="C935" s="66" t="s">
        <v>2512</v>
      </c>
      <c r="D935" s="102"/>
      <c r="E935" s="100"/>
      <c r="F935" s="100"/>
    </row>
    <row r="936" spans="1:6" ht="15.75" thickBot="1" x14ac:dyDescent="0.3">
      <c r="A936" s="95"/>
      <c r="B936" s="97"/>
      <c r="C936" s="67" t="s">
        <v>2513</v>
      </c>
      <c r="D936" s="99"/>
      <c r="E936" s="95"/>
      <c r="F936" s="95"/>
    </row>
    <row r="937" spans="1:6" ht="15.75" thickBot="1" x14ac:dyDescent="0.3">
      <c r="A937" s="6" t="s">
        <v>2514</v>
      </c>
      <c r="B937" s="3">
        <v>41046</v>
      </c>
      <c r="C937" s="5" t="s">
        <v>2515</v>
      </c>
      <c r="D937" s="5" t="s">
        <v>1778</v>
      </c>
      <c r="E937" s="6" t="s">
        <v>1511</v>
      </c>
      <c r="F937" s="6"/>
    </row>
    <row r="938" spans="1:6" x14ac:dyDescent="0.25">
      <c r="A938" s="94" t="s">
        <v>2516</v>
      </c>
      <c r="B938" s="96">
        <v>41051</v>
      </c>
      <c r="C938" s="65" t="s">
        <v>2517</v>
      </c>
      <c r="D938" s="98" t="s">
        <v>2054</v>
      </c>
      <c r="E938" s="94" t="s">
        <v>2055</v>
      </c>
      <c r="F938" s="94"/>
    </row>
    <row r="939" spans="1:6" ht="15.75" thickBot="1" x14ac:dyDescent="0.3">
      <c r="A939" s="95"/>
      <c r="B939" s="97"/>
      <c r="C939" s="67" t="s">
        <v>2518</v>
      </c>
      <c r="D939" s="99"/>
      <c r="E939" s="95"/>
      <c r="F939" s="95"/>
    </row>
    <row r="940" spans="1:6" ht="24.75" thickBot="1" x14ac:dyDescent="0.3">
      <c r="A940" s="7" t="s">
        <v>2519</v>
      </c>
      <c r="B940" s="8">
        <v>41052</v>
      </c>
      <c r="C940" s="5" t="s">
        <v>2520</v>
      </c>
      <c r="D940" s="5" t="s">
        <v>2451</v>
      </c>
      <c r="E940" s="7" t="s">
        <v>1666</v>
      </c>
      <c r="F940" s="7" t="s">
        <v>2521</v>
      </c>
    </row>
    <row r="941" spans="1:6" ht="15.75" thickBot="1" x14ac:dyDescent="0.3">
      <c r="A941" s="6" t="s">
        <v>2522</v>
      </c>
      <c r="B941" s="3">
        <v>41055</v>
      </c>
      <c r="C941" s="5" t="s">
        <v>2523</v>
      </c>
      <c r="D941" s="5" t="s">
        <v>1409</v>
      </c>
      <c r="E941" s="6" t="s">
        <v>1258</v>
      </c>
      <c r="F941" s="6"/>
    </row>
    <row r="942" spans="1:6" ht="15.75" thickBot="1" x14ac:dyDescent="0.3">
      <c r="A942" s="6" t="s">
        <v>2524</v>
      </c>
      <c r="B942" s="3">
        <v>41058</v>
      </c>
      <c r="C942" s="5" t="s">
        <v>2525</v>
      </c>
      <c r="D942" s="5" t="s">
        <v>1521</v>
      </c>
      <c r="E942" s="6" t="s">
        <v>1714</v>
      </c>
      <c r="F942" s="6"/>
    </row>
    <row r="943" spans="1:6" ht="15.75" thickBot="1" x14ac:dyDescent="0.3">
      <c r="A943" s="91" t="s">
        <v>1418</v>
      </c>
      <c r="B943" s="92"/>
      <c r="C943" s="92"/>
      <c r="D943" s="92"/>
      <c r="E943" s="92"/>
      <c r="F943" s="93"/>
    </row>
    <row r="944" spans="1:6" ht="15.75" thickBot="1" x14ac:dyDescent="0.3">
      <c r="A944" s="6" t="s">
        <v>2526</v>
      </c>
      <c r="B944" s="3">
        <v>41061</v>
      </c>
      <c r="C944" s="5" t="s">
        <v>2527</v>
      </c>
      <c r="D944" s="5" t="s">
        <v>871</v>
      </c>
      <c r="E944" s="6" t="s">
        <v>1063</v>
      </c>
      <c r="F944" s="6"/>
    </row>
    <row r="945" spans="1:6" ht="15.75" thickBot="1" x14ac:dyDescent="0.3">
      <c r="A945" s="6" t="s">
        <v>2528</v>
      </c>
      <c r="B945" s="3">
        <v>41073</v>
      </c>
      <c r="C945" s="5" t="s">
        <v>2529</v>
      </c>
      <c r="D945" s="5" t="s">
        <v>1084</v>
      </c>
      <c r="E945" s="6" t="s">
        <v>1587</v>
      </c>
      <c r="F945" s="6"/>
    </row>
    <row r="946" spans="1:6" ht="15.75" thickBot="1" x14ac:dyDescent="0.3">
      <c r="A946" s="6" t="s">
        <v>2530</v>
      </c>
      <c r="B946" s="3">
        <v>41076</v>
      </c>
      <c r="C946" s="5" t="s">
        <v>2531</v>
      </c>
      <c r="D946" s="5" t="s">
        <v>2350</v>
      </c>
      <c r="E946" s="6" t="s">
        <v>1696</v>
      </c>
      <c r="F946" s="6"/>
    </row>
    <row r="947" spans="1:6" ht="15.75" thickBot="1" x14ac:dyDescent="0.3">
      <c r="A947" s="6" t="s">
        <v>2532</v>
      </c>
      <c r="B947" s="3">
        <v>41080</v>
      </c>
      <c r="C947" s="5" t="s">
        <v>2533</v>
      </c>
      <c r="D947" s="5" t="s">
        <v>938</v>
      </c>
      <c r="E947" s="6" t="s">
        <v>1055</v>
      </c>
      <c r="F947" s="6"/>
    </row>
    <row r="948" spans="1:6" ht="15.75" thickBot="1" x14ac:dyDescent="0.3">
      <c r="A948" s="6" t="s">
        <v>2534</v>
      </c>
      <c r="B948" s="3">
        <v>41089</v>
      </c>
      <c r="C948" s="5" t="s">
        <v>2535</v>
      </c>
      <c r="D948" s="5" t="s">
        <v>2536</v>
      </c>
      <c r="E948" s="6" t="s">
        <v>1133</v>
      </c>
      <c r="F948" s="6" t="s">
        <v>865</v>
      </c>
    </row>
    <row r="949" spans="1:6" ht="15.75" thickBot="1" x14ac:dyDescent="0.3">
      <c r="A949" s="91" t="s">
        <v>1445</v>
      </c>
      <c r="B949" s="92"/>
      <c r="C949" s="92"/>
      <c r="D949" s="92"/>
      <c r="E949" s="92"/>
      <c r="F949" s="93"/>
    </row>
    <row r="950" spans="1:6" x14ac:dyDescent="0.25">
      <c r="A950" s="94" t="s">
        <v>2537</v>
      </c>
      <c r="B950" s="96">
        <v>41095</v>
      </c>
      <c r="C950" s="65" t="s">
        <v>2538</v>
      </c>
      <c r="D950" s="98" t="s">
        <v>861</v>
      </c>
      <c r="E950" s="94" t="s">
        <v>1370</v>
      </c>
      <c r="F950" s="94"/>
    </row>
    <row r="951" spans="1:6" ht="15.75" thickBot="1" x14ac:dyDescent="0.3">
      <c r="A951" s="95"/>
      <c r="B951" s="97"/>
      <c r="C951" s="67" t="s">
        <v>2539</v>
      </c>
      <c r="D951" s="99"/>
      <c r="E951" s="95"/>
      <c r="F951" s="95"/>
    </row>
    <row r="952" spans="1:6" ht="15.75" thickBot="1" x14ac:dyDescent="0.3">
      <c r="A952" s="6" t="s">
        <v>2540</v>
      </c>
      <c r="B952" s="3">
        <v>41099</v>
      </c>
      <c r="C952" s="5" t="s">
        <v>2541</v>
      </c>
      <c r="D952" s="5" t="s">
        <v>1778</v>
      </c>
      <c r="E952" s="6" t="s">
        <v>1511</v>
      </c>
      <c r="F952" s="6"/>
    </row>
    <row r="953" spans="1:6" ht="15.75" thickBot="1" x14ac:dyDescent="0.3">
      <c r="A953" s="6" t="s">
        <v>2542</v>
      </c>
      <c r="B953" s="3">
        <v>41105</v>
      </c>
      <c r="C953" s="5" t="s">
        <v>2543</v>
      </c>
      <c r="D953" s="5" t="s">
        <v>886</v>
      </c>
      <c r="E953" s="6" t="s">
        <v>1349</v>
      </c>
      <c r="F953" s="6"/>
    </row>
    <row r="954" spans="1:6" x14ac:dyDescent="0.25">
      <c r="A954" s="94" t="s">
        <v>2544</v>
      </c>
      <c r="B954" s="96">
        <v>41111</v>
      </c>
      <c r="C954" s="65" t="s">
        <v>2545</v>
      </c>
      <c r="D954" s="98" t="s">
        <v>1903</v>
      </c>
      <c r="E954" s="94" t="s">
        <v>1904</v>
      </c>
      <c r="F954" s="94"/>
    </row>
    <row r="955" spans="1:6" x14ac:dyDescent="0.25">
      <c r="A955" s="100"/>
      <c r="B955" s="101"/>
      <c r="C955" s="66" t="s">
        <v>2546</v>
      </c>
      <c r="D955" s="102"/>
      <c r="E955" s="100"/>
      <c r="F955" s="100"/>
    </row>
    <row r="956" spans="1:6" x14ac:dyDescent="0.25">
      <c r="A956" s="100"/>
      <c r="B956" s="101"/>
      <c r="C956" s="66" t="s">
        <v>2547</v>
      </c>
      <c r="D956" s="102"/>
      <c r="E956" s="100"/>
      <c r="F956" s="100"/>
    </row>
    <row r="957" spans="1:6" x14ac:dyDescent="0.25">
      <c r="A957" s="100"/>
      <c r="B957" s="101"/>
      <c r="C957" s="66" t="s">
        <v>2548</v>
      </c>
      <c r="D957" s="102"/>
      <c r="E957" s="100"/>
      <c r="F957" s="100"/>
    </row>
    <row r="958" spans="1:6" x14ac:dyDescent="0.25">
      <c r="A958" s="100"/>
      <c r="B958" s="101"/>
      <c r="C958" s="66" t="s">
        <v>2549</v>
      </c>
      <c r="D958" s="102"/>
      <c r="E958" s="100"/>
      <c r="F958" s="100"/>
    </row>
    <row r="959" spans="1:6" ht="15.75" thickBot="1" x14ac:dyDescent="0.3">
      <c r="A959" s="95"/>
      <c r="B959" s="97"/>
      <c r="C959" s="67" t="s">
        <v>2550</v>
      </c>
      <c r="D959" s="99"/>
      <c r="E959" s="95"/>
      <c r="F959" s="95"/>
    </row>
    <row r="960" spans="1:6" x14ac:dyDescent="0.25">
      <c r="A960" s="94" t="s">
        <v>2551</v>
      </c>
      <c r="B960" s="96">
        <v>41112</v>
      </c>
      <c r="C960" s="65" t="s">
        <v>2552</v>
      </c>
      <c r="D960" s="98" t="s">
        <v>941</v>
      </c>
      <c r="E960" s="94" t="s">
        <v>1499</v>
      </c>
      <c r="F960" s="94"/>
    </row>
    <row r="961" spans="1:6" x14ac:dyDescent="0.25">
      <c r="A961" s="100"/>
      <c r="B961" s="101"/>
      <c r="C961" s="66" t="s">
        <v>2553</v>
      </c>
      <c r="D961" s="102"/>
      <c r="E961" s="100"/>
      <c r="F961" s="100"/>
    </row>
    <row r="962" spans="1:6" x14ac:dyDescent="0.25">
      <c r="A962" s="100"/>
      <c r="B962" s="101"/>
      <c r="C962" s="66" t="s">
        <v>2554</v>
      </c>
      <c r="D962" s="102"/>
      <c r="E962" s="100"/>
      <c r="F962" s="100"/>
    </row>
    <row r="963" spans="1:6" x14ac:dyDescent="0.25">
      <c r="A963" s="100"/>
      <c r="B963" s="101"/>
      <c r="C963" s="66" t="s">
        <v>2555</v>
      </c>
      <c r="D963" s="102"/>
      <c r="E963" s="100"/>
      <c r="F963" s="100"/>
    </row>
    <row r="964" spans="1:6" ht="15.75" thickBot="1" x14ac:dyDescent="0.3">
      <c r="A964" s="95"/>
      <c r="B964" s="97"/>
      <c r="C964" s="67" t="s">
        <v>2556</v>
      </c>
      <c r="D964" s="99"/>
      <c r="E964" s="95"/>
      <c r="F964" s="95"/>
    </row>
    <row r="965" spans="1:6" ht="15.75" thickBot="1" x14ac:dyDescent="0.3">
      <c r="A965" s="6" t="s">
        <v>2557</v>
      </c>
      <c r="B965" s="3">
        <v>41115</v>
      </c>
      <c r="C965" s="5" t="s">
        <v>2558</v>
      </c>
      <c r="D965" s="5" t="s">
        <v>1593</v>
      </c>
      <c r="E965" s="6" t="s">
        <v>1258</v>
      </c>
      <c r="F965" s="6"/>
    </row>
    <row r="966" spans="1:6" x14ac:dyDescent="0.25">
      <c r="A966" s="94" t="s">
        <v>2559</v>
      </c>
      <c r="B966" s="96">
        <v>41118</v>
      </c>
      <c r="C966" s="65" t="s">
        <v>2560</v>
      </c>
      <c r="D966" s="98" t="s">
        <v>947</v>
      </c>
      <c r="E966" s="94" t="s">
        <v>1206</v>
      </c>
      <c r="F966" s="94"/>
    </row>
    <row r="967" spans="1:6" x14ac:dyDescent="0.25">
      <c r="A967" s="100"/>
      <c r="B967" s="101"/>
      <c r="C967" s="66" t="s">
        <v>2561</v>
      </c>
      <c r="D967" s="102"/>
      <c r="E967" s="100"/>
      <c r="F967" s="100"/>
    </row>
    <row r="968" spans="1:6" x14ac:dyDescent="0.25">
      <c r="A968" s="100"/>
      <c r="B968" s="101"/>
      <c r="C968" s="66" t="s">
        <v>2562</v>
      </c>
      <c r="D968" s="102"/>
      <c r="E968" s="100"/>
      <c r="F968" s="100"/>
    </row>
    <row r="969" spans="1:6" ht="15.75" thickBot="1" x14ac:dyDescent="0.3">
      <c r="A969" s="95"/>
      <c r="B969" s="97"/>
      <c r="C969" s="67" t="s">
        <v>2563</v>
      </c>
      <c r="D969" s="99"/>
      <c r="E969" s="95"/>
      <c r="F969" s="95"/>
    </row>
    <row r="970" spans="1:6" ht="15.75" thickBot="1" x14ac:dyDescent="0.3">
      <c r="A970" s="91" t="s">
        <v>1453</v>
      </c>
      <c r="B970" s="92"/>
      <c r="C970" s="92"/>
      <c r="D970" s="92"/>
      <c r="E970" s="92"/>
      <c r="F970" s="93"/>
    </row>
    <row r="971" spans="1:6" x14ac:dyDescent="0.25">
      <c r="A971" s="94" t="s">
        <v>2564</v>
      </c>
      <c r="B971" s="96">
        <v>41122</v>
      </c>
      <c r="C971" s="65" t="s">
        <v>2565</v>
      </c>
      <c r="D971" s="98" t="s">
        <v>868</v>
      </c>
      <c r="E971" s="94" t="s">
        <v>1349</v>
      </c>
      <c r="F971" s="94"/>
    </row>
    <row r="972" spans="1:6" ht="15.75" thickBot="1" x14ac:dyDescent="0.3">
      <c r="A972" s="95"/>
      <c r="B972" s="97"/>
      <c r="C972" s="67" t="s">
        <v>2566</v>
      </c>
      <c r="D972" s="99"/>
      <c r="E972" s="95"/>
      <c r="F972" s="95"/>
    </row>
    <row r="973" spans="1:6" x14ac:dyDescent="0.25">
      <c r="A973" s="94" t="s">
        <v>2567</v>
      </c>
      <c r="B973" s="96">
        <v>41123</v>
      </c>
      <c r="C973" s="65" t="s">
        <v>2568</v>
      </c>
      <c r="D973" s="98" t="s">
        <v>861</v>
      </c>
      <c r="E973" s="94" t="s">
        <v>1370</v>
      </c>
      <c r="F973" s="94"/>
    </row>
    <row r="974" spans="1:6" ht="15.75" thickBot="1" x14ac:dyDescent="0.3">
      <c r="A974" s="95"/>
      <c r="B974" s="97"/>
      <c r="C974" s="67" t="s">
        <v>2569</v>
      </c>
      <c r="D974" s="99"/>
      <c r="E974" s="95"/>
      <c r="F974" s="95"/>
    </row>
    <row r="975" spans="1:6" x14ac:dyDescent="0.25">
      <c r="A975" s="103" t="s">
        <v>2570</v>
      </c>
      <c r="B975" s="105">
        <v>41127</v>
      </c>
      <c r="C975" s="65" t="s">
        <v>2571</v>
      </c>
      <c r="D975" s="98" t="s">
        <v>1778</v>
      </c>
      <c r="E975" s="103" t="s">
        <v>1511</v>
      </c>
      <c r="F975" s="103" t="s">
        <v>469</v>
      </c>
    </row>
    <row r="976" spans="1:6" ht="15.75" thickBot="1" x14ac:dyDescent="0.3">
      <c r="A976" s="104"/>
      <c r="B976" s="106"/>
      <c r="C976" s="67" t="s">
        <v>2572</v>
      </c>
      <c r="D976" s="99"/>
      <c r="E976" s="104"/>
      <c r="F976" s="104"/>
    </row>
    <row r="977" spans="1:6" ht="15.75" thickBot="1" x14ac:dyDescent="0.3">
      <c r="A977" s="6" t="s">
        <v>2573</v>
      </c>
      <c r="B977" s="3">
        <v>41140</v>
      </c>
      <c r="C977" s="5" t="s">
        <v>2574</v>
      </c>
      <c r="D977" s="5" t="s">
        <v>871</v>
      </c>
      <c r="E977" s="6" t="s">
        <v>1063</v>
      </c>
      <c r="F977" s="6"/>
    </row>
    <row r="978" spans="1:6" x14ac:dyDescent="0.25">
      <c r="A978" s="94" t="s">
        <v>2575</v>
      </c>
      <c r="B978" s="96">
        <v>41151</v>
      </c>
      <c r="C978" s="65" t="s">
        <v>2576</v>
      </c>
      <c r="D978" s="98" t="s">
        <v>938</v>
      </c>
      <c r="E978" s="94" t="s">
        <v>1055</v>
      </c>
      <c r="F978" s="94"/>
    </row>
    <row r="979" spans="1:6" ht="15.75" thickBot="1" x14ac:dyDescent="0.3">
      <c r="A979" s="95"/>
      <c r="B979" s="97"/>
      <c r="C979" s="67" t="s">
        <v>2577</v>
      </c>
      <c r="D979" s="99"/>
      <c r="E979" s="95"/>
      <c r="F979" s="95"/>
    </row>
    <row r="980" spans="1:6" ht="15.75" thickBot="1" x14ac:dyDescent="0.3">
      <c r="A980" s="91" t="s">
        <v>1464</v>
      </c>
      <c r="B980" s="92"/>
      <c r="C980" s="92"/>
      <c r="D980" s="92"/>
      <c r="E980" s="92"/>
      <c r="F980" s="93"/>
    </row>
    <row r="981" spans="1:6" x14ac:dyDescent="0.25">
      <c r="A981" s="94" t="s">
        <v>2578</v>
      </c>
      <c r="B981" s="96">
        <v>41161</v>
      </c>
      <c r="C981" s="65" t="s">
        <v>2579</v>
      </c>
      <c r="D981" s="98" t="s">
        <v>1393</v>
      </c>
      <c r="E981" s="94" t="s">
        <v>1551</v>
      </c>
      <c r="F981" s="94"/>
    </row>
    <row r="982" spans="1:6" x14ac:dyDescent="0.25">
      <c r="A982" s="100"/>
      <c r="B982" s="101"/>
      <c r="C982" s="66" t="s">
        <v>2580</v>
      </c>
      <c r="D982" s="102"/>
      <c r="E982" s="100"/>
      <c r="F982" s="100"/>
    </row>
    <row r="983" spans="1:6" ht="15.75" thickBot="1" x14ac:dyDescent="0.3">
      <c r="A983" s="95"/>
      <c r="B983" s="97"/>
      <c r="C983" s="67" t="s">
        <v>2581</v>
      </c>
      <c r="D983" s="99"/>
      <c r="E983" s="95"/>
      <c r="F983" s="95"/>
    </row>
    <row r="984" spans="1:6" x14ac:dyDescent="0.25">
      <c r="A984" s="94" t="s">
        <v>2582</v>
      </c>
      <c r="B984" s="96">
        <v>41165</v>
      </c>
      <c r="C984" s="65" t="s">
        <v>2583</v>
      </c>
      <c r="D984" s="98" t="s">
        <v>938</v>
      </c>
      <c r="E984" s="94" t="s">
        <v>1572</v>
      </c>
      <c r="F984" s="94"/>
    </row>
    <row r="985" spans="1:6" x14ac:dyDescent="0.25">
      <c r="A985" s="100"/>
      <c r="B985" s="101"/>
      <c r="C985" s="66" t="s">
        <v>2584</v>
      </c>
      <c r="D985" s="102"/>
      <c r="E985" s="100"/>
      <c r="F985" s="100"/>
    </row>
    <row r="986" spans="1:6" x14ac:dyDescent="0.25">
      <c r="A986" s="100"/>
      <c r="B986" s="101"/>
      <c r="C986" s="66" t="s">
        <v>2585</v>
      </c>
      <c r="D986" s="102"/>
      <c r="E986" s="100"/>
      <c r="F986" s="100"/>
    </row>
    <row r="987" spans="1:6" x14ac:dyDescent="0.25">
      <c r="A987" s="100"/>
      <c r="B987" s="101"/>
      <c r="C987" s="66" t="s">
        <v>2586</v>
      </c>
      <c r="D987" s="102"/>
      <c r="E987" s="100"/>
      <c r="F987" s="100"/>
    </row>
    <row r="988" spans="1:6" x14ac:dyDescent="0.25">
      <c r="A988" s="100"/>
      <c r="B988" s="101"/>
      <c r="C988" s="66" t="s">
        <v>2587</v>
      </c>
      <c r="D988" s="102"/>
      <c r="E988" s="100"/>
      <c r="F988" s="100"/>
    </row>
    <row r="989" spans="1:6" x14ac:dyDescent="0.25">
      <c r="A989" s="100"/>
      <c r="B989" s="101"/>
      <c r="C989" s="66" t="s">
        <v>2588</v>
      </c>
      <c r="D989" s="102"/>
      <c r="E989" s="100"/>
      <c r="F989" s="100"/>
    </row>
    <row r="990" spans="1:6" x14ac:dyDescent="0.25">
      <c r="A990" s="100"/>
      <c r="B990" s="101"/>
      <c r="C990" s="66" t="s">
        <v>2589</v>
      </c>
      <c r="D990" s="102"/>
      <c r="E990" s="100"/>
      <c r="F990" s="100"/>
    </row>
    <row r="991" spans="1:6" x14ac:dyDescent="0.25">
      <c r="A991" s="100"/>
      <c r="B991" s="101"/>
      <c r="C991" s="66" t="s">
        <v>2590</v>
      </c>
      <c r="D991" s="102"/>
      <c r="E991" s="100"/>
      <c r="F991" s="100"/>
    </row>
    <row r="992" spans="1:6" x14ac:dyDescent="0.25">
      <c r="A992" s="100"/>
      <c r="B992" s="101"/>
      <c r="C992" s="66" t="s">
        <v>2591</v>
      </c>
      <c r="D992" s="102"/>
      <c r="E992" s="100"/>
      <c r="F992" s="100"/>
    </row>
    <row r="993" spans="1:6" x14ac:dyDescent="0.25">
      <c r="A993" s="100"/>
      <c r="B993" s="101"/>
      <c r="C993" s="66" t="s">
        <v>2592</v>
      </c>
      <c r="D993" s="102"/>
      <c r="E993" s="100"/>
      <c r="F993" s="100"/>
    </row>
    <row r="994" spans="1:6" x14ac:dyDescent="0.25">
      <c r="A994" s="100"/>
      <c r="B994" s="101"/>
      <c r="C994" s="66" t="s">
        <v>2593</v>
      </c>
      <c r="D994" s="102"/>
      <c r="E994" s="100"/>
      <c r="F994" s="100"/>
    </row>
    <row r="995" spans="1:6" x14ac:dyDescent="0.25">
      <c r="A995" s="100"/>
      <c r="B995" s="101"/>
      <c r="C995" s="66" t="s">
        <v>2594</v>
      </c>
      <c r="D995" s="102"/>
      <c r="E995" s="100"/>
      <c r="F995" s="100"/>
    </row>
    <row r="996" spans="1:6" x14ac:dyDescent="0.25">
      <c r="A996" s="100"/>
      <c r="B996" s="101"/>
      <c r="C996" s="66" t="s">
        <v>2595</v>
      </c>
      <c r="D996" s="102"/>
      <c r="E996" s="100"/>
      <c r="F996" s="100"/>
    </row>
    <row r="997" spans="1:6" ht="15.75" thickBot="1" x14ac:dyDescent="0.3">
      <c r="A997" s="95"/>
      <c r="B997" s="97"/>
      <c r="C997" s="67" t="s">
        <v>2596</v>
      </c>
      <c r="D997" s="99"/>
      <c r="E997" s="95"/>
      <c r="F997" s="95"/>
    </row>
    <row r="998" spans="1:6" ht="15.75" thickBot="1" x14ac:dyDescent="0.3">
      <c r="A998" s="6" t="s">
        <v>2597</v>
      </c>
      <c r="B998" s="3">
        <v>41169</v>
      </c>
      <c r="C998" s="5" t="s">
        <v>2598</v>
      </c>
      <c r="D998" s="5" t="s">
        <v>1841</v>
      </c>
      <c r="E998" s="6" t="s">
        <v>1499</v>
      </c>
      <c r="F998" s="6"/>
    </row>
    <row r="999" spans="1:6" x14ac:dyDescent="0.25">
      <c r="A999" s="94" t="s">
        <v>2599</v>
      </c>
      <c r="B999" s="96">
        <v>41170</v>
      </c>
      <c r="C999" s="65" t="s">
        <v>2600</v>
      </c>
      <c r="D999" s="98" t="s">
        <v>1409</v>
      </c>
      <c r="E999" s="94" t="s">
        <v>1258</v>
      </c>
      <c r="F999" s="94"/>
    </row>
    <row r="1000" spans="1:6" ht="15.75" thickBot="1" x14ac:dyDescent="0.3">
      <c r="A1000" s="95"/>
      <c r="B1000" s="97"/>
      <c r="C1000" s="67" t="s">
        <v>2601</v>
      </c>
      <c r="D1000" s="99"/>
      <c r="E1000" s="95"/>
      <c r="F1000" s="95"/>
    </row>
    <row r="1001" spans="1:6" ht="36.75" thickBot="1" x14ac:dyDescent="0.3">
      <c r="A1001" s="7" t="s">
        <v>2602</v>
      </c>
      <c r="B1001" s="7" t="s">
        <v>2603</v>
      </c>
      <c r="C1001" s="5" t="s">
        <v>2520</v>
      </c>
      <c r="D1001" s="5" t="s">
        <v>2451</v>
      </c>
      <c r="E1001" s="7" t="s">
        <v>1666</v>
      </c>
      <c r="F1001" s="7" t="s">
        <v>2604</v>
      </c>
    </row>
    <row r="1002" spans="1:6" x14ac:dyDescent="0.25">
      <c r="A1002" s="94" t="s">
        <v>2605</v>
      </c>
      <c r="B1002" s="96">
        <v>41180</v>
      </c>
      <c r="C1002" s="65" t="s">
        <v>2606</v>
      </c>
      <c r="D1002" s="98" t="s">
        <v>861</v>
      </c>
      <c r="E1002" s="94" t="s">
        <v>1370</v>
      </c>
      <c r="F1002" s="94"/>
    </row>
    <row r="1003" spans="1:6" ht="15.75" thickBot="1" x14ac:dyDescent="0.3">
      <c r="A1003" s="95"/>
      <c r="B1003" s="97"/>
      <c r="C1003" s="67" t="s">
        <v>2607</v>
      </c>
      <c r="D1003" s="99"/>
      <c r="E1003" s="95"/>
      <c r="F1003" s="95"/>
    </row>
    <row r="1004" spans="1:6" ht="15.75" thickBot="1" x14ac:dyDescent="0.3">
      <c r="A1004" s="6" t="s">
        <v>2608</v>
      </c>
      <c r="B1004" s="3">
        <v>41181</v>
      </c>
      <c r="C1004" s="5" t="s">
        <v>2609</v>
      </c>
      <c r="D1004" s="5" t="s">
        <v>922</v>
      </c>
      <c r="E1004" s="6" t="s">
        <v>1216</v>
      </c>
      <c r="F1004" s="6"/>
    </row>
    <row r="1005" spans="1:6" ht="15.75" thickBot="1" x14ac:dyDescent="0.3">
      <c r="A1005" s="91" t="s">
        <v>1485</v>
      </c>
      <c r="B1005" s="92"/>
      <c r="C1005" s="92"/>
      <c r="D1005" s="92"/>
      <c r="E1005" s="92"/>
      <c r="F1005" s="93"/>
    </row>
    <row r="1006" spans="1:6" ht="15.75" thickBot="1" x14ac:dyDescent="0.3">
      <c r="A1006" s="6" t="s">
        <v>2610</v>
      </c>
      <c r="B1006" s="3">
        <v>41186</v>
      </c>
      <c r="C1006" s="5" t="s">
        <v>2611</v>
      </c>
      <c r="D1006" s="5" t="s">
        <v>1851</v>
      </c>
      <c r="E1006" s="6" t="s">
        <v>1133</v>
      </c>
      <c r="F1006" s="6"/>
    </row>
    <row r="1007" spans="1:6" x14ac:dyDescent="0.25">
      <c r="A1007" s="103" t="s">
        <v>2612</v>
      </c>
      <c r="B1007" s="105">
        <v>41190</v>
      </c>
      <c r="C1007" s="65" t="s">
        <v>2613</v>
      </c>
      <c r="D1007" s="98" t="s">
        <v>2054</v>
      </c>
      <c r="E1007" s="103" t="s">
        <v>2055</v>
      </c>
      <c r="F1007" s="103" t="s">
        <v>1437</v>
      </c>
    </row>
    <row r="1008" spans="1:6" ht="15.75" thickBot="1" x14ac:dyDescent="0.3">
      <c r="A1008" s="104"/>
      <c r="B1008" s="106"/>
      <c r="C1008" s="67" t="s">
        <v>2614</v>
      </c>
      <c r="D1008" s="99"/>
      <c r="E1008" s="104"/>
      <c r="F1008" s="104"/>
    </row>
    <row r="1009" spans="1:6" x14ac:dyDescent="0.25">
      <c r="A1009" s="94" t="s">
        <v>2615</v>
      </c>
      <c r="B1009" s="96">
        <v>41194</v>
      </c>
      <c r="C1009" s="65" t="s">
        <v>2616</v>
      </c>
      <c r="D1009" s="98" t="s">
        <v>2369</v>
      </c>
      <c r="E1009" s="94" t="s">
        <v>2370</v>
      </c>
      <c r="F1009" s="94"/>
    </row>
    <row r="1010" spans="1:6" ht="15.75" thickBot="1" x14ac:dyDescent="0.3">
      <c r="A1010" s="95"/>
      <c r="B1010" s="97"/>
      <c r="C1010" s="67" t="s">
        <v>2617</v>
      </c>
      <c r="D1010" s="99"/>
      <c r="E1010" s="95"/>
      <c r="F1010" s="95"/>
    </row>
    <row r="1011" spans="1:6" x14ac:dyDescent="0.25">
      <c r="A1011" s="94" t="s">
        <v>2618</v>
      </c>
      <c r="B1011" s="96">
        <v>41196</v>
      </c>
      <c r="C1011" s="65" t="s">
        <v>2619</v>
      </c>
      <c r="D1011" s="98" t="s">
        <v>1679</v>
      </c>
      <c r="E1011" s="94" t="s">
        <v>1714</v>
      </c>
      <c r="F1011" s="94"/>
    </row>
    <row r="1012" spans="1:6" ht="15.75" thickBot="1" x14ac:dyDescent="0.3">
      <c r="A1012" s="95"/>
      <c r="B1012" s="97"/>
      <c r="C1012" s="67" t="s">
        <v>2620</v>
      </c>
      <c r="D1012" s="99"/>
      <c r="E1012" s="95"/>
      <c r="F1012" s="95"/>
    </row>
    <row r="1013" spans="1:6" ht="15.75" thickBot="1" x14ac:dyDescent="0.3">
      <c r="A1013" s="6" t="s">
        <v>2621</v>
      </c>
      <c r="B1013" s="3">
        <v>41196</v>
      </c>
      <c r="C1013" s="5" t="s">
        <v>2622</v>
      </c>
      <c r="D1013" s="5" t="s">
        <v>1778</v>
      </c>
      <c r="E1013" s="6" t="s">
        <v>1511</v>
      </c>
      <c r="F1013" s="6"/>
    </row>
    <row r="1014" spans="1:6" ht="15.75" thickBot="1" x14ac:dyDescent="0.3">
      <c r="A1014" s="6" t="s">
        <v>2623</v>
      </c>
      <c r="B1014" s="3">
        <v>41205</v>
      </c>
      <c r="C1014" s="5" t="s">
        <v>2624</v>
      </c>
      <c r="D1014" s="5" t="s">
        <v>886</v>
      </c>
      <c r="E1014" s="6" t="s">
        <v>1499</v>
      </c>
      <c r="F1014" s="6"/>
    </row>
    <row r="1015" spans="1:6" ht="15.75" thickBot="1" x14ac:dyDescent="0.3">
      <c r="A1015" s="6" t="s">
        <v>2625</v>
      </c>
      <c r="B1015" s="3">
        <v>41207</v>
      </c>
      <c r="C1015" s="5" t="s">
        <v>2626</v>
      </c>
      <c r="D1015" s="5" t="s">
        <v>1593</v>
      </c>
      <c r="E1015" s="6" t="s">
        <v>1258</v>
      </c>
      <c r="F1015" s="6"/>
    </row>
    <row r="1016" spans="1:6" ht="15.75" thickBot="1" x14ac:dyDescent="0.3">
      <c r="A1016" s="6" t="s">
        <v>2627</v>
      </c>
      <c r="B1016" s="3">
        <v>41213</v>
      </c>
      <c r="C1016" s="5" t="s">
        <v>2628</v>
      </c>
      <c r="D1016" s="5" t="s">
        <v>868</v>
      </c>
      <c r="E1016" s="6" t="s">
        <v>1349</v>
      </c>
      <c r="F1016" s="6"/>
    </row>
    <row r="1017" spans="1:6" ht="15.75" thickBot="1" x14ac:dyDescent="0.3">
      <c r="A1017" s="91" t="s">
        <v>1512</v>
      </c>
      <c r="B1017" s="92"/>
      <c r="C1017" s="92"/>
      <c r="D1017" s="92"/>
      <c r="E1017" s="92"/>
      <c r="F1017" s="93"/>
    </row>
    <row r="1018" spans="1:6" x14ac:dyDescent="0.25">
      <c r="A1018" s="94" t="s">
        <v>2629</v>
      </c>
      <c r="B1018" s="96">
        <v>41215</v>
      </c>
      <c r="C1018" s="65" t="s">
        <v>2630</v>
      </c>
      <c r="D1018" s="98" t="s">
        <v>1778</v>
      </c>
      <c r="E1018" s="94" t="s">
        <v>1511</v>
      </c>
      <c r="F1018" s="94"/>
    </row>
    <row r="1019" spans="1:6" ht="15.75" thickBot="1" x14ac:dyDescent="0.3">
      <c r="A1019" s="95"/>
      <c r="B1019" s="97"/>
      <c r="C1019" s="67" t="s">
        <v>2631</v>
      </c>
      <c r="D1019" s="99"/>
      <c r="E1019" s="95"/>
      <c r="F1019" s="95"/>
    </row>
    <row r="1020" spans="1:6" x14ac:dyDescent="0.25">
      <c r="A1020" s="94" t="s">
        <v>2632</v>
      </c>
      <c r="B1020" s="96">
        <v>41223</v>
      </c>
      <c r="C1020" s="65" t="s">
        <v>2633</v>
      </c>
      <c r="D1020" s="98" t="s">
        <v>861</v>
      </c>
      <c r="E1020" s="94" t="s">
        <v>1370</v>
      </c>
      <c r="F1020" s="94"/>
    </row>
    <row r="1021" spans="1:6" ht="15.75" thickBot="1" x14ac:dyDescent="0.3">
      <c r="A1021" s="95"/>
      <c r="B1021" s="97"/>
      <c r="C1021" s="67" t="s">
        <v>2634</v>
      </c>
      <c r="D1021" s="99"/>
      <c r="E1021" s="95"/>
      <c r="F1021" s="95"/>
    </row>
    <row r="1022" spans="1:6" ht="15.75" thickBot="1" x14ac:dyDescent="0.3">
      <c r="A1022" s="6" t="s">
        <v>2635</v>
      </c>
      <c r="B1022" s="3">
        <v>41227</v>
      </c>
      <c r="C1022" s="5" t="s">
        <v>2636</v>
      </c>
      <c r="D1022" s="5" t="s">
        <v>1841</v>
      </c>
      <c r="E1022" s="6" t="s">
        <v>1300</v>
      </c>
      <c r="F1022" s="6"/>
    </row>
    <row r="1023" spans="1:6" x14ac:dyDescent="0.25">
      <c r="A1023" s="94" t="s">
        <v>2637</v>
      </c>
      <c r="B1023" s="96">
        <v>41231</v>
      </c>
      <c r="C1023" s="65" t="s">
        <v>2638</v>
      </c>
      <c r="D1023" s="98" t="s">
        <v>2642</v>
      </c>
      <c r="E1023" s="94" t="s">
        <v>1714</v>
      </c>
      <c r="F1023" s="94"/>
    </row>
    <row r="1024" spans="1:6" x14ac:dyDescent="0.25">
      <c r="A1024" s="100"/>
      <c r="B1024" s="101"/>
      <c r="C1024" s="66" t="s">
        <v>2639</v>
      </c>
      <c r="D1024" s="102"/>
      <c r="E1024" s="100"/>
      <c r="F1024" s="100"/>
    </row>
    <row r="1025" spans="1:6" x14ac:dyDescent="0.25">
      <c r="A1025" s="100"/>
      <c r="B1025" s="101"/>
      <c r="C1025" s="66" t="s">
        <v>2640</v>
      </c>
      <c r="D1025" s="102"/>
      <c r="E1025" s="100"/>
      <c r="F1025" s="100"/>
    </row>
    <row r="1026" spans="1:6" ht="15.75" thickBot="1" x14ac:dyDescent="0.3">
      <c r="A1026" s="95"/>
      <c r="B1026" s="97"/>
      <c r="C1026" s="67" t="s">
        <v>2641</v>
      </c>
      <c r="D1026" s="99"/>
      <c r="E1026" s="95"/>
      <c r="F1026" s="95"/>
    </row>
    <row r="1027" spans="1:6" ht="15.75" thickBot="1" x14ac:dyDescent="0.3">
      <c r="A1027" s="6" t="s">
        <v>2643</v>
      </c>
      <c r="B1027" s="3">
        <v>41233</v>
      </c>
      <c r="C1027" s="5" t="s">
        <v>2644</v>
      </c>
      <c r="D1027" s="5" t="s">
        <v>1778</v>
      </c>
      <c r="E1027" s="6" t="s">
        <v>1380</v>
      </c>
      <c r="F1027" s="6"/>
    </row>
    <row r="1028" spans="1:6" x14ac:dyDescent="0.25">
      <c r="A1028" s="94" t="s">
        <v>2645</v>
      </c>
      <c r="B1028" s="96">
        <v>41238</v>
      </c>
      <c r="C1028" s="65" t="s">
        <v>2646</v>
      </c>
      <c r="D1028" s="98" t="s">
        <v>1521</v>
      </c>
      <c r="E1028" s="94" t="s">
        <v>1216</v>
      </c>
      <c r="F1028" s="94"/>
    </row>
    <row r="1029" spans="1:6" x14ac:dyDescent="0.25">
      <c r="A1029" s="100"/>
      <c r="B1029" s="101"/>
      <c r="C1029" s="66" t="s">
        <v>2647</v>
      </c>
      <c r="D1029" s="102"/>
      <c r="E1029" s="100"/>
      <c r="F1029" s="100"/>
    </row>
    <row r="1030" spans="1:6" ht="15.75" thickBot="1" x14ac:dyDescent="0.3">
      <c r="A1030" s="95"/>
      <c r="B1030" s="97"/>
      <c r="C1030" s="67" t="s">
        <v>2648</v>
      </c>
      <c r="D1030" s="99"/>
      <c r="E1030" s="95"/>
      <c r="F1030" s="95"/>
    </row>
    <row r="1031" spans="1:6" ht="15.75" thickBot="1" x14ac:dyDescent="0.3">
      <c r="A1031" s="6" t="s">
        <v>2649</v>
      </c>
      <c r="B1031" s="3">
        <v>41240</v>
      </c>
      <c r="C1031" s="5" t="s">
        <v>2650</v>
      </c>
      <c r="D1031" s="5" t="s">
        <v>1409</v>
      </c>
      <c r="E1031" s="6" t="s">
        <v>1258</v>
      </c>
      <c r="F1031" s="6"/>
    </row>
    <row r="1032" spans="1:6" ht="15.75" thickBot="1" x14ac:dyDescent="0.3">
      <c r="A1032" s="91" t="s">
        <v>1527</v>
      </c>
      <c r="B1032" s="92"/>
      <c r="C1032" s="92"/>
      <c r="D1032" s="92"/>
      <c r="E1032" s="92"/>
      <c r="F1032" s="93"/>
    </row>
    <row r="1033" spans="1:6" ht="15.75" thickBot="1" x14ac:dyDescent="0.3">
      <c r="A1033" s="6" t="s">
        <v>2651</v>
      </c>
      <c r="B1033" s="3">
        <v>41245</v>
      </c>
      <c r="C1033" s="5" t="s">
        <v>2652</v>
      </c>
      <c r="D1033" s="5" t="s">
        <v>2424</v>
      </c>
      <c r="E1033" s="6" t="s">
        <v>2370</v>
      </c>
      <c r="F1033" s="6"/>
    </row>
    <row r="1034" spans="1:6" ht="15.75" thickBot="1" x14ac:dyDescent="0.3">
      <c r="A1034" s="6" t="s">
        <v>2653</v>
      </c>
      <c r="B1034" s="3">
        <v>41246</v>
      </c>
      <c r="C1034" s="5" t="s">
        <v>2654</v>
      </c>
      <c r="D1034" s="5" t="s">
        <v>871</v>
      </c>
      <c r="E1034" s="6" t="s">
        <v>1063</v>
      </c>
      <c r="F1034" s="6"/>
    </row>
    <row r="1035" spans="1:6" ht="15.75" thickBot="1" x14ac:dyDescent="0.3">
      <c r="A1035" s="9" t="s">
        <v>2655</v>
      </c>
      <c r="B1035" s="10">
        <v>41251</v>
      </c>
      <c r="C1035" s="5" t="s">
        <v>2656</v>
      </c>
      <c r="D1035" s="5" t="s">
        <v>1778</v>
      </c>
      <c r="E1035" s="9" t="s">
        <v>1380</v>
      </c>
      <c r="F1035" s="9" t="s">
        <v>1437</v>
      </c>
    </row>
    <row r="1036" spans="1:6" ht="15.75" thickBot="1" x14ac:dyDescent="0.3">
      <c r="A1036" s="6" t="s">
        <v>2657</v>
      </c>
      <c r="B1036" s="3">
        <v>41254</v>
      </c>
      <c r="C1036" s="5" t="s">
        <v>2658</v>
      </c>
      <c r="D1036" s="5" t="s">
        <v>2022</v>
      </c>
      <c r="E1036" s="6" t="s">
        <v>1055</v>
      </c>
      <c r="F1036" s="6"/>
    </row>
    <row r="1037" spans="1:6" ht="15.75" thickBot="1" x14ac:dyDescent="0.3">
      <c r="A1037" s="6" t="s">
        <v>2659</v>
      </c>
      <c r="B1037" s="3">
        <v>41255</v>
      </c>
      <c r="C1037" s="5" t="s">
        <v>2660</v>
      </c>
      <c r="D1037" s="5" t="s">
        <v>2484</v>
      </c>
      <c r="E1037" s="6" t="s">
        <v>2485</v>
      </c>
      <c r="F1037" s="6"/>
    </row>
    <row r="1038" spans="1:6" ht="15.75" thickBot="1" x14ac:dyDescent="0.3">
      <c r="A1038" s="6" t="s">
        <v>2661</v>
      </c>
      <c r="B1038" s="3">
        <v>41261</v>
      </c>
      <c r="C1038" s="5" t="s">
        <v>2662</v>
      </c>
      <c r="D1038" s="5" t="s">
        <v>922</v>
      </c>
      <c r="E1038" s="6" t="s">
        <v>1216</v>
      </c>
      <c r="F1038" s="6"/>
    </row>
    <row r="1039" spans="1:6" ht="15.75" thickBot="1" x14ac:dyDescent="0.3">
      <c r="A1039" s="6" t="s">
        <v>2663</v>
      </c>
      <c r="B1039" s="3">
        <v>41262</v>
      </c>
      <c r="C1039" s="5" t="s">
        <v>2664</v>
      </c>
      <c r="D1039" s="5" t="s">
        <v>886</v>
      </c>
      <c r="E1039" s="6" t="s">
        <v>1349</v>
      </c>
      <c r="F1039" s="6"/>
    </row>
    <row r="1040" spans="1:6" x14ac:dyDescent="0.25">
      <c r="A1040" s="94" t="s">
        <v>2665</v>
      </c>
      <c r="B1040" s="96">
        <v>41262</v>
      </c>
      <c r="C1040" s="65" t="s">
        <v>2666</v>
      </c>
      <c r="D1040" s="98" t="s">
        <v>861</v>
      </c>
      <c r="E1040" s="94" t="s">
        <v>1370</v>
      </c>
      <c r="F1040" s="94"/>
    </row>
    <row r="1041" spans="1:6" ht="15.75" thickBot="1" x14ac:dyDescent="0.3">
      <c r="A1041" s="95"/>
      <c r="B1041" s="97"/>
      <c r="C1041" s="67" t="s">
        <v>2667</v>
      </c>
      <c r="D1041" s="99"/>
      <c r="E1041" s="95"/>
      <c r="F1041" s="95"/>
    </row>
    <row r="1042" spans="1:6" ht="113.25" thickBot="1" x14ac:dyDescent="0.3">
      <c r="A1042" s="71" t="s">
        <v>1749</v>
      </c>
    </row>
  </sheetData>
  <mergeCells count="923">
    <mergeCell ref="A6:A7"/>
    <mergeCell ref="B6:B7"/>
    <mergeCell ref="D6:D7"/>
    <mergeCell ref="E6:E7"/>
    <mergeCell ref="F6:F7"/>
    <mergeCell ref="A3:A4"/>
    <mergeCell ref="B3:B4"/>
    <mergeCell ref="D3:D4"/>
    <mergeCell ref="E3:E4"/>
    <mergeCell ref="F3:F4"/>
    <mergeCell ref="A41:A42"/>
    <mergeCell ref="B41:B42"/>
    <mergeCell ref="D41:D42"/>
    <mergeCell ref="E41:E42"/>
    <mergeCell ref="F41:F42"/>
    <mergeCell ref="A31:A32"/>
    <mergeCell ref="B31:B32"/>
    <mergeCell ref="D31:D32"/>
    <mergeCell ref="E31:E32"/>
    <mergeCell ref="F31:F32"/>
    <mergeCell ref="A55:A56"/>
    <mergeCell ref="B55:B56"/>
    <mergeCell ref="D55:D56"/>
    <mergeCell ref="E55:E56"/>
    <mergeCell ref="F55:F56"/>
    <mergeCell ref="A49:A50"/>
    <mergeCell ref="B49:B50"/>
    <mergeCell ref="D49:D50"/>
    <mergeCell ref="E49:E50"/>
    <mergeCell ref="F49:F50"/>
    <mergeCell ref="A58:A59"/>
    <mergeCell ref="B58:B59"/>
    <mergeCell ref="D58:D59"/>
    <mergeCell ref="E58:E59"/>
    <mergeCell ref="F58:F59"/>
    <mergeCell ref="A60:A61"/>
    <mergeCell ref="B60:B61"/>
    <mergeCell ref="D60:D61"/>
    <mergeCell ref="E60:E61"/>
    <mergeCell ref="F60:F61"/>
    <mergeCell ref="A71:A73"/>
    <mergeCell ref="B71:B73"/>
    <mergeCell ref="D71:D73"/>
    <mergeCell ref="E71:E73"/>
    <mergeCell ref="F71:F73"/>
    <mergeCell ref="A62:A64"/>
    <mergeCell ref="B62:B64"/>
    <mergeCell ref="D62:D64"/>
    <mergeCell ref="E62:E64"/>
    <mergeCell ref="F62:F64"/>
    <mergeCell ref="A77:A79"/>
    <mergeCell ref="B77:B79"/>
    <mergeCell ref="D77:D79"/>
    <mergeCell ref="E77:E79"/>
    <mergeCell ref="F77:F79"/>
    <mergeCell ref="A75:A76"/>
    <mergeCell ref="B75:B76"/>
    <mergeCell ref="D75:D76"/>
    <mergeCell ref="E75:E76"/>
    <mergeCell ref="F75:F76"/>
    <mergeCell ref="A94:A95"/>
    <mergeCell ref="B94:B95"/>
    <mergeCell ref="D94:D95"/>
    <mergeCell ref="E94:E95"/>
    <mergeCell ref="F94:F95"/>
    <mergeCell ref="A83:A89"/>
    <mergeCell ref="B83:B89"/>
    <mergeCell ref="D83:D89"/>
    <mergeCell ref="E83:E89"/>
    <mergeCell ref="F83:F89"/>
    <mergeCell ref="A104:A106"/>
    <mergeCell ref="B104:B106"/>
    <mergeCell ref="D104:D106"/>
    <mergeCell ref="E104:E106"/>
    <mergeCell ref="F104:F106"/>
    <mergeCell ref="A99:A100"/>
    <mergeCell ref="B99:B100"/>
    <mergeCell ref="D99:D100"/>
    <mergeCell ref="E99:E100"/>
    <mergeCell ref="F99:F100"/>
    <mergeCell ref="A116:A133"/>
    <mergeCell ref="B116:B133"/>
    <mergeCell ref="D116:D133"/>
    <mergeCell ref="E116:E133"/>
    <mergeCell ref="F116:F133"/>
    <mergeCell ref="A110:A111"/>
    <mergeCell ref="B110:B111"/>
    <mergeCell ref="D110:D111"/>
    <mergeCell ref="E110:E111"/>
    <mergeCell ref="F110:F111"/>
    <mergeCell ref="A140:A141"/>
    <mergeCell ref="B140:B141"/>
    <mergeCell ref="D140:D141"/>
    <mergeCell ref="E140:E141"/>
    <mergeCell ref="F140:F141"/>
    <mergeCell ref="A136:A137"/>
    <mergeCell ref="B136:B137"/>
    <mergeCell ref="D136:D137"/>
    <mergeCell ref="E136:E137"/>
    <mergeCell ref="F136:F137"/>
    <mergeCell ref="A150:A152"/>
    <mergeCell ref="B150:B152"/>
    <mergeCell ref="D150:D152"/>
    <mergeCell ref="E150:E152"/>
    <mergeCell ref="F150:F152"/>
    <mergeCell ref="A146:A148"/>
    <mergeCell ref="B146:B148"/>
    <mergeCell ref="D146:D148"/>
    <mergeCell ref="E146:E148"/>
    <mergeCell ref="F146:F148"/>
    <mergeCell ref="A157:A158"/>
    <mergeCell ref="B157:B158"/>
    <mergeCell ref="D157:D158"/>
    <mergeCell ref="E157:E158"/>
    <mergeCell ref="F157:F158"/>
    <mergeCell ref="A155:A156"/>
    <mergeCell ref="B155:B156"/>
    <mergeCell ref="D155:D156"/>
    <mergeCell ref="E155:E156"/>
    <mergeCell ref="F155:F156"/>
    <mergeCell ref="A167:A174"/>
    <mergeCell ref="B167:B174"/>
    <mergeCell ref="D167:D174"/>
    <mergeCell ref="E167:E174"/>
    <mergeCell ref="F167:F174"/>
    <mergeCell ref="A165:A166"/>
    <mergeCell ref="B165:B166"/>
    <mergeCell ref="D165:D166"/>
    <mergeCell ref="E165:E166"/>
    <mergeCell ref="F165:F166"/>
    <mergeCell ref="A182:A184"/>
    <mergeCell ref="B182:B184"/>
    <mergeCell ref="D182:D184"/>
    <mergeCell ref="E182:E184"/>
    <mergeCell ref="F182:F184"/>
    <mergeCell ref="A177:A178"/>
    <mergeCell ref="B177:B178"/>
    <mergeCell ref="D177:D178"/>
    <mergeCell ref="E177:E178"/>
    <mergeCell ref="F177:F178"/>
    <mergeCell ref="A194:F194"/>
    <mergeCell ref="A196:A200"/>
    <mergeCell ref="B196:B200"/>
    <mergeCell ref="D196:D200"/>
    <mergeCell ref="E196:E200"/>
    <mergeCell ref="F196:F200"/>
    <mergeCell ref="A187:F187"/>
    <mergeCell ref="A188:A191"/>
    <mergeCell ref="B188:B191"/>
    <mergeCell ref="D188:D191"/>
    <mergeCell ref="E188:E191"/>
    <mergeCell ref="F188:F191"/>
    <mergeCell ref="A203:F203"/>
    <mergeCell ref="A204:A209"/>
    <mergeCell ref="B204:B209"/>
    <mergeCell ref="D204:D209"/>
    <mergeCell ref="E204:E209"/>
    <mergeCell ref="F204:F209"/>
    <mergeCell ref="A201:A202"/>
    <mergeCell ref="B201:B202"/>
    <mergeCell ref="D201:D202"/>
    <mergeCell ref="E201:E202"/>
    <mergeCell ref="F201:F202"/>
    <mergeCell ref="A213:F213"/>
    <mergeCell ref="A218:A231"/>
    <mergeCell ref="B218:B231"/>
    <mergeCell ref="D218:D231"/>
    <mergeCell ref="E218:E231"/>
    <mergeCell ref="F218:F231"/>
    <mergeCell ref="A210:A211"/>
    <mergeCell ref="B210:B211"/>
    <mergeCell ref="D210:D211"/>
    <mergeCell ref="E210:E211"/>
    <mergeCell ref="F210:F211"/>
    <mergeCell ref="A236:F236"/>
    <mergeCell ref="A237:A238"/>
    <mergeCell ref="B237:B238"/>
    <mergeCell ref="D237:D238"/>
    <mergeCell ref="E237:E238"/>
    <mergeCell ref="F237:F238"/>
    <mergeCell ref="A232:A233"/>
    <mergeCell ref="B232:B233"/>
    <mergeCell ref="D232:D233"/>
    <mergeCell ref="E232:E233"/>
    <mergeCell ref="F232:F233"/>
    <mergeCell ref="A243:A246"/>
    <mergeCell ref="B243:B246"/>
    <mergeCell ref="D243:D246"/>
    <mergeCell ref="E243:E246"/>
    <mergeCell ref="F243:F246"/>
    <mergeCell ref="A241:A242"/>
    <mergeCell ref="B241:B242"/>
    <mergeCell ref="D241:D242"/>
    <mergeCell ref="E241:E242"/>
    <mergeCell ref="F241:F242"/>
    <mergeCell ref="A255:A256"/>
    <mergeCell ref="B255:B256"/>
    <mergeCell ref="D255:D256"/>
    <mergeCell ref="E255:E256"/>
    <mergeCell ref="F255:F256"/>
    <mergeCell ref="A248:F248"/>
    <mergeCell ref="A251:A252"/>
    <mergeCell ref="B251:B252"/>
    <mergeCell ref="D251:D252"/>
    <mergeCell ref="E251:E252"/>
    <mergeCell ref="F251:F252"/>
    <mergeCell ref="A268:A269"/>
    <mergeCell ref="B268:B269"/>
    <mergeCell ref="D268:D269"/>
    <mergeCell ref="E268:E269"/>
    <mergeCell ref="F268:F269"/>
    <mergeCell ref="A259:F259"/>
    <mergeCell ref="A263:F263"/>
    <mergeCell ref="A266:A267"/>
    <mergeCell ref="B266:B267"/>
    <mergeCell ref="D266:D267"/>
    <mergeCell ref="E266:E267"/>
    <mergeCell ref="F266:F267"/>
    <mergeCell ref="A277:A278"/>
    <mergeCell ref="B277:B278"/>
    <mergeCell ref="D277:D278"/>
    <mergeCell ref="E277:E278"/>
    <mergeCell ref="F277:F278"/>
    <mergeCell ref="A270:F270"/>
    <mergeCell ref="A274:A276"/>
    <mergeCell ref="B274:B276"/>
    <mergeCell ref="D274:D276"/>
    <mergeCell ref="E274:E276"/>
    <mergeCell ref="F274:F276"/>
    <mergeCell ref="A288:A291"/>
    <mergeCell ref="B288:B291"/>
    <mergeCell ref="D288:D291"/>
    <mergeCell ref="E288:E291"/>
    <mergeCell ref="F288:F291"/>
    <mergeCell ref="A282:F282"/>
    <mergeCell ref="A283:A284"/>
    <mergeCell ref="B283:B284"/>
    <mergeCell ref="D283:D284"/>
    <mergeCell ref="E283:E284"/>
    <mergeCell ref="F283:F284"/>
    <mergeCell ref="A296:A298"/>
    <mergeCell ref="B296:B298"/>
    <mergeCell ref="D296:D298"/>
    <mergeCell ref="E296:E298"/>
    <mergeCell ref="F296:F298"/>
    <mergeCell ref="A293:A294"/>
    <mergeCell ref="B293:B294"/>
    <mergeCell ref="D293:D294"/>
    <mergeCell ref="E293:E294"/>
    <mergeCell ref="F293:F294"/>
    <mergeCell ref="A304:A305"/>
    <mergeCell ref="B304:B305"/>
    <mergeCell ref="D304:D305"/>
    <mergeCell ref="E304:E305"/>
    <mergeCell ref="F304:F305"/>
    <mergeCell ref="A299:F299"/>
    <mergeCell ref="A300:A301"/>
    <mergeCell ref="B300:B301"/>
    <mergeCell ref="D300:D301"/>
    <mergeCell ref="E300:E301"/>
    <mergeCell ref="F300:F301"/>
    <mergeCell ref="A316:A318"/>
    <mergeCell ref="B316:B318"/>
    <mergeCell ref="D316:D318"/>
    <mergeCell ref="E316:E318"/>
    <mergeCell ref="F316:F318"/>
    <mergeCell ref="A307:F307"/>
    <mergeCell ref="A313:A314"/>
    <mergeCell ref="B313:B314"/>
    <mergeCell ref="D313:D314"/>
    <mergeCell ref="E313:E314"/>
    <mergeCell ref="F313:F314"/>
    <mergeCell ref="A330:F330"/>
    <mergeCell ref="A332:A333"/>
    <mergeCell ref="B332:B333"/>
    <mergeCell ref="D332:D333"/>
    <mergeCell ref="E332:E333"/>
    <mergeCell ref="F332:F333"/>
    <mergeCell ref="A320:F320"/>
    <mergeCell ref="A324:F324"/>
    <mergeCell ref="A326:A327"/>
    <mergeCell ref="B326:B327"/>
    <mergeCell ref="D326:D327"/>
    <mergeCell ref="E326:E327"/>
    <mergeCell ref="F326:F327"/>
    <mergeCell ref="A347:A356"/>
    <mergeCell ref="B347:B356"/>
    <mergeCell ref="D347:D356"/>
    <mergeCell ref="E347:E356"/>
    <mergeCell ref="F347:F356"/>
    <mergeCell ref="A339:F339"/>
    <mergeCell ref="A343:A344"/>
    <mergeCell ref="B343:B344"/>
    <mergeCell ref="D343:D344"/>
    <mergeCell ref="E343:E344"/>
    <mergeCell ref="F343:F344"/>
    <mergeCell ref="A366:A367"/>
    <mergeCell ref="B366:B367"/>
    <mergeCell ref="D366:D367"/>
    <mergeCell ref="E366:E367"/>
    <mergeCell ref="F366:F367"/>
    <mergeCell ref="A358:F358"/>
    <mergeCell ref="A361:A364"/>
    <mergeCell ref="B361:B364"/>
    <mergeCell ref="D361:D364"/>
    <mergeCell ref="E361:E364"/>
    <mergeCell ref="F361:F364"/>
    <mergeCell ref="A373:A378"/>
    <mergeCell ref="B373:B378"/>
    <mergeCell ref="D373:D378"/>
    <mergeCell ref="E373:E378"/>
    <mergeCell ref="F373:F378"/>
    <mergeCell ref="A368:F368"/>
    <mergeCell ref="A371:A372"/>
    <mergeCell ref="B371:B372"/>
    <mergeCell ref="D371:D372"/>
    <mergeCell ref="E371:E372"/>
    <mergeCell ref="F371:F372"/>
    <mergeCell ref="A387:F387"/>
    <mergeCell ref="A388:A391"/>
    <mergeCell ref="B388:B391"/>
    <mergeCell ref="D388:D391"/>
    <mergeCell ref="E388:E391"/>
    <mergeCell ref="F388:F391"/>
    <mergeCell ref="A381:F381"/>
    <mergeCell ref="A382:A383"/>
    <mergeCell ref="B382:B383"/>
    <mergeCell ref="D382:D383"/>
    <mergeCell ref="E382:E383"/>
    <mergeCell ref="F382:F383"/>
    <mergeCell ref="A396:A400"/>
    <mergeCell ref="B396:B400"/>
    <mergeCell ref="D396:D400"/>
    <mergeCell ref="E396:E400"/>
    <mergeCell ref="F396:F400"/>
    <mergeCell ref="A392:A393"/>
    <mergeCell ref="B392:B393"/>
    <mergeCell ref="D392:D393"/>
    <mergeCell ref="E392:E393"/>
    <mergeCell ref="F392:F393"/>
    <mergeCell ref="A408:A410"/>
    <mergeCell ref="B408:B410"/>
    <mergeCell ref="D408:D410"/>
    <mergeCell ref="E408:E410"/>
    <mergeCell ref="F408:F410"/>
    <mergeCell ref="A401:F401"/>
    <mergeCell ref="A402:A403"/>
    <mergeCell ref="B402:B403"/>
    <mergeCell ref="D402:D403"/>
    <mergeCell ref="E402:E403"/>
    <mergeCell ref="F402:F403"/>
    <mergeCell ref="A414:F414"/>
    <mergeCell ref="A418:A419"/>
    <mergeCell ref="B418:B419"/>
    <mergeCell ref="D418:D419"/>
    <mergeCell ref="E418:E419"/>
    <mergeCell ref="F418:F419"/>
    <mergeCell ref="A411:A412"/>
    <mergeCell ref="B411:B412"/>
    <mergeCell ref="D411:D412"/>
    <mergeCell ref="E411:E412"/>
    <mergeCell ref="F411:F412"/>
    <mergeCell ref="A424:F424"/>
    <mergeCell ref="A425:A426"/>
    <mergeCell ref="B425:B426"/>
    <mergeCell ref="D425:D426"/>
    <mergeCell ref="E425:E426"/>
    <mergeCell ref="F425:F426"/>
    <mergeCell ref="A420:A421"/>
    <mergeCell ref="B420:B421"/>
    <mergeCell ref="D420:D421"/>
    <mergeCell ref="E420:E421"/>
    <mergeCell ref="F420:F421"/>
    <mergeCell ref="F441:F443"/>
    <mergeCell ref="A433:F433"/>
    <mergeCell ref="A438:A439"/>
    <mergeCell ref="B438:B439"/>
    <mergeCell ref="D438:D439"/>
    <mergeCell ref="E438:E439"/>
    <mergeCell ref="F438:F439"/>
    <mergeCell ref="A429:A431"/>
    <mergeCell ref="B429:B431"/>
    <mergeCell ref="D429:D431"/>
    <mergeCell ref="E429:E431"/>
    <mergeCell ref="F429:F431"/>
    <mergeCell ref="A456:F456"/>
    <mergeCell ref="A460:A461"/>
    <mergeCell ref="B460:B461"/>
    <mergeCell ref="D460:D461"/>
    <mergeCell ref="E460:E461"/>
    <mergeCell ref="F460:F461"/>
    <mergeCell ref="A445:F445"/>
    <mergeCell ref="A447:A454"/>
    <mergeCell ref="B447:B454"/>
    <mergeCell ref="D447:D454"/>
    <mergeCell ref="E447:E454"/>
    <mergeCell ref="F447:F454"/>
    <mergeCell ref="A469:F469"/>
    <mergeCell ref="A471:A472"/>
    <mergeCell ref="B471:B472"/>
    <mergeCell ref="D471:D472"/>
    <mergeCell ref="E471:E472"/>
    <mergeCell ref="F471:F472"/>
    <mergeCell ref="A462:A465"/>
    <mergeCell ref="B462:B465"/>
    <mergeCell ref="D462:D465"/>
    <mergeCell ref="E462:E465"/>
    <mergeCell ref="F462:F465"/>
    <mergeCell ref="A486:F486"/>
    <mergeCell ref="A490:A491"/>
    <mergeCell ref="B490:B491"/>
    <mergeCell ref="D490:D491"/>
    <mergeCell ref="E490:E491"/>
    <mergeCell ref="F490:F491"/>
    <mergeCell ref="A476:F476"/>
    <mergeCell ref="A481:A482"/>
    <mergeCell ref="B481:B482"/>
    <mergeCell ref="D481:D482"/>
    <mergeCell ref="E481:E482"/>
    <mergeCell ref="F481:F482"/>
    <mergeCell ref="A500:F500"/>
    <mergeCell ref="A501:A502"/>
    <mergeCell ref="B501:B502"/>
    <mergeCell ref="D501:D502"/>
    <mergeCell ref="E501:E502"/>
    <mergeCell ref="F501:F502"/>
    <mergeCell ref="A493:A497"/>
    <mergeCell ref="B493:B497"/>
    <mergeCell ref="D493:D497"/>
    <mergeCell ref="E493:E497"/>
    <mergeCell ref="F493:F497"/>
    <mergeCell ref="A512:A518"/>
    <mergeCell ref="B512:B518"/>
    <mergeCell ref="D512:D518"/>
    <mergeCell ref="E512:E518"/>
    <mergeCell ref="F512:F518"/>
    <mergeCell ref="A506:F506"/>
    <mergeCell ref="A508:A510"/>
    <mergeCell ref="B508:B510"/>
    <mergeCell ref="D508:D510"/>
    <mergeCell ref="E508:E510"/>
    <mergeCell ref="F508:F510"/>
    <mergeCell ref="A522:A527"/>
    <mergeCell ref="B522:B527"/>
    <mergeCell ref="D522:D527"/>
    <mergeCell ref="E522:E527"/>
    <mergeCell ref="F522:F527"/>
    <mergeCell ref="A519:A520"/>
    <mergeCell ref="B519:B520"/>
    <mergeCell ref="D519:D520"/>
    <mergeCell ref="E519:E520"/>
    <mergeCell ref="F519:F520"/>
    <mergeCell ref="A534:A535"/>
    <mergeCell ref="B534:B535"/>
    <mergeCell ref="D534:D535"/>
    <mergeCell ref="E534:E535"/>
    <mergeCell ref="F534:F535"/>
    <mergeCell ref="A528:F528"/>
    <mergeCell ref="A531:A532"/>
    <mergeCell ref="B531:B532"/>
    <mergeCell ref="D531:D532"/>
    <mergeCell ref="E531:E532"/>
    <mergeCell ref="F531:F532"/>
    <mergeCell ref="A548:A553"/>
    <mergeCell ref="B548:B553"/>
    <mergeCell ref="D548:D553"/>
    <mergeCell ref="E548:E553"/>
    <mergeCell ref="F548:F553"/>
    <mergeCell ref="A537:F537"/>
    <mergeCell ref="A540:A546"/>
    <mergeCell ref="B540:B546"/>
    <mergeCell ref="D540:D546"/>
    <mergeCell ref="E540:E546"/>
    <mergeCell ref="F540:F546"/>
    <mergeCell ref="A557:F557"/>
    <mergeCell ref="A558:A559"/>
    <mergeCell ref="B558:B559"/>
    <mergeCell ref="D558:D559"/>
    <mergeCell ref="E558:E559"/>
    <mergeCell ref="F558:F559"/>
    <mergeCell ref="A554:A555"/>
    <mergeCell ref="B554:B555"/>
    <mergeCell ref="D554:D555"/>
    <mergeCell ref="E554:E555"/>
    <mergeCell ref="F554:F555"/>
    <mergeCell ref="A565:F565"/>
    <mergeCell ref="A566:A567"/>
    <mergeCell ref="B566:B567"/>
    <mergeCell ref="D566:D567"/>
    <mergeCell ref="E566:E567"/>
    <mergeCell ref="F566:F567"/>
    <mergeCell ref="A563:A564"/>
    <mergeCell ref="B563:B564"/>
    <mergeCell ref="D563:D564"/>
    <mergeCell ref="E563:E564"/>
    <mergeCell ref="F563:F564"/>
    <mergeCell ref="A578:F578"/>
    <mergeCell ref="A581:A583"/>
    <mergeCell ref="B581:B583"/>
    <mergeCell ref="D581:D583"/>
    <mergeCell ref="E581:E583"/>
    <mergeCell ref="F581:F583"/>
    <mergeCell ref="A570:A572"/>
    <mergeCell ref="B570:B572"/>
    <mergeCell ref="D570:D572"/>
    <mergeCell ref="E570:E572"/>
    <mergeCell ref="F570:F572"/>
    <mergeCell ref="A590:F590"/>
    <mergeCell ref="A593:F593"/>
    <mergeCell ref="A595:A597"/>
    <mergeCell ref="B595:B597"/>
    <mergeCell ref="D595:D597"/>
    <mergeCell ref="E595:E597"/>
    <mergeCell ref="F595:F597"/>
    <mergeCell ref="A585:A586"/>
    <mergeCell ref="B585:B586"/>
    <mergeCell ref="D585:D586"/>
    <mergeCell ref="E585:E586"/>
    <mergeCell ref="F585:F586"/>
    <mergeCell ref="A605:A607"/>
    <mergeCell ref="B605:B607"/>
    <mergeCell ref="D605:D607"/>
    <mergeCell ref="E605:E607"/>
    <mergeCell ref="F605:F607"/>
    <mergeCell ref="A600:F600"/>
    <mergeCell ref="A601:A603"/>
    <mergeCell ref="B601:B603"/>
    <mergeCell ref="D601:D603"/>
    <mergeCell ref="E601:E603"/>
    <mergeCell ref="F601:F603"/>
    <mergeCell ref="A620:F620"/>
    <mergeCell ref="A621:A622"/>
    <mergeCell ref="B621:B622"/>
    <mergeCell ref="D621:D622"/>
    <mergeCell ref="E621:E622"/>
    <mergeCell ref="F621:F622"/>
    <mergeCell ref="A609:F609"/>
    <mergeCell ref="A611:A612"/>
    <mergeCell ref="B611:B612"/>
    <mergeCell ref="D611:D612"/>
    <mergeCell ref="E611:E612"/>
    <mergeCell ref="F611:F612"/>
    <mergeCell ref="A631:A632"/>
    <mergeCell ref="B631:B632"/>
    <mergeCell ref="D631:D632"/>
    <mergeCell ref="E631:E632"/>
    <mergeCell ref="F631:F632"/>
    <mergeCell ref="A623:A630"/>
    <mergeCell ref="B623:B630"/>
    <mergeCell ref="D623:D630"/>
    <mergeCell ref="E623:E630"/>
    <mergeCell ref="F623:F630"/>
    <mergeCell ref="A648:A649"/>
    <mergeCell ref="B648:B649"/>
    <mergeCell ref="D648:D649"/>
    <mergeCell ref="E648:E649"/>
    <mergeCell ref="F648:F649"/>
    <mergeCell ref="A634:F634"/>
    <mergeCell ref="A641:A644"/>
    <mergeCell ref="B641:B644"/>
    <mergeCell ref="D641:D644"/>
    <mergeCell ref="E641:E644"/>
    <mergeCell ref="F641:F644"/>
    <mergeCell ref="A659:F659"/>
    <mergeCell ref="A660:A661"/>
    <mergeCell ref="B660:B661"/>
    <mergeCell ref="D660:D661"/>
    <mergeCell ref="E660:E661"/>
    <mergeCell ref="F660:F661"/>
    <mergeCell ref="A651:F651"/>
    <mergeCell ref="A653:A657"/>
    <mergeCell ref="B653:B657"/>
    <mergeCell ref="D653:D657"/>
    <mergeCell ref="E653:E657"/>
    <mergeCell ref="F653:F657"/>
    <mergeCell ref="A670:A672"/>
    <mergeCell ref="B670:B672"/>
    <mergeCell ref="D670:D672"/>
    <mergeCell ref="E670:E672"/>
    <mergeCell ref="F670:F672"/>
    <mergeCell ref="A665:F665"/>
    <mergeCell ref="A666:A668"/>
    <mergeCell ref="B666:B668"/>
    <mergeCell ref="D666:D668"/>
    <mergeCell ref="E666:E668"/>
    <mergeCell ref="F666:F668"/>
    <mergeCell ref="A681:F681"/>
    <mergeCell ref="A683:A684"/>
    <mergeCell ref="B683:B684"/>
    <mergeCell ref="D683:D684"/>
    <mergeCell ref="E683:E684"/>
    <mergeCell ref="F683:F684"/>
    <mergeCell ref="A676:A678"/>
    <mergeCell ref="B676:B678"/>
    <mergeCell ref="D676:D678"/>
    <mergeCell ref="E676:E678"/>
    <mergeCell ref="F676:F678"/>
    <mergeCell ref="A694:A695"/>
    <mergeCell ref="B694:B695"/>
    <mergeCell ref="D694:D695"/>
    <mergeCell ref="E694:E695"/>
    <mergeCell ref="F694:F695"/>
    <mergeCell ref="A687:A692"/>
    <mergeCell ref="B687:B692"/>
    <mergeCell ref="D687:D692"/>
    <mergeCell ref="E687:E692"/>
    <mergeCell ref="F687:F692"/>
    <mergeCell ref="A714:A715"/>
    <mergeCell ref="B714:B715"/>
    <mergeCell ref="D714:D715"/>
    <mergeCell ref="E714:E715"/>
    <mergeCell ref="F714:F715"/>
    <mergeCell ref="A697:F697"/>
    <mergeCell ref="A702:A711"/>
    <mergeCell ref="B702:B711"/>
    <mergeCell ref="D702:D711"/>
    <mergeCell ref="E702:E711"/>
    <mergeCell ref="F702:F711"/>
    <mergeCell ref="A720:A728"/>
    <mergeCell ref="B720:B728"/>
    <mergeCell ref="D720:D728"/>
    <mergeCell ref="E720:E728"/>
    <mergeCell ref="F720:F728"/>
    <mergeCell ref="A716:F716"/>
    <mergeCell ref="A717:A719"/>
    <mergeCell ref="B717:B719"/>
    <mergeCell ref="D717:D719"/>
    <mergeCell ref="E717:E719"/>
    <mergeCell ref="F717:F719"/>
    <mergeCell ref="A736:F736"/>
    <mergeCell ref="A740:A741"/>
    <mergeCell ref="B740:B741"/>
    <mergeCell ref="D740:D741"/>
    <mergeCell ref="E740:E741"/>
    <mergeCell ref="F740:F741"/>
    <mergeCell ref="A733:A734"/>
    <mergeCell ref="B733:B734"/>
    <mergeCell ref="D733:D734"/>
    <mergeCell ref="E733:E734"/>
    <mergeCell ref="F733:F734"/>
    <mergeCell ref="A750:F750"/>
    <mergeCell ref="A751:A754"/>
    <mergeCell ref="B751:B754"/>
    <mergeCell ref="D751:D754"/>
    <mergeCell ref="E751:E754"/>
    <mergeCell ref="F751:F754"/>
    <mergeCell ref="A742:F742"/>
    <mergeCell ref="A746:A748"/>
    <mergeCell ref="B746:B748"/>
    <mergeCell ref="D746:D748"/>
    <mergeCell ref="E746:E748"/>
    <mergeCell ref="F746:F748"/>
    <mergeCell ref="A762:A764"/>
    <mergeCell ref="B762:B764"/>
    <mergeCell ref="D762:D764"/>
    <mergeCell ref="E762:E764"/>
    <mergeCell ref="F762:F764"/>
    <mergeCell ref="A757:F757"/>
    <mergeCell ref="A760:A761"/>
    <mergeCell ref="B760:B761"/>
    <mergeCell ref="D760:D761"/>
    <mergeCell ref="E760:E761"/>
    <mergeCell ref="F760:F761"/>
    <mergeCell ref="A768:F768"/>
    <mergeCell ref="A771:A773"/>
    <mergeCell ref="B771:B773"/>
    <mergeCell ref="D771:D773"/>
    <mergeCell ref="E771:E773"/>
    <mergeCell ref="F771:F773"/>
    <mergeCell ref="A765:A766"/>
    <mergeCell ref="B765:B766"/>
    <mergeCell ref="D765:D766"/>
    <mergeCell ref="E765:E766"/>
    <mergeCell ref="F765:F766"/>
    <mergeCell ref="A777:F777"/>
    <mergeCell ref="A785:F785"/>
    <mergeCell ref="A787:A789"/>
    <mergeCell ref="B787:B789"/>
    <mergeCell ref="D787:D789"/>
    <mergeCell ref="E787:E789"/>
    <mergeCell ref="F787:F789"/>
    <mergeCell ref="A775:A776"/>
    <mergeCell ref="B775:B776"/>
    <mergeCell ref="D775:D776"/>
    <mergeCell ref="E775:E776"/>
    <mergeCell ref="F775:F776"/>
    <mergeCell ref="A798:A799"/>
    <mergeCell ref="B798:B799"/>
    <mergeCell ref="D798:D799"/>
    <mergeCell ref="E798:E799"/>
    <mergeCell ref="F798:F799"/>
    <mergeCell ref="A791:A796"/>
    <mergeCell ref="B791:B796"/>
    <mergeCell ref="D791:D796"/>
    <mergeCell ref="E791:E796"/>
    <mergeCell ref="F791:F796"/>
    <mergeCell ref="A810:A817"/>
    <mergeCell ref="B810:B817"/>
    <mergeCell ref="D810:D817"/>
    <mergeCell ref="E810:E817"/>
    <mergeCell ref="F810:F817"/>
    <mergeCell ref="A804:F804"/>
    <mergeCell ref="A806:A807"/>
    <mergeCell ref="B806:B807"/>
    <mergeCell ref="D806:D807"/>
    <mergeCell ref="E806:E807"/>
    <mergeCell ref="F806:F807"/>
    <mergeCell ref="A826:A827"/>
    <mergeCell ref="B826:B827"/>
    <mergeCell ref="D826:D827"/>
    <mergeCell ref="E826:E827"/>
    <mergeCell ref="F826:F827"/>
    <mergeCell ref="A821:F821"/>
    <mergeCell ref="A822:A823"/>
    <mergeCell ref="B822:B823"/>
    <mergeCell ref="D822:D823"/>
    <mergeCell ref="E822:E823"/>
    <mergeCell ref="F822:F823"/>
    <mergeCell ref="A842:A843"/>
    <mergeCell ref="B842:B843"/>
    <mergeCell ref="D842:D843"/>
    <mergeCell ref="E842:E843"/>
    <mergeCell ref="F842:F843"/>
    <mergeCell ref="A833:F833"/>
    <mergeCell ref="A837:A840"/>
    <mergeCell ref="B837:B840"/>
    <mergeCell ref="D837:D840"/>
    <mergeCell ref="E837:E840"/>
    <mergeCell ref="F837:F840"/>
    <mergeCell ref="A851:A852"/>
    <mergeCell ref="B851:B852"/>
    <mergeCell ref="D851:D852"/>
    <mergeCell ref="E851:E852"/>
    <mergeCell ref="F851:F852"/>
    <mergeCell ref="A844:A850"/>
    <mergeCell ref="B844:B850"/>
    <mergeCell ref="D844:D850"/>
    <mergeCell ref="E844:E850"/>
    <mergeCell ref="F844:F850"/>
    <mergeCell ref="A858:A859"/>
    <mergeCell ref="B858:B859"/>
    <mergeCell ref="D858:D859"/>
    <mergeCell ref="E858:E859"/>
    <mergeCell ref="F858:F859"/>
    <mergeCell ref="A854:F854"/>
    <mergeCell ref="A855:A857"/>
    <mergeCell ref="B855:B857"/>
    <mergeCell ref="D855:D857"/>
    <mergeCell ref="E855:E857"/>
    <mergeCell ref="F855:F857"/>
    <mergeCell ref="A863:A864"/>
    <mergeCell ref="B863:B864"/>
    <mergeCell ref="D863:D864"/>
    <mergeCell ref="E863:E864"/>
    <mergeCell ref="F863:F864"/>
    <mergeCell ref="A860:A861"/>
    <mergeCell ref="B860:B861"/>
    <mergeCell ref="D860:D861"/>
    <mergeCell ref="E860:E861"/>
    <mergeCell ref="F860:F861"/>
    <mergeCell ref="A874:A879"/>
    <mergeCell ref="B874:B879"/>
    <mergeCell ref="D874:D879"/>
    <mergeCell ref="E874:E879"/>
    <mergeCell ref="F874:F879"/>
    <mergeCell ref="A869:F869"/>
    <mergeCell ref="A871:A872"/>
    <mergeCell ref="B871:B872"/>
    <mergeCell ref="D871:D872"/>
    <mergeCell ref="E871:E872"/>
    <mergeCell ref="F871:F872"/>
    <mergeCell ref="A890:F890"/>
    <mergeCell ref="A891:A892"/>
    <mergeCell ref="B891:B892"/>
    <mergeCell ref="D891:D892"/>
    <mergeCell ref="E891:E892"/>
    <mergeCell ref="F891:F892"/>
    <mergeCell ref="A884:A889"/>
    <mergeCell ref="B884:B889"/>
    <mergeCell ref="D884:D889"/>
    <mergeCell ref="E884:E889"/>
    <mergeCell ref="F884:F889"/>
    <mergeCell ref="A911:F911"/>
    <mergeCell ref="A916:F916"/>
    <mergeCell ref="A922:A923"/>
    <mergeCell ref="B922:B923"/>
    <mergeCell ref="D922:D923"/>
    <mergeCell ref="E922:E923"/>
    <mergeCell ref="F922:F923"/>
    <mergeCell ref="A896:F896"/>
    <mergeCell ref="A898:A907"/>
    <mergeCell ref="B898:B907"/>
    <mergeCell ref="D898:D907"/>
    <mergeCell ref="E898:E907"/>
    <mergeCell ref="F898:F907"/>
    <mergeCell ref="A930:A931"/>
    <mergeCell ref="B930:B931"/>
    <mergeCell ref="D930:D931"/>
    <mergeCell ref="E930:E931"/>
    <mergeCell ref="F930:F931"/>
    <mergeCell ref="A924:F924"/>
    <mergeCell ref="A927:A928"/>
    <mergeCell ref="B927:B928"/>
    <mergeCell ref="D927:D928"/>
    <mergeCell ref="E927:E928"/>
    <mergeCell ref="F927:F928"/>
    <mergeCell ref="A938:A939"/>
    <mergeCell ref="B938:B939"/>
    <mergeCell ref="D938:D939"/>
    <mergeCell ref="E938:E939"/>
    <mergeCell ref="F938:F939"/>
    <mergeCell ref="A933:A936"/>
    <mergeCell ref="B933:B936"/>
    <mergeCell ref="D933:D936"/>
    <mergeCell ref="E933:E936"/>
    <mergeCell ref="F933:F936"/>
    <mergeCell ref="A954:A959"/>
    <mergeCell ref="B954:B959"/>
    <mergeCell ref="D954:D959"/>
    <mergeCell ref="E954:E959"/>
    <mergeCell ref="F954:F959"/>
    <mergeCell ref="A943:F943"/>
    <mergeCell ref="A949:F949"/>
    <mergeCell ref="A950:A951"/>
    <mergeCell ref="B950:B951"/>
    <mergeCell ref="D950:D951"/>
    <mergeCell ref="E950:E951"/>
    <mergeCell ref="F950:F951"/>
    <mergeCell ref="A966:A969"/>
    <mergeCell ref="B966:B969"/>
    <mergeCell ref="D966:D969"/>
    <mergeCell ref="E966:E969"/>
    <mergeCell ref="F966:F969"/>
    <mergeCell ref="A960:A964"/>
    <mergeCell ref="B960:B964"/>
    <mergeCell ref="D960:D964"/>
    <mergeCell ref="E960:E964"/>
    <mergeCell ref="F960:F964"/>
    <mergeCell ref="A973:A974"/>
    <mergeCell ref="B973:B974"/>
    <mergeCell ref="D973:D974"/>
    <mergeCell ref="E973:E974"/>
    <mergeCell ref="F973:F974"/>
    <mergeCell ref="A970:F970"/>
    <mergeCell ref="A971:A972"/>
    <mergeCell ref="B971:B972"/>
    <mergeCell ref="D971:D972"/>
    <mergeCell ref="E971:E972"/>
    <mergeCell ref="F971:F972"/>
    <mergeCell ref="A978:A979"/>
    <mergeCell ref="B978:B979"/>
    <mergeCell ref="D978:D979"/>
    <mergeCell ref="E978:E979"/>
    <mergeCell ref="F978:F979"/>
    <mergeCell ref="A975:A976"/>
    <mergeCell ref="B975:B976"/>
    <mergeCell ref="D975:D976"/>
    <mergeCell ref="E975:E976"/>
    <mergeCell ref="F975:F976"/>
    <mergeCell ref="A984:A997"/>
    <mergeCell ref="B984:B997"/>
    <mergeCell ref="D984:D997"/>
    <mergeCell ref="E984:E997"/>
    <mergeCell ref="F984:F997"/>
    <mergeCell ref="A980:F980"/>
    <mergeCell ref="A981:A983"/>
    <mergeCell ref="B981:B983"/>
    <mergeCell ref="D981:D983"/>
    <mergeCell ref="E981:E983"/>
    <mergeCell ref="F981:F983"/>
    <mergeCell ref="A1002:A1003"/>
    <mergeCell ref="B1002:B1003"/>
    <mergeCell ref="D1002:D1003"/>
    <mergeCell ref="E1002:E1003"/>
    <mergeCell ref="F1002:F1003"/>
    <mergeCell ref="A999:A1000"/>
    <mergeCell ref="B999:B1000"/>
    <mergeCell ref="D999:D1000"/>
    <mergeCell ref="E999:E1000"/>
    <mergeCell ref="F999:F1000"/>
    <mergeCell ref="A1009:A1010"/>
    <mergeCell ref="B1009:B1010"/>
    <mergeCell ref="D1009:D1010"/>
    <mergeCell ref="E1009:E1010"/>
    <mergeCell ref="F1009:F1010"/>
    <mergeCell ref="A1005:F1005"/>
    <mergeCell ref="A1007:A1008"/>
    <mergeCell ref="B1007:B1008"/>
    <mergeCell ref="D1007:D1008"/>
    <mergeCell ref="E1007:E1008"/>
    <mergeCell ref="F1007:F1008"/>
    <mergeCell ref="A1017:F1017"/>
    <mergeCell ref="A1018:A1019"/>
    <mergeCell ref="B1018:B1019"/>
    <mergeCell ref="D1018:D1019"/>
    <mergeCell ref="E1018:E1019"/>
    <mergeCell ref="F1018:F1019"/>
    <mergeCell ref="A1011:A1012"/>
    <mergeCell ref="B1011:B1012"/>
    <mergeCell ref="D1011:D1012"/>
    <mergeCell ref="E1011:E1012"/>
    <mergeCell ref="F1011:F1012"/>
    <mergeCell ref="A1023:A1026"/>
    <mergeCell ref="B1023:B1026"/>
    <mergeCell ref="D1023:D1026"/>
    <mergeCell ref="E1023:E1026"/>
    <mergeCell ref="F1023:F1026"/>
    <mergeCell ref="A1020:A1021"/>
    <mergeCell ref="B1020:B1021"/>
    <mergeCell ref="D1020:D1021"/>
    <mergeCell ref="E1020:E1021"/>
    <mergeCell ref="F1020:F1021"/>
    <mergeCell ref="A1032:F1032"/>
    <mergeCell ref="A1040:A1041"/>
    <mergeCell ref="B1040:B1041"/>
    <mergeCell ref="D1040:D1041"/>
    <mergeCell ref="E1040:E1041"/>
    <mergeCell ref="F1040:F1041"/>
    <mergeCell ref="A1028:A1030"/>
    <mergeCell ref="B1028:B1030"/>
    <mergeCell ref="D1028:D1030"/>
    <mergeCell ref="E1028:E1030"/>
    <mergeCell ref="F1028:F1030"/>
  </mergeCells>
  <hyperlinks>
    <hyperlink ref="C2" r:id="rId1" display="http://space.skyrocket.de/doc_sdat/deep_impact.htm"/>
    <hyperlink ref="D2" r:id="rId2" display="http://space.skyrocket.de/doc_lau_det/delta-7925.htm"/>
    <hyperlink ref="C3" r:id="rId3" display="http://space.skyrocket.de/doc_sdat/parus.htm"/>
    <hyperlink ref="C4" r:id="rId4" display="http://space.skyrocket.de/doc_sdat/universitetsky.htm"/>
    <hyperlink ref="D3" r:id="rId5" display="http://space.skyrocket.de/doc_lau_det/kosmos-3m.htm"/>
    <hyperlink ref="C5" r:id="rId6" display="http://space.skyrocket.de/doc_sdat/amc-12.htm"/>
    <hyperlink ref="D5" r:id="rId7" display="http://space.skyrocket.de/doc_lau_det/proton-m_briz-m_p1.htm"/>
    <hyperlink ref="C6" r:id="rId8" display="http://space.skyrocket.de/doc_sdat/noss-3.htm"/>
    <hyperlink ref="C7" r:id="rId9" display="http://space.skyrocket.de/doc_sdat/noss-3.htm"/>
    <hyperlink ref="D6" r:id="rId10" display="http://space.skyrocket.de/doc_lau_det/atlas-3b-sec.htm"/>
    <hyperlink ref="C8" r:id="rId11" display="http://space.skyrocket.de/doc_sdat/xtar-eur.htm"/>
    <hyperlink ref="D8" r:id="rId12" display="http://space.skyrocket.de/doc_lau_det/ariane-5eca.htm"/>
    <hyperlink ref="C9" r:id="rId13" display="http://space.skyrocket.de/doc_sdat/mtsat-1.htm"/>
    <hyperlink ref="D9" r:id="rId14" display="http://space.skyrocket.de/doc_lau_det/h-2a-2022.htm"/>
    <hyperlink ref="C10" r:id="rId15" display="http://space.skyrocket.de/doc_sdat/progress-m.htm"/>
    <hyperlink ref="D10" r:id="rId16" display="http://space.skyrocket.de/doc_lau_det/soyuz-u.htm"/>
    <hyperlink ref="C11" r:id="rId17" display="http://space.skyrocket.de/doc_sdat/xm-3.htm"/>
    <hyperlink ref="D11" r:id="rId18" display="http://space.skyrocket.de/doc_lau_det/zenit-3sl_2.htm"/>
    <hyperlink ref="C12" r:id="rId19" display="http://space.skyrocket.de/doc_sdat/inmarsat-4.htm"/>
    <hyperlink ref="D12" r:id="rId20" display="http://space.skyrocket.de/doc_lau_det/atlas-5-431.htm"/>
    <hyperlink ref="C13" r:id="rId21" display="http://space.skyrocket.de/doc_sdat/ekspress-am-2.htm"/>
    <hyperlink ref="D13" r:id="rId22" display="http://space.skyrocket.de/doc_lau_det/proton-k_blok-dm-2m.htm"/>
    <hyperlink ref="C14" r:id="rId23" display="http://space.skyrocket.de/doc_sdat/xss-11.htm"/>
    <hyperlink ref="D14" r:id="rId24" display="http://space.skyrocket.de/doc_lau_det/minotaur-1.htm"/>
    <hyperlink ref="C15" r:id="rId25" display="http://space.skyrocket.de/doc_sdat/apstar-6.htm"/>
    <hyperlink ref="D15" r:id="rId26" display="http://space.skyrocket.de/doc_lau_det/cz-3b.htm"/>
    <hyperlink ref="C16" r:id="rId27" display="http://space.skyrocket.de/doc_sdat/soyuz-tma.htm"/>
    <hyperlink ref="D16" r:id="rId28" display="http://space.skyrocket.de/doc_lau_det/soyuz-fg.htm"/>
    <hyperlink ref="C17" r:id="rId29" display="http://space.skyrocket.de/doc_sdat/dart.htm"/>
    <hyperlink ref="D17" r:id="rId30" display="http://space.skyrocket.de/doc_lau_det/pegasus-xl_haps.htm"/>
    <hyperlink ref="C18" r:id="rId31" display="http://space.skyrocket.de/doc_sdat/spaceway.htm"/>
    <hyperlink ref="D18" r:id="rId32" display="http://space.skyrocket.de/doc_lau_det/zenit-3sl_2.htm"/>
    <hyperlink ref="C19" r:id="rId33" display="http://space.skyrocket.de/doc_sdat/lacrosse.htm"/>
    <hyperlink ref="D19" r:id="rId34" display="http://space.skyrocket.de/doc_lau_det/titan-403b.htm"/>
    <hyperlink ref="C20" r:id="rId35" display="http://space.skyrocket.de/doc_sdat/irs-p5.htm"/>
    <hyperlink ref="D20" r:id="rId36" display="http://space.skyrocket.de/doc_lau_det/pslv_3.htm"/>
    <hyperlink ref="C21" r:id="rId37" display="http://space.skyrocket.de/doc_sdat/noaa-n.htm"/>
    <hyperlink ref="D21" r:id="rId38" display="http://space.skyrocket.de/doc_lau_det/delta-7320.htm"/>
    <hyperlink ref="C22" r:id="rId39" display="http://space.skyrocket.de/doc_sdat/directv-8.htm"/>
    <hyperlink ref="D22" r:id="rId40" display="http://space.skyrocket.de/doc_lau_det/proton-m_briz-m_p1.htm"/>
    <hyperlink ref="C23" r:id="rId41" display="http://space.skyrocket.de/doc_sdat/foton-m.htm"/>
    <hyperlink ref="D23" r:id="rId42" display="http://space.skyrocket.de/doc_lau_det/soyuz-u.htm"/>
    <hyperlink ref="C24" r:id="rId43" display="http://space.skyrocket.de/doc_sdat/progress-m.htm"/>
    <hyperlink ref="D24" r:id="rId44" display="http://space.skyrocket.de/doc_lau_det/soyuz-u.htm"/>
    <hyperlink ref="C25" r:id="rId45" display="http://space.skyrocket.de/doc_sdat/molniya-3k.htm"/>
    <hyperlink ref="D25" r:id="rId46" display="http://space.skyrocket.de/doc_lau_det/molniya-m_blok-ml.htm"/>
    <hyperlink ref="C26" r:id="rId47" display="http://space.skyrocket.de/doc_sdat/cosmos-1.htm"/>
    <hyperlink ref="D26" r:id="rId48" display="http://space.skyrocket.de/doc_lau_det/volna-o.htm"/>
    <hyperlink ref="C27" r:id="rId49" display="http://space.skyrocket.de/doc_sdat/intelsat-americas-8.htm"/>
    <hyperlink ref="D27" r:id="rId50" display="http://space.skyrocket.de/doc_lau_det/zenit-3sl_1.htm"/>
    <hyperlink ref="C28" r:id="rId51" display="http://space.skyrocket.de/doc_sdat/ekspress-am-2.htm"/>
    <hyperlink ref="D28" r:id="rId52" display="http://space.skyrocket.de/doc_lau_det/proton-k_blok-dm-2.htm"/>
    <hyperlink ref="C29" r:id="rId53" display="http://space.skyrocket.de/doc_sdat/sj-7.htm"/>
    <hyperlink ref="D29" r:id="rId54" display="http://space.skyrocket.de/doc_lau_det/cz-2d-2.htm"/>
    <hyperlink ref="C30" r:id="rId55" display="http://space.skyrocket.de/doc_sdat/astro-e.htm"/>
    <hyperlink ref="D30" r:id="rId56" display="http://space.skyrocket.de/doc_lau_det/m-5-upgr.htm"/>
    <hyperlink ref="C31" r:id="rId57" display="http://space.skyrocket.de/doc_sdat/sts-ov.htm"/>
    <hyperlink ref="C32" r:id="rId58" display="http://space.skyrocket.de/doc_sdat/mplm.htm"/>
    <hyperlink ref="D31" r:id="rId59" display="http://space.skyrocket.de/doc_lau/sts.htm"/>
    <hyperlink ref="C33" r:id="rId60" display="http://space.skyrocket.de/doc_sdat/fsw-4.htm"/>
    <hyperlink ref="D33" r:id="rId61" display="http://space.skyrocket.de/doc_lau_det/cz-2c-3.htm"/>
    <hyperlink ref="C34" r:id="rId62" display="http://space.skyrocket.de/doc_sdat/ipstar-1.htm"/>
    <hyperlink ref="D34" r:id="rId63" display="http://space.skyrocket.de/doc_lau_det/ariane-5gs.htm"/>
    <hyperlink ref="C35" r:id="rId64" display="http://space.skyrocket.de/doc_sdat/mro.htm"/>
    <hyperlink ref="D35" r:id="rId65" display="http://space.skyrocket.de/doc_lau_det/atlas-5-401.htm"/>
    <hyperlink ref="C36" r:id="rId66" display="http://space.skyrocket.de/doc_sdat/galaxy-12.htm"/>
    <hyperlink ref="D36" r:id="rId67" display="http://space.skyrocket.de/doc_lau_det/soyuz-fg_fregat.htm"/>
    <hyperlink ref="C37" r:id="rId68" display="http://space.skyrocket.de/doc_sdat/oicets.htm"/>
    <hyperlink ref="D37" r:id="rId69" display="http://space.skyrocket.de/doc_lau_det/dnepr-1.htm"/>
    <hyperlink ref="C38" r:id="rId70" display="http://space.skyrocket.de/doc_sdat/monitor-e.htm"/>
    <hyperlink ref="D38" r:id="rId71" display="http://space.skyrocket.de/doc_lau_det/rokot-km.htm"/>
    <hyperlink ref="C39" r:id="rId72" display="http://space.skyrocket.de/doc_sdat/fsw-3.htm"/>
    <hyperlink ref="D39" r:id="rId73" display="http://space.skyrocket.de/doc_lau_det/cz-2d-2.htm"/>
    <hyperlink ref="C40" r:id="rId74" display="http://space.skyrocket.de/doc_sdat/yantar-1kft.htm"/>
    <hyperlink ref="D40" r:id="rId75" display="http://space.skyrocket.de/doc_lau_det/soyuz-u.htm"/>
    <hyperlink ref="C41" r:id="rId76" display="http://space.skyrocket.de/doc_sdat/progress-m.htm"/>
    <hyperlink ref="C42" r:id="rId77" display="http://space.skyrocket.de/doc_sdat/radioskaf.htm"/>
    <hyperlink ref="D41" r:id="rId78" display="http://space.skyrocket.de/doc_lau_det/soyuz-u.htm"/>
    <hyperlink ref="C43" r:id="rId79" display="http://space.skyrocket.de/doc_sdat/anik-f1r.htm"/>
    <hyperlink ref="D43" r:id="rId80" display="http://space.skyrocket.de/doc_lau_det/proton-m_briz-m_p1.htm"/>
    <hyperlink ref="C44" r:id="rId81" display="http://space.skyrocket.de/doc_sdat/streak.htm"/>
    <hyperlink ref="D44" r:id="rId82" display="http://space.skyrocket.de/doc_lau_det/minotaur-1.htm"/>
    <hyperlink ref="C45" r:id="rId83" display="http://space.skyrocket.de/doc_sdat/navstar-2rm.htm"/>
    <hyperlink ref="D45" r:id="rId84" display="http://space.skyrocket.de/doc_lau_det/delta-7925.htm"/>
    <hyperlink ref="C46" r:id="rId85" display="http://space.skyrocket.de/doc_sdat/soyuz-tma.htm"/>
    <hyperlink ref="D46" r:id="rId86" display="http://space.skyrocket.de/doc_lau_det/soyuz-fg.htm"/>
    <hyperlink ref="C47" r:id="rId87" display="http://space.skyrocket.de/doc_sdat/cryosat.htm"/>
    <hyperlink ref="D47" r:id="rId88" display="http://space.skyrocket.de/doc_lau_det/rokot-km.htm"/>
    <hyperlink ref="C48" r:id="rId89" display="http://space.skyrocket.de/doc_sdat/sz-1.htm"/>
    <hyperlink ref="D48" r:id="rId90" display="http://space.skyrocket.de/doc_lau_det/cz-2f.htm"/>
    <hyperlink ref="C49" r:id="rId91" display="http://space.skyrocket.de/doc_sdat/syracuse-3.htm"/>
    <hyperlink ref="C50" r:id="rId92" display="http://space.skyrocket.de/doc_sdat/galaxy-15.htm"/>
    <hyperlink ref="D49" r:id="rId93" display="http://space.skyrocket.de/doc_lau_det/ariane-5gs.htm"/>
    <hyperlink ref="C51" r:id="rId94" display="http://space.skyrocket.de/doc_sdat/kh-11.htm"/>
    <hyperlink ref="D51" r:id="rId95" display="http://space.skyrocket.de/doc_lau_det/titan-403b.htm"/>
    <hyperlink ref="C52" r:id="rId96" display="http://space.skyrocket.de/doc_sdat/topsat-1.htm"/>
    <hyperlink ref="D52" r:id="rId97" display="http://space.skyrocket.de/doc_lau_det/kosmos-3m.htm"/>
    <hyperlink ref="C53" r:id="rId98" display="http://space.skyrocket.de/doc_sdat/inmarsat-4.htm"/>
    <hyperlink ref="D53" r:id="rId99" display="http://space.skyrocket.de/doc_lau_det/zenit-3sl_2.htm"/>
    <hyperlink ref="C54" r:id="rId100" display="http://space.skyrocket.de/doc_sdat/venus-express.htm"/>
    <hyperlink ref="D54" r:id="rId101" display="http://space.skyrocket.de/doc_lau_det/soyuz-fg_fregat.htm"/>
    <hyperlink ref="C55" r:id="rId102" display="http://space.skyrocket.de/doc_sdat/spaceway.htm"/>
    <hyperlink ref="C56" r:id="rId103" display="http://space.skyrocket.de/doc_sdat/telkom-2.htm"/>
    <hyperlink ref="D55" r:id="rId104" display="http://space.skyrocket.de/doc_lau_det/ariane-5eca.htm"/>
    <hyperlink ref="C57" r:id="rId105" display="http://space.skyrocket.de/doc_sdat/progress-m.htm"/>
    <hyperlink ref="D57" r:id="rId106" display="http://space.skyrocket.de/doc_lau_det/soyuz-u.htm"/>
    <hyperlink ref="C58" r:id="rId107" display="http://space.skyrocket.de/doc_sdat/gonets-m.htm"/>
    <hyperlink ref="C59" r:id="rId108" display="http://space.skyrocket.de/doc_sdat/strela-3m.htm"/>
    <hyperlink ref="D58" r:id="rId109" display="http://space.skyrocket.de/doc_lau_det/kosmos-3m.htm"/>
    <hyperlink ref="C60" r:id="rId110" display="http://space.skyrocket.de/doc_sdat/insat-4a.htm"/>
    <hyperlink ref="C61" r:id="rId111" display="http://space.skyrocket.de/doc_sdat/msg-1.htm"/>
    <hyperlink ref="D60" r:id="rId112" display="http://space.skyrocket.de/doc_lau_det/ariane-5gs.htm"/>
    <hyperlink ref="C62" r:id="rId113" display="http://space.skyrocket.de/doc_sdat/uragan.htm"/>
    <hyperlink ref="C63" r:id="rId114" display="http://space.skyrocket.de/doc_sdat/uragan-m.htm"/>
    <hyperlink ref="C64" r:id="rId115" display="http://space.skyrocket.de/doc_sdat/uragan-m.htm"/>
    <hyperlink ref="D62" r:id="rId116" display="http://space.skyrocket.de/doc_lau_det/proton-k_blok-dm-2.htm"/>
    <hyperlink ref="C65" r:id="rId117" display="http://space.skyrocket.de/doc_sdat/giove-a.htm"/>
    <hyperlink ref="D65" r:id="rId118" display="http://space.skyrocket.de/doc_lau_det/soyuz-fg_fregat.htm"/>
    <hyperlink ref="C66" r:id="rId119" display="http://space.skyrocket.de/doc_sdat/amc-23.htm"/>
    <hyperlink ref="D66" r:id="rId120" display="http://space.skyrocket.de/doc_lau_det/proton-m_briz-m_p1.htm"/>
    <hyperlink ref="C67" r:id="rId121" display="http://space.skyrocket.de/doc_sdat/new-horizons.htm"/>
    <hyperlink ref="C68" r:id="rId122" display="http://space.skyrocket.de/doc_sdat/alos.htm"/>
    <hyperlink ref="D68" r:id="rId123" display="http://space.skyrocket.de/doc_lau_det/h-2a-2022.htm"/>
    <hyperlink ref="C69" r:id="rId124" display="http://space.skyrocket.de/doc_sdat/echostar-10.htm"/>
    <hyperlink ref="D69" r:id="rId125" display="http://space.skyrocket.de/doc_lau_det/zenit-3sl_1.htm"/>
    <hyperlink ref="C70" r:id="rId126" display="http://space.skyrocket.de/doc_sdat/mtsat-2.htm"/>
    <hyperlink ref="D70" r:id="rId127" display="http://space.skyrocket.de/doc_lau_det/h-2a-2024.htm"/>
    <hyperlink ref="C71" r:id="rId128" display="http://space.skyrocket.de/doc_sdat/astro-f.htm"/>
    <hyperlink ref="C72" r:id="rId129" display="http://space.skyrocket.de/doc_sdat/cute-1-7.htm"/>
    <hyperlink ref="C73" r:id="rId130" display="http://space.skyrocket.de/doc_sdat/ssp.htm"/>
    <hyperlink ref="D71" r:id="rId131" display="http://space.skyrocket.de/doc_lau_det/m-5-upgr.htm"/>
    <hyperlink ref="C74" r:id="rId132" display="http://space.skyrocket.de/doc_sdat/arabsat-4a.htm"/>
    <hyperlink ref="D74" r:id="rId133" display="http://space.skyrocket.de/doc_lau_det/proton-m_briz-m_p1.htm"/>
    <hyperlink ref="C75" r:id="rId134" display="http://space.skyrocket.de/doc_sdat/spainsat-1.htm"/>
    <hyperlink ref="C76" r:id="rId135" display="http://space.skyrocket.de/doc_sdat/hotbird-7a.htm"/>
    <hyperlink ref="D75" r:id="rId136" display="http://space.skyrocket.de/doc_lau_det/ariane-5eca.htm"/>
    <hyperlink ref="C77" r:id="rId137" display="http://space.skyrocket.de/doc_sdat/st-5.htm"/>
    <hyperlink ref="C78" r:id="rId138" display="http://space.skyrocket.de/doc_sdat/st-5.htm"/>
    <hyperlink ref="C79" r:id="rId139" display="http://space.skyrocket.de/doc_sdat/st-5.htm"/>
    <hyperlink ref="D77" r:id="rId140" display="http://space.skyrocket.de/doc_lau_det/pegasus-xl.htm"/>
    <hyperlink ref="C80" r:id="rId141" display="http://space.skyrocket.de/doc_sdat/falconsat-2.htm"/>
    <hyperlink ref="D80" r:id="rId142" display="http://space.skyrocket.de/doc_lau_det/falcon-1-dev.htm"/>
    <hyperlink ref="C81" r:id="rId143" display="http://space.skyrocket.de/doc_sdat/soyuz-tma.htm"/>
    <hyperlink ref="D81" r:id="rId144" display="http://space.skyrocket.de/doc_lau_det/soyuz-fg.htm"/>
    <hyperlink ref="C82" r:id="rId145" display="http://space.skyrocket.de/doc_sdat/jcsat-9.htm"/>
    <hyperlink ref="D82" r:id="rId146" display="http://space.skyrocket.de/doc_lau_det/zenit-3sl_2.htm"/>
    <hyperlink ref="C83" r:id="rId147" display="http://space.skyrocket.de/doc_sdat/formosat-3-cosmic.htm"/>
    <hyperlink ref="C84" r:id="rId148" display="http://space.skyrocket.de/doc_sdat/formosat-3-cosmic.htm"/>
    <hyperlink ref="C85" r:id="rId149" display="http://space.skyrocket.de/doc_sdat/formosat-3-cosmic.htm"/>
    <hyperlink ref="C86" r:id="rId150" display="http://space.skyrocket.de/doc_sdat/formosat-3-cosmic.htm"/>
    <hyperlink ref="C87" r:id="rId151" display="http://space.skyrocket.de/doc_sdat/formosat-3-cosmic.htm"/>
    <hyperlink ref="C88" r:id="rId152" display="http://space.skyrocket.de/doc_sdat/formosat-3-cosmic.htm"/>
    <hyperlink ref="C89" r:id="rId153" display="http://space.skyrocket.de/doc_sdat/lct2.htm"/>
    <hyperlink ref="D83" r:id="rId154" display="http://space.skyrocket.de/doc_lau_det/minotaur-1.htm"/>
    <hyperlink ref="C90" r:id="rId155" display="http://space.skyrocket.de/doc_sdat/astra-1kr.htm"/>
    <hyperlink ref="D90" r:id="rId156" display="http://space.skyrocket.de/doc_lau_det/atlas-5-411.htm"/>
    <hyperlink ref="C91" r:id="rId157" display="http://space.skyrocket.de/doc_sdat/progress-m.htm"/>
    <hyperlink ref="D91" r:id="rId158" display="http://space.skyrocket.de/doc_lau_det/soyuz-u.htm"/>
    <hyperlink ref="C92" r:id="rId159" display="http://space.skyrocket.de/doc_sdat/eros-b.htm"/>
    <hyperlink ref="D92" r:id="rId160" display="http://space.skyrocket.de/doc_lau_det/start-1.htm"/>
    <hyperlink ref="C93" r:id="rId161" display="http://space.skyrocket.de/doc_sdat/yaogan-1.htm"/>
    <hyperlink ref="D93" r:id="rId162" display="http://space.skyrocket.de/doc_lau_det/cz-4c.htm"/>
    <hyperlink ref="C94" r:id="rId163" display="http://space.skyrocket.de/doc_sdat/calipso.htm"/>
    <hyperlink ref="D94" r:id="rId164" display="http://space.skyrocket.de/doc_lau_det/delta-7420.htm"/>
    <hyperlink ref="C96" r:id="rId165" display="http://space.skyrocket.de/doc_sdat/yantar-4k2m.htm"/>
    <hyperlink ref="D96" r:id="rId166" display="http://space.skyrocket.de/doc_lau_det/soyuz-u.htm"/>
    <hyperlink ref="C97" r:id="rId167" display="http://space.skyrocket.de/doc_sdat/goes-n.htm"/>
    <hyperlink ref="D97" r:id="rId168" display="http://space.skyrocket.de/doc_lau_det/delta-4m42.htm"/>
    <hyperlink ref="C98" r:id="rId169" display="http://space.skyrocket.de/doc_sdat/kompass.htm"/>
    <hyperlink ref="D98" r:id="rId170" display="http://space.skyrocket.de/doc_lau_det/shtil-1.htm"/>
    <hyperlink ref="C99" r:id="rId171" display="http://space.skyrocket.de/doc_sdat/satmex-6.htm"/>
    <hyperlink ref="C100" r:id="rId172" display="http://space.skyrocket.de/doc_sdat/thaicom-3.htm"/>
    <hyperlink ref="D99" r:id="rId173" display="http://space.skyrocket.de/doc_lau_det/ariane-5eca.htm"/>
    <hyperlink ref="C101" r:id="rId174" display="http://space.skyrocket.de/doc_sdat/resurs-dk.htm"/>
    <hyperlink ref="D101" r:id="rId175" display="http://space.skyrocket.de/doc_lau_det/soyuz-u.htm"/>
    <hyperlink ref="C102" r:id="rId176" display="http://space.skyrocket.de/doc_sdat/kazsat-1.htm"/>
    <hyperlink ref="D102" r:id="rId177" display="http://space.skyrocket.de/doc_lau_det/proton-k_blok-dm3.htm"/>
    <hyperlink ref="C103" r:id="rId178" display="http://space.skyrocket.de/doc_sdat/galaxy-16.htm"/>
    <hyperlink ref="D103" r:id="rId179" display="http://space.skyrocket.de/doc_lau_det/zenit-3sl_2.htm"/>
    <hyperlink ref="C104" r:id="rId180" display="http://space.skyrocket.de/doc_sdat/mitex-a.htm"/>
    <hyperlink ref="C105" r:id="rId181" display="http://space.skyrocket.de/doc_sdat/mitex-b.htm"/>
    <hyperlink ref="C106" r:id="rId182" display="http://space.skyrocket.de/doc_sdat/mitex-nus.htm"/>
    <hyperlink ref="D104" r:id="rId183" display="http://space.skyrocket.de/doc_lau_det/delta-7925.htm"/>
    <hyperlink ref="C107" r:id="rId184" display="http://space.skyrocket.de/doc_sdat/progress-m.htm"/>
    <hyperlink ref="D107" r:id="rId185" display="http://space.skyrocket.de/doc_lau_det/soyuz-u.htm"/>
    <hyperlink ref="C108" r:id="rId186" display="http://space.skyrocket.de/doc_sdat/us-pm.htm"/>
    <hyperlink ref="D108" r:id="rId187" display="http://space.skyrocket.de/doc_lau_det/tsiklon-2.htm"/>
    <hyperlink ref="C109" r:id="rId188" display="http://space.skyrocket.de/doc_sdat/trumpet-fo.htm"/>
    <hyperlink ref="D109" r:id="rId189" display="http://space.skyrocket.de/doc_lau_det/delta-4m42.htm"/>
    <hyperlink ref="C110" r:id="rId190" display="http://space.skyrocket.de/doc_sdat/sts-ov.htm"/>
    <hyperlink ref="C111" r:id="rId191" display="http://space.skyrocket.de/doc_sdat/mplm.htm"/>
    <hyperlink ref="D110" r:id="rId192" display="http://space.skyrocket.de/doc_lau/sts.htm"/>
    <hyperlink ref="D112" r:id="rId193" display="http://space.skyrocket.de/doc_lau/unha.htm"/>
    <hyperlink ref="C113" r:id="rId194" display="http://space.skyrocket.de/doc_sdat/insat-4c.htm"/>
    <hyperlink ref="D113" r:id="rId195" display="http://space.skyrocket.de/doc_lau_det/gslv_mk1_2.htm"/>
    <hyperlink ref="C114" r:id="rId196" display="http://space.skyrocket.de/doc_sdat/genesis-pathfinder-1.htm"/>
    <hyperlink ref="D114" r:id="rId197" display="http://space.skyrocket.de/doc_lau_det/dnepr-1.htm"/>
    <hyperlink ref="C115" r:id="rId198" display="http://space.skyrocket.de/doc_sdat/us-k.htm"/>
    <hyperlink ref="D115" r:id="rId199" display="http://space.skyrocket.de/doc_lau_det/molniya-m_blok-2bl.htm"/>
    <hyperlink ref="C116" r:id="rId200" display="http://space.skyrocket.de/doc_sdat/belka-1.htm"/>
    <hyperlink ref="C117" r:id="rId201" display="http://space.skyrocket.de/doc_sdat/baumanets.htm"/>
    <hyperlink ref="C118" r:id="rId202" display="http://space.skyrocket.de/doc_sdat/unisat-1.htm"/>
    <hyperlink ref="C119" r:id="rId203" display="http://space.skyrocket.de/doc_sdat/picpot.htm"/>
    <hyperlink ref="C120" r:id="rId204" display="http://space.skyrocket.de/doc_sdat/cp-1.htm"/>
    <hyperlink ref="C121" r:id="rId205" display="http://space.skyrocket.de/doc_sdat/cp-1.htm"/>
    <hyperlink ref="C122" r:id="rId206" display="http://space.skyrocket.de/doc_sdat/hausat-1.htm"/>
    <hyperlink ref="C123" r:id="rId207" display="http://space.skyrocket.de/doc_sdat/icecube-1.htm"/>
    <hyperlink ref="C124" r:id="rId208" display="http://space.skyrocket.de/doc_sdat/icecube-1.htm"/>
    <hyperlink ref="C125" r:id="rId209" display="http://space.skyrocket.de/doc_sdat/ion.htm"/>
    <hyperlink ref="C126" r:id="rId210" display="http://space.skyrocket.de/doc_sdat/kutesat-pathfinder.htm"/>
    <hyperlink ref="C127" r:id="rId211" display="http://space.skyrocket.de/doc_sdat/mea-huakai.htm"/>
    <hyperlink ref="C128" r:id="rId212" display="http://space.skyrocket.de/doc_sdat/merope.htm"/>
    <hyperlink ref="C129" r:id="rId213" display="http://space.skyrocket.de/doc_sdat/ncube-1.htm"/>
    <hyperlink ref="C130" r:id="rId214" display="http://space.skyrocket.de/doc_sdat/rincon-1.htm"/>
    <hyperlink ref="C131" r:id="rId215" display="http://space.skyrocket.de/doc_sdat/sacred.htm"/>
    <hyperlink ref="C132" r:id="rId216" display="http://space.skyrocket.de/doc_sdat/seeds.htm"/>
    <hyperlink ref="C133" r:id="rId217" display="http://space.skyrocket.de/doc_sdat/aerocube-1.htm"/>
    <hyperlink ref="D116" r:id="rId218" display="http://space.skyrocket.de/doc_lau_det/dnepr-1.htm"/>
    <hyperlink ref="C134" r:id="rId219" display="http://space.skyrocket.de/doc_sdat/kompsat-2.htm"/>
    <hyperlink ref="D134" r:id="rId220" display="http://space.skyrocket.de/doc_lau_det/rokot-km.htm"/>
    <hyperlink ref="C135" r:id="rId221" display="http://space.skyrocket.de/doc_sdat/hotbird-8.htm"/>
    <hyperlink ref="D135" r:id="rId222" display="http://space.skyrocket.de/doc_lau_det/proton-m_briz-m_p1.htm"/>
    <hyperlink ref="C136" r:id="rId223" display="http://space.skyrocket.de/doc_sdat/jcsat-10.htm"/>
    <hyperlink ref="C137" r:id="rId224" display="http://space.skyrocket.de/doc_sdat/syracuse-3.htm"/>
    <hyperlink ref="D136" r:id="rId225" display="http://space.skyrocket.de/doc_lau_det/ariane-5eca.htm"/>
    <hyperlink ref="C138" r:id="rId226" display="http://space.skyrocket.de/doc_sdat/koreasat-5.htm"/>
    <hyperlink ref="D138" r:id="rId227" display="http://space.skyrocket.de/doc_lau_det/zenit-3sl_2.htm"/>
    <hyperlink ref="C139" r:id="rId228" display="http://space.skyrocket.de/doc_sdat/sj-8.htm"/>
    <hyperlink ref="D139" r:id="rId229" display="http://space.skyrocket.de/doc_lau_det/cz-2c-3.htm"/>
    <hyperlink ref="C140" r:id="rId230" display="http://space.skyrocket.de/doc_sdat/sts-ov.htm"/>
    <hyperlink ref="C141" r:id="rId231" display="http://space.skyrocket.de/doc_sdat/its-s3-4.htm"/>
    <hyperlink ref="D140" r:id="rId232" display="http://space.skyrocket.de/doc_lau/sts.htm"/>
    <hyperlink ref="C142" r:id="rId233" display="http://space.skyrocket.de/doc_sdat/igs-optical-1.htm"/>
    <hyperlink ref="D142" r:id="rId234" display="http://space.skyrocket.de/doc_lau_det/h-2a-202.htm"/>
    <hyperlink ref="C143" r:id="rId235" display="http://space.skyrocket.de/doc_sdat/fh-1.htm"/>
    <hyperlink ref="D143" r:id="rId236" display="http://space.skyrocket.de/doc_lau_det/cz-3a.htm"/>
    <hyperlink ref="C144" r:id="rId237" display="http://space.skyrocket.de/doc_sdat/orlets-1.htm"/>
    <hyperlink ref="D144" r:id="rId238" display="http://space.skyrocket.de/doc_lau_det/soyuz-u.htm"/>
    <hyperlink ref="C145" r:id="rId239" display="http://space.skyrocket.de/doc_sdat/soyuz-tma.htm"/>
    <hyperlink ref="D145" r:id="rId240" display="http://space.skyrocket.de/doc_lau_det/soyuz-fg.htm"/>
    <hyperlink ref="C146" r:id="rId241" display="http://space.skyrocket.de/doc_sdat/solar-b.htm"/>
    <hyperlink ref="C147" r:id="rId242" display="http://space.skyrocket.de/doc_sdat/hitsat-1.htm"/>
    <hyperlink ref="C148" r:id="rId243" display="http://space.skyrocket.de/doc_sdat/ssp.htm"/>
    <hyperlink ref="D146" r:id="rId244" display="http://space.skyrocket.de/doc_lau_det/m-5-upgr.htm"/>
    <hyperlink ref="C149" r:id="rId245" display="http://space.skyrocket.de/doc_sdat/navstar-2rm.htm"/>
    <hyperlink ref="D149" r:id="rId246" display="http://space.skyrocket.de/doc_lau_det/delta-7925.htm"/>
    <hyperlink ref="C150" r:id="rId247" display="http://space.skyrocket.de/doc_sdat/directv-7s.htm"/>
    <hyperlink ref="C151" r:id="rId248" display="http://space.skyrocket.de/doc_sdat/optus-d1.htm"/>
    <hyperlink ref="C152" r:id="rId249" display="http://space.skyrocket.de/doc_sdat/ldrex.htm"/>
    <hyperlink ref="D150" r:id="rId250" display="http://space.skyrocket.de/doc_lau_det/ariane-5eca.htm"/>
    <hyperlink ref="C153" r:id="rId251" display="http://space.skyrocket.de/doc_sdat/metop.htm"/>
    <hyperlink ref="D153" r:id="rId252" display="http://space.skyrocket.de/doc_lau_det/soyuz-2-1a_fregat.htm"/>
    <hyperlink ref="C154" r:id="rId253" display="http://space.skyrocket.de/doc_sdat/progress-m.htm"/>
    <hyperlink ref="D154" r:id="rId254" display="http://space.skyrocket.de/doc_lau_det/soyuz-u.htm"/>
    <hyperlink ref="C155" r:id="rId255" display="http://space.skyrocket.de/doc_sdat/sj-6.htm"/>
    <hyperlink ref="C156" r:id="rId256" display="http://space.skyrocket.de/doc_sdat/sj-6.htm"/>
    <hyperlink ref="D155" r:id="rId257" display="http://space.skyrocket.de/doc_lau_det/cz-4b.htm"/>
    <hyperlink ref="C157" r:id="rId258" display="http://space.skyrocket.de/doc_sdat/stereo.htm"/>
    <hyperlink ref="C158" r:id="rId259" display="http://space.skyrocket.de/doc_sdat/stereo.htm"/>
    <hyperlink ref="D157" r:id="rId260" display="http://space.skyrocket.de/doc_lau_det/delta-7925.htm"/>
    <hyperlink ref="C159" r:id="rId261" display="http://space.skyrocket.de/doc_sdat/sinosat-2.htm"/>
    <hyperlink ref="D159" r:id="rId262" display="http://space.skyrocket.de/doc_lau_det/cz-3b.htm"/>
    <hyperlink ref="C160" r:id="rId263" display="http://space.skyrocket.de/doc_sdat/xm-3.htm"/>
    <hyperlink ref="D160" r:id="rId264" display="http://space.skyrocket.de/doc_lau_det/zenit-3sl_2.htm"/>
    <hyperlink ref="C161" r:id="rId265" display="http://space.skyrocket.de/doc_sdat/dmsp-5d3.htm"/>
    <hyperlink ref="D161" r:id="rId266" display="http://space.skyrocket.de/doc_lau_det/delta-4m.htm"/>
    <hyperlink ref="C162" r:id="rId267" display="http://space.skyrocket.de/doc_sdat/arabsat-4a.htm"/>
    <hyperlink ref="D162" r:id="rId268" display="http://space.skyrocket.de/doc_lau_det/proton-m_briz-m_p1.htm"/>
    <hyperlink ref="C163" r:id="rId269" display="http://space.skyrocket.de/doc_sdat/navstar-2rm.htm"/>
    <hyperlink ref="D163" r:id="rId270" display="http://space.skyrocket.de/doc_lau_det/delta-7925.htm"/>
    <hyperlink ref="C164" r:id="rId271" display="http://space.skyrocket.de/doc_sdat/fy-2.htm"/>
    <hyperlink ref="D164" r:id="rId272" display="http://space.skyrocket.de/doc_lau_det/cz-3a.htm"/>
    <hyperlink ref="C165" r:id="rId273" display="http://space.skyrocket.de/doc_sdat/wildblue-1.htm"/>
    <hyperlink ref="C166" r:id="rId274" display="http://space.skyrocket.de/doc_sdat/ge-7.htm"/>
    <hyperlink ref="D165" r:id="rId275" display="http://space.skyrocket.de/doc_lau_det/ariane-5eca.htm"/>
    <hyperlink ref="C167" r:id="rId276" display="http://space.skyrocket.de/doc_sdat/sts-ov.htm"/>
    <hyperlink ref="C168" r:id="rId277" display="http://space.skyrocket.de/doc_sdat/its-s5.htm"/>
    <hyperlink ref="C169" r:id="rId278" display="http://space.skyrocket.de/doc_sdat/ande-maa.htm"/>
    <hyperlink ref="C170" r:id="rId279" display="http://space.skyrocket.de/doc_sdat/ande-fcal.htm"/>
    <hyperlink ref="C171" r:id="rId280" display="http://space.skyrocket.de/doc_sdat/mepsi.htm"/>
    <hyperlink ref="C172" r:id="rId281" display="http://space.skyrocket.de/doc_sdat/mepsi.htm"/>
    <hyperlink ref="C173" r:id="rId282" display="http://space.skyrocket.de/doc_sdat/raft1_marscom.htm"/>
    <hyperlink ref="C174" r:id="rId283" display="http://space.skyrocket.de/doc_sdat/raft1_marscom.htm"/>
    <hyperlink ref="D167" r:id="rId284" display="http://space.skyrocket.de/doc_lau/sts.htm"/>
    <hyperlink ref="C175" r:id="rId285" display="http://space.skyrocket.de/doc_sdat/measat-3.htm"/>
    <hyperlink ref="D175" r:id="rId286" display="http://space.skyrocket.de/doc_lau_det/proton-m_briz-m_p1.htm"/>
    <hyperlink ref="C176" r:id="rId287" display="http://space.skyrocket.de/doc_sdat/nrol-21.htm"/>
    <hyperlink ref="D176" r:id="rId288" display="http://space.skyrocket.de/doc_lau_det/delta-7920.htm"/>
    <hyperlink ref="C177" r:id="rId289" display="http://space.skyrocket.de/doc_sdat/tacsat-2.htm"/>
    <hyperlink ref="C178" r:id="rId290" display="http://space.skyrocket.de/doc_sdat/genesat-1.htm"/>
    <hyperlink ref="D177" r:id="rId291" display="http://space.skyrocket.de/doc_lau_det/minotaur-1.htm"/>
    <hyperlink ref="C179" r:id="rId292" display="http://space.skyrocket.de/doc_sdat/ets-8.htm"/>
    <hyperlink ref="D179" r:id="rId293" display="http://space.skyrocket.de/doc_lau_det/h-2a-204.htm"/>
    <hyperlink ref="C180" r:id="rId294" display="http://space.skyrocket.de/doc_sdat/sar-lupe.htm"/>
    <hyperlink ref="D180" r:id="rId295" display="http://space.skyrocket.de/doc_lau_det/kosmos-3m.htm"/>
    <hyperlink ref="C181" r:id="rId296" display="http://space.skyrocket.de/doc_sdat/meridian.htm"/>
    <hyperlink ref="D181" r:id="rId297" display="http://space.skyrocket.de/doc_lau_det/soyuz-2-1a_fregat.htm"/>
    <hyperlink ref="C182" r:id="rId298" display="http://space.skyrocket.de/doc_sdat/uragan-m.htm"/>
    <hyperlink ref="C183" r:id="rId299" display="http://space.skyrocket.de/doc_sdat/uragan-m.htm"/>
    <hyperlink ref="C184" r:id="rId300" display="http://space.skyrocket.de/doc_sdat/uragan-m.htm"/>
    <hyperlink ref="D182" r:id="rId301" display="http://space.skyrocket.de/doc_lau_det/proton-k_blok-dm-2.htm"/>
    <hyperlink ref="C185" r:id="rId302" display="http://space.skyrocket.de/doc_sdat/corot.htm"/>
    <hyperlink ref="D185" r:id="rId303" display="http://space.skyrocket.de/doc_lau_det/soyuz-2-1b_fregat.htm"/>
    <hyperlink ref="C188" r:id="rId304" display="http://space.skyrocket.de/doc_sdat/cartosat-2.htm"/>
    <hyperlink ref="C189" r:id="rId305" display="http://space.skyrocket.de/doc_sdat/sre-1.htm"/>
    <hyperlink ref="C190" r:id="rId306" display="http://space.skyrocket.de/doc_sdat/lapan-tubsat.htm"/>
    <hyperlink ref="C191" r:id="rId307" display="http://space.skyrocket.de/doc_sdat/pehuensat.htm"/>
    <hyperlink ref="D188" r:id="rId308" display="http://space.skyrocket.de/doc_lau_det/pslv_3.htm"/>
    <hyperlink ref="C192" r:id="rId309" display="http://space.skyrocket.de/doc_sdat/progress-m.htm"/>
    <hyperlink ref="D192" r:id="rId310" display="http://space.skyrocket.de/doc_lau_det/soyuz-u.htm"/>
    <hyperlink ref="C193" r:id="rId311" display="http://space.skyrocket.de/doc_sdat/nss-8.htm"/>
    <hyperlink ref="D193" r:id="rId312" display="http://space.skyrocket.de/doc_lau_det/zenit-3sl_2.htm"/>
    <hyperlink ref="C195" r:id="rId313" display="http://space.skyrocket.de/doc_sdat/bd-1.htm"/>
    <hyperlink ref="D195" r:id="rId314" display="http://space.skyrocket.de/doc_lau_det/cz-3a.htm"/>
    <hyperlink ref="C196" r:id="rId315" display="http://space.skyrocket.de/doc_sdat/explorer_themis.htm"/>
    <hyperlink ref="C197" r:id="rId316" display="http://space.skyrocket.de/doc_sdat/explorer_themis.htm"/>
    <hyperlink ref="C198" r:id="rId317" display="http://space.skyrocket.de/doc_sdat/explorer_themis.htm"/>
    <hyperlink ref="C199" r:id="rId318" display="http://space.skyrocket.de/doc_sdat/explorer_themis.htm"/>
    <hyperlink ref="C200" r:id="rId319" display="http://space.skyrocket.de/doc_sdat/explorer_themis.htm"/>
    <hyperlink ref="D196" r:id="rId320" display="http://space.skyrocket.de/doc_lau_det/delta-7925.htm"/>
    <hyperlink ref="C201" r:id="rId321" display="http://space.skyrocket.de/doc_sdat/igs-radar-1.htm"/>
    <hyperlink ref="C202" r:id="rId322" display="http://space.skyrocket.de/doc_sdat/igs-optical-3v.htm"/>
    <hyperlink ref="D201" r:id="rId323" display="http://space.skyrocket.de/doc_lau_det/h-2a-2024.htm"/>
    <hyperlink ref="C204" r:id="rId324" display="http://space.skyrocket.de/doc_sdat/astro.htm"/>
    <hyperlink ref="C205" r:id="rId325" display="http://space.skyrocket.de/doc_sdat/nextsat.htm"/>
    <hyperlink ref="C206" r:id="rId326" display="http://space.skyrocket.de/doc_sdat/stpsat-1.htm"/>
    <hyperlink ref="C207" r:id="rId327" display="http://space.skyrocket.de/doc_sdat/cfesat.htm"/>
    <hyperlink ref="C208" r:id="rId328" display="http://space.skyrocket.de/doc_sdat/midstar-1.htm"/>
    <hyperlink ref="C209" r:id="rId329" display="http://space.skyrocket.de/doc_sdat/falconsat-3.htm"/>
    <hyperlink ref="D204" r:id="rId330" display="http://space.skyrocket.de/doc_lau_det/atlas-5-401.htm"/>
    <hyperlink ref="C210" r:id="rId331" display="http://space.skyrocket.de/doc_sdat/skynet-5.htm"/>
    <hyperlink ref="C211" r:id="rId332" display="http://space.skyrocket.de/doc_sdat/insat-4a.htm"/>
    <hyperlink ref="D210" r:id="rId333" display="http://space.skyrocket.de/doc_lau_det/ariane-5eca.htm"/>
    <hyperlink ref="C212" r:id="rId334" display="http://space.skyrocket.de/doc_sdat/demosat_falcon.htm"/>
    <hyperlink ref="D212" r:id="rId335" display="http://space.skyrocket.de/doc_lau_det/falcon-1-dev.htm"/>
    <hyperlink ref="C214" r:id="rId336" display="http://space.skyrocket.de/doc_sdat/soyuz-tma.htm"/>
    <hyperlink ref="D214" r:id="rId337" display="http://space.skyrocket.de/doc_lau_det/soyuz-fg.htm"/>
    <hyperlink ref="C215" r:id="rId338" display="http://space.skyrocket.de/doc_sdat/anik-f3.htm"/>
    <hyperlink ref="D215" r:id="rId339" display="http://space.skyrocket.de/doc_lau_det/proton-m_briz-m_p1.htm"/>
    <hyperlink ref="C216" r:id="rId340" display="http://space.skyrocket.de/doc_sdat/hy-1.htm"/>
    <hyperlink ref="D216" r:id="rId341" display="http://space.skyrocket.de/doc_lau_det/cz-2c-3.htm"/>
    <hyperlink ref="C217" r:id="rId342" display="http://space.skyrocket.de/doc_sdat/bd-2m.htm"/>
    <hyperlink ref="D217" r:id="rId343" display="http://space.skyrocket.de/doc_lau_det/cz-3a.htm"/>
    <hyperlink ref="C218" r:id="rId344" display="http://space.skyrocket.de/doc_sdat/egyptsat-1.htm"/>
    <hyperlink ref="C219" r:id="rId345" display="http://space.skyrocket.de/doc_sdat/saudisat-3.htm"/>
    <hyperlink ref="C220" r:id="rId346" display="http://space.skyrocket.de/doc_sdat/saudicomsat-1.htm"/>
    <hyperlink ref="C221" r:id="rId347" display="http://space.skyrocket.de/doc_sdat/saudicomsat-1.htm"/>
    <hyperlink ref="C222" r:id="rId348" display="http://space.skyrocket.de/doc_sdat/saudicomsat-1.htm"/>
    <hyperlink ref="C223" r:id="rId349" display="http://space.skyrocket.de/doc_sdat/saudicomsat-1.htm"/>
    <hyperlink ref="C224" r:id="rId350" display="http://space.skyrocket.de/doc_sdat/saudicomsat-1.htm"/>
    <hyperlink ref="C225" r:id="rId351" display="http://space.skyrocket.de/doc_sdat/cp-1.htm"/>
    <hyperlink ref="C226" r:id="rId352" display="http://space.skyrocket.de/doc_sdat/cp-1.htm"/>
    <hyperlink ref="C227" r:id="rId353" display="http://space.skyrocket.de/doc_sdat/cape-1.htm"/>
    <hyperlink ref="C228" r:id="rId354" display="http://space.skyrocket.de/doc_sdat/libertad-1.htm"/>
    <hyperlink ref="C229" r:id="rId355" display="http://space.skyrocket.de/doc_sdat/aerocube-1.htm"/>
    <hyperlink ref="C230" r:id="rId356" display="http://space.skyrocket.de/doc_sdat/cstb-1.htm"/>
    <hyperlink ref="C231" r:id="rId357" display="http://space.skyrocket.de/doc_sdat/mast.htm"/>
    <hyperlink ref="D218" r:id="rId358" display="http://space.skyrocket.de/doc_lau_det/dnepr-1.htm"/>
    <hyperlink ref="C232" r:id="rId359" display="http://space.skyrocket.de/doc_sdat/agile.htm"/>
    <hyperlink ref="C233" r:id="rId360" display="http://space.skyrocket.de/doc_sdat/aam.htm"/>
    <hyperlink ref="D232" r:id="rId361" display="http://space.skyrocket.de/doc_lau_det/pslv-ca.htm"/>
    <hyperlink ref="C234" r:id="rId362" display="http://space.skyrocket.de/doc_sdat/nfire.htm"/>
    <hyperlink ref="D234" r:id="rId363" display="http://space.skyrocket.de/doc_lau_det/minotaur-1.htm"/>
    <hyperlink ref="C235" r:id="rId364" display="http://space.skyrocket.de/doc_sdat/explorer_aim.htm"/>
    <hyperlink ref="D235" r:id="rId365" display="http://space.skyrocket.de/doc_lau_det/pegasus-xl.htm"/>
    <hyperlink ref="C237" r:id="rId366" display="http://space.skyrocket.de/doc_sdat/astra-1l.htm"/>
    <hyperlink ref="C238" r:id="rId367" display="http://space.skyrocket.de/doc_sdat/galaxy-17.htm"/>
    <hyperlink ref="D237" r:id="rId368" display="http://space.skyrocket.de/doc_lau_det/ariane-5eca.htm"/>
    <hyperlink ref="C239" r:id="rId369" display="http://space.skyrocket.de/doc_sdat/progress-m.htm"/>
    <hyperlink ref="D239" r:id="rId370" display="http://space.skyrocket.de/doc_lau_det/soyuz-u.htm"/>
    <hyperlink ref="C240" r:id="rId371" display="http://space.skyrocket.de/doc_sdat/nigcomsat-1.htm"/>
    <hyperlink ref="D240" r:id="rId372" display="http://space.skyrocket.de/doc_lau_det/cz-3be.htm"/>
    <hyperlink ref="C241" r:id="rId373" display="http://space.skyrocket.de/doc_sdat/yaogan-2.htm"/>
    <hyperlink ref="C242" r:id="rId374" display="http://space.skyrocket.de/doc_sdat/zheda-pixing-1.htm"/>
    <hyperlink ref="D241" r:id="rId375" display="http://space.skyrocket.de/doc_lau_det/cz-2d-2.htm"/>
    <hyperlink ref="C243" r:id="rId376" display="http://space.skyrocket.de/doc_sdat/globalstar.htm"/>
    <hyperlink ref="C244" r:id="rId377" display="http://space.skyrocket.de/doc_sdat/globalstar.htm"/>
    <hyperlink ref="C245" r:id="rId378" display="http://space.skyrocket.de/doc_sdat/globalstar.htm"/>
    <hyperlink ref="C246" r:id="rId379" display="http://space.skyrocket.de/doc_sdat/globalstar.htm"/>
    <hyperlink ref="D243" r:id="rId380" display="http://space.skyrocket.de/doc_lau_det/soyuz-fg_fregat.htm"/>
    <hyperlink ref="C247" r:id="rId381" display="http://space.skyrocket.de/doc_sdat/sinosat-3.htm"/>
    <hyperlink ref="D247" r:id="rId382" display="http://space.skyrocket.de/doc_lau_det/cz-3a.htm"/>
    <hyperlink ref="C249" r:id="rId383" display="http://space.skyrocket.de/doc_sdat/yantar-4k2m.htm"/>
    <hyperlink ref="D249" r:id="rId384" display="http://space.skyrocket.de/doc_lau_det/soyuz-u.htm"/>
    <hyperlink ref="C250" r:id="rId385" display="http://space.skyrocket.de/doc_sdat/cosmo-skymed-1.htm"/>
    <hyperlink ref="D250" r:id="rId386" display="http://space.skyrocket.de/doc_lau_det/delta-7420.htm"/>
    <hyperlink ref="C251" r:id="rId387" display="http://space.skyrocket.de/doc_sdat/sts-ov.htm"/>
    <hyperlink ref="C252" r:id="rId388" display="http://space.skyrocket.de/doc_sdat/its-s3-4.htm"/>
    <hyperlink ref="D251" r:id="rId389" display="http://space.skyrocket.de/doc_lau/sts.htm"/>
    <hyperlink ref="C253" r:id="rId390" display="http://space.skyrocket.de/doc_sdat/ofeq-3.htm"/>
    <hyperlink ref="D253" r:id="rId391" display="http://space.skyrocket.de/doc_lau_det/shavit-2.htm"/>
    <hyperlink ref="C254" r:id="rId392" display="http://space.skyrocket.de/doc_sdat/terrasar-x.htm"/>
    <hyperlink ref="D254" r:id="rId393" display="http://space.skyrocket.de/doc_lau_det/dnepr-1.htm"/>
    <hyperlink ref="C255" r:id="rId394" display="http://space.skyrocket.de/doc_sdat/noss-3.htm"/>
    <hyperlink ref="C256" r:id="rId395" display="http://space.skyrocket.de/doc_sdat/noss-3.htm"/>
    <hyperlink ref="D255" r:id="rId396" display="http://space.skyrocket.de/doc_lau_det/atlas-5-401.htm"/>
    <hyperlink ref="C257" r:id="rId397" display="http://space.skyrocket.de/doc_sdat/genesis-pathfinder-1.htm"/>
    <hyperlink ref="D257" r:id="rId398" display="http://space.skyrocket.de/doc_lau_det/dnepr-1.htm"/>
    <hyperlink ref="C258" r:id="rId399" display="http://space.skyrocket.de/doc_sdat/tselina-2.htm"/>
    <hyperlink ref="D258" r:id="rId400" display="http://space.skyrocket.de/doc_lau_det/zenit-2slb.htm"/>
    <hyperlink ref="C260" r:id="rId401" display="http://space.skyrocket.de/doc_sdat/sar-lupe.htm"/>
    <hyperlink ref="D260" r:id="rId402" display="http://space.skyrocket.de/doc_lau_det/kosmos-3m.htm"/>
    <hyperlink ref="C261" r:id="rId403" display="http://space.skyrocket.de/doc_sdat/zx-6b.htm"/>
    <hyperlink ref="D261" r:id="rId404" display="http://space.skyrocket.de/doc_lau_det/cz-3b.htm"/>
    <hyperlink ref="C262" r:id="rId405" display="http://space.skyrocket.de/doc_sdat/directv-10.htm"/>
    <hyperlink ref="D262" r:id="rId406" display="http://space.skyrocket.de/doc_lau_det/proton-m_briz-m_p2.htm"/>
    <hyperlink ref="C264" r:id="rId407" display="http://space.skyrocket.de/doc_sdat/progress-m.htm"/>
    <hyperlink ref="D264" r:id="rId408" display="http://space.skyrocket.de/doc_lau_det/soyuz-u.htm"/>
    <hyperlink ref="C265" r:id="rId409" display="http://space.skyrocket.de/doc_sdat/phoenix.htm"/>
    <hyperlink ref="D265" r:id="rId410" display="http://space.skyrocket.de/doc_lau_det/delta-7925.htm"/>
    <hyperlink ref="C266" r:id="rId411" display="http://space.skyrocket.de/doc_sdat/sts-ov.htm"/>
    <hyperlink ref="C267" r:id="rId412" display="http://space.skyrocket.de/doc_sdat/its-s5.htm"/>
    <hyperlink ref="D266" r:id="rId413" display="http://space.skyrocket.de/doc_lau/sts.htm"/>
    <hyperlink ref="C268" r:id="rId414" display="http://space.skyrocket.de/doc_sdat/spaceway.htm"/>
    <hyperlink ref="C269" r:id="rId415" display="http://space.skyrocket.de/doc_sdat/bsat-3.htm"/>
    <hyperlink ref="D268" r:id="rId416" display="http://space.skyrocket.de/doc_lau_det/ariane-5eca.htm"/>
    <hyperlink ref="C271" r:id="rId417" display="http://space.skyrocket.de/doc_sdat/insat-4c.htm"/>
    <hyperlink ref="D271" r:id="rId418" display="http://space.skyrocket.de/doc_lau_det/gslv_mk1_2.htm"/>
    <hyperlink ref="C272" r:id="rId419" display="http://space.skyrocket.de/doc_sdat/jcsat-10.htm"/>
    <hyperlink ref="D272" r:id="rId420" display="http://space.skyrocket.de/doc_lau_det/proton-m_briz-m_p1.htm"/>
    <hyperlink ref="C273" r:id="rId421" display="http://space.skyrocket.de/doc_sdat/parus.htm"/>
    <hyperlink ref="D273" r:id="rId422" display="http://space.skyrocket.de/doc_lau_det/kosmos-3m.htm"/>
    <hyperlink ref="C274" r:id="rId423" display="http://space.skyrocket.de/doc_sdat/selene.htm"/>
    <hyperlink ref="C275" r:id="rId424" display="http://space.skyrocket.de/doc_sdat/rstar.htm"/>
    <hyperlink ref="C276" r:id="rId425" display="http://space.skyrocket.de/doc_sdat/vstar.htm"/>
    <hyperlink ref="D274" r:id="rId426" display="http://space.skyrocket.de/doc_lau_det/h-2a-2022.htm"/>
    <hyperlink ref="C277" r:id="rId427" display="http://space.skyrocket.de/doc_sdat/foton-m.htm"/>
    <hyperlink ref="D277" r:id="rId428" display="http://space.skyrocket.de/doc_lau_det/soyuz-u.htm"/>
    <hyperlink ref="C279" r:id="rId429" display="http://space.skyrocket.de/doc_sdat/worldview-1.htm"/>
    <hyperlink ref="D279" r:id="rId430" display="http://space.skyrocket.de/doc_lau_det/delta-7920.htm"/>
    <hyperlink ref="C280" r:id="rId431" display="http://space.skyrocket.de/doc_sdat/cbers-1.htm"/>
    <hyperlink ref="D280" r:id="rId432" display="http://space.skyrocket.de/doc_lau_det/cz-4b.htm"/>
    <hyperlink ref="C281" r:id="rId433" display="http://space.skyrocket.de/doc_sdat/dawn.htm"/>
    <hyperlink ref="D281" r:id="rId434" display="http://space.skyrocket.de/doc_lau_det/delta-7925h.htm"/>
    <hyperlink ref="C283" r:id="rId435" display="http://space.skyrocket.de/doc_sdat/intelsat-11.htm"/>
    <hyperlink ref="C284" r:id="rId436" display="http://space.skyrocket.de/doc_sdat/optus-d2.htm"/>
    <hyperlink ref="D283" r:id="rId437" display="http://space.skyrocket.de/doc_lau_det/ariane-5gs.htm"/>
    <hyperlink ref="C285" r:id="rId438" display="http://space.skyrocket.de/doc_sdat/soyuz-tma.htm"/>
    <hyperlink ref="D285" r:id="rId439" display="http://space.skyrocket.de/doc_lau_det/soyuz-fg.htm"/>
    <hyperlink ref="C286" r:id="rId440" display="http://space.skyrocket.de/doc_sdat/wgs-1.htm"/>
    <hyperlink ref="D286" r:id="rId441" display="http://space.skyrocket.de/doc_lau_det/atlas-5-421.htm"/>
    <hyperlink ref="C287" r:id="rId442" display="http://space.skyrocket.de/doc_sdat/navstar-2rm.htm"/>
    <hyperlink ref="D287" r:id="rId443" display="http://space.skyrocket.de/doc_lau_det/delta-7925.htm"/>
    <hyperlink ref="C288" r:id="rId444" display="http://space.skyrocket.de/doc_sdat/globalstar.htm"/>
    <hyperlink ref="C289" r:id="rId445" display="http://space.skyrocket.de/doc_sdat/globalstar.htm"/>
    <hyperlink ref="C290" r:id="rId446" display="http://space.skyrocket.de/doc_sdat/globalstar.htm"/>
    <hyperlink ref="C291" r:id="rId447" display="http://space.skyrocket.de/doc_sdat/globalstar.htm"/>
    <hyperlink ref="D288" r:id="rId448" display="http://space.skyrocket.de/doc_lau_det/soyuz-fg_fregat.htm"/>
    <hyperlink ref="C292" r:id="rId449" display="http://space.skyrocket.de/doc_sdat/us-k.htm"/>
    <hyperlink ref="D292" r:id="rId450" display="http://space.skyrocket.de/doc_lau_det/molniya-m_blok-2bl.htm"/>
    <hyperlink ref="C293" r:id="rId451" display="http://space.skyrocket.de/doc_sdat/sts-ov.htm"/>
    <hyperlink ref="C294" r:id="rId452" display="http://space.skyrocket.de/doc_sdat/node-2.htm"/>
    <hyperlink ref="D293" r:id="rId453" display="http://space.skyrocket.de/doc_lau/sts.htm"/>
    <hyperlink ref="C295" r:id="rId454" display="http://space.skyrocket.de/doc_sdat/change-1.htm"/>
    <hyperlink ref="D295" r:id="rId455" display="http://space.skyrocket.de/doc_lau_det/cz-3a.htm"/>
    <hyperlink ref="C296" r:id="rId456" display="http://space.skyrocket.de/doc_sdat/uragan-m.htm"/>
    <hyperlink ref="C297" r:id="rId457" display="http://space.skyrocket.de/doc_sdat/uragan-m.htm"/>
    <hyperlink ref="C298" r:id="rId458" display="http://space.skyrocket.de/doc_sdat/uragan-m.htm"/>
    <hyperlink ref="D296" r:id="rId459" display="http://space.skyrocket.de/doc_lau_det/proton-k_blok-dm-2.htm"/>
    <hyperlink ref="C300" r:id="rId460" display="http://space.skyrocket.de/doc_sdat/sar-lupe.htm"/>
    <hyperlink ref="C301" r:id="rId461" display="http://space.skyrocket.de/doc_sdat/rubin-7-ais.htm"/>
    <hyperlink ref="D300" r:id="rId462" display="http://space.skyrocket.de/doc_lau_det/kosmos-3m.htm"/>
    <hyperlink ref="C302" r:id="rId463" display="http://space.skyrocket.de/doc_sdat/dsp-3.htm"/>
    <hyperlink ref="D302" r:id="rId464" display="http://space.skyrocket.de/doc_lau_det/delta-4h.htm"/>
    <hyperlink ref="C303" r:id="rId465" display="http://space.skyrocket.de/doc_sdat/yaogan-1.htm"/>
    <hyperlink ref="D303" r:id="rId466" display="http://space.skyrocket.de/doc_lau_det/cz-4c.htm"/>
    <hyperlink ref="C304" r:id="rId467" display="http://space.skyrocket.de/doc_sdat/skynet-5.htm"/>
    <hyperlink ref="C305" r:id="rId468" display="http://space.skyrocket.de/doc_sdat/starone-c.htm"/>
    <hyperlink ref="D304" r:id="rId469" display="http://space.skyrocket.de/doc_lau_det/ariane-5eca.htm"/>
    <hyperlink ref="C306" r:id="rId470" display="http://space.skyrocket.de/doc_sdat/sirius-4.htm"/>
    <hyperlink ref="D306" r:id="rId471" display="http://space.skyrocket.de/doc_lau_det/proton-m_briz-m_p1.htm"/>
    <hyperlink ref="D308" r:id="rId472" display="http://space.skyrocket.de/doc_lau_det/proton-m_briz-m_p1.htm"/>
    <hyperlink ref="C309" r:id="rId473" display="http://space.skyrocket.de/doc_sdat/cosmo-skymed-1.htm"/>
    <hyperlink ref="D309" r:id="rId474" display="http://space.skyrocket.de/doc_lau_det/delta-7420.htm"/>
    <hyperlink ref="C310" r:id="rId475" display="http://space.skyrocket.de/doc_sdat/sds-3.htm"/>
    <hyperlink ref="D310" r:id="rId476" display="http://space.skyrocket.de/doc_lau_det/atlas-5-401.htm"/>
    <hyperlink ref="C311" r:id="rId477" display="http://space.skyrocket.de/doc_sdat/radarsat-2.htm"/>
    <hyperlink ref="D311" r:id="rId478" display="http://space.skyrocket.de/doc_lau_det/soyuz-fg_fregat.htm"/>
    <hyperlink ref="C312" r:id="rId479" display="http://space.skyrocket.de/doc_sdat/navstar-2rm.htm"/>
    <hyperlink ref="D312" r:id="rId480" display="http://space.skyrocket.de/doc_lau_det/delta-7925.htm"/>
    <hyperlink ref="C313" r:id="rId481" display="http://space.skyrocket.de/doc_sdat/rascom-1.htm"/>
    <hyperlink ref="C314" r:id="rId482" display="http://space.skyrocket.de/doc_sdat/horizons-2.htm"/>
    <hyperlink ref="D313" r:id="rId483" display="http://space.skyrocket.de/doc_lau_det/ariane-5gs.htm"/>
    <hyperlink ref="C315" r:id="rId484" display="http://space.skyrocket.de/doc_sdat/progress-m.htm"/>
    <hyperlink ref="D315" r:id="rId485" display="http://space.skyrocket.de/doc_lau_det/soyuz-u.htm"/>
    <hyperlink ref="C317" r:id="rId486" display="http://space.skyrocket.de/doc_sdat/uragan-m.htm"/>
    <hyperlink ref="C318" r:id="rId487" display="http://space.skyrocket.de/doc_sdat/uragan-m.htm"/>
    <hyperlink ref="D316" r:id="rId488" display="http://space.skyrocket.de/doc_lau_det/proton-m_blok-dm-2.htm"/>
    <hyperlink ref="C321" r:id="rId489" display="http://space.skyrocket.de/doc_sdat/thuraya-2.htm"/>
    <hyperlink ref="D321" r:id="rId490" display="http://space.skyrocket.de/doc_lau_det/zenit-3sl_1.htm"/>
    <hyperlink ref="C322" r:id="rId491" display="http://space.skyrocket.de/doc_sdat/techsar-1.htm"/>
    <hyperlink ref="D322" r:id="rId492" display="http://space.skyrocket.de/doc_lau_det/pslv-ca.htm"/>
    <hyperlink ref="C323" r:id="rId493" display="http://space.skyrocket.de/doc_sdat/ekspress-am-33.htm"/>
    <hyperlink ref="D323" r:id="rId494" display="http://space.skyrocket.de/doc_lau_det/proton-m_briz-m_p1.htm"/>
    <hyperlink ref="C325" r:id="rId495" display="http://space.skyrocket.de/doc_sdat/progress-m.htm"/>
    <hyperlink ref="D325" r:id="rId496" display="http://space.skyrocket.de/doc_lau_det/soyuz-u.htm"/>
    <hyperlink ref="C326" r:id="rId497" display="http://space.skyrocket.de/doc_sdat/sts-ov.htm"/>
    <hyperlink ref="C327" r:id="rId498" display="http://space.skyrocket.de/doc_sdat/cof.htm"/>
    <hyperlink ref="D326" r:id="rId499" display="http://space.skyrocket.de/doc_lau/sts.htm"/>
    <hyperlink ref="C328" r:id="rId500" display="http://space.skyrocket.de/doc_sdat/thor-5.htm"/>
    <hyperlink ref="D328" r:id="rId501" display="http://space.skyrocket.de/doc_lau_det/proton-m_briz-m_p1.htm"/>
    <hyperlink ref="C329" r:id="rId502" display="http://space.skyrocket.de/doc_sdat/winds.htm"/>
    <hyperlink ref="D329" r:id="rId503" display="http://space.skyrocket.de/doc_lau_det/h-2a-2024.htm"/>
    <hyperlink ref="C331" r:id="rId504" display="http://space.skyrocket.de/doc_sdat/atv.htm"/>
    <hyperlink ref="D331" r:id="rId505" display="http://space.skyrocket.de/doc_lau_det/ariane-5es.htm"/>
    <hyperlink ref="C332" r:id="rId506" display="http://space.skyrocket.de/doc_sdat/sts-ov.htm"/>
    <hyperlink ref="C333" r:id="rId507" display="http://space.skyrocket.de/doc_sdat/jem-elm-ps.htm"/>
    <hyperlink ref="D332" r:id="rId508" display="http://space.skyrocket.de/doc_lau/sts.htm"/>
    <hyperlink ref="C334" r:id="rId509" display="http://space.skyrocket.de/doc_sdat/trumpet-fo.htm"/>
    <hyperlink ref="D334" r:id="rId510" display="http://space.skyrocket.de/doc_lau_det/atlas-5-411.htm"/>
    <hyperlink ref="C335" r:id="rId511" display="http://space.skyrocket.de/doc_sdat/amc-14.htm"/>
    <hyperlink ref="D335" r:id="rId512" display="http://space.skyrocket.de/doc_lau_det/proton-m_briz-m_p1.htm"/>
    <hyperlink ref="C336" r:id="rId513" display="http://space.skyrocket.de/doc_sdat/navstar-2rm.htm"/>
    <hyperlink ref="D336" r:id="rId514" display="http://space.skyrocket.de/doc_lau_det/delta-7925.htm"/>
    <hyperlink ref="C337" r:id="rId515" display="http://space.skyrocket.de/doc_sdat/directv-10.htm"/>
    <hyperlink ref="D337" r:id="rId516" display="http://space.skyrocket.de/doc_lau_det/zenit-3sl_2.htm"/>
    <hyperlink ref="C338" r:id="rId517" display="http://space.skyrocket.de/doc_sdat/sar-lupe.htm"/>
    <hyperlink ref="D338" r:id="rId518" display="http://space.skyrocket.de/doc_lau_det/kosmos-3m.htm"/>
    <hyperlink ref="C340" r:id="rId519" display="http://space.skyrocket.de/doc_sdat/soyuz-tma.htm"/>
    <hyperlink ref="D340" r:id="rId520" display="http://space.skyrocket.de/doc_lau_det/soyuz-fg.htm"/>
    <hyperlink ref="C341" r:id="rId521" display="http://space.skyrocket.de/doc_sdat/ico-g.htm"/>
    <hyperlink ref="D341" r:id="rId522" display="http://space.skyrocket.de/doc_lau_det/atlas-5-421.htm"/>
    <hyperlink ref="C342" r:id="rId523" display="http://space.skyrocket.de/doc_sdat/cnofs.htm"/>
    <hyperlink ref="D342" r:id="rId524" display="http://space.skyrocket.de/doc_lau_det/pegasus-xl.htm"/>
    <hyperlink ref="C343" r:id="rId525" display="http://space.skyrocket.de/doc_sdat/starone-c.htm"/>
    <hyperlink ref="C344" r:id="rId526" display="http://space.skyrocket.de/doc_sdat/vinasat-1.htm"/>
    <hyperlink ref="D343" r:id="rId527" display="http://space.skyrocket.de/doc_lau_det/ariane-5eca.htm"/>
    <hyperlink ref="C345" r:id="rId528" display="http://space.skyrocket.de/doc_sdat/tl-1.htm"/>
    <hyperlink ref="D345" r:id="rId529" display="http://space.skyrocket.de/doc_lau_det/cz-3c.htm"/>
    <hyperlink ref="C346" r:id="rId530" display="http://space.skyrocket.de/doc_sdat/giove-b.htm"/>
    <hyperlink ref="D346" r:id="rId531" display="http://space.skyrocket.de/doc_lau_det/soyuz-fg_fregat.htm"/>
    <hyperlink ref="C347" r:id="rId532" display="http://space.skyrocket.de/doc_sdat/cartosat-2.htm"/>
    <hyperlink ref="C348" r:id="rId533" display="http://space.skyrocket.de/doc_sdat/ims-1.htm"/>
    <hyperlink ref="C349" r:id="rId534" display="http://space.skyrocket.de/doc_sdat/canx-6.htm"/>
    <hyperlink ref="C350" r:id="rId535" display="http://space.skyrocket.de/doc_sdat/canx-2.htm"/>
    <hyperlink ref="C351" r:id="rId536" display="http://space.skyrocket.de/doc_sdat/aau-cubesat.htm"/>
    <hyperlink ref="C352" r:id="rId537" display="http://space.skyrocket.de/doc_sdat/cute-1-7-apd-2.htm"/>
    <hyperlink ref="C353" r:id="rId538" display="http://space.skyrocket.de/doc_sdat/compass-1.htm"/>
    <hyperlink ref="C354" r:id="rId539" display="http://space.skyrocket.de/doc_sdat/delfi-c3.htm"/>
    <hyperlink ref="C355" r:id="rId540" display="http://space.skyrocket.de/doc_sdat/seeds.htm"/>
    <hyperlink ref="C356" r:id="rId541" display="http://space.skyrocket.de/doc_sdat/rubin-8-ais.htm"/>
    <hyperlink ref="D347" r:id="rId542" display="http://space.skyrocket.de/doc_lau_det/pslv-ca.htm"/>
    <hyperlink ref="C357" r:id="rId543" display="http://space.skyrocket.de/doc_sdat/amos-3.htm"/>
    <hyperlink ref="D357" r:id="rId544" display="http://space.skyrocket.de/doc_lau_det/zenit-3slb.htm"/>
    <hyperlink ref="C359" r:id="rId545" display="http://space.skyrocket.de/doc_sdat/progress-m.htm"/>
    <hyperlink ref="D359" r:id="rId546" display="http://space.skyrocket.de/doc_lau_det/soyuz-u.htm"/>
    <hyperlink ref="C360" r:id="rId547" display="http://space.skyrocket.de/doc_sdat/galaxy-16.htm"/>
    <hyperlink ref="D360" r:id="rId548" display="http://space.skyrocket.de/doc_lau_det/zenit-3sl_2.htm"/>
    <hyperlink ref="C361" r:id="rId549" display="http://space.skyrocket.de/doc_sdat/strela-3.htm"/>
    <hyperlink ref="C362" r:id="rId550" display="http://space.skyrocket.de/doc_sdat/strela-3.htm"/>
    <hyperlink ref="C363" r:id="rId551" display="http://space.skyrocket.de/doc_sdat/strela-3.htm"/>
    <hyperlink ref="C364" r:id="rId552" display="http://space.skyrocket.de/doc_sdat/yubileyniy.htm"/>
    <hyperlink ref="D361" r:id="rId553" display="http://space.skyrocket.de/doc_lau_det/rokot-km.htm"/>
    <hyperlink ref="C365" r:id="rId554" display="http://space.skyrocket.de/doc_sdat/fy-3.htm"/>
    <hyperlink ref="D365" r:id="rId555" display="http://space.skyrocket.de/doc_lau_det/cz-4c.htm"/>
    <hyperlink ref="C366" r:id="rId556" display="http://space.skyrocket.de/doc_sdat/sts-ov.htm"/>
    <hyperlink ref="C367" r:id="rId557" display="http://space.skyrocket.de/doc_sdat/jem-pm.htm"/>
    <hyperlink ref="D366" r:id="rId558" display="http://space.skyrocket.de/doc_lau/sts.htm"/>
    <hyperlink ref="C369" r:id="rId559" display="http://space.skyrocket.de/doc_sdat/zx-9.htm"/>
    <hyperlink ref="D369" r:id="rId560" display="http://space.skyrocket.de/doc_lau_det/cz-3b.htm"/>
    <hyperlink ref="C370" r:id="rId561" display="http://space.skyrocket.de/doc_sdat/glast.htm"/>
    <hyperlink ref="D370" r:id="rId562" display="http://space.skyrocket.de/doc_lau_det/delta-7920h.htm"/>
    <hyperlink ref="C371" r:id="rId563" display="http://space.skyrocket.de/doc_sdat/skynet-5.htm"/>
    <hyperlink ref="C372" r:id="rId564" display="http://space.skyrocket.de/doc_sdat/turksat-3a.htm"/>
    <hyperlink ref="D371" r:id="rId565" display="http://space.skyrocket.de/doc_lau_det/ariane-5eca.htm"/>
    <hyperlink ref="C373" r:id="rId566" display="http://space.skyrocket.de/doc_sdat/orbcomm-ql.htm"/>
    <hyperlink ref="C374" r:id="rId567" display="http://space.skyrocket.de/doc_sdat/orbcomm-ql.htm"/>
    <hyperlink ref="C375" r:id="rId568" display="http://space.skyrocket.de/doc_sdat/orbcomm-ql.htm"/>
    <hyperlink ref="C376" r:id="rId569" display="http://space.skyrocket.de/doc_sdat/orbcomm-ql.htm"/>
    <hyperlink ref="C377" r:id="rId570" display="http://space.skyrocket.de/doc_sdat/orbcomm-ql.htm"/>
    <hyperlink ref="C378" r:id="rId571" display="http://space.skyrocket.de/doc_sdat/orbcomm-cds-3.htm"/>
    <hyperlink ref="D373" r:id="rId572" display="http://space.skyrocket.de/doc_lau_det/kosmos-3m.htm"/>
    <hyperlink ref="C379" r:id="rId573" display="http://space.skyrocket.de/doc_sdat/jason-2.htm"/>
    <hyperlink ref="D379" r:id="rId574" display="http://space.skyrocket.de/doc_lau_det/delta-7320.htm"/>
    <hyperlink ref="C380" r:id="rId575" display="http://space.skyrocket.de/doc_sdat/us-kmo.htm"/>
    <hyperlink ref="D380" r:id="rId576" display="http://space.skyrocket.de/doc_lau_det/proton-k_blok-dm-2.htm"/>
    <hyperlink ref="C382" r:id="rId577" display="http://space.skyrocket.de/doc_sdat/protostar-1.htm"/>
    <hyperlink ref="C383" r:id="rId578" display="http://space.skyrocket.de/doc_sdat/arabsat-4a.htm"/>
    <hyperlink ref="D382" r:id="rId579" display="http://space.skyrocket.de/doc_lau_det/ariane-5eca.htm"/>
    <hyperlink ref="C384" r:id="rId580" display="http://space.skyrocket.de/doc_sdat/echostar-11.htm"/>
    <hyperlink ref="D384" r:id="rId581" display="http://space.skyrocket.de/doc_lau_det/zenit-3sl_2.htm"/>
    <hyperlink ref="C385" r:id="rId582" display="http://space.skyrocket.de/doc_sdat/sar-lupe.htm"/>
    <hyperlink ref="D385" r:id="rId583" display="http://space.skyrocket.de/doc_lau_det/kosmos-3m.htm"/>
    <hyperlink ref="C386" r:id="rId584" display="http://space.skyrocket.de/doc_sdat/persona.htm"/>
    <hyperlink ref="D386" r:id="rId585" display="http://space.skyrocket.de/doc_lau_det/soyuz-2-1b.htm"/>
    <hyperlink ref="C388" r:id="rId586" display="http://space.skyrocket.de/doc_sdat/trailblazer.htm"/>
    <hyperlink ref="C389" r:id="rId587" display="http://space.skyrocket.de/doc_sdat/presat.htm"/>
    <hyperlink ref="C390" r:id="rId588" display="http://space.skyrocket.de/doc_sdat/nanosail-d.htm"/>
    <hyperlink ref="C391" r:id="rId589" display="http://space.skyrocket.de/doc_sdat/celestis-07.htm"/>
    <hyperlink ref="D388" r:id="rId590" display="http://space.skyrocket.de/doc_lau_det/falcon-1.htm"/>
    <hyperlink ref="C392" r:id="rId591" display="http://space.skyrocket.de/doc_sdat/superbird-7.htm"/>
    <hyperlink ref="C393" r:id="rId592" display="http://space.skyrocket.de/doc_sdat/amc-21.htm"/>
    <hyperlink ref="D392" r:id="rId593" display="http://space.skyrocket.de/doc_lau_det/ariane-5eca.htm"/>
    <hyperlink ref="C394" r:id="rId594" display="http://space.skyrocket.de/doc_sdat/omid.htm"/>
    <hyperlink ref="D394" r:id="rId595" display="http://space.skyrocket.de/doc_lau_det/safir-1a.htm"/>
    <hyperlink ref="C395" r:id="rId596" display="http://space.skyrocket.de/doc_sdat/inmarsat-4.htm"/>
    <hyperlink ref="D395" r:id="rId597" display="http://space.skyrocket.de/doc_lau_det/proton-m_briz-m_p2m.htm"/>
    <hyperlink ref="C396" r:id="rId598" display="http://space.skyrocket.de/doc_sdat/rapideye-1.htm"/>
    <hyperlink ref="C397" r:id="rId599" display="http://space.skyrocket.de/doc_sdat/rapideye-1.htm"/>
    <hyperlink ref="C398" r:id="rId600" display="http://space.skyrocket.de/doc_sdat/rapideye-1.htm"/>
    <hyperlink ref="C399" r:id="rId601" display="http://space.skyrocket.de/doc_sdat/rapideye-1.htm"/>
    <hyperlink ref="C400" r:id="rId602" display="http://space.skyrocket.de/doc_sdat/rapideye-1.htm"/>
    <hyperlink ref="D396" r:id="rId603" display="http://space.skyrocket.de/doc_lau_det/dnepr-1.htm"/>
    <hyperlink ref="C402" r:id="rId604" display="http://space.skyrocket.de/doc_sdat/hj-1a.htm"/>
    <hyperlink ref="C403" r:id="rId605" display="http://space.skyrocket.de/doc_sdat/hj-1a.htm"/>
    <hyperlink ref="D402" r:id="rId606" display="http://space.skyrocket.de/doc_lau_det/cz-2c-3-sma.htm"/>
    <hyperlink ref="C404" r:id="rId607" display="http://space.skyrocket.de/doc_sdat/geoeye-1.htm"/>
    <hyperlink ref="D404" r:id="rId608" display="http://space.skyrocket.de/doc_lau_det/delta-7420.htm"/>
    <hyperlink ref="C405" r:id="rId609" display="http://space.skyrocket.de/doc_sdat/progress-m.htm"/>
    <hyperlink ref="D405" r:id="rId610" display="http://space.skyrocket.de/doc_lau_det/soyuz-u.htm"/>
    <hyperlink ref="C406" r:id="rId611" display="http://space.skyrocket.de/doc_sdat/nimiq-4.htm"/>
    <hyperlink ref="D406" r:id="rId612" display="http://space.skyrocket.de/doc_lau_det/proton-m_briz-m_p1.htm"/>
    <hyperlink ref="C407" r:id="rId613" display="http://space.skyrocket.de/doc_sdat/galaxy-19.htm"/>
    <hyperlink ref="D407" r:id="rId614" display="http://space.skyrocket.de/doc_lau_det/zenit-3sl_2.htm"/>
    <hyperlink ref="C408" r:id="rId615" display="http://space.skyrocket.de/doc_sdat/uragan-m.htm"/>
    <hyperlink ref="C409" r:id="rId616" display="http://space.skyrocket.de/doc_sdat/uragan-m.htm"/>
    <hyperlink ref="C410" r:id="rId617" display="http://space.skyrocket.de/doc_sdat/uragan-m.htm"/>
    <hyperlink ref="D408" r:id="rId618" display="http://space.skyrocket.de/doc_lau_det/proton-m_blok-dm-2.htm"/>
    <hyperlink ref="C411" r:id="rId619" display="http://space.skyrocket.de/doc_sdat/sz-1.htm"/>
    <hyperlink ref="C412" r:id="rId620" display="http://space.skyrocket.de/doc_sdat/banxing.htm"/>
    <hyperlink ref="D411" r:id="rId621" display="http://space.skyrocket.de/doc_lau_det/cz-2f.htm"/>
    <hyperlink ref="C413" r:id="rId622" display="http://space.skyrocket.de/doc_sdat/ratsat.htm"/>
    <hyperlink ref="D413" r:id="rId623" display="http://space.skyrocket.de/doc_lau_det/falcon-1.htm"/>
    <hyperlink ref="C415" r:id="rId624" display="http://space.skyrocket.de/doc_sdat/theos.htm"/>
    <hyperlink ref="D415" r:id="rId625" display="http://space.skyrocket.de/doc_lau_det/dnepr-1.htm"/>
    <hyperlink ref="C416" r:id="rId626" display="http://space.skyrocket.de/doc_sdat/soyuz-tma.htm"/>
    <hyperlink ref="D416" r:id="rId627" display="http://space.skyrocket.de/doc_lau_det/soyuz-fg.htm"/>
    <hyperlink ref="C417" r:id="rId628" display="http://space.skyrocket.de/doc_sdat/explorer_ibex.htm"/>
    <hyperlink ref="C418" r:id="rId629" display="http://space.skyrocket.de/doc_sdat/chandrayaan-1.htm"/>
    <hyperlink ref="C419" r:id="rId630" display="http://space.skyrocket.de/doc_sdat/chandrayaan-1.htm"/>
    <hyperlink ref="D418" r:id="rId631" display="http://space.skyrocket.de/doc_lau_det/pslv-xl.htm"/>
    <hyperlink ref="C420" r:id="rId632" display="http://space.skyrocket.de/doc_sdat/sj-6.htm"/>
    <hyperlink ref="C421" r:id="rId633" display="http://space.skyrocket.de/doc_sdat/sj-6.htm"/>
    <hyperlink ref="D420" r:id="rId634" display="http://space.skyrocket.de/doc_lau_det/cz-4b.htm"/>
    <hyperlink ref="C422" r:id="rId635" display="http://space.skyrocket.de/doc_sdat/cosmo-skymed-1.htm"/>
    <hyperlink ref="D422" r:id="rId636" display="http://space.skyrocket.de/doc_lau_det/delta-7420.htm"/>
    <hyperlink ref="C423" r:id="rId637" display="http://space.skyrocket.de/doc_sdat/venesat-1.htm"/>
    <hyperlink ref="D423" r:id="rId638" display="http://space.skyrocket.de/doc_lau_det/cz-3be.htm"/>
    <hyperlink ref="C425" r:id="rId639" display="http://space.skyrocket.de/doc_sdat/sy-1.htm"/>
    <hyperlink ref="C426" r:id="rId640" display="http://space.skyrocket.de/doc_sdat/cx1.htm"/>
    <hyperlink ref="D425" r:id="rId641" display="http://space.skyrocket.de/doc_lau_det/cz-2d-2.htm"/>
    <hyperlink ref="C427" r:id="rId642" display="http://space.skyrocket.de/doc_sdat/astra-1m.htm"/>
    <hyperlink ref="D427" r:id="rId643" display="http://space.skyrocket.de/doc_lau_det/proton-m_briz-m_p1.htm"/>
    <hyperlink ref="C428" r:id="rId644" display="http://space.skyrocket.de/doc_sdat/yantar-4k2m.htm"/>
    <hyperlink ref="D428" r:id="rId645" display="http://space.skyrocket.de/doc_lau_det/soyuz-u.htm"/>
    <hyperlink ref="C429" r:id="rId646" display="http://space.skyrocket.de/doc_sdat/sts-ov.htm"/>
    <hyperlink ref="C430" r:id="rId647" display="http://space.skyrocket.de/doc_sdat/mplm.htm"/>
    <hyperlink ref="C431" r:id="rId648" display="http://space.skyrocket.de/doc_sdat/pssct.htm"/>
    <hyperlink ref="D429" r:id="rId649" display="http://space.skyrocket.de/doc_lau/sts.htm"/>
    <hyperlink ref="C432" r:id="rId650" display="http://space.skyrocket.de/doc_sdat/progress-m-m.htm"/>
    <hyperlink ref="D432" r:id="rId651" display="http://space.skyrocket.de/doc_lau_det/soyuz-u.htm"/>
    <hyperlink ref="C434" r:id="rId652" display="http://space.skyrocket.de/doc_sdat/yaogan-2.htm"/>
    <hyperlink ref="D434" r:id="rId653" display="http://space.skyrocket.de/doc_lau_det/cz-2d-2.htm"/>
    <hyperlink ref="C435" r:id="rId654" display="http://space.skyrocket.de/doc_sdat/us-k.htm"/>
    <hyperlink ref="D435" r:id="rId655" display="http://space.skyrocket.de/doc_lau_det/molniya-m_blok-2bl.htm"/>
    <hyperlink ref="C436" r:id="rId656" display="http://space.skyrocket.de/doc_sdat/ciel-2.htm"/>
    <hyperlink ref="D436" r:id="rId657" display="http://space.skyrocket.de/doc_lau_det/proton-m_briz-m_p2.htm"/>
    <hyperlink ref="C437" r:id="rId658" display="http://space.skyrocket.de/doc_sdat/yaogan-5.htm"/>
    <hyperlink ref="D437" r:id="rId659" display="http://space.skyrocket.de/doc_lau_det/cz-4b.htm"/>
    <hyperlink ref="C438" r:id="rId660" display="http://space.skyrocket.de/doc_sdat/hotbird-8.htm"/>
    <hyperlink ref="C439" r:id="rId661" display="http://space.skyrocket.de/doc_sdat/eutelsat-w2m.htm"/>
    <hyperlink ref="D438" r:id="rId662" display="http://space.skyrocket.de/doc_lau_det/ariane-5eca.htm"/>
    <hyperlink ref="C440" r:id="rId663" display="http://space.skyrocket.de/doc_sdat/fy-2.htm"/>
    <hyperlink ref="D440" r:id="rId664" display="http://space.skyrocket.de/doc_lau_det/cz-3a.htm"/>
    <hyperlink ref="C441" r:id="rId665" display="http://space.skyrocket.de/doc_sdat/uragan-m.htm"/>
    <hyperlink ref="C442" r:id="rId666" display="http://space.skyrocket.de/doc_sdat/uragan-m.htm"/>
    <hyperlink ref="C443" r:id="rId667" display="http://space.skyrocket.de/doc_sdat/uragan-m.htm"/>
    <hyperlink ref="D441" r:id="rId668" display="http://space.skyrocket.de/doc_lau_det/proton-m_blok-dm-2.htm"/>
    <hyperlink ref="D442:D443" r:id="rId669" display="http://space.skyrocket.de/doc_lau_det/proton-m_blok-dm-2.htm"/>
    <hyperlink ref="C446" r:id="rId670" display="http://space.skyrocket.de/doc_sdat/mentor.htm"/>
    <hyperlink ref="D446" r:id="rId671" display="http://space.skyrocket.de/doc_lau_det/delta-4h.htm"/>
    <hyperlink ref="C447" r:id="rId672" display="http://space.skyrocket.de/doc_sdat/gosat.htm"/>
    <hyperlink ref="C448" r:id="rId673" display="http://space.skyrocket.de/doc_sdat/sohla-1.htm"/>
    <hyperlink ref="C449" r:id="rId674" display="http://space.skyrocket.de/doc_sdat/sds-1_jaxa.htm"/>
    <hyperlink ref="C450" r:id="rId675" display="http://space.skyrocket.de/doc_sdat/spritesat.htm"/>
    <hyperlink ref="C451" r:id="rId676" display="http://space.skyrocket.de/doc_sdat/prism.htm"/>
    <hyperlink ref="C452" r:id="rId677" display="http://space.skyrocket.de/doc_sdat/kagayaki.htm"/>
    <hyperlink ref="C453" r:id="rId678" display="http://space.skyrocket.de/doc_sdat/kks-1.htm"/>
    <hyperlink ref="C454" r:id="rId679" display="http://space.skyrocket.de/doc_sdat/stars-1.htm"/>
    <hyperlink ref="D447" r:id="rId680" display="http://space.skyrocket.de/doc_lau_det/h-2a-202.htm"/>
    <hyperlink ref="C455" r:id="rId681" display="http://space.skyrocket.de/doc_sdat/koronas-foton.htm"/>
    <hyperlink ref="D455" r:id="rId682" display="http://space.skyrocket.de/doc_lau_det/tsiklon-3.htm"/>
    <hyperlink ref="C457" r:id="rId683" display="http://space.skyrocket.de/doc_sdat/omid.htm"/>
    <hyperlink ref="D457" r:id="rId684" display="http://space.skyrocket.de/doc_lau_det/safir-1a.htm"/>
    <hyperlink ref="C458" r:id="rId685" display="http://space.skyrocket.de/doc_sdat/noaa-n.htm"/>
    <hyperlink ref="D458" r:id="rId686" display="http://space.skyrocket.de/doc_lau_det/delta-7320.htm"/>
    <hyperlink ref="C459" r:id="rId687" display="http://space.skyrocket.de/doc_sdat/progress-m.htm"/>
    <hyperlink ref="D459" r:id="rId688" display="http://space.skyrocket.de/doc_lau_det/soyuz-u.htm"/>
    <hyperlink ref="C460" r:id="rId689" display="http://space.skyrocket.de/doc_sdat/ekspress-am-33.htm"/>
    <hyperlink ref="C461" r:id="rId690" display="http://space.skyrocket.de/doc_sdat/ekspress-md.htm"/>
    <hyperlink ref="D460" r:id="rId691" display="http://space.skyrocket.de/doc_lau_det/proton-m_briz-m_p3.htm"/>
    <hyperlink ref="C462" r:id="rId692" display="http://space.skyrocket.de/doc_sdat/hotbird-8.htm"/>
    <hyperlink ref="C463" r:id="rId693" display="http://space.skyrocket.de/doc_sdat/nss-9.htm"/>
    <hyperlink ref="C464" r:id="rId694" display="http://space.skyrocket.de/doc_sdat/spirale-1.htm"/>
    <hyperlink ref="C465" r:id="rId695" display="http://space.skyrocket.de/doc_sdat/spirale-1.htm"/>
    <hyperlink ref="D462" r:id="rId696" display="http://space.skyrocket.de/doc_lau_det/ariane-5eca.htm"/>
    <hyperlink ref="C466" r:id="rId697" display="http://space.skyrocket.de/doc_sdat/oco.htm"/>
    <hyperlink ref="D466" r:id="rId698" display="http://space.skyrocket.de/doc_lau_det/taurus-3110.htm"/>
    <hyperlink ref="C467" r:id="rId699" display="http://space.skyrocket.de/doc_sdat/telstar-11n.htm"/>
    <hyperlink ref="D467" r:id="rId700" display="http://space.skyrocket.de/doc_lau_det/zenit-3slb.htm"/>
    <hyperlink ref="C468" r:id="rId701" display="http://space.skyrocket.de/doc_sdat/raduga-1.htm"/>
    <hyperlink ref="D468" r:id="rId702" display="http://space.skyrocket.de/doc_lau_det/proton-k_blok-dm-2.htm"/>
    <hyperlink ref="C470" r:id="rId703" display="http://space.skyrocket.de/doc_sdat/kepler.htm"/>
    <hyperlink ref="D470" r:id="rId704" display="http://space.skyrocket.de/doc_lau_det/delta-7925.htm"/>
    <hyperlink ref="C471" r:id="rId705" display="http://space.skyrocket.de/doc_sdat/sts-ov.htm"/>
    <hyperlink ref="C472" r:id="rId706" display="http://space.skyrocket.de/doc_sdat/its-s6.htm"/>
    <hyperlink ref="D471" r:id="rId707" display="http://space.skyrocket.de/doc_lau/sts.htm"/>
    <hyperlink ref="C473" r:id="rId708" display="http://space.skyrocket.de/doc_sdat/goce.htm"/>
    <hyperlink ref="D473" r:id="rId709" display="http://space.skyrocket.de/doc_lau_det/rokot-km.htm"/>
    <hyperlink ref="C474" r:id="rId710" display="http://space.skyrocket.de/doc_sdat/navstar-2rm.htm"/>
    <hyperlink ref="D474" r:id="rId711" display="http://space.skyrocket.de/doc_lau_det/delta-7925.htm"/>
    <hyperlink ref="C475" r:id="rId712" display="http://space.skyrocket.de/doc_sdat/soyuz-tma.htm"/>
    <hyperlink ref="D475" r:id="rId713" display="http://space.skyrocket.de/doc_lau_det/soyuz-fg.htm"/>
    <hyperlink ref="C477" r:id="rId714" display="http://space.skyrocket.de/doc_sdat/eutelsat-w2a.htm"/>
    <hyperlink ref="D477" r:id="rId715" display="http://space.skyrocket.de/doc_lau_det/proton-m_briz-m_p2.htm"/>
    <hyperlink ref="C478" r:id="rId716" display="http://space.skyrocket.de/doc_sdat/wgs-1.htm"/>
    <hyperlink ref="D478" r:id="rId717" display="http://space.skyrocket.de/doc_lau_det/atlas-5-421.htm"/>
    <hyperlink ref="C479" r:id="rId718" display="http://space.skyrocket.de/doc_sdat/kwangmyongsong-2.htm"/>
    <hyperlink ref="D479" r:id="rId719" display="http://space.skyrocket.de/doc_lau_det/unha-2.htm"/>
    <hyperlink ref="C480" r:id="rId720" display="http://space.skyrocket.de/doc_sdat/bd-2g.htm"/>
    <hyperlink ref="D480" r:id="rId721" display="http://space.skyrocket.de/doc_lau_det/cz-3c.htm"/>
    <hyperlink ref="C481" r:id="rId722" display="http://space.skyrocket.de/doc_sdat/risat-2.htm"/>
    <hyperlink ref="C482" r:id="rId723" display="http://space.skyrocket.de/doc_sdat/anusat.htm"/>
    <hyperlink ref="D481" r:id="rId724" display="http://space.skyrocket.de/doc_lau_det/pslv-ca.htm"/>
    <hyperlink ref="C483" r:id="rId725" display="http://space.skyrocket.de/doc_sdat/sicral.htm"/>
    <hyperlink ref="D483" r:id="rId726" display="http://space.skyrocket.de/doc_lau_det/zenit-3sl_2.htm"/>
    <hyperlink ref="C484" r:id="rId727" display="http://space.skyrocket.de/doc_sdat/yaogan-6.htm"/>
    <hyperlink ref="D484" r:id="rId728" display="http://space.skyrocket.de/doc_lau_det/cz-2c-3.htm"/>
    <hyperlink ref="C485" r:id="rId729" display="http://space.skyrocket.de/doc_sdat/yantar-4k2m.htm"/>
    <hyperlink ref="D485" r:id="rId730" display="http://space.skyrocket.de/doc_lau_det/soyuz-u.htm"/>
    <hyperlink ref="C487" r:id="rId731" display="http://space.skyrocket.de/doc_sdat/stss-atrr.htm"/>
    <hyperlink ref="D487" r:id="rId732" display="http://space.skyrocket.de/doc_lau_det/delta-7920.htm"/>
    <hyperlink ref="C488" r:id="rId733" display="http://space.skyrocket.de/doc_sdat/progress-m-m.htm"/>
    <hyperlink ref="D488" r:id="rId734" display="http://space.skyrocket.de/doc_lau_det/soyuz-u.htm"/>
    <hyperlink ref="C489" r:id="rId735" display="http://space.skyrocket.de/doc_sdat/sts-ov.htm"/>
    <hyperlink ref="D489" r:id="rId736" display="http://space.skyrocket.de/doc_lau/sts.htm"/>
    <hyperlink ref="C490" r:id="rId737" display="http://space.skyrocket.de/doc_sdat/herschel.htm"/>
    <hyperlink ref="C491" r:id="rId738" display="http://space.skyrocket.de/doc_sdat/planck.htm"/>
    <hyperlink ref="D490" r:id="rId739" display="http://space.skyrocket.de/doc_lau_det/ariane-5eca.htm"/>
    <hyperlink ref="C492" r:id="rId740" display="http://space.skyrocket.de/doc_sdat/indostar-2_protostar-2.htm"/>
    <hyperlink ref="D492" r:id="rId741" display="http://space.skyrocket.de/doc_lau_det/proton-m_briz-m_p2.htm"/>
    <hyperlink ref="C493" r:id="rId742" display="http://space.skyrocket.de/doc_sdat/tacsat-3.htm"/>
    <hyperlink ref="C494" r:id="rId743" display="http://space.skyrocket.de/doc_sdat/pharmasat-1.htm"/>
    <hyperlink ref="C495" r:id="rId744" display="http://space.skyrocket.de/doc_sdat/hawksat-1.htm"/>
    <hyperlink ref="C496" r:id="rId745" display="http://space.skyrocket.de/doc_sdat/cp-1.htm"/>
    <hyperlink ref="C497" r:id="rId746" display="http://space.skyrocket.de/doc_sdat/aerocube-1.htm"/>
    <hyperlink ref="D493" r:id="rId747" display="http://space.skyrocket.de/doc_lau_det/minotaur-1.htm"/>
    <hyperlink ref="C498" r:id="rId748" display="http://space.skyrocket.de/doc_sdat/meridian.htm"/>
    <hyperlink ref="D498" r:id="rId749" display="http://space.skyrocket.de/doc_lau_det/soyuz-2-1a_fregat.htm"/>
    <hyperlink ref="C499" r:id="rId750" display="http://space.skyrocket.de/doc_sdat/soyuz-tma.htm"/>
    <hyperlink ref="D499" r:id="rId751" display="http://space.skyrocket.de/doc_lau_det/soyuz-fg.htm"/>
    <hyperlink ref="C501" r:id="rId752" display="http://space.skyrocket.de/doc_sdat/lro.htm"/>
    <hyperlink ref="C502" r:id="rId753" display="http://space.skyrocket.de/doc_sdat/lcross.htm"/>
    <hyperlink ref="D501" r:id="rId754" display="http://space.skyrocket.de/doc_lau_det/atlas-5-401.htm"/>
    <hyperlink ref="C503" r:id="rId755" display="http://space.skyrocket.de/doc_sdat/measat-3a.htm"/>
    <hyperlink ref="D503" r:id="rId756" display="http://space.skyrocket.de/doc_lau_det/zenit-3slb.htm"/>
    <hyperlink ref="C504" r:id="rId757" display="http://space.skyrocket.de/doc_sdat/goes-n.htm"/>
    <hyperlink ref="D504" r:id="rId758" display="http://space.skyrocket.de/doc_lau_det/delta-4m42.htm"/>
    <hyperlink ref="C505" r:id="rId759" display="http://space.skyrocket.de/doc_sdat/sirius-cdr-5.htm"/>
    <hyperlink ref="D505" r:id="rId760" display="http://space.skyrocket.de/doc_lau_det/proton-m_briz-m_p2.htm"/>
    <hyperlink ref="C507" r:id="rId761" display="http://space.skyrocket.de/doc_sdat/terrestar-1.htm"/>
    <hyperlink ref="D507" r:id="rId762" display="http://space.skyrocket.de/doc_lau_det/ariane-5eca.htm"/>
    <hyperlink ref="C508" r:id="rId763" display="http://space.skyrocket.de/doc_sdat/strela-3.htm"/>
    <hyperlink ref="C509" r:id="rId764" display="http://space.skyrocket.de/doc_sdat/strela-3m.htm"/>
    <hyperlink ref="C510" r:id="rId765" display="http://space.skyrocket.de/doc_sdat/strela-3.htm"/>
    <hyperlink ref="D508" r:id="rId766" display="http://space.skyrocket.de/doc_lau_det/rokot-km.htm"/>
    <hyperlink ref="C511" r:id="rId767" display="http://space.skyrocket.de/doc_sdat/razaksat.htm"/>
    <hyperlink ref="D511" r:id="rId768" display="http://space.skyrocket.de/doc_lau_det/falcon-1.htm"/>
    <hyperlink ref="C512" r:id="rId769" display="http://space.skyrocket.de/doc_sdat/sts-ov.htm"/>
    <hyperlink ref="C513" r:id="rId770" display="http://space.skyrocket.de/doc_sdat/jem-ef.htm"/>
    <hyperlink ref="C515" r:id="rId771" display="http://space.skyrocket.de/doc_sdat/ande-2.htm"/>
    <hyperlink ref="C516" r:id="rId772" display="http://space.skyrocket.de/doc_sdat/ande-2.htm"/>
    <hyperlink ref="C517" r:id="rId773" display="http://space.skyrocket.de/doc_sdat/bevo-1.htm"/>
    <hyperlink ref="C518" r:id="rId774" display="http://space.skyrocket.de/doc_sdat/aggiesat-2.htm"/>
    <hyperlink ref="D512" r:id="rId775" display="http://space.skyrocket.de/doc_lau/sts.htm"/>
    <hyperlink ref="C519" r:id="rId776" display="http://space.skyrocket.de/doc_sdat/parus.htm"/>
    <hyperlink ref="C520" r:id="rId777" display="http://space.skyrocket.de/doc_sdat/sterkh-1.htm"/>
    <hyperlink ref="D519" r:id="rId778" display="http://space.skyrocket.de/doc_lau_det/kosmos-3m.htm"/>
    <hyperlink ref="C521" r:id="rId779" display="http://space.skyrocket.de/doc_sdat/progress-m.htm"/>
    <hyperlink ref="D521" r:id="rId780" display="http://space.skyrocket.de/doc_lau_det/soyuz-u.htm"/>
    <hyperlink ref="C522" r:id="rId781" display="http://space.skyrocket.de/doc_sdat/dubaisat-1.htm"/>
    <hyperlink ref="C523" r:id="rId782" display="http://space.skyrocket.de/doc_sdat/deimos-1.htm"/>
    <hyperlink ref="C524" r:id="rId783" display="http://space.skyrocket.de/doc_sdat/uk-dmc-2.htm"/>
    <hyperlink ref="C525" r:id="rId784" display="http://space.skyrocket.de/doc_sdat/nanosat-01.htm"/>
    <hyperlink ref="C526" r:id="rId785" display="http://space.skyrocket.de/doc_sdat/latinsat-1.htm"/>
    <hyperlink ref="C527" r:id="rId786" display="http://space.skyrocket.de/doc_sdat/latinsat-1.htm"/>
    <hyperlink ref="D522" r:id="rId787" display="http://space.skyrocket.de/doc_lau_det/dnepr-1.htm"/>
    <hyperlink ref="C529" r:id="rId788" display="http://space.skyrocket.de/doc_sdat/asiasat-5.htm"/>
    <hyperlink ref="D529" r:id="rId789" display="http://space.skyrocket.de/doc_lau_det/proton-m_briz-m_p2.htm"/>
    <hyperlink ref="C530" r:id="rId790" display="http://space.skyrocket.de/doc_sdat/navstar-2rm.htm"/>
    <hyperlink ref="D530" r:id="rId791" display="http://space.skyrocket.de/doc_lau_det/delta-7925.htm"/>
    <hyperlink ref="C531" r:id="rId792" display="http://space.skyrocket.de/doc_sdat/jcsat-10.htm"/>
    <hyperlink ref="C532" r:id="rId793" display="http://space.skyrocket.de/doc_sdat/optus-d2.htm"/>
    <hyperlink ref="D531" r:id="rId794" display="http://space.skyrocket.de/doc_lau_det/ariane-5eca.htm"/>
    <hyperlink ref="C533" r:id="rId795" display="http://space.skyrocket.de/doc_sdat/stsat-2.htm"/>
    <hyperlink ref="D533" r:id="rId796" display="http://space.skyrocket.de/doc_lau/naro-1.htm"/>
    <hyperlink ref="C534" r:id="rId797" display="http://space.skyrocket.de/doc_sdat/sts-ov.htm"/>
    <hyperlink ref="C535" r:id="rId798" display="http://space.skyrocket.de/doc_sdat/mplm.htm"/>
    <hyperlink ref="D534" r:id="rId799" display="http://space.skyrocket.de/doc_lau/sts.htm"/>
    <hyperlink ref="C536" r:id="rId800" display="http://space.skyrocket.de/doc_sdat/palapa-d.htm"/>
    <hyperlink ref="D536" r:id="rId801" display="http://space.skyrocket.de/doc_lau_det/cz-3b.htm"/>
    <hyperlink ref="C538" r:id="rId802" display="http://space.skyrocket.de/doc_sdat/pan.htm"/>
    <hyperlink ref="D538" r:id="rId803" display="http://space.skyrocket.de/doc_lau_det/atlas-5-401.htm"/>
    <hyperlink ref="C539" r:id="rId804" display="http://space.skyrocket.de/doc_sdat/htv.htm"/>
    <hyperlink ref="D539" r:id="rId805" display="http://space.skyrocket.de/doc_lau/h-2b.htm"/>
    <hyperlink ref="C540" r:id="rId806" display="http://space.skyrocket.de/doc_sdat/meteor-m.htm"/>
    <hyperlink ref="C541" r:id="rId807" display="http://space.skyrocket.de/doc_sdat/sterkh-1.htm"/>
    <hyperlink ref="C542" r:id="rId808" display="http://space.skyrocket.de/doc_sdat/universitetsky-2.htm"/>
    <hyperlink ref="C543" r:id="rId809" display="http://space.skyrocket.de/doc_sdat/ugatusat.htm"/>
    <hyperlink ref="C544" r:id="rId810" display="http://space.skyrocket.de/doc_sdat/sumbandila.htm"/>
    <hyperlink ref="C545" r:id="rId811" display="http://space.skyrocket.de/doc_sdat/blits.htm"/>
    <hyperlink ref="C546" r:id="rId812" display="http://space.skyrocket.de/doc_sdat/iris.htm"/>
    <hyperlink ref="D540" r:id="rId813" display="http://space.skyrocket.de/doc_lau_det/soyuz-2-1b_fregat.htm"/>
    <hyperlink ref="C547" r:id="rId814" display="http://space.skyrocket.de/doc_sdat/nimiq-5.htm"/>
    <hyperlink ref="D547" r:id="rId815" display="http://space.skyrocket.de/doc_lau_det/proton-m_briz-m_p2.htm"/>
    <hyperlink ref="C548" r:id="rId816" display="http://space.skyrocket.de/doc_sdat/oceansat-2.htm"/>
    <hyperlink ref="C549" r:id="rId817" display="http://space.skyrocket.de/doc_sdat/uwe-1.htm"/>
    <hyperlink ref="C550" r:id="rId818" display="http://space.skyrocket.de/doc_sdat/swisscube.htm"/>
    <hyperlink ref="C551" r:id="rId819" display="http://space.skyrocket.de/doc_sdat/beesat.htm"/>
    <hyperlink ref="C552" r:id="rId820" display="http://space.skyrocket.de/doc_sdat/itupsat-1.htm"/>
    <hyperlink ref="C553" r:id="rId821" display="http://space.skyrocket.de/doc_sdat/rubin-9-ais.htm"/>
    <hyperlink ref="D548" r:id="rId822" display="http://space.skyrocket.de/doc_lau_det/pslv-ca.htm"/>
    <hyperlink ref="C554" r:id="rId823" display="http://space.skyrocket.de/doc_sdat/stss-1.htm"/>
    <hyperlink ref="C555" r:id="rId824" display="http://space.skyrocket.de/doc_sdat/stss-1.htm"/>
    <hyperlink ref="D554" r:id="rId825" display="http://space.skyrocket.de/doc_lau_det/delta-7920.htm"/>
    <hyperlink ref="C556" r:id="rId826" display="http://space.skyrocket.de/doc_sdat/soyuz-tma.htm"/>
    <hyperlink ref="D556" r:id="rId827" display="http://space.skyrocket.de/doc_lau_det/soyuz-fg.htm"/>
    <hyperlink ref="C558" r:id="rId828" display="http://space.skyrocket.de/doc_sdat/amazonas-2.htm"/>
    <hyperlink ref="C559" r:id="rId829" display="http://space.skyrocket.de/doc_sdat/comsatbw-1.htm"/>
    <hyperlink ref="D558" r:id="rId830" display="http://space.skyrocket.de/doc_lau_det/ariane-5eca.htm"/>
    <hyperlink ref="C560" r:id="rId831" display="http://space.skyrocket.de/doc_sdat/worldview-2.htm"/>
    <hyperlink ref="D560" r:id="rId832" display="http://space.skyrocket.de/doc_lau_det/delta-7920.htm"/>
    <hyperlink ref="C561" r:id="rId833" display="http://space.skyrocket.de/doc_sdat/progress-m-m.htm"/>
    <hyperlink ref="D561" r:id="rId834" display="http://space.skyrocket.de/doc_lau_det/soyuz-u.htm"/>
    <hyperlink ref="C562" r:id="rId835" display="http://space.skyrocket.de/doc_sdat/dmsp-5d3.htm"/>
    <hyperlink ref="D562" r:id="rId836" display="http://space.skyrocket.de/doc_lau_det/atlas-5-401.htm"/>
    <hyperlink ref="C563" r:id="rId837" display="http://space.skyrocket.de/doc_sdat/nss-12.htm"/>
    <hyperlink ref="C564" r:id="rId838" display="http://space.skyrocket.de/doc_sdat/thor-6.htm"/>
    <hyperlink ref="D563" r:id="rId839" display="http://space.skyrocket.de/doc_lau_det/ariane-5eca.htm"/>
    <hyperlink ref="C566" r:id="rId840" display="http://space.skyrocket.de/doc_sdat/smos.htm"/>
    <hyperlink ref="C567" r:id="rId841" display="http://space.skyrocket.de/doc_sdat/proba-2.htm"/>
    <hyperlink ref="D566" r:id="rId842" display="http://space.skyrocket.de/doc_lau_det/rokot-km.htm"/>
    <hyperlink ref="C568" r:id="rId843" display="http://space.skyrocket.de/doc_sdat/dc-1.htm"/>
    <hyperlink ref="D568" r:id="rId844" display="http://space.skyrocket.de/doc_lau_det/soyuz-u.htm"/>
    <hyperlink ref="C569" r:id="rId845" display="http://space.skyrocket.de/doc_sdat/sj-11.htm"/>
    <hyperlink ref="D569" r:id="rId846" display="http://space.skyrocket.de/doc_lau_det/cz-2c-3.htm"/>
    <hyperlink ref="C570" r:id="rId847" display="http://space.skyrocket.de/doc_sdat/sts-ov.htm"/>
    <hyperlink ref="C571" r:id="rId848" display="http://space.skyrocket.de/doc_sdat/elc.htm"/>
    <hyperlink ref="C572" r:id="rId849" display="http://space.skyrocket.de/doc_sdat/elc.htm"/>
    <hyperlink ref="D570" r:id="rId850" display="http://space.skyrocket.de/doc_lau/sts.htm"/>
    <hyperlink ref="C573" r:id="rId851" display="http://space.skyrocket.de/doc_sdat/lotos-s.htm"/>
    <hyperlink ref="D573" r:id="rId852" display="http://space.skyrocket.de/doc_lau_det/soyuz-u.htm"/>
    <hyperlink ref="C574" r:id="rId853" display="http://space.skyrocket.de/doc_sdat/intelsat-14.htm"/>
    <hyperlink ref="D574" r:id="rId854" display="http://space.skyrocket.de/doc_lau_det/atlas-5-431.htm"/>
    <hyperlink ref="C575" r:id="rId855" display="http://space.skyrocket.de/doc_sdat/eutelsat-w7.htm"/>
    <hyperlink ref="D575" r:id="rId856" display="http://space.skyrocket.de/doc_lau_det/proton-m_briz-m_p2.htm"/>
    <hyperlink ref="C576" r:id="rId857" display="http://space.skyrocket.de/doc_sdat/igs-optical-3.htm"/>
    <hyperlink ref="D576" r:id="rId858" display="http://space.skyrocket.de/doc_lau_det/h-2a-202.htm"/>
    <hyperlink ref="C577" r:id="rId859" display="http://space.skyrocket.de/doc_sdat/intelsat-15.htm"/>
    <hyperlink ref="D577" r:id="rId860" display="http://space.skyrocket.de/doc_lau_det/zenit-3slb.htm"/>
    <hyperlink ref="C579" r:id="rId861" display="http://space.skyrocket.de/doc_sdat/wgs-1.htm"/>
    <hyperlink ref="D579" r:id="rId862" display="http://space.skyrocket.de/doc_lau_det/delta-4m54.htm"/>
    <hyperlink ref="C580" r:id="rId863" display="http://space.skyrocket.de/doc_sdat/yaogan-2.htm"/>
    <hyperlink ref="D580" r:id="rId864" display="http://space.skyrocket.de/doc_lau_det/cz-2d-2.htm"/>
    <hyperlink ref="C581" r:id="rId865" display="http://space.skyrocket.de/doc_sdat/uragan-m.htm"/>
    <hyperlink ref="C582" r:id="rId866" display="http://space.skyrocket.de/doc_sdat/uragan-m.htm"/>
    <hyperlink ref="C583" r:id="rId867" display="http://space.skyrocket.de/doc_sdat/uragan-m.htm"/>
    <hyperlink ref="D581" r:id="rId868" display="http://space.skyrocket.de/doc_lau_det/proton-m_blok-dm-2.htm"/>
    <hyperlink ref="C584" r:id="rId869" display="http://space.skyrocket.de/doc_sdat/explorer_wise.htm"/>
    <hyperlink ref="D584" r:id="rId870" display="http://space.skyrocket.de/doc_lau_det/delta-7320.htm"/>
    <hyperlink ref="C585" r:id="rId871" display="http://space.skyrocket.de/doc_sdat/yaogan-8.htm"/>
    <hyperlink ref="C586" r:id="rId872" display="http://space.skyrocket.de/doc_sdat/xw-1.htm"/>
    <hyperlink ref="D585" r:id="rId873" display="http://space.skyrocket.de/doc_lau_det/cz-4c.htm"/>
    <hyperlink ref="C587" r:id="rId874" display="http://space.skyrocket.de/doc_sdat/helios-2a.htm"/>
    <hyperlink ref="D587" r:id="rId875" display="http://space.skyrocket.de/doc_lau_det/ariane-5gs.htm"/>
    <hyperlink ref="C588" r:id="rId876" display="http://space.skyrocket.de/doc_sdat/soyuz-tma.htm"/>
    <hyperlink ref="D588" r:id="rId877" display="http://space.skyrocket.de/doc_lau_det/soyuz-fg.htm"/>
    <hyperlink ref="C589" r:id="rId878" display="http://space.skyrocket.de/doc_sdat/directv-10.htm"/>
    <hyperlink ref="D589" r:id="rId879" display="http://space.skyrocket.de/doc_lau_det/proton-m_briz-m_p2.htm"/>
    <hyperlink ref="C591" r:id="rId880" display="http://space.skyrocket.de/doc_sdat/bd-2g.htm"/>
    <hyperlink ref="D591" r:id="rId881" display="http://space.skyrocket.de/doc_lau_det/cz-3c.htm"/>
    <hyperlink ref="C592" r:id="rId882" display="http://space.skyrocket.de/doc_sdat/raduga-1m.htm"/>
    <hyperlink ref="D592" r:id="rId883" display="http://space.skyrocket.de/doc_lau_det/proton-m_briz-m_p1.htm"/>
    <hyperlink ref="C594" r:id="rId884" display="http://space.skyrocket.de/doc_sdat/progress-m-m.htm"/>
    <hyperlink ref="D594" r:id="rId885" display="http://space.skyrocket.de/doc_lau_det/soyuz-u.htm"/>
    <hyperlink ref="C595" r:id="rId886" display="http://space.skyrocket.de/doc_sdat/sts-ov.htm"/>
    <hyperlink ref="C596" r:id="rId887" display="http://space.skyrocket.de/doc_sdat/node-2.htm"/>
    <hyperlink ref="C597" r:id="rId888" display="http://space.skyrocket.de/doc_sdat/cupola.htm"/>
    <hyperlink ref="D595" r:id="rId889" display="http://space.skyrocket.de/doc_lau/sts.htm"/>
    <hyperlink ref="C598" r:id="rId890" display="http://space.skyrocket.de/doc_sdat/sdo.htm"/>
    <hyperlink ref="D598" r:id="rId891" display="http://space.skyrocket.de/doc_lau_det/atlas-5-401.htm"/>
    <hyperlink ref="C599" r:id="rId892" display="http://space.skyrocket.de/doc_sdat/intelsat-16.htm"/>
    <hyperlink ref="D599" r:id="rId893" display="http://space.skyrocket.de/doc_lau_det/proton-m_briz-m_p1m1.htm"/>
    <hyperlink ref="C601" r:id="rId894" display="http://space.skyrocket.de/doc_sdat/uragan-m.htm"/>
    <hyperlink ref="C602" r:id="rId895" display="http://space.skyrocket.de/doc_sdat/uragan-m.htm"/>
    <hyperlink ref="C603" r:id="rId896" display="http://space.skyrocket.de/doc_sdat/uragan-m.htm"/>
    <hyperlink ref="D601" r:id="rId897" display="http://space.skyrocket.de/doc_lau_det/proton-m_blok-dm-2.htm"/>
    <hyperlink ref="C604" r:id="rId898" display="http://space.skyrocket.de/doc_sdat/goes-n.htm"/>
    <hyperlink ref="D604" r:id="rId899" display="http://space.skyrocket.de/doc_lau_det/delta-4m42.htm"/>
    <hyperlink ref="C605" r:id="rId900" display="http://space.skyrocket.de/doc_sdat/yaogan-9.htm"/>
    <hyperlink ref="C606" r:id="rId901" display="http://space.skyrocket.de/doc_sdat/yaogan-9.htm"/>
    <hyperlink ref="C607" r:id="rId902" display="http://space.skyrocket.de/doc_sdat/yaogan-9.htm"/>
    <hyperlink ref="D605" r:id="rId903" display="http://space.skyrocket.de/doc_lau_det/cz-4c.htm"/>
    <hyperlink ref="C608" r:id="rId904" display="http://space.skyrocket.de/doc_sdat/echostar-14.htm"/>
    <hyperlink ref="D608" r:id="rId905" display="http://space.skyrocket.de/doc_lau_det/proton-m_briz-m_p3.htm"/>
    <hyperlink ref="C610" r:id="rId906" display="http://space.skyrocket.de/doc_sdat/soyuz-tma.htm"/>
    <hyperlink ref="D610" r:id="rId907" display="http://space.skyrocket.de/doc_lau_det/soyuz-fg.htm"/>
    <hyperlink ref="C611" r:id="rId908" display="http://space.skyrocket.de/doc_sdat/sts-ov.htm"/>
    <hyperlink ref="C612" r:id="rId909" display="http://space.skyrocket.de/doc_sdat/mplm.htm"/>
    <hyperlink ref="D611" r:id="rId910" display="http://space.skyrocket.de/doc_lau/sts.htm"/>
    <hyperlink ref="C613" r:id="rId911" display="http://space.skyrocket.de/doc_sdat/cryosat.htm"/>
    <hyperlink ref="D613" r:id="rId912" display="http://space.skyrocket.de/doc_lau_det/dnepr-1.htm"/>
    <hyperlink ref="C614" r:id="rId913" display="http://space.skyrocket.de/doc_sdat/gsat-4.htm"/>
    <hyperlink ref="D614" r:id="rId914" display="http://space.skyrocket.de/doc_lau_det/gslv_mk2.htm"/>
    <hyperlink ref="C615" r:id="rId915" display="http://space.skyrocket.de/doc_sdat/yantar-4k2m.htm"/>
    <hyperlink ref="D615" r:id="rId916" display="http://space.skyrocket.de/doc_lau_det/soyuz-u.htm"/>
    <hyperlink ref="C616" r:id="rId917" display="http://space.skyrocket.de/doc_sdat/x-37.htm"/>
    <hyperlink ref="D616" r:id="rId918" display="http://space.skyrocket.de/doc_lau_det/atlas-5-501.htm"/>
    <hyperlink ref="C617" r:id="rId919" display="http://space.skyrocket.de/doc_sdat/ses-1.htm"/>
    <hyperlink ref="D617" r:id="rId920" display="http://space.skyrocket.de/doc_lau_det/proton-m_briz-m_p2.htm"/>
    <hyperlink ref="C618" r:id="rId921" display="http://space.skyrocket.de/doc_sdat/parus.htm"/>
    <hyperlink ref="D618" r:id="rId922" display="http://space.skyrocket.de/doc_lau_det/kosmos-3m.htm"/>
    <hyperlink ref="C619" r:id="rId923" display="http://space.skyrocket.de/doc_sdat/progress-m-m.htm"/>
    <hyperlink ref="D619" r:id="rId924" display="http://space.skyrocket.de/doc_lau_det/soyuz-u.htm"/>
    <hyperlink ref="C621" r:id="rId925" display="http://space.skyrocket.de/doc_sdat/sts-ov.htm"/>
    <hyperlink ref="C622" r:id="rId926" display="http://space.skyrocket.de/doc_sdat/mrm-1.htm"/>
    <hyperlink ref="D621" r:id="rId927" display="http://space.skyrocket.de/doc_lau/sts.htm"/>
    <hyperlink ref="C623" r:id="rId928" display="http://space.skyrocket.de/doc_sdat/planet-c.htm"/>
    <hyperlink ref="C624" r:id="rId929" display="http://space.skyrocket.de/doc_sdat/ikaros.htm"/>
    <hyperlink ref="C625" r:id="rId930" display="http://space.skyrocket.de/doc_sdat/ikaros-dcam.htm"/>
    <hyperlink ref="C626" r:id="rId931" display="http://space.skyrocket.de/doc_sdat/ikaros-dcam.htm"/>
    <hyperlink ref="C627" r:id="rId932" display="http://space.skyrocket.de/doc_sdat/unitec-1.htm"/>
    <hyperlink ref="C628" r:id="rId933" display="http://space.skyrocket.de/doc_sdat/wasedasat-2.htm"/>
    <hyperlink ref="C629" r:id="rId934" display="http://space.skyrocket.de/doc_sdat/negaistar.htm"/>
    <hyperlink ref="C630" r:id="rId935" display="http://space.skyrocket.de/doc_sdat/ksat.htm"/>
    <hyperlink ref="D623" r:id="rId936" display="http://space.skyrocket.de/doc_lau_det/h-2a-202.htm"/>
    <hyperlink ref="C631" r:id="rId937" display="http://space.skyrocket.de/doc_sdat/astra-3b.htm"/>
    <hyperlink ref="C632" r:id="rId938" display="http://space.skyrocket.de/doc_sdat/comsatbw-1.htm"/>
    <hyperlink ref="D631" r:id="rId939" display="http://space.skyrocket.de/doc_lau_det/ariane-5eca.htm"/>
    <hyperlink ref="C633" r:id="rId940" display="http://space.skyrocket.de/doc_sdat/navstar-2f.htm"/>
    <hyperlink ref="D633" r:id="rId941" display="http://space.skyrocket.de/doc_lau_det/delta-4m42.htm"/>
    <hyperlink ref="C635" r:id="rId942" display="http://space.skyrocket.de/doc_sdat/servis-1.htm"/>
    <hyperlink ref="D635" r:id="rId943" display="http://space.skyrocket.de/doc_lau_det/rokot-km.htm"/>
    <hyperlink ref="C636" r:id="rId944" display="http://space.skyrocket.de/doc_sdat/bd-2g.htm"/>
    <hyperlink ref="D636" r:id="rId945" display="http://space.skyrocket.de/doc_lau_det/cz-3c.htm"/>
    <hyperlink ref="C637" r:id="rId946" display="http://space.skyrocket.de/doc_sdat/badr-5.htm"/>
    <hyperlink ref="D637" r:id="rId947" display="http://space.skyrocket.de/doc_lau_det/proton-m_briz-m_p2.htm"/>
    <hyperlink ref="C638" r:id="rId948" display="http://space.skyrocket.de/doc_sdat/dragon-qu.htm"/>
    <hyperlink ref="D638" r:id="rId949" display="http://space.skyrocket.de/doc_lau_det/falcon-9_v1-0.htm"/>
    <hyperlink ref="C639" r:id="rId950" display="http://space.skyrocket.de/doc_sdat/stsat-2.htm"/>
    <hyperlink ref="D639" r:id="rId951" display="http://space.skyrocket.de/doc_lau/naro-1.htm"/>
    <hyperlink ref="C640" r:id="rId952" display="http://space.skyrocket.de/doc_sdat/sj-12.htm"/>
    <hyperlink ref="D640" r:id="rId953" display="http://space.skyrocket.de/doc_lau_det/cz-2d-2.htm"/>
    <hyperlink ref="C641" r:id="rId954" display="http://space.skyrocket.de/doc_sdat/picard.htm"/>
    <hyperlink ref="C642" r:id="rId955" display="http://space.skyrocket.de/doc_sdat/prisma.htm"/>
    <hyperlink ref="C643" r:id="rId956" display="http://space.skyrocket.de/doc_sdat/prisma.htm"/>
    <hyperlink ref="C644" r:id="rId957" display="http://space.skyrocket.de/doc_sdat/bpa-1.htm"/>
    <hyperlink ref="D641" r:id="rId958" display="http://space.skyrocket.de/doc_lau_det/dnepr-1.htm"/>
    <hyperlink ref="C645" r:id="rId959" display="http://space.skyrocket.de/doc_sdat/soyuz-tma.htm"/>
    <hyperlink ref="D645" r:id="rId960" display="http://space.skyrocket.de/doc_lau_det/soyuz-fg.htm"/>
    <hyperlink ref="C646" r:id="rId961" display="http://space.skyrocket.de/doc_sdat/terrasar-x.htm"/>
    <hyperlink ref="D646" r:id="rId962" display="http://space.skyrocket.de/doc_lau_det/dnepr-1.htm"/>
    <hyperlink ref="C647" r:id="rId963" display="http://space.skyrocket.de/doc_sdat/ofeq-3.htm"/>
    <hyperlink ref="D647" r:id="rId964" display="http://space.skyrocket.de/doc_lau_det/shavit-2.htm"/>
    <hyperlink ref="C648" r:id="rId965" display="http://space.skyrocket.de/doc_sdat/arabsat-5a.htm"/>
    <hyperlink ref="C649" r:id="rId966" display="http://space.skyrocket.de/doc_sdat/coms.htm"/>
    <hyperlink ref="D648" r:id="rId967" display="http://space.skyrocket.de/doc_lau_det/ariane-5eca.htm"/>
    <hyperlink ref="C650" r:id="rId968" display="http://space.skyrocket.de/doc_sdat/progress-m-m.htm"/>
    <hyperlink ref="D650" r:id="rId969" display="http://space.skyrocket.de/doc_lau_det/soyuz-u.htm"/>
    <hyperlink ref="C652" r:id="rId970" display="http://space.skyrocket.de/doc_sdat/echostar-11.htm"/>
    <hyperlink ref="D652" r:id="rId971" display="http://space.skyrocket.de/doc_lau_det/proton-m_briz-m_p3.htm"/>
    <hyperlink ref="C653" r:id="rId972" display="http://space.skyrocket.de/doc_sdat/cartosat-2.htm"/>
    <hyperlink ref="C654" r:id="rId973" display="http://space.skyrocket.de/doc_sdat/alsat-2.htm"/>
    <hyperlink ref="C655" r:id="rId974" display="http://space.skyrocket.de/doc_sdat/aissat-1.htm"/>
    <hyperlink ref="C656" r:id="rId975" display="http://space.skyrocket.de/doc_sdat/studsat.htm"/>
    <hyperlink ref="C657" r:id="rId976" display="http://space.skyrocket.de/doc_sdat/tisat-1.htm"/>
    <hyperlink ref="D653" r:id="rId977" display="http://space.skyrocket.de/doc_lau_det/pslv-ca.htm"/>
    <hyperlink ref="C658" r:id="rId978" display="http://space.skyrocket.de/doc_sdat/bd-2m.htm"/>
    <hyperlink ref="D658" r:id="rId979" display="http://space.skyrocket.de/doc_lau_det/cz-3a.htm"/>
    <hyperlink ref="C660" r:id="rId980" display="http://space.skyrocket.de/doc_sdat/nilesat-201.htm"/>
    <hyperlink ref="C661" r:id="rId981" display="http://space.skyrocket.de/doc_sdat/rascom-1.htm"/>
    <hyperlink ref="D660" r:id="rId982" display="http://space.skyrocket.de/doc_lau_det/ariane-5eca.htm"/>
    <hyperlink ref="C662" r:id="rId983" display="http://space.skyrocket.de/doc_sdat/yaogan-1.htm"/>
    <hyperlink ref="D662" r:id="rId984" display="http://space.skyrocket.de/doc_lau_det/cz-4c.htm"/>
    <hyperlink ref="C663" r:id="rId985" display="http://space.skyrocket.de/doc_sdat/aehf-1.htm"/>
    <hyperlink ref="D663" r:id="rId986" display="http://space.skyrocket.de/doc_lau_det/atlas-5-531.htm"/>
    <hyperlink ref="C664" r:id="rId987" display="http://space.skyrocket.de/doc_sdat/th-1.htm"/>
    <hyperlink ref="D664" r:id="rId988" display="http://space.skyrocket.de/doc_lau_det/cz-2d-2.htm"/>
    <hyperlink ref="C666" r:id="rId989" display="http://space.skyrocket.de/doc_sdat/uragan-m.htm"/>
    <hyperlink ref="C667" r:id="rId990" display="http://space.skyrocket.de/doc_sdat/uragan-m.htm"/>
    <hyperlink ref="C668" r:id="rId991" display="http://space.skyrocket.de/doc_sdat/uragan-m.htm"/>
    <hyperlink ref="D666" r:id="rId992" display="http://space.skyrocket.de/doc_lau_det/proton-m_blok-dm-2.htm"/>
    <hyperlink ref="C669" r:id="rId993" display="http://space.skyrocket.de/doc_sdat/zx-6a.htm"/>
    <hyperlink ref="D669" r:id="rId994" display="http://space.skyrocket.de/doc_lau_det/cz-3be.htm"/>
    <hyperlink ref="C670" r:id="rId995" display="http://space.skyrocket.de/doc_sdat/gonets-m.htm"/>
    <hyperlink ref="C671" r:id="rId996" display="http://space.skyrocket.de/doc_sdat/strela-3.htm"/>
    <hyperlink ref="C672" r:id="rId997" display="http://space.skyrocket.de/doc_sdat/strela-3m.htm"/>
    <hyperlink ref="D670" r:id="rId998" display="http://space.skyrocket.de/doc_lau_det/rokot-km.htm"/>
    <hyperlink ref="C673" r:id="rId999" display="http://space.skyrocket.de/doc_sdat/progress-m-m.htm"/>
    <hyperlink ref="D673" r:id="rId1000" display="http://space.skyrocket.de/doc_lau_det/soyuz-u.htm"/>
    <hyperlink ref="C674" r:id="rId1001" display="http://space.skyrocket.de/doc_sdat/qzs-1.htm"/>
    <hyperlink ref="D674" r:id="rId1002" display="http://space.skyrocket.de/doc_lau_det/h-2a-202.htm"/>
    <hyperlink ref="C675" r:id="rId1003" display="http://space.skyrocket.de/doc_sdat/fia-radar.htm"/>
    <hyperlink ref="D675" r:id="rId1004" display="http://space.skyrocket.de/doc_lau_det/atlas-5-501.htm"/>
    <hyperlink ref="C676" r:id="rId1005" display="http://space.skyrocket.de/doc_sdat/yaogan-2.htm"/>
    <hyperlink ref="C677" r:id="rId1006" display="http://space.skyrocket.de/doc_sdat/zheda-pixing-1.htm"/>
    <hyperlink ref="C678" r:id="rId1007" display="http://space.skyrocket.de/doc_sdat/zheda-pixing-1.htm"/>
    <hyperlink ref="D676" r:id="rId1008" display="http://space.skyrocket.de/doc_lau_det/cz-2d-2.htm"/>
    <hyperlink ref="C679" r:id="rId1009" display="http://space.skyrocket.de/doc_sdat/sbss-1.htm"/>
    <hyperlink ref="D679" r:id="rId1010" display="http://space.skyrocket.de/doc_lau_det/minotaur-4.htm"/>
    <hyperlink ref="C680" r:id="rId1011" display="http://space.skyrocket.de/doc_sdat/us-k.htm"/>
    <hyperlink ref="D680" r:id="rId1012" display="http://space.skyrocket.de/doc_lau_det/molniya-m_blok-2bl.htm"/>
    <hyperlink ref="C682" r:id="rId1013" display="http://space.skyrocket.de/doc_sdat/change-2.htm"/>
    <hyperlink ref="D682" r:id="rId1014" display="http://space.skyrocket.de/doc_lau_det/cz-3c.htm"/>
    <hyperlink ref="C683" r:id="rId1015" display="http://space.skyrocket.de/doc_sdat/sj-6.htm"/>
    <hyperlink ref="C684" r:id="rId1016" display="http://space.skyrocket.de/doc_sdat/sj-6.htm"/>
    <hyperlink ref="D683" r:id="rId1017" display="http://space.skyrocket.de/doc_lau_det/cz-4b.htm"/>
    <hyperlink ref="C685" r:id="rId1018" display="http://space.skyrocket.de/doc_sdat/soyuz-tma-m.htm"/>
    <hyperlink ref="D685" r:id="rId1019" display="http://space.skyrocket.de/doc_lau_det/soyuz-fg.htm"/>
    <hyperlink ref="C686" r:id="rId1020" display="http://space.skyrocket.de/doc_sdat/xm-5.htm"/>
    <hyperlink ref="D686" r:id="rId1021" display="http://space.skyrocket.de/doc_lau_det/proton-m_briz-m_p3.htm"/>
    <hyperlink ref="C687" r:id="rId1022" display="http://space.skyrocket.de/doc_sdat/globalstar-2.htm"/>
    <hyperlink ref="C688" r:id="rId1023" display="http://space.skyrocket.de/doc_sdat/globalstar-2.htm"/>
    <hyperlink ref="C689" r:id="rId1024" display="http://space.skyrocket.de/doc_sdat/globalstar-2.htm"/>
    <hyperlink ref="C690" r:id="rId1025" display="http://space.skyrocket.de/doc_sdat/globalstar-2.htm"/>
    <hyperlink ref="C691" r:id="rId1026" display="http://space.skyrocket.de/doc_sdat/globalstar-2.htm"/>
    <hyperlink ref="C692" r:id="rId1027" display="http://space.skyrocket.de/doc_sdat/globalstar-2.htm"/>
    <hyperlink ref="D687" r:id="rId1028" display="http://space.skyrocket.de/doc_lau_det/soyuz-2-1a_fregat.htm"/>
    <hyperlink ref="C693" r:id="rId1029" display="http://space.skyrocket.de/doc_sdat/progress-m-m.htm"/>
    <hyperlink ref="D693" r:id="rId1030" display="http://space.skyrocket.de/doc_lau_det/soyuz-u.htm"/>
    <hyperlink ref="C694" r:id="rId1031" display="http://space.skyrocket.de/doc_sdat/eutelsat-w3b.htm"/>
    <hyperlink ref="C695" r:id="rId1032" display="http://space.skyrocket.de/doc_sdat/bsat-3.htm"/>
    <hyperlink ref="D694" r:id="rId1033" display="http://space.skyrocket.de/doc_lau_det/ariane-5eca.htm"/>
    <hyperlink ref="C696" r:id="rId1034" display="http://space.skyrocket.de/doc_sdat/bd-2g.htm"/>
    <hyperlink ref="D696" r:id="rId1035" display="http://space.skyrocket.de/doc_lau_det/cz-3c.htm"/>
    <hyperlink ref="C698" r:id="rId1036" display="http://space.skyrocket.de/doc_sdat/meridian.htm"/>
    <hyperlink ref="D698" r:id="rId1037" display="http://space.skyrocket.de/doc_lau_det/soyuz-2-1a_fregat.htm"/>
    <hyperlink ref="C699" r:id="rId1038" display="http://space.skyrocket.de/doc_sdat/fy-3.htm"/>
    <hyperlink ref="D699" r:id="rId1039" display="http://space.skyrocket.de/doc_lau_det/cz-4c.htm"/>
    <hyperlink ref="C700" r:id="rId1040" display="http://space.skyrocket.de/doc_sdat/cosmo-skymed-1.htm"/>
    <hyperlink ref="D700" r:id="rId1041" display="http://space.skyrocket.de/doc_lau_det/delta-7420.htm"/>
    <hyperlink ref="C701" r:id="rId1042" display="http://space.skyrocket.de/doc_sdat/skyterra-1.htm"/>
    <hyperlink ref="D701" r:id="rId1043" display="http://space.skyrocket.de/doc_lau_det/proton-m_briz-m_p2.htm"/>
    <hyperlink ref="C702" r:id="rId1044" display="http://space.skyrocket.de/doc_sdat/stpsat-2.htm"/>
    <hyperlink ref="C703" r:id="rId1045" display="http://space.skyrocket.de/doc_sdat/fastrac-1.htm"/>
    <hyperlink ref="C704" r:id="rId1046" display="http://space.skyrocket.de/doc_sdat/fastrac-1.htm"/>
    <hyperlink ref="C705" r:id="rId1047" display="http://space.skyrocket.de/doc_sdat/falconsat-5.htm"/>
    <hyperlink ref="C706" r:id="rId1048" display="http://space.skyrocket.de/doc_sdat/fastsat-hsv-01.htm"/>
    <hyperlink ref="C707" r:id="rId1049" display="http://space.skyrocket.de/doc_sdat/rax.htm"/>
    <hyperlink ref="C708" r:id="rId1050" display="http://space.skyrocket.de/doc_sdat/ooreos.htm"/>
    <hyperlink ref="C709" r:id="rId1051" display="http://space.skyrocket.de/doc_sdat/nanosail-d.htm"/>
    <hyperlink ref="C710" r:id="rId1052" display="http://space.skyrocket.de/doc_sdat/ballast-a.htm"/>
    <hyperlink ref="C711" r:id="rId1053" display="http://space.skyrocket.de/doc_sdat/ballast-a.htm"/>
    <hyperlink ref="D702" r:id="rId1054" display="http://space.skyrocket.de/doc_lau_det/minotaur-4_haps.htm"/>
    <hyperlink ref="C712" r:id="rId1055" display="http://space.skyrocket.de/doc_sdat/mentor.htm"/>
    <hyperlink ref="D712" r:id="rId1056" display="http://space.skyrocket.de/doc_lau_det/delta-4h.htm"/>
    <hyperlink ref="C713" r:id="rId1057" display="http://space.skyrocket.de/doc_sdat/st-1_china.htm"/>
    <hyperlink ref="D713" r:id="rId1058" display="http://space.skyrocket.de/doc_lau_det/cz-3a.htm"/>
    <hyperlink ref="C714" r:id="rId1059" display="http://space.skyrocket.de/doc_sdat/intelsat-17.htm"/>
    <hyperlink ref="C715" r:id="rId1060" display="http://space.skyrocket.de/doc_sdat/hylas.htm"/>
    <hyperlink ref="D714" r:id="rId1061" display="http://space.skyrocket.de/doc_lau_det/ariane-5eca.htm"/>
    <hyperlink ref="C717" r:id="rId1062" display="http://space.skyrocket.de/doc_sdat/uragan-m.htm"/>
    <hyperlink ref="C718" r:id="rId1063" display="http://space.skyrocket.de/doc_sdat/uragan-m.htm"/>
    <hyperlink ref="C719" r:id="rId1064" display="http://space.skyrocket.de/doc_sdat/uragan-m.htm"/>
    <hyperlink ref="D717" r:id="rId1065" display="http://space.skyrocket.de/doc_lau_det/proton-m_blok-dm-03.htm"/>
    <hyperlink ref="C720" r:id="rId1066" display="http://space.skyrocket.de/doc_sdat/dragon-c1.htm"/>
    <hyperlink ref="C721" r:id="rId1067" display="http://space.skyrocket.de/doc_sdat/smdc-one.htm"/>
    <hyperlink ref="C722" r:id="rId1068" display="http://space.skyrocket.de/doc_sdat/qbx-1.htm"/>
    <hyperlink ref="C723" r:id="rId1069" display="http://space.skyrocket.de/doc_sdat/qbx-1.htm"/>
    <hyperlink ref="C724" r:id="rId1070" display="http://space.skyrocket.de/doc_sdat/mayflower-caerus.htm"/>
    <hyperlink ref="C725" r:id="rId1071" display="http://space.skyrocket.de/doc_sdat/perseus-000.htm"/>
    <hyperlink ref="C726" r:id="rId1072" display="http://space.skyrocket.de/doc_sdat/perseus-000.htm"/>
    <hyperlink ref="C727" r:id="rId1073" display="http://space.skyrocket.de/doc_sdat/perseus-000.htm"/>
    <hyperlink ref="C728" r:id="rId1074" display="http://space.skyrocket.de/doc_sdat/perseus-000.htm"/>
    <hyperlink ref="D720" r:id="rId1075" display="http://space.skyrocket.de/doc_lau_det/falcon-9_v1-0.htm"/>
    <hyperlink ref="C729" r:id="rId1076" display="http://space.skyrocket.de/doc_sdat/soyuz-tma.htm"/>
    <hyperlink ref="D729" r:id="rId1077" display="http://space.skyrocket.de/doc_lau_det/soyuz-fg.htm"/>
    <hyperlink ref="C730" r:id="rId1078" display="http://space.skyrocket.de/doc_sdat/bd-2m.htm"/>
    <hyperlink ref="D730" r:id="rId1079" display="http://space.skyrocket.de/doc_lau_det/cz-3a.htm"/>
    <hyperlink ref="C731" r:id="rId1080" display="http://space.skyrocket.de/doc_sdat/gsat-5p.htm"/>
    <hyperlink ref="D731" r:id="rId1081" display="http://space.skyrocket.de/doc_lau_det/gslv_mk1_3.htm"/>
    <hyperlink ref="C732" r:id="rId1082" display="http://space.skyrocket.de/doc_sdat/ka-sat.htm"/>
    <hyperlink ref="D732" r:id="rId1083" display="http://space.skyrocket.de/doc_lau_det/proton-m_briz-m_p3.htm"/>
    <hyperlink ref="C733" r:id="rId1084" display="http://space.skyrocket.de/doc_sdat/hispasat-1e.htm"/>
    <hyperlink ref="C734" r:id="rId1085" display="http://space.skyrocket.de/doc_sdat/koreasat-6.htm"/>
    <hyperlink ref="D733" r:id="rId1086" display="http://space.skyrocket.de/doc_lau_det/ariane-5eca.htm"/>
    <hyperlink ref="C737" r:id="rId1087" display="http://space.skyrocket.de/doc_sdat/elektro-l.htm"/>
    <hyperlink ref="D737" r:id="rId1088" display="http://space.skyrocket.de/doc_lau_det/zenit-3f.htm"/>
    <hyperlink ref="C738" r:id="rId1089" display="http://space.skyrocket.de/doc_sdat/kh-11.htm"/>
    <hyperlink ref="D738" r:id="rId1090" display="http://space.skyrocket.de/doc_lau_det/delta-4h.htm"/>
    <hyperlink ref="C739" r:id="rId1091" display="http://space.skyrocket.de/doc_sdat/htv.htm"/>
    <hyperlink ref="D739" r:id="rId1092" display="http://space.skyrocket.de/doc_lau/h-2b.htm"/>
    <hyperlink ref="C740" r:id="rId1093" display="http://space.skyrocket.de/doc_sdat/progress-m-m.htm"/>
    <hyperlink ref="C741" r:id="rId1094" display="http://space.skyrocket.de/doc_sdat/arissat-1.htm"/>
    <hyperlink ref="D740" r:id="rId1095" display="http://space.skyrocket.de/doc_lau_det/soyuz-u.htm"/>
    <hyperlink ref="C743" r:id="rId1096" display="http://space.skyrocket.de/doc_sdat/geo-ik-2.htm"/>
    <hyperlink ref="D743" r:id="rId1097" display="http://space.skyrocket.de/doc_lau_det/rokot-km.htm"/>
    <hyperlink ref="C744" r:id="rId1098" display="http://space.skyrocket.de/doc_sdat/rpp.htm"/>
    <hyperlink ref="D744" r:id="rId1099" display="http://space.skyrocket.de/doc_lau_det/minotaur-1.htm"/>
    <hyperlink ref="C745" r:id="rId1100" display="http://space.skyrocket.de/doc_sdat/atv.htm"/>
    <hyperlink ref="D745" r:id="rId1101" display="http://space.skyrocket.de/doc_lau_det/ariane-5es.htm"/>
    <hyperlink ref="C746" r:id="rId1102" display="http://space.skyrocket.de/doc_sdat/sts-ov.htm"/>
    <hyperlink ref="C747" r:id="rId1103" display="http://space.skyrocket.de/doc_sdat/pmm.htm"/>
    <hyperlink ref="C748" r:id="rId1104" display="http://space.skyrocket.de/doc_sdat/elc.htm"/>
    <hyperlink ref="D746" r:id="rId1105" display="http://space.skyrocket.de/doc_lau/sts.htm"/>
    <hyperlink ref="C749" r:id="rId1106" display="http://space.skyrocket.de/doc_sdat/uragan-k1.htm"/>
    <hyperlink ref="D749" r:id="rId1107" display="http://space.skyrocket.de/doc_lau_det/soyuz-2-1b_fregat.htm"/>
    <hyperlink ref="C751" r:id="rId1108" display="http://space.skyrocket.de/doc_sdat/glory.htm"/>
    <hyperlink ref="C752" r:id="rId1109" display="http://space.skyrocket.de/doc_sdat/e1p.htm"/>
    <hyperlink ref="C753" r:id="rId1110" display="http://space.skyrocket.de/doc_sdat/kysat-1.htm"/>
    <hyperlink ref="C754" r:id="rId1111" display="http://space.skyrocket.de/doc_sdat/hermes.htm"/>
    <hyperlink ref="D751" r:id="rId1112" display="http://space.skyrocket.de/doc_lau_det/taurus-3110.htm"/>
    <hyperlink ref="C755" r:id="rId1113" display="http://space.skyrocket.de/doc_sdat/x-37.htm"/>
    <hyperlink ref="D755" r:id="rId1114" display="http://space.skyrocket.de/doc_lau_det/atlas-5-501.htm"/>
    <hyperlink ref="C756" r:id="rId1115" display="http://space.skyrocket.de/doc_sdat/sds-3.htm"/>
    <hyperlink ref="D756" r:id="rId1116" display="http://space.skyrocket.de/doc_lau_det/delta-4m42.htm"/>
    <hyperlink ref="C758" r:id="rId1117" display="http://space.skyrocket.de/doc_sdat/soyuz-tma.htm"/>
    <hyperlink ref="D758" r:id="rId1118" display="http://space.skyrocket.de/doc_lau_det/soyuz-fg.htm"/>
    <hyperlink ref="C759" r:id="rId1119" display="http://space.skyrocket.de/doc_sdat/bd-2m.htm"/>
    <hyperlink ref="D759" r:id="rId1120" display="http://space.skyrocket.de/doc_lau_det/cz-3a.htm"/>
    <hyperlink ref="C760" r:id="rId1121" display="http://space.skyrocket.de/doc_sdat/noss-3.htm"/>
    <hyperlink ref="C761" r:id="rId1122" display="http://space.skyrocket.de/doc_sdat/noss-3.htm"/>
    <hyperlink ref="D760" r:id="rId1123" display="http://space.skyrocket.de/doc_lau_det/atlas-5-411.htm"/>
    <hyperlink ref="C762" r:id="rId1124" display="http://space.skyrocket.de/doc_sdat/resourcesat-2.htm"/>
    <hyperlink ref="C763" r:id="rId1125" display="http://space.skyrocket.de/doc_sdat/youthsat.htm"/>
    <hyperlink ref="C764" r:id="rId1126" display="http://space.skyrocket.de/doc_sdat/x-sat.htm"/>
    <hyperlink ref="D762" r:id="rId1127" display="http://space.skyrocket.de/doc_lau_det/pslv_3.htm"/>
    <hyperlink ref="C765" r:id="rId1128" display="http://space.skyrocket.de/doc_sdat/yahsat-1a.htm"/>
    <hyperlink ref="C766" r:id="rId1129" display="http://space.skyrocket.de/doc_sdat/new-dawn.htm"/>
    <hyperlink ref="D765" r:id="rId1130" display="http://space.skyrocket.de/doc_lau_det/ariane-5eca.htm"/>
    <hyperlink ref="C767" r:id="rId1131" display="http://space.skyrocket.de/doc_sdat/progress-m-m.htm"/>
    <hyperlink ref="D767" r:id="rId1132" display="http://space.skyrocket.de/doc_lau_det/soyuz-u.htm"/>
    <hyperlink ref="C769" r:id="rId1133" display="http://space.skyrocket.de/doc_sdat/meridian.htm"/>
    <hyperlink ref="D769" r:id="rId1134" display="http://space.skyrocket.de/doc_lau_det/soyuz-2-1a_fregat.htm"/>
    <hyperlink ref="C770" r:id="rId1135" display="http://space.skyrocket.de/doc_sdat/sbirs-high.htm"/>
    <hyperlink ref="D770" r:id="rId1136" display="http://space.skyrocket.de/doc_lau_det/atlas-5-401.htm"/>
    <hyperlink ref="C771" r:id="rId1137" display="http://space.skyrocket.de/doc_sdat/sts-ov.htm"/>
    <hyperlink ref="C772" r:id="rId1138" display="http://space.skyrocket.de/doc_sdat/ams-02.htm"/>
    <hyperlink ref="C773" r:id="rId1139" display="http://space.skyrocket.de/doc_sdat/elc.htm"/>
    <hyperlink ref="D771" r:id="rId1140" display="http://space.skyrocket.de/doc_lau/sts.htm"/>
    <hyperlink ref="C774" r:id="rId1141" display="http://space.skyrocket.de/doc_sdat/telstar-14r.htm"/>
    <hyperlink ref="D774" r:id="rId1142" display="http://space.skyrocket.de/doc_lau_det/proton-m_briz-m_p3.htm"/>
    <hyperlink ref="C775" r:id="rId1143" display="http://space.skyrocket.de/doc_sdat/st-2.htm"/>
    <hyperlink ref="C776" r:id="rId1144" display="http://space.skyrocket.de/doc_sdat/gsat-8.htm"/>
    <hyperlink ref="D775" r:id="rId1145" display="http://space.skyrocket.de/doc_lau_det/ariane-5eca.htm"/>
    <hyperlink ref="C778" r:id="rId1146" display="http://space.skyrocket.de/doc_sdat/soyuz-tma-m.htm"/>
    <hyperlink ref="D778" r:id="rId1147" display="http://space.skyrocket.de/doc_lau_det/soyuz-fg.htm"/>
    <hyperlink ref="C779" r:id="rId1148" display="http://space.skyrocket.de/doc_sdat/aquarius.htm"/>
    <hyperlink ref="D779" r:id="rId1149" display="http://space.skyrocket.de/doc_lau_det/delta-7320.htm"/>
    <hyperlink ref="C780" r:id="rId1150" display="http://space.skyrocket.de/doc_sdat/rasad-1.htm"/>
    <hyperlink ref="D780" r:id="rId1151" display="http://space.skyrocket.de/doc_lau_det/safir-1a.htm"/>
    <hyperlink ref="C781" r:id="rId1152" display="http://space.skyrocket.de/doc_sdat/zx-10.htm"/>
    <hyperlink ref="D781" r:id="rId1153" display="http://space.skyrocket.de/doc_lau_det/cz-3be.htm"/>
    <hyperlink ref="C782" r:id="rId1154" display="http://space.skyrocket.de/doc_sdat/progress-m-m.htm"/>
    <hyperlink ref="D782" r:id="rId1155" display="http://space.skyrocket.de/doc_lau_det/soyuz-u.htm"/>
    <hyperlink ref="C783" r:id="rId1156" display="http://space.skyrocket.de/doc_sdat/yantar-4k2m.htm"/>
    <hyperlink ref="D783" r:id="rId1157" display="http://space.skyrocket.de/doc_lau_det/soyuz-u.htm"/>
    <hyperlink ref="C784" r:id="rId1158" display="http://space.skyrocket.de/doc_sdat/ors-1.htm"/>
    <hyperlink ref="D784" r:id="rId1159" display="http://space.skyrocket.de/doc_lau_det/minotaur-1.htm"/>
    <hyperlink ref="C786" r:id="rId1160" display="http://space.skyrocket.de/doc_sdat/sj-11.htm"/>
    <hyperlink ref="D786" r:id="rId1161" display="http://space.skyrocket.de/doc_lau_det/cz-2c-3.htm"/>
    <hyperlink ref="C787" r:id="rId1162" display="http://space.skyrocket.de/doc_sdat/sts-ov.htm"/>
    <hyperlink ref="C788" r:id="rId1163" display="http://space.skyrocket.de/doc_sdat/mplm.htm"/>
    <hyperlink ref="C789" r:id="rId1164" display="http://space.skyrocket.de/doc_sdat/pssct-2.htm"/>
    <hyperlink ref="D787" r:id="rId1165" display="http://space.skyrocket.de/doc_lau/sts.htm"/>
    <hyperlink ref="C790" r:id="rId1166" display="http://space.skyrocket.de/doc_sdat/tl-1.htm"/>
    <hyperlink ref="D790" r:id="rId1167" display="http://space.skyrocket.de/doc_lau_det/cz-3c.htm"/>
    <hyperlink ref="C791" r:id="rId1168" display="http://space.skyrocket.de/doc_sdat/globalstar-2.htm"/>
    <hyperlink ref="C792" r:id="rId1169" display="http://space.skyrocket.de/doc_sdat/globalstar-2.htm"/>
    <hyperlink ref="C793" r:id="rId1170" display="http://space.skyrocket.de/doc_sdat/globalstar-2.htm"/>
    <hyperlink ref="C794" r:id="rId1171" display="http://space.skyrocket.de/doc_sdat/globalstar-2.htm"/>
    <hyperlink ref="C795" r:id="rId1172" display="http://space.skyrocket.de/doc_sdat/globalstar-2.htm"/>
    <hyperlink ref="C796" r:id="rId1173" display="http://space.skyrocket.de/doc_sdat/globalstar-2.htm"/>
    <hyperlink ref="D791" r:id="rId1174" display="http://space.skyrocket.de/doc_lau_det/soyuz-2-1a_fregat.htm"/>
    <hyperlink ref="C797" r:id="rId1175" display="http://space.skyrocket.de/doc_sdat/gsat-12.htm"/>
    <hyperlink ref="D797" r:id="rId1176" display="http://space.skyrocket.de/doc_lau_det/pslv-xl.htm"/>
    <hyperlink ref="C798" r:id="rId1177" display="http://space.skyrocket.de/doc_sdat/ses-1.htm"/>
    <hyperlink ref="C799" r:id="rId1178" display="http://space.skyrocket.de/doc_sdat/kazsat-2.htm"/>
    <hyperlink ref="D798" r:id="rId1179" display="http://space.skyrocket.de/doc_lau_det/proton-m_briz-m_p3.htm"/>
    <hyperlink ref="C800" r:id="rId1180" display="http://space.skyrocket.de/doc_sdat/navstar-2f.htm"/>
    <hyperlink ref="D800" r:id="rId1181" display="http://space.skyrocket.de/doc_lau_det/delta-4m42.htm"/>
    <hyperlink ref="C801" r:id="rId1182" display="http://space.skyrocket.de/doc_sdat/spektr-r.htm"/>
    <hyperlink ref="D801" r:id="rId1183" display="http://space.skyrocket.de/doc_lau_det/zenit-3f.htm"/>
    <hyperlink ref="C802" r:id="rId1184" display="http://space.skyrocket.de/doc_sdat/bd-2m.htm"/>
    <hyperlink ref="D802" r:id="rId1185" display="http://space.skyrocket.de/doc_lau_det/cz-3a.htm"/>
    <hyperlink ref="C803" r:id="rId1186" display="http://space.skyrocket.de/doc_sdat/sj-11.htm"/>
    <hyperlink ref="D803" r:id="rId1187" display="http://space.skyrocket.de/doc_lau_det/cz-2c-3.htm"/>
    <hyperlink ref="C805" r:id="rId1188" display="http://space.skyrocket.de/doc_sdat/juno.htm"/>
    <hyperlink ref="D805" r:id="rId1189" display="http://space.skyrocket.de/doc_lau_det/atlas-5-551.htm"/>
    <hyperlink ref="C806" r:id="rId1190" display="http://space.skyrocket.de/doc_sdat/astra-1n.htm"/>
    <hyperlink ref="C807" r:id="rId1191" display="http://space.skyrocket.de/doc_sdat/bsat-3c_jcsat-110r.htm"/>
    <hyperlink ref="D806" r:id="rId1192" display="http://space.skyrocket.de/doc_lau_det/ariane-5eca.htm"/>
    <hyperlink ref="C808" r:id="rId1193" display="http://space.skyrocket.de/doc_sdat/paksat-1r.htm"/>
    <hyperlink ref="D808" r:id="rId1194" display="http://space.skyrocket.de/doc_lau_det/cz-3be.htm"/>
    <hyperlink ref="C809" r:id="rId1195" display="http://space.skyrocket.de/doc_sdat/hy-2.htm"/>
    <hyperlink ref="D809" r:id="rId1196" display="http://space.skyrocket.de/doc_lau_det/cz-4b.htm"/>
    <hyperlink ref="C810" r:id="rId1197" display="http://space.skyrocket.de/doc_sdat/sich-2.htm"/>
    <hyperlink ref="C811" r:id="rId1198" display="http://space.skyrocket.de/doc_sdat/nigeriasat-2.htm"/>
    <hyperlink ref="C812" r:id="rId1199" display="http://space.skyrocket.de/doc_sdat/nx.htm"/>
    <hyperlink ref="C813" r:id="rId1200" display="http://space.skyrocket.de/doc_sdat/rasat.htm"/>
    <hyperlink ref="C814" r:id="rId1201" display="http://space.skyrocket.de/doc_sdat/edusat-1.htm"/>
    <hyperlink ref="C815" r:id="rId1202" display="http://space.skyrocket.de/doc_sdat/latinsat-1.htm"/>
    <hyperlink ref="C816" r:id="rId1203" display="http://space.skyrocket.de/doc_sdat/latinsat-1.htm"/>
    <hyperlink ref="C817" r:id="rId1204" display="http://space.skyrocket.de/doc_sdat/bpa-1.htm"/>
    <hyperlink ref="D810" r:id="rId1205" display="http://space.skyrocket.de/doc_lau_det/dnepr-1.htm"/>
    <hyperlink ref="C818" r:id="rId1206" display="http://space.skyrocket.de/doc_sdat/ekspress-am-4.htm"/>
    <hyperlink ref="D818" r:id="rId1207" display="http://space.skyrocket.de/doc_lau_det/proton-m_briz-m_p3.htm"/>
    <hyperlink ref="C819" r:id="rId1208" display="http://space.skyrocket.de/doc_sdat/sj-11.htm"/>
    <hyperlink ref="D819" r:id="rId1209" display="http://space.skyrocket.de/doc_lau_det/cz-2c-3.htm"/>
    <hyperlink ref="C820" r:id="rId1210" display="http://space.skyrocket.de/doc_sdat/progress-m-m.htm"/>
    <hyperlink ref="D820" r:id="rId1211" display="http://space.skyrocket.de/doc_lau_det/soyuz-u.htm"/>
    <hyperlink ref="C822" r:id="rId1212" display="http://space.skyrocket.de/doc_sdat/grail.htm"/>
    <hyperlink ref="C823" r:id="rId1213" display="http://space.skyrocket.de/doc_sdat/grail.htm"/>
    <hyperlink ref="D822" r:id="rId1214" display="http://space.skyrocket.de/doc_lau_det/delta-7920h.htm"/>
    <hyperlink ref="C824" r:id="rId1215" display="http://space.skyrocket.de/doc_sdat/fh-2.htm"/>
    <hyperlink ref="D824" r:id="rId1216" display="http://space.skyrocket.de/doc_lau_det/cz-3be.htm"/>
    <hyperlink ref="C825" r:id="rId1217" display="http://space.skyrocket.de/doc_sdat/garpun.htm"/>
    <hyperlink ref="D825" r:id="rId1218" display="http://space.skyrocket.de/doc_lau_det/proton-m_briz-m_p1m2.htm"/>
    <hyperlink ref="C826" r:id="rId1219" display="http://space.skyrocket.de/doc_sdat/arabsat-5c.htm"/>
    <hyperlink ref="C827" r:id="rId1220" display="http://space.skyrocket.de/doc_sdat/ses-1.htm"/>
    <hyperlink ref="D826" r:id="rId1221" display="http://space.skyrocket.de/doc_lau_det/ariane-5eca.htm"/>
    <hyperlink ref="C828" r:id="rId1222" display="http://space.skyrocket.de/doc_sdat/igs-optical-3.htm"/>
    <hyperlink ref="D828" r:id="rId1223" display="http://space.skyrocket.de/doc_lau_det/h-2a-202.htm"/>
    <hyperlink ref="C829" r:id="rId1224" display="http://space.skyrocket.de/doc_sdat/atlantic-bird-7.htm"/>
    <hyperlink ref="D829" r:id="rId1225" display="http://space.skyrocket.de/doc_lau_det/zenit-3sl_2.htm"/>
    <hyperlink ref="C830" r:id="rId1226" display="http://space.skyrocket.de/doc_sdat/tacsat-4.htm"/>
    <hyperlink ref="D830" r:id="rId1227" display="http://space.skyrocket.de/doc_lau_det/minotaur-4-plus.htm"/>
    <hyperlink ref="C831" r:id="rId1228" display="http://space.skyrocket.de/doc_sdat/tg-1.htm"/>
    <hyperlink ref="D831" r:id="rId1229" display="http://space.skyrocket.de/doc_lau_det/cz-2fg.htm"/>
    <hyperlink ref="C832" r:id="rId1230" display="http://space.skyrocket.de/doc_sdat/quetzsat-1.htm"/>
    <hyperlink ref="D832" r:id="rId1231" display="http://space.skyrocket.de/doc_lau_det/proton-m_briz-m_p3.htm"/>
    <hyperlink ref="C834" r:id="rId1232" display="http://space.skyrocket.de/doc_sdat/uragan-m.htm"/>
    <hyperlink ref="D834" r:id="rId1233" display="http://space.skyrocket.de/doc_lau_det/soyuz-2-1b_fregat.htm"/>
    <hyperlink ref="C835" r:id="rId1234" display="http://space.skyrocket.de/doc_sdat/intelsat-18.htm"/>
    <hyperlink ref="D835" r:id="rId1235" display="http://space.skyrocket.de/doc_lau_det/zenit-3slb.htm"/>
    <hyperlink ref="C836" r:id="rId1236" display="http://space.skyrocket.de/doc_sdat/eutelsat-w3b.htm"/>
    <hyperlink ref="D836" r:id="rId1237" display="http://space.skyrocket.de/doc_lau_det/cz-3be.htm"/>
    <hyperlink ref="C837" r:id="rId1238" display="http://space.skyrocket.de/doc_sdat/megha-tropiques.htm"/>
    <hyperlink ref="C838" r:id="rId1239" display="http://space.skyrocket.de/doc_sdat/vesselsat-1.htm"/>
    <hyperlink ref="C839" r:id="rId1240" display="http://space.skyrocket.de/doc_sdat/srmsat.htm"/>
    <hyperlink ref="C840" r:id="rId1241" display="http://space.skyrocket.de/doc_sdat/jugnu.htm"/>
    <hyperlink ref="D837" r:id="rId1242" display="http://space.skyrocket.de/doc_lau_det/pslv-ca.htm"/>
    <hyperlink ref="C841" r:id="rId1243" display="http://space.skyrocket.de/doc_sdat/viasat-1.htm"/>
    <hyperlink ref="D841" r:id="rId1244" display="http://space.skyrocket.de/doc_lau_det/proton-m_briz-m_p3.htm"/>
    <hyperlink ref="C842" r:id="rId1245" display="http://space.skyrocket.de/doc_sdat/galileo-iov.htm"/>
    <hyperlink ref="C843" r:id="rId1246" display="http://space.skyrocket.de/doc_sdat/galileo-iov.htm"/>
    <hyperlink ref="D842" r:id="rId1247" display="http://space.skyrocket.de/doc_lau_det/soyuz-stb_fregat-mt.htm"/>
    <hyperlink ref="C844" r:id="rId1248" display="http://space.skyrocket.de/doc_sdat/npp.htm"/>
    <hyperlink ref="C845" r:id="rId1249" display="http://space.skyrocket.de/doc_sdat/rax.htm"/>
    <hyperlink ref="C846" r:id="rId1250" display="http://space.skyrocket.de/doc_sdat/dice.htm"/>
    <hyperlink ref="C847" r:id="rId1251" display="http://space.skyrocket.de/doc_sdat/dice.htm"/>
    <hyperlink ref="C848" r:id="rId1252" display="http://space.skyrocket.de/doc_sdat/aubiesat-1.htm"/>
    <hyperlink ref="C849" r:id="rId1253" display="http://space.skyrocket.de/doc_sdat/m-cubed.htm"/>
    <hyperlink ref="C850" r:id="rId1254" display="http://space.skyrocket.de/doc_sdat/e1p.htm"/>
    <hyperlink ref="D844" r:id="rId1255" display="http://space.skyrocket.de/doc_lau_det/delta-7920.htm"/>
    <hyperlink ref="C851" r:id="rId1256" display="http://space.skyrocket.de/doc_sdat/progress-m-m.htm"/>
    <hyperlink ref="C852" r:id="rId1257" display="http://space.skyrocket.de/doc_sdat/chibis-m.htm"/>
    <hyperlink ref="D851" r:id="rId1258" display="http://space.skyrocket.de/doc_lau_det/soyuz-u.htm"/>
    <hyperlink ref="C853" r:id="rId1259" display="http://space.skyrocket.de/doc_sdat/sz-8.htm"/>
    <hyperlink ref="D853" r:id="rId1260" display="http://space.skyrocket.de/doc_lau_det/cz-2fg.htm"/>
    <hyperlink ref="C855" r:id="rId1261" display="http://space.skyrocket.de/doc_sdat/uragan-m.htm"/>
    <hyperlink ref="C856" r:id="rId1262" display="http://space.skyrocket.de/doc_sdat/uragan-m.htm"/>
    <hyperlink ref="C857" r:id="rId1263" display="http://space.skyrocket.de/doc_sdat/uragan-m.htm"/>
    <hyperlink ref="D855" r:id="rId1264" display="http://space.skyrocket.de/doc_lau_det/proton-m_briz-m_p1m1.htm"/>
    <hyperlink ref="C858" r:id="rId1265" display="http://space.skyrocket.de/doc_sdat/fobos-grunt.htm"/>
    <hyperlink ref="C859" r:id="rId1266" display="http://space.skyrocket.de/doc_sdat/yinghuo-1.htm"/>
    <hyperlink ref="C860" r:id="rId1267" display="http://space.skyrocket.de/doc_sdat/yaogan-5.htm"/>
    <hyperlink ref="C861" r:id="rId1268" display="http://space.skyrocket.de/doc_sdat/tx-1.htm"/>
    <hyperlink ref="D860" r:id="rId1269" display="http://space.skyrocket.de/doc_lau_det/cz-4b.htm"/>
    <hyperlink ref="C862" r:id="rId1270" display="http://space.skyrocket.de/doc_sdat/soyuz-tma.htm"/>
    <hyperlink ref="D862" r:id="rId1271" display="http://space.skyrocket.de/doc_lau_det/soyuz-fg.htm"/>
    <hyperlink ref="C863" r:id="rId1272" display="http://space.skyrocket.de/doc_sdat/sy-1.htm"/>
    <hyperlink ref="C864" r:id="rId1273" display="http://space.skyrocket.de/doc_sdat/cx1.htm"/>
    <hyperlink ref="D863" r:id="rId1274" display="http://space.skyrocket.de/doc_lau_det/cz-2d-2.htm"/>
    <hyperlink ref="C865" r:id="rId1275" display="http://space.skyrocket.de/doc_sdat/asiasat-5.htm"/>
    <hyperlink ref="D865" r:id="rId1276" display="http://space.skyrocket.de/doc_lau_det/proton-m_briz-m_p3.htm"/>
    <hyperlink ref="C866" r:id="rId1277" display="http://space.skyrocket.de/doc_sdat/msl.htm"/>
    <hyperlink ref="D866" r:id="rId1278" display="http://space.skyrocket.de/doc_lau_det/atlas-5-541.htm"/>
    <hyperlink ref="C867" r:id="rId1279" display="http://space.skyrocket.de/doc_sdat/uragan-m.htm"/>
    <hyperlink ref="D867" r:id="rId1280" display="http://space.skyrocket.de/doc_lau_det/soyuz-2-1b_fregat.htm"/>
    <hyperlink ref="C868" r:id="rId1281" display="http://space.skyrocket.de/doc_sdat/yaogan-6.htm"/>
    <hyperlink ref="D868" r:id="rId1282" display="http://space.skyrocket.de/doc_lau_det/cz-2c-3.htm"/>
    <hyperlink ref="C870" r:id="rId1283" display="http://space.skyrocket.de/doc_sdat/bd-2m.htm"/>
    <hyperlink ref="D870" r:id="rId1284" display="http://space.skyrocket.de/doc_lau_det/cz-3a.htm"/>
    <hyperlink ref="C871" r:id="rId1285" display="http://space.skyrocket.de/doc_sdat/luch-5a.htm"/>
    <hyperlink ref="C872" r:id="rId1286" display="http://space.skyrocket.de/doc_sdat/amos-5.htm"/>
    <hyperlink ref="D871" r:id="rId1287" display="http://space.skyrocket.de/doc_lau_det/proton-m_briz-m_p3.htm"/>
    <hyperlink ref="C873" r:id="rId1288" display="http://space.skyrocket.de/doc_sdat/igs-radar-3.htm"/>
    <hyperlink ref="D873" r:id="rId1289" display="http://space.skyrocket.de/doc_lau_det/h-2a-202.htm"/>
    <hyperlink ref="C874" r:id="rId1290" display="http://space.skyrocket.de/doc_sdat/pleiades-h-1.htm"/>
    <hyperlink ref="C875" r:id="rId1291" display="http://space.skyrocket.de/doc_sdat/ssot.htm"/>
    <hyperlink ref="C876" r:id="rId1292" display="http://space.skyrocket.de/doc_sdat/elisa.htm"/>
    <hyperlink ref="C877" r:id="rId1293" display="http://space.skyrocket.de/doc_sdat/elisa.htm"/>
    <hyperlink ref="C878" r:id="rId1294" display="http://space.skyrocket.de/doc_sdat/elisa.htm"/>
    <hyperlink ref="C879" r:id="rId1295" display="http://space.skyrocket.de/doc_sdat/elisa.htm"/>
    <hyperlink ref="D874" r:id="rId1296" display="http://space.skyrocket.de/doc_lau_det/soyuz-sta_fregat.htm"/>
    <hyperlink ref="C880" r:id="rId1297" display="http://space.skyrocket.de/doc_sdat/nigcomsat-1.htm"/>
    <hyperlink ref="D880" r:id="rId1298" display="http://space.skyrocket.de/doc_lau_det/cz-3be.htm"/>
    <hyperlink ref="C881" r:id="rId1299" display="http://space.skyrocket.de/doc_sdat/soyuz-tma-m.htm"/>
    <hyperlink ref="D881" r:id="rId1300" display="http://space.skyrocket.de/doc_lau_det/soyuz-fg.htm"/>
    <hyperlink ref="C882" r:id="rId1301" display="http://space.skyrocket.de/doc_sdat/zy-1c.htm"/>
    <hyperlink ref="D882" r:id="rId1302" display="http://space.skyrocket.de/doc_lau_det/cz-4b.htm"/>
    <hyperlink ref="C883" r:id="rId1303" display="http://space.skyrocket.de/doc_sdat/meridian.htm"/>
    <hyperlink ref="D883" r:id="rId1304" display="http://space.skyrocket.de/doc_lau_det/soyuz-2-1b_fregat.htm"/>
    <hyperlink ref="C884" r:id="rId1305" display="http://space.skyrocket.de/doc_sdat/globalstar-2.htm"/>
    <hyperlink ref="C885" r:id="rId1306" display="http://space.skyrocket.de/doc_sdat/globalstar-2.htm"/>
    <hyperlink ref="C886" r:id="rId1307" display="http://space.skyrocket.de/doc_sdat/globalstar-2.htm"/>
    <hyperlink ref="C887" r:id="rId1308" display="http://space.skyrocket.de/doc_sdat/globalstar-2.htm"/>
    <hyperlink ref="C888" r:id="rId1309" display="http://space.skyrocket.de/doc_sdat/globalstar-2.htm"/>
    <hyperlink ref="C889" r:id="rId1310" display="http://space.skyrocket.de/doc_sdat/globalstar-2.htm"/>
    <hyperlink ref="D884" r:id="rId1311" display="http://space.skyrocket.de/doc_lau_det/soyuz-2-1a_fregat.htm"/>
    <hyperlink ref="C891" r:id="rId1312" display="http://space.skyrocket.de/doc_sdat/zy-3.htm"/>
    <hyperlink ref="C892" r:id="rId1313" display="http://space.skyrocket.de/doc_sdat/vesselsat-1.htm"/>
    <hyperlink ref="D891" r:id="rId1314" display="http://space.skyrocket.de/doc_lau_det/cz-4b.htm"/>
    <hyperlink ref="C893" r:id="rId1315" display="http://space.skyrocket.de/doc_sdat/fy-2.htm"/>
    <hyperlink ref="D893" r:id="rId1316" display="http://space.skyrocket.de/doc_lau_det/cz-3a.htm"/>
    <hyperlink ref="C894" r:id="rId1317" display="http://space.skyrocket.de/doc_sdat/wgs-1.htm"/>
    <hyperlink ref="D894" r:id="rId1318" display="http://space.skyrocket.de/doc_lau_det/delta-4m54.htm"/>
    <hyperlink ref="C895" r:id="rId1319" display="http://space.skyrocket.de/doc_sdat/progress-m-m.htm"/>
    <hyperlink ref="D895" r:id="rId1320" display="http://space.skyrocket.de/doc_lau_det/soyuz-u.htm"/>
    <hyperlink ref="C897" r:id="rId1321" display="http://space.skyrocket.de/doc_sdat/navid-e-elm-o-sanat.htm"/>
    <hyperlink ref="D897" r:id="rId1322" display="http://space.skyrocket.de/doc_lau_det/safir-1b.htm"/>
    <hyperlink ref="C898" r:id="rId1323" display="http://space.skyrocket.de/doc_sdat/lares.htm"/>
    <hyperlink ref="C899" r:id="rId1324" display="http://space.skyrocket.de/doc_sdat/almasat-1.htm"/>
    <hyperlink ref="C900" r:id="rId1325" display="http://space.skyrocket.de/doc_sdat/e-star.htm"/>
    <hyperlink ref="C901" r:id="rId1326" display="http://space.skyrocket.de/doc_sdat/goliat.htm"/>
    <hyperlink ref="C902" r:id="rId1327" display="http://space.skyrocket.de/doc_sdat/masat-1.htm"/>
    <hyperlink ref="C903" r:id="rId1328" display="http://space.skyrocket.de/doc_sdat/pw-sat-1.htm"/>
    <hyperlink ref="C904" r:id="rId1329" display="http://space.skyrocket.de/doc_sdat/robusta.htm"/>
    <hyperlink ref="C905" r:id="rId1330" display="http://space.skyrocket.de/doc_sdat/unicubesat-gg.htm"/>
    <hyperlink ref="C906" r:id="rId1331" display="http://space.skyrocket.de/doc_sdat/xatcobeo.htm"/>
    <hyperlink ref="C907" r:id="rId1332" display="http://space.skyrocket.de/doc_sdat/lares-ahss.htm"/>
    <hyperlink ref="D898" r:id="rId1333" display="http://space.skyrocket.de/doc_lau/vega.htm"/>
    <hyperlink ref="C908" r:id="rId1334" display="http://space.skyrocket.de/doc_sdat/ses-4.htm"/>
    <hyperlink ref="D908" r:id="rId1335" display="http://space.skyrocket.de/doc_lau_det/proton-m_briz-m_p3.htm"/>
    <hyperlink ref="C909" r:id="rId1336" display="http://space.skyrocket.de/doc_sdat/bd-2g.htm"/>
    <hyperlink ref="D909" r:id="rId1337" display="http://space.skyrocket.de/doc_lau_det/cz-3c.htm"/>
    <hyperlink ref="C910" r:id="rId1338" display="http://space.skyrocket.de/doc_sdat/muos-1.htm"/>
    <hyperlink ref="D910" r:id="rId1339" display="http://space.skyrocket.de/doc_lau_det/atlas-5-551.htm"/>
    <hyperlink ref="C912" r:id="rId1340" display="http://space.skyrocket.de/doc_sdat/atv.htm"/>
    <hyperlink ref="D912" r:id="rId1341" display="http://space.skyrocket.de/doc_lau_det/ariane-5es.htm"/>
    <hyperlink ref="C913" r:id="rId1342" display="http://space.skyrocket.de/doc_sdat/intelsat-22.htm"/>
    <hyperlink ref="D913" r:id="rId1343" display="http://space.skyrocket.de/doc_lau_det/proton-m_briz-m_p3.htm"/>
    <hyperlink ref="C914" r:id="rId1344" display="http://space.skyrocket.de/doc_sdat/us-kmo.htm"/>
    <hyperlink ref="D914" r:id="rId1345" display="http://space.skyrocket.de/doc_lau_det/proton-k_blok-dm-2.htm"/>
    <hyperlink ref="C915" r:id="rId1346" display="http://space.skyrocket.de/doc_sdat/apstar-7.htm"/>
    <hyperlink ref="D915" r:id="rId1347" display="http://space.skyrocket.de/doc_lau_det/cz-3be.htm"/>
    <hyperlink ref="C917" r:id="rId1348" display="http://space.skyrocket.de/doc_sdat/fia-radar.htm"/>
    <hyperlink ref="D917" r:id="rId1349" display="http://space.skyrocket.de/doc_lau_det/delta-4m52.htm"/>
    <hyperlink ref="C918" r:id="rId1350" display="http://space.skyrocket.de/doc_sdat/kwangmyongsong-3.htm"/>
    <hyperlink ref="D918" r:id="rId1351" display="http://space.skyrocket.de/doc_lau_det/unha-3.htm"/>
    <hyperlink ref="C919" r:id="rId1352" display="http://space.skyrocket.de/doc_sdat/progress-m-m.htm"/>
    <hyperlink ref="D919" r:id="rId1353" display="http://space.skyrocket.de/doc_lau_det/soyuz-u.htm"/>
    <hyperlink ref="C920" r:id="rId1354" display="http://space.skyrocket.de/doc_sdat/yahsat-1b.htm"/>
    <hyperlink ref="D920" r:id="rId1355" display="http://space.skyrocket.de/doc_lau_det/proton-m_briz-m_p3.htm"/>
    <hyperlink ref="C921" r:id="rId1356" display="http://space.skyrocket.de/doc_sdat/risat-1.htm"/>
    <hyperlink ref="D921" r:id="rId1357" display="http://space.skyrocket.de/doc_lau_det/pslv-xl.htm"/>
    <hyperlink ref="C922" r:id="rId1358" display="http://space.skyrocket.de/doc_sdat/bd-2m.htm"/>
    <hyperlink ref="C923" r:id="rId1359" display="http://space.skyrocket.de/doc_sdat/bd-2m.htm"/>
    <hyperlink ref="D922" r:id="rId1360" display="http://space.skyrocket.de/doc_lau_det/cz-3be.htm"/>
    <hyperlink ref="C925" r:id="rId1361" display="http://space.skyrocket.de/doc_sdat/aehf-1.htm"/>
    <hyperlink ref="D925" r:id="rId1362" display="http://space.skyrocket.de/doc_lau_det/atlas-5-531.htm"/>
    <hyperlink ref="C926" r:id="rId1363" display="http://space.skyrocket.de/doc_sdat/th-1.htm"/>
    <hyperlink ref="D926" r:id="rId1364" display="http://space.skyrocket.de/doc_lau_det/cz-2d-2.htm"/>
    <hyperlink ref="C927" r:id="rId1365" display="http://space.skyrocket.de/doc_sdat/yaogan-14.htm"/>
    <hyperlink ref="C928" r:id="rId1366" display="http://space.skyrocket.de/doc_sdat/tt-1.htm"/>
    <hyperlink ref="D927" r:id="rId1367" display="http://space.skyrocket.de/doc_lau_det/cz-4b.htm"/>
    <hyperlink ref="C929" r:id="rId1368" display="http://space.skyrocket.de/doc_sdat/soyuz-tma-m.htm"/>
    <hyperlink ref="D929" r:id="rId1369" display="http://space.skyrocket.de/doc_lau_det/soyuz-fg.htm"/>
    <hyperlink ref="C930" r:id="rId1370" display="http://space.skyrocket.de/doc_sdat/jcsat-13.htm"/>
    <hyperlink ref="C931" r:id="rId1371" display="http://space.skyrocket.de/doc_sdat/vinasat-2.htm"/>
    <hyperlink ref="D930" r:id="rId1372" display="http://space.skyrocket.de/doc_lau_det/ariane-5eca.htm"/>
    <hyperlink ref="C932" r:id="rId1373" display="http://space.skyrocket.de/doc_sdat/yantar-4k2m.htm"/>
    <hyperlink ref="D932" r:id="rId1374" display="http://space.skyrocket.de/doc_lau_det/soyuz-u.htm"/>
    <hyperlink ref="C933" r:id="rId1375" display="http://space.skyrocket.de/doc_sdat/gcom-w.htm"/>
    <hyperlink ref="C934" r:id="rId1376" display="http://space.skyrocket.de/doc_sdat/kompsat-3.htm"/>
    <hyperlink ref="C935" r:id="rId1377" display="http://space.skyrocket.de/doc_sdat/sds-4_jaxa.htm"/>
    <hyperlink ref="C936" r:id="rId1378" display="http://space.skyrocket.de/doc_sdat/horyu-2.htm"/>
    <hyperlink ref="D933" r:id="rId1379" display="http://space.skyrocket.de/doc_lau_det/h-2a-202.htm"/>
    <hyperlink ref="C937" r:id="rId1380" display="http://space.skyrocket.de/doc_sdat/nimiq-6.htm"/>
    <hyperlink ref="D937" r:id="rId1381" display="http://space.skyrocket.de/doc_lau_det/proton-m_briz-m_p3.htm"/>
    <hyperlink ref="C938" r:id="rId1382" display="http://space.skyrocket.de/doc_sdat/dragon.htm"/>
    <hyperlink ref="C939" r:id="rId1383" display="http://space.skyrocket.de/doc_sdat/celestis-11.htm"/>
    <hyperlink ref="D938" r:id="rId1384" display="http://space.skyrocket.de/doc_lau_det/falcon-9_v1-0.htm"/>
    <hyperlink ref="C940" r:id="rId1385" display="http://space.skyrocket.de/doc_sdat/fajr.htm"/>
    <hyperlink ref="D940" r:id="rId1386" display="http://space.skyrocket.de/doc_lau_det/safir-1b.htm"/>
    <hyperlink ref="C941" r:id="rId1387" display="http://space.skyrocket.de/doc_sdat/st-2_china.htm"/>
    <hyperlink ref="D941" r:id="rId1388" display="http://space.skyrocket.de/doc_lau_det/cz-3be.htm"/>
    <hyperlink ref="C942" r:id="rId1389" display="http://space.skyrocket.de/doc_sdat/yaogan-8.htm"/>
    <hyperlink ref="D942" r:id="rId1390" display="http://space.skyrocket.de/doc_lau_det/cz-4c.htm"/>
    <hyperlink ref="C944" r:id="rId1391" display="http://space.skyrocket.de/doc_sdat/intelsat-19.htm"/>
    <hyperlink ref="D944" r:id="rId1392" display="http://space.skyrocket.de/doc_lau_det/zenit-3sl_2.htm"/>
    <hyperlink ref="C945" r:id="rId1393" display="http://space.skyrocket.de/doc_sdat/explorer_nustar.htm"/>
    <hyperlink ref="D945" r:id="rId1394" display="http://space.skyrocket.de/doc_lau_det/pegasus-xl.htm"/>
    <hyperlink ref="C946" r:id="rId1395" display="http://space.skyrocket.de/doc_sdat/sz-8.htm"/>
    <hyperlink ref="D946" r:id="rId1396" display="http://space.skyrocket.de/doc_lau_det/cz-2fg.htm"/>
    <hyperlink ref="C947" r:id="rId1397" display="http://space.skyrocket.de/doc_sdat/sds-3.htm"/>
    <hyperlink ref="D947" r:id="rId1398" display="http://space.skyrocket.de/doc_lau_det/atlas-5-401.htm"/>
    <hyperlink ref="C948" r:id="rId1399" display="http://space.skyrocket.de/doc_sdat/mentor.htm"/>
    <hyperlink ref="D948" r:id="rId1400" display="http://space.skyrocket.de/doc_lau_det/delta-4h_upg.htm"/>
    <hyperlink ref="C950" r:id="rId1401" display="http://space.skyrocket.de/doc_sdat/jupiter-1.htm"/>
    <hyperlink ref="C951" r:id="rId1402" display="http://space.skyrocket.de/doc_sdat/msg-1.htm"/>
    <hyperlink ref="D950" r:id="rId1403" display="http://space.skyrocket.de/doc_lau_det/ariane-5eca.htm"/>
    <hyperlink ref="C952" r:id="rId1404" display="http://space.skyrocket.de/doc_sdat/ses-5.htm"/>
    <hyperlink ref="D952" r:id="rId1405" display="http://space.skyrocket.de/doc_lau_det/proton-m_briz-m_p3.htm"/>
    <hyperlink ref="C953" r:id="rId1406" display="http://space.skyrocket.de/doc_sdat/soyuz-tma-m.htm"/>
    <hyperlink ref="D953" r:id="rId1407" display="http://space.skyrocket.de/doc_lau_det/soyuz-fg.htm"/>
    <hyperlink ref="C954" r:id="rId1408" display="http://space.skyrocket.de/doc_sdat/htv.htm"/>
    <hyperlink ref="C955" r:id="rId1409" display="http://space.skyrocket.de/doc_sdat/raiko.htm"/>
    <hyperlink ref="C956" r:id="rId1410" display="http://space.skyrocket.de/doc_sdat/we-wish.htm"/>
    <hyperlink ref="C957" r:id="rId1411" display="http://space.skyrocket.de/doc_sdat/fitsat-1.htm"/>
    <hyperlink ref="C958" r:id="rId1412" display="http://space.skyrocket.de/doc_sdat/f-1.htm"/>
    <hyperlink ref="C959" r:id="rId1413" display="http://space.skyrocket.de/doc_sdat/techedsat.htm"/>
    <hyperlink ref="D954" r:id="rId1414" display="http://space.skyrocket.de/doc_lau/h-2b.htm"/>
    <hyperlink ref="C960" r:id="rId1415" display="http://space.skyrocket.de/doc_sdat/kanopus-v.htm"/>
    <hyperlink ref="C961" r:id="rId1416" display="http://space.skyrocket.de/doc_sdat/belka-2.htm"/>
    <hyperlink ref="C962" r:id="rId1417" display="http://space.skyrocket.de/doc_sdat/zond-pp.htm"/>
    <hyperlink ref="C963" r:id="rId1418" display="http://space.skyrocket.de/doc_sdat/exactview-1.htm"/>
    <hyperlink ref="C964" r:id="rId1419" display="http://space.skyrocket.de/doc_sdat/tet-1.htm"/>
    <hyperlink ref="D960" r:id="rId1420" display="http://space.skyrocket.de/doc_lau_det/soyuz-fg_fregat.htm"/>
    <hyperlink ref="C965" r:id="rId1421" display="http://space.skyrocket.de/doc_sdat/tl-1.htm"/>
    <hyperlink ref="D965" r:id="rId1422" display="http://space.skyrocket.de/doc_lau_det/cz-3c.htm"/>
    <hyperlink ref="C966" r:id="rId1423" display="http://space.skyrocket.de/doc_sdat/gonets-m.htm"/>
    <hyperlink ref="C967" r:id="rId1424" display="http://space.skyrocket.de/doc_sdat/gonets-m.htm"/>
    <hyperlink ref="C968" r:id="rId1425" display="http://space.skyrocket.de/doc_sdat/strela-3.htm"/>
    <hyperlink ref="C969" r:id="rId1426" display="http://space.skyrocket.de/doc_sdat/yubileyniy.htm"/>
    <hyperlink ref="D966" r:id="rId1427" display="http://space.skyrocket.de/doc_lau_det/rokot-km.htm"/>
    <hyperlink ref="C971" r:id="rId1428" display="http://space.skyrocket.de/doc_sdat/progress-m-m.htm"/>
    <hyperlink ref="C972" r:id="rId1429" display="http://space.skyrocket.de/doc_sdat/sfera-53.htm"/>
    <hyperlink ref="D971" r:id="rId1430" display="http://space.skyrocket.de/doc_lau_det/soyuz-u.htm"/>
    <hyperlink ref="C973" r:id="rId1431" display="http://space.skyrocket.de/doc_sdat/intelsat-20.htm"/>
    <hyperlink ref="C974" r:id="rId1432" display="http://space.skyrocket.de/doc_sdat/hylas-2.htm"/>
    <hyperlink ref="D973" r:id="rId1433" display="http://space.skyrocket.de/doc_lau_det/ariane-5eca.htm"/>
    <hyperlink ref="C975" r:id="rId1434" display="http://space.skyrocket.de/doc_sdat/telkom-3.htm"/>
    <hyperlink ref="C976" r:id="rId1435" display="http://space.skyrocket.de/doc_sdat/ekspress-md.htm"/>
    <hyperlink ref="D975" r:id="rId1436" display="http://space.skyrocket.de/doc_lau_det/proton-m_briz-m_p3.htm"/>
    <hyperlink ref="C977" r:id="rId1437" display="http://space.skyrocket.de/doc_sdat/intelsat-21.htm"/>
    <hyperlink ref="D977" r:id="rId1438" display="http://space.skyrocket.de/doc_lau_det/zenit-3sl_2.htm"/>
    <hyperlink ref="C978" r:id="rId1439" display="http://space.skyrocket.de/doc_sdat/rbsp.htm"/>
    <hyperlink ref="C979" r:id="rId1440" display="http://space.skyrocket.de/doc_sdat/rbsp.htm"/>
    <hyperlink ref="D978" r:id="rId1441" display="http://space.skyrocket.de/doc_lau_det/atlas-5-401.htm"/>
    <hyperlink ref="C981" r:id="rId1442" display="http://space.skyrocket.de/doc_sdat/spot-6.htm"/>
    <hyperlink ref="C982" r:id="rId1443" display="http://space.skyrocket.de/doc_sdat/proiteres.htm"/>
    <hyperlink ref="C983" r:id="rId1444" display="http://space.skyrocket.de/doc_sdat/mresins.htm"/>
    <hyperlink ref="D981" r:id="rId1445" display="http://space.skyrocket.de/doc_lau_det/pslv-ca.htm"/>
    <hyperlink ref="C984" r:id="rId1446" display="http://space.skyrocket.de/doc_sdat/noss-3.htm"/>
    <hyperlink ref="C985" r:id="rId1447" display="http://space.skyrocket.de/doc_sdat/noss-3.htm"/>
    <hyperlink ref="C986" r:id="rId1448" display="http://space.skyrocket.de/doc_sdat/aeneas.htm"/>
    <hyperlink ref="C987" r:id="rId1449" display="http://space.skyrocket.de/doc_sdat/smdc-one.htm"/>
    <hyperlink ref="C988" r:id="rId1450" display="http://space.skyrocket.de/doc_sdat/smdc-one.htm"/>
    <hyperlink ref="C989" r:id="rId1451" display="http://space.skyrocket.de/doc_sdat/stare.htm"/>
    <hyperlink ref="C990" r:id="rId1452" display="http://space.skyrocket.de/doc_sdat/cinema.htm"/>
    <hyperlink ref="C991" r:id="rId1453" display="http://space.skyrocket.de/doc_sdat/csswe.htm"/>
    <hyperlink ref="C992" r:id="rId1454" display="http://space.skyrocket.de/doc_sdat/cxbn.htm"/>
    <hyperlink ref="C993" r:id="rId1455" display="http://space.skyrocket.de/doc_sdat/aerocube-1.htm"/>
    <hyperlink ref="C994" r:id="rId1456" display="http://space.skyrocket.de/doc_sdat/aerocube-1.htm"/>
    <hyperlink ref="C995" r:id="rId1457" display="http://space.skyrocket.de/doc_sdat/aerocube-1.htm"/>
    <hyperlink ref="C996" r:id="rId1458" display="http://space.skyrocket.de/doc_sdat/cp-1.htm"/>
    <hyperlink ref="C997" r:id="rId1459" display="http://space.skyrocket.de/doc_sdat/outsat.htm"/>
    <hyperlink ref="D984" r:id="rId1460" display="http://space.skyrocket.de/doc_lau_det/atlas-5-401.htm"/>
    <hyperlink ref="C998" r:id="rId1461" display="http://space.skyrocket.de/doc_sdat/metop.htm"/>
    <hyperlink ref="D998" r:id="rId1462" display="http://space.skyrocket.de/doc_lau_det/soyuz-2-1a_fregat.htm"/>
    <hyperlink ref="C999" r:id="rId1463" display="http://space.skyrocket.de/doc_sdat/bd-2m.htm"/>
    <hyperlink ref="C1000" r:id="rId1464" display="http://space.skyrocket.de/doc_sdat/bd-2m.htm"/>
    <hyperlink ref="D999" r:id="rId1465" display="http://space.skyrocket.de/doc_lau_det/cz-3be.htm"/>
    <hyperlink ref="C1001" r:id="rId1466" display="http://space.skyrocket.de/doc_sdat/fajr.htm"/>
    <hyperlink ref="D1001" r:id="rId1467" display="http://space.skyrocket.de/doc_lau_det/safir-1b.htm"/>
    <hyperlink ref="C1002" r:id="rId1468" display="http://space.skyrocket.de/doc_sdat/astra-2e.htm"/>
    <hyperlink ref="C1003" r:id="rId1469" display="http://space.skyrocket.de/doc_sdat/gsat-10.htm"/>
    <hyperlink ref="D1002" r:id="rId1470" display="http://space.skyrocket.de/doc_lau_det/ariane-5eca.htm"/>
    <hyperlink ref="C1004" r:id="rId1471" display="http://space.skyrocket.de/doc_sdat/vrss-1.htm"/>
    <hyperlink ref="D1004" r:id="rId1472" display="http://space.skyrocket.de/doc_lau_det/cz-2d-2.htm"/>
    <hyperlink ref="C1006" r:id="rId1473" display="http://space.skyrocket.de/doc_sdat/navstar-2f.htm"/>
    <hyperlink ref="D1006" r:id="rId1474" display="http://space.skyrocket.de/doc_lau_det/delta-4m42.htm"/>
    <hyperlink ref="C1007" r:id="rId1475" display="http://space.skyrocket.de/doc_sdat/dragon.htm"/>
    <hyperlink ref="C1008" r:id="rId1476" display="http://space.skyrocket.de/doc_sdat/orbcomm-2.htm"/>
    <hyperlink ref="D1007" r:id="rId1477" display="http://space.skyrocket.de/doc_lau_det/falcon-9_v1-0.htm"/>
    <hyperlink ref="C1009" r:id="rId1478" display="http://space.skyrocket.de/doc_sdat/galileo-iov.htm"/>
    <hyperlink ref="C1010" r:id="rId1479" display="http://space.skyrocket.de/doc_sdat/galileo-iov.htm"/>
    <hyperlink ref="D1009" r:id="rId1480" display="http://space.skyrocket.de/doc_lau_det/soyuz-stb_fregat-mt.htm"/>
    <hyperlink ref="C1011" r:id="rId1481" display="http://space.skyrocket.de/doc_sdat/sj-9a.htm"/>
    <hyperlink ref="C1012" r:id="rId1482" display="http://space.skyrocket.de/doc_sdat/sj-9b.htm"/>
    <hyperlink ref="D1011" r:id="rId1483" display="http://space.skyrocket.de/doc_lau_det/cz-2c-3-sma.htm"/>
    <hyperlink ref="C1013" r:id="rId1484" display="http://space.skyrocket.de/doc_sdat/intelsat-23.htm"/>
    <hyperlink ref="D1013" r:id="rId1485" display="http://space.skyrocket.de/doc_lau_det/proton-m_briz-m_p3.htm"/>
    <hyperlink ref="C1014" r:id="rId1486" display="http://space.skyrocket.de/doc_sdat/soyuz-tma-m.htm"/>
    <hyperlink ref="D1014" r:id="rId1487" display="http://space.skyrocket.de/doc_lau_det/soyuz-fg.htm"/>
    <hyperlink ref="C1015" r:id="rId1488" display="http://space.skyrocket.de/doc_sdat/bd-2g.htm"/>
    <hyperlink ref="D1015" r:id="rId1489" display="http://space.skyrocket.de/doc_lau_det/cz-3c.htm"/>
    <hyperlink ref="C1016" r:id="rId1490" display="http://space.skyrocket.de/doc_sdat/progress-m-m.htm"/>
    <hyperlink ref="D1016" r:id="rId1491" display="http://space.skyrocket.de/doc_lau_det/soyuz-u.htm"/>
    <hyperlink ref="C1018" r:id="rId1492" display="http://space.skyrocket.de/doc_sdat/yamal-300k.htm"/>
    <hyperlink ref="C1019" r:id="rId1493" display="http://space.skyrocket.de/doc_sdat/luch-5b.htm"/>
    <hyperlink ref="D1018" r:id="rId1494" display="http://space.skyrocket.de/doc_lau_det/proton-m_briz-m_p3.htm"/>
    <hyperlink ref="C1020" r:id="rId1495" display="http://space.skyrocket.de/doc_sdat/eutelsat-w6a.htm"/>
    <hyperlink ref="C1021" r:id="rId1496" display="http://space.skyrocket.de/doc_sdat/starone-c3.htm"/>
    <hyperlink ref="D1020" r:id="rId1497" display="http://space.skyrocket.de/doc_lau_det/ariane-5eca.htm"/>
    <hyperlink ref="C1022" r:id="rId1498" display="http://space.skyrocket.de/doc_sdat/meridian.htm"/>
    <hyperlink ref="D1022" r:id="rId1499" display="http://space.skyrocket.de/doc_lau_det/soyuz-2-1a_fregat.htm"/>
    <hyperlink ref="C1023" r:id="rId1500" display="http://space.skyrocket.de/doc_sdat/hj-1c.htm"/>
    <hyperlink ref="C1024" r:id="rId1501" display="http://space.skyrocket.de/doc_sdat/xy-1.htm"/>
    <hyperlink ref="C1025" r:id="rId1502" display="http://space.skyrocket.de/doc_sdat/fn-1.htm"/>
    <hyperlink ref="C1026" r:id="rId1503" display="http://space.skyrocket.de/doc_sdat/fn-1.htm"/>
    <hyperlink ref="D1023" r:id="rId1504" display="http://space.skyrocket.de/doc_lau_det/cz-2c-3.htm"/>
    <hyperlink ref="C1027" r:id="rId1505" display="http://space.skyrocket.de/doc_sdat/echostar-16.htm"/>
    <hyperlink ref="D1027" r:id="rId1506" display="http://space.skyrocket.de/doc_lau_det/proton-m_briz-m_p3.htm"/>
    <hyperlink ref="C1028" r:id="rId1507" display="http://space.skyrocket.de/doc_sdat/yaogan-9.htm"/>
    <hyperlink ref="C1029" r:id="rId1508" display="http://space.skyrocket.de/doc_sdat/yaogan-9.htm"/>
    <hyperlink ref="C1030" r:id="rId1509" display="http://space.skyrocket.de/doc_sdat/yaogan-9.htm"/>
    <hyperlink ref="D1028" r:id="rId1510" display="http://space.skyrocket.de/doc_lau_det/cz-4c.htm"/>
    <hyperlink ref="C1031" r:id="rId1511" display="http://space.skyrocket.de/doc_sdat/zx-12.htm"/>
    <hyperlink ref="D1031" r:id="rId1512" display="http://space.skyrocket.de/doc_lau_det/cz-3be.htm"/>
    <hyperlink ref="C1033" r:id="rId1513" display="http://space.skyrocket.de/doc_sdat/pleiades-h-1.htm"/>
    <hyperlink ref="D1033" r:id="rId1514" display="http://space.skyrocket.de/doc_lau_det/soyuz-sta_fregat.htm"/>
    <hyperlink ref="C1034" r:id="rId1515" display="http://space.skyrocket.de/doc_sdat/eutelsat-w5a.htm"/>
    <hyperlink ref="D1034" r:id="rId1516" display="http://space.skyrocket.de/doc_lau_det/zenit-3sl_2.htm"/>
    <hyperlink ref="C1035" r:id="rId1517" display="http://space.skyrocket.de/doc_sdat/yamal-402.htm"/>
    <hyperlink ref="D1035" r:id="rId1518" display="http://space.skyrocket.de/doc_lau_det/proton-m_briz-m_p3.htm"/>
    <hyperlink ref="C1036" r:id="rId1519" display="http://space.skyrocket.de/doc_sdat/x-37.htm"/>
    <hyperlink ref="D1036" r:id="rId1520" display="http://space.skyrocket.de/doc_lau_det/atlas-5-501.htm"/>
    <hyperlink ref="C1037" r:id="rId1521" display="http://space.skyrocket.de/doc_sdat/kwangmyongsong-3.htm"/>
    <hyperlink ref="D1037" r:id="rId1522" display="http://space.skyrocket.de/doc_lau_det/unha-3.htm"/>
    <hyperlink ref="C1038" r:id="rId1523" display="http://space.skyrocket.de/doc_sdat/gokturk-2.htm"/>
    <hyperlink ref="D1038" r:id="rId1524" display="http://space.skyrocket.de/doc_lau_det/cz-2d-2.htm"/>
    <hyperlink ref="C1039" r:id="rId1525" display="http://space.skyrocket.de/doc_sdat/soyuz-tma-m.htm"/>
    <hyperlink ref="D1039" r:id="rId1526" display="http://space.skyrocket.de/doc_lau_det/soyuz-fg.htm"/>
    <hyperlink ref="C1040" r:id="rId1527" display="http://space.skyrocket.de/doc_sdat/skynet-5.htm"/>
    <hyperlink ref="C1041" r:id="rId1528" display="http://space.skyrocket.de/doc_sdat/mexsat-3.htm"/>
    <hyperlink ref="D1040" r:id="rId1529" display="http://space.skyrocket.de/doc_lau_det/ariane-5eca.htm"/>
  </hyperlinks>
  <pageMargins left="0.7" right="0.7" top="0.75" bottom="0.75" header="0.3" footer="0.3"/>
  <pageSetup paperSize="9" orientation="portrait" r:id="rId153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1"/>
  <sheetViews>
    <sheetView topLeftCell="A4" zoomScale="86" zoomScaleNormal="86" workbookViewId="0">
      <selection activeCell="Z11" sqref="Z11"/>
    </sheetView>
  </sheetViews>
  <sheetFormatPr defaultRowHeight="15" x14ac:dyDescent="0.25"/>
  <cols>
    <col min="1" max="1" width="4.42578125" customWidth="1"/>
    <col min="4" max="4" width="13.85546875" customWidth="1"/>
  </cols>
  <sheetData>
    <row r="1" spans="2:6" ht="15.75" thickBot="1" x14ac:dyDescent="0.3"/>
    <row r="2" spans="2:6" ht="51.75" thickBot="1" x14ac:dyDescent="0.3">
      <c r="B2" s="72" t="s">
        <v>2668</v>
      </c>
      <c r="C2" s="72" t="s">
        <v>2669</v>
      </c>
      <c r="D2" s="72" t="s">
        <v>2670</v>
      </c>
      <c r="E2" s="72" t="s">
        <v>2792</v>
      </c>
      <c r="F2" s="72" t="s">
        <v>2792</v>
      </c>
    </row>
    <row r="3" spans="2:6" ht="26.25" thickBot="1" x14ac:dyDescent="0.3">
      <c r="B3" s="73" t="s">
        <v>2671</v>
      </c>
      <c r="C3" s="74" t="s">
        <v>2672</v>
      </c>
      <c r="D3" t="s">
        <v>2673</v>
      </c>
      <c r="E3" s="74">
        <v>1454</v>
      </c>
      <c r="F3" s="74">
        <v>1454</v>
      </c>
    </row>
    <row r="4" spans="2:6" ht="15.75" thickBot="1" x14ac:dyDescent="0.3">
      <c r="B4" s="75" t="s">
        <v>2674</v>
      </c>
      <c r="C4" s="76">
        <v>1992</v>
      </c>
      <c r="D4" t="s">
        <v>2675</v>
      </c>
      <c r="E4" s="74">
        <v>1454</v>
      </c>
      <c r="F4" s="74">
        <v>1454</v>
      </c>
    </row>
    <row r="5" spans="2:6" ht="15.75" thickBot="1" x14ac:dyDescent="0.3">
      <c r="B5" s="77" t="s">
        <v>2676</v>
      </c>
      <c r="C5" s="78">
        <v>1958</v>
      </c>
      <c r="D5" t="s">
        <v>2677</v>
      </c>
      <c r="E5" s="78">
        <v>1113</v>
      </c>
      <c r="F5" s="78">
        <v>1113</v>
      </c>
    </row>
    <row r="6" spans="2:6" ht="26.25" thickBot="1" x14ac:dyDescent="0.3">
      <c r="B6" s="77" t="s">
        <v>2678</v>
      </c>
      <c r="C6" s="78">
        <v>1962</v>
      </c>
      <c r="D6" t="s">
        <v>2679</v>
      </c>
      <c r="E6" s="78">
        <v>29</v>
      </c>
      <c r="F6" s="78">
        <v>29</v>
      </c>
    </row>
    <row r="7" spans="2:6" ht="15.75" thickBot="1" x14ac:dyDescent="0.3">
      <c r="B7" s="77" t="s">
        <v>2680</v>
      </c>
      <c r="C7" s="78">
        <v>1962</v>
      </c>
      <c r="D7" t="s">
        <v>2681</v>
      </c>
      <c r="E7" s="78">
        <v>34</v>
      </c>
      <c r="F7" s="78">
        <v>34</v>
      </c>
    </row>
    <row r="8" spans="2:6" ht="15.75" thickBot="1" x14ac:dyDescent="0.3">
      <c r="B8" s="77" t="s">
        <v>2682</v>
      </c>
      <c r="C8" s="78">
        <v>1964</v>
      </c>
      <c r="D8" t="s">
        <v>837</v>
      </c>
      <c r="E8" s="78">
        <v>22</v>
      </c>
      <c r="F8" s="78">
        <v>22</v>
      </c>
    </row>
    <row r="9" spans="2:6" ht="15.75" thickBot="1" x14ac:dyDescent="0.3">
      <c r="B9" s="77" t="s">
        <v>2683</v>
      </c>
      <c r="C9" s="78">
        <v>1965</v>
      </c>
      <c r="D9" t="s">
        <v>2684</v>
      </c>
      <c r="E9" s="78">
        <v>57</v>
      </c>
      <c r="F9" s="78">
        <v>57</v>
      </c>
    </row>
    <row r="10" spans="2:6" ht="26.25" thickBot="1" x14ac:dyDescent="0.3">
      <c r="B10" s="77" t="s">
        <v>2685</v>
      </c>
      <c r="C10" s="78">
        <v>1967</v>
      </c>
      <c r="D10" t="s">
        <v>2686</v>
      </c>
      <c r="E10" s="78">
        <v>12</v>
      </c>
      <c r="F10" s="78">
        <v>12</v>
      </c>
    </row>
    <row r="11" spans="2:6" ht="51.75" thickBot="1" x14ac:dyDescent="0.3">
      <c r="B11" s="77" t="s">
        <v>2687</v>
      </c>
      <c r="C11" s="78">
        <v>1968</v>
      </c>
      <c r="D11" t="s">
        <v>2688</v>
      </c>
      <c r="E11" s="78">
        <v>42</v>
      </c>
      <c r="F11" s="78">
        <v>42</v>
      </c>
    </row>
    <row r="12" spans="2:6" ht="15.75" thickBot="1" x14ac:dyDescent="0.3">
      <c r="B12" s="77" t="s">
        <v>2689</v>
      </c>
      <c r="C12" s="78">
        <v>1969</v>
      </c>
      <c r="D12" t="s">
        <v>2690</v>
      </c>
      <c r="E12" s="78">
        <v>49</v>
      </c>
      <c r="F12" s="78">
        <v>49</v>
      </c>
    </row>
    <row r="13" spans="2:6" ht="15.75" thickBot="1" x14ac:dyDescent="0.3">
      <c r="B13" s="77" t="s">
        <v>2691</v>
      </c>
      <c r="C13" s="78">
        <v>1970</v>
      </c>
      <c r="D13" t="s">
        <v>2692</v>
      </c>
      <c r="E13" s="78">
        <v>134</v>
      </c>
      <c r="F13" s="78">
        <v>134</v>
      </c>
    </row>
    <row r="14" spans="2:6" ht="15.75" thickBot="1" x14ac:dyDescent="0.3">
      <c r="B14" s="77" t="s">
        <v>2693</v>
      </c>
      <c r="C14" s="78">
        <v>1970</v>
      </c>
      <c r="D14" t="s">
        <v>2694</v>
      </c>
      <c r="E14" s="78">
        <v>140</v>
      </c>
      <c r="F14" s="78">
        <v>140</v>
      </c>
    </row>
    <row r="15" spans="2:6" ht="26.25" thickBot="1" x14ac:dyDescent="0.3">
      <c r="B15" s="77" t="s">
        <v>2695</v>
      </c>
      <c r="C15" s="78">
        <v>1974</v>
      </c>
      <c r="D15" t="s">
        <v>2696</v>
      </c>
      <c r="E15" s="78">
        <v>5</v>
      </c>
      <c r="F15" s="78">
        <v>5</v>
      </c>
    </row>
    <row r="16" spans="2:6" ht="15.75" thickBot="1" x14ac:dyDescent="0.3">
      <c r="B16" s="77" t="s">
        <v>2697</v>
      </c>
      <c r="C16" s="78">
        <v>1974</v>
      </c>
      <c r="D16" t="s">
        <v>2698</v>
      </c>
      <c r="E16" s="78">
        <v>9</v>
      </c>
      <c r="F16" s="78">
        <v>9</v>
      </c>
    </row>
    <row r="17" spans="2:6" ht="15.75" thickBot="1" x14ac:dyDescent="0.3">
      <c r="B17" s="77" t="s">
        <v>2699</v>
      </c>
      <c r="C17" s="78">
        <v>1975</v>
      </c>
      <c r="D17" t="s">
        <v>2700</v>
      </c>
      <c r="E17" s="78">
        <v>51</v>
      </c>
      <c r="F17" s="78">
        <v>51</v>
      </c>
    </row>
    <row r="18" spans="2:6" ht="26.25" thickBot="1" x14ac:dyDescent="0.3">
      <c r="B18" s="77" t="s">
        <v>2701</v>
      </c>
      <c r="C18" s="78">
        <v>1976</v>
      </c>
      <c r="D18" t="s">
        <v>2702</v>
      </c>
      <c r="E18" s="78">
        <v>10</v>
      </c>
      <c r="F18" s="78">
        <v>10</v>
      </c>
    </row>
    <row r="19" spans="2:6" ht="26.25" thickBot="1" x14ac:dyDescent="0.3">
      <c r="B19" s="77" t="s">
        <v>2703</v>
      </c>
      <c r="C19" s="78">
        <v>1978</v>
      </c>
      <c r="D19" t="s">
        <v>2704</v>
      </c>
      <c r="E19" s="78">
        <v>5</v>
      </c>
      <c r="F19" s="78">
        <v>5</v>
      </c>
    </row>
    <row r="20" spans="2:6" ht="26.25" thickBot="1" x14ac:dyDescent="0.3">
      <c r="B20" s="77" t="s">
        <v>2705</v>
      </c>
      <c r="C20" s="78">
        <v>1981</v>
      </c>
      <c r="D20" t="s">
        <v>2706</v>
      </c>
      <c r="E20" s="78">
        <v>1</v>
      </c>
      <c r="F20" s="78">
        <v>1</v>
      </c>
    </row>
    <row r="21" spans="2:6" ht="26.25" thickBot="1" x14ac:dyDescent="0.3">
      <c r="B21" s="77" t="s">
        <v>2707</v>
      </c>
      <c r="C21" s="78">
        <v>1985</v>
      </c>
      <c r="D21" t="s">
        <v>2708</v>
      </c>
      <c r="E21" s="78">
        <v>11</v>
      </c>
      <c r="F21" s="78">
        <v>11</v>
      </c>
    </row>
    <row r="22" spans="2:6" ht="15.75" thickBot="1" x14ac:dyDescent="0.3">
      <c r="B22" s="77" t="s">
        <v>2709</v>
      </c>
      <c r="C22" s="78">
        <v>1985</v>
      </c>
      <c r="D22" t="s">
        <v>2710</v>
      </c>
      <c r="E22" s="78">
        <v>7</v>
      </c>
      <c r="F22" s="78">
        <v>7</v>
      </c>
    </row>
    <row r="23" spans="2:6" ht="15.75" thickBot="1" x14ac:dyDescent="0.3">
      <c r="B23" s="77" t="s">
        <v>2711</v>
      </c>
      <c r="C23" s="78">
        <v>1986</v>
      </c>
      <c r="D23" t="s">
        <v>2712</v>
      </c>
      <c r="E23" s="78">
        <v>11</v>
      </c>
      <c r="F23" s="78">
        <v>11</v>
      </c>
    </row>
    <row r="24" spans="2:6" ht="15.75" thickBot="1" x14ac:dyDescent="0.3">
      <c r="B24" s="77" t="s">
        <v>2713</v>
      </c>
      <c r="C24" s="78">
        <v>1988</v>
      </c>
      <c r="D24" t="s">
        <v>2714</v>
      </c>
      <c r="E24" s="78">
        <v>7</v>
      </c>
      <c r="F24" s="78">
        <v>7</v>
      </c>
    </row>
    <row r="25" spans="2:6" ht="26.25" thickBot="1" x14ac:dyDescent="0.3">
      <c r="B25" s="77" t="s">
        <v>2715</v>
      </c>
      <c r="C25" s="78">
        <v>1988</v>
      </c>
      <c r="D25" t="s">
        <v>2716</v>
      </c>
      <c r="E25" s="78">
        <v>15</v>
      </c>
      <c r="F25" s="78">
        <v>15</v>
      </c>
    </row>
    <row r="26" spans="2:6" ht="26.25" thickBot="1" x14ac:dyDescent="0.3">
      <c r="B26" s="77" t="s">
        <v>2717</v>
      </c>
      <c r="C26" s="78">
        <v>1990</v>
      </c>
      <c r="D26" t="s">
        <v>2718</v>
      </c>
      <c r="E26" s="78">
        <v>10</v>
      </c>
      <c r="F26" s="78">
        <v>10</v>
      </c>
    </row>
    <row r="27" spans="2:6" ht="26.25" thickBot="1" x14ac:dyDescent="0.3">
      <c r="B27" s="77" t="s">
        <v>2719</v>
      </c>
      <c r="C27" s="78">
        <v>1990</v>
      </c>
      <c r="D27" t="s">
        <v>2720</v>
      </c>
      <c r="E27" s="78">
        <v>5</v>
      </c>
      <c r="F27" s="78">
        <v>5</v>
      </c>
    </row>
    <row r="28" spans="2:6" ht="26.25" thickBot="1" x14ac:dyDescent="0.3">
      <c r="B28" s="77" t="s">
        <v>2721</v>
      </c>
      <c r="C28" s="78">
        <v>1992</v>
      </c>
      <c r="D28" t="s">
        <v>2722</v>
      </c>
      <c r="E28" s="78">
        <v>10</v>
      </c>
      <c r="F28" s="78">
        <v>10</v>
      </c>
    </row>
    <row r="29" spans="2:6" ht="26.25" thickBot="1" x14ac:dyDescent="0.3">
      <c r="B29" s="77" t="s">
        <v>2723</v>
      </c>
      <c r="C29" s="78">
        <v>1993</v>
      </c>
      <c r="D29" t="s">
        <v>2724</v>
      </c>
      <c r="E29" s="78">
        <v>1</v>
      </c>
      <c r="F29" s="78">
        <v>1</v>
      </c>
    </row>
    <row r="30" spans="2:6" ht="15.75" thickBot="1" x14ac:dyDescent="0.3">
      <c r="B30" s="77" t="s">
        <v>2725</v>
      </c>
      <c r="C30" s="78">
        <v>1993</v>
      </c>
      <c r="D30" t="s">
        <v>2726</v>
      </c>
      <c r="E30" s="78">
        <v>6</v>
      </c>
      <c r="F30" s="78">
        <v>6</v>
      </c>
    </row>
    <row r="31" spans="2:6" ht="15.75" thickBot="1" x14ac:dyDescent="0.3">
      <c r="B31" s="77" t="s">
        <v>2727</v>
      </c>
      <c r="C31" s="78">
        <v>1994</v>
      </c>
      <c r="D31" t="s">
        <v>2728</v>
      </c>
      <c r="E31" s="78">
        <v>15</v>
      </c>
      <c r="F31" s="78">
        <v>15</v>
      </c>
    </row>
    <row r="32" spans="2:6" ht="15.75" thickBot="1" x14ac:dyDescent="0.3">
      <c r="B32" s="77" t="s">
        <v>2729</v>
      </c>
      <c r="C32" s="78">
        <v>1995</v>
      </c>
      <c r="D32" t="s">
        <v>2730</v>
      </c>
      <c r="E32" s="78">
        <v>6</v>
      </c>
      <c r="F32" s="78">
        <v>6</v>
      </c>
    </row>
    <row r="33" spans="2:6" ht="15.75" thickBot="1" x14ac:dyDescent="0.3">
      <c r="B33" s="77" t="s">
        <v>2731</v>
      </c>
      <c r="C33" s="78">
        <v>1995</v>
      </c>
      <c r="D33" t="s">
        <v>2732</v>
      </c>
      <c r="E33" s="78">
        <v>1</v>
      </c>
      <c r="F33" s="78">
        <v>1</v>
      </c>
    </row>
    <row r="34" spans="2:6" ht="26.25" thickBot="1" x14ac:dyDescent="0.3">
      <c r="B34" s="77" t="s">
        <v>2733</v>
      </c>
      <c r="C34" s="78">
        <v>1996</v>
      </c>
      <c r="D34" t="s">
        <v>2734</v>
      </c>
      <c r="E34" s="78">
        <v>4</v>
      </c>
      <c r="F34" s="78">
        <v>4</v>
      </c>
    </row>
    <row r="35" spans="2:6" ht="26.25" thickBot="1" x14ac:dyDescent="0.3">
      <c r="B35" s="77" t="s">
        <v>2735</v>
      </c>
      <c r="C35" s="78">
        <v>1997</v>
      </c>
      <c r="D35" t="s">
        <v>2736</v>
      </c>
      <c r="E35" s="78">
        <v>3</v>
      </c>
      <c r="F35" s="78">
        <v>3</v>
      </c>
    </row>
    <row r="36" spans="2:6" ht="26.25" thickBot="1" x14ac:dyDescent="0.3">
      <c r="B36" s="77" t="s">
        <v>2737</v>
      </c>
      <c r="C36" s="78">
        <v>1997</v>
      </c>
      <c r="D36" t="s">
        <v>2738</v>
      </c>
      <c r="E36" s="78">
        <v>2</v>
      </c>
      <c r="F36" s="78">
        <v>2</v>
      </c>
    </row>
    <row r="37" spans="2:6" ht="15.75" thickBot="1" x14ac:dyDescent="0.3">
      <c r="B37" s="77" t="s">
        <v>2739</v>
      </c>
      <c r="C37" s="78">
        <v>1998</v>
      </c>
      <c r="D37" t="s">
        <v>2740</v>
      </c>
      <c r="E37" s="78">
        <v>3</v>
      </c>
      <c r="F37" s="78">
        <v>3</v>
      </c>
    </row>
    <row r="38" spans="2:6" ht="26.25" thickBot="1" x14ac:dyDescent="0.3">
      <c r="B38" s="77" t="s">
        <v>2741</v>
      </c>
      <c r="C38" s="78">
        <v>1998</v>
      </c>
      <c r="D38" t="s">
        <v>2742</v>
      </c>
      <c r="E38" s="78">
        <v>1</v>
      </c>
      <c r="F38" s="78">
        <v>1</v>
      </c>
    </row>
    <row r="39" spans="2:6" ht="15.75" thickBot="1" x14ac:dyDescent="0.3">
      <c r="B39" s="77" t="s">
        <v>2743</v>
      </c>
      <c r="C39" s="78">
        <v>1999</v>
      </c>
      <c r="D39" t="s">
        <v>2744</v>
      </c>
      <c r="E39" s="78">
        <v>9</v>
      </c>
      <c r="F39" s="78">
        <v>9</v>
      </c>
    </row>
    <row r="40" spans="2:6" ht="15.75" thickBot="1" x14ac:dyDescent="0.3">
      <c r="B40" s="77" t="s">
        <v>2745</v>
      </c>
      <c r="C40" s="78">
        <v>1999</v>
      </c>
      <c r="D40" t="s">
        <v>2746</v>
      </c>
      <c r="E40" s="78">
        <v>4</v>
      </c>
      <c r="F40" s="78">
        <v>4</v>
      </c>
    </row>
    <row r="41" spans="2:6" ht="15.75" thickBot="1" x14ac:dyDescent="0.3">
      <c r="B41" s="77" t="s">
        <v>2747</v>
      </c>
      <c r="C41" s="78">
        <v>1999</v>
      </c>
      <c r="D41" t="s">
        <v>2748</v>
      </c>
      <c r="E41" s="78">
        <v>2</v>
      </c>
      <c r="F41" s="78">
        <v>2</v>
      </c>
    </row>
    <row r="42" spans="2:6" ht="39" thickBot="1" x14ac:dyDescent="0.3">
      <c r="B42" s="77" t="s">
        <v>2749</v>
      </c>
      <c r="C42" s="78">
        <v>2000</v>
      </c>
      <c r="D42" t="s">
        <v>2750</v>
      </c>
      <c r="E42" s="78">
        <v>12</v>
      </c>
      <c r="F42" s="78">
        <v>12</v>
      </c>
    </row>
    <row r="43" spans="2:6" ht="15.75" thickBot="1" x14ac:dyDescent="0.3">
      <c r="B43" s="77" t="s">
        <v>2751</v>
      </c>
      <c r="C43" s="78">
        <v>2000</v>
      </c>
      <c r="D43" t="s">
        <v>2752</v>
      </c>
      <c r="E43" s="78">
        <v>3</v>
      </c>
      <c r="F43" s="78">
        <v>3</v>
      </c>
    </row>
    <row r="44" spans="2:6" ht="15.75" thickBot="1" x14ac:dyDescent="0.3">
      <c r="B44" s="77" t="s">
        <v>2753</v>
      </c>
      <c r="C44" s="78">
        <v>2001</v>
      </c>
      <c r="D44" t="s">
        <v>2754</v>
      </c>
      <c r="E44" s="78">
        <v>1</v>
      </c>
      <c r="F44" s="78">
        <v>1</v>
      </c>
    </row>
    <row r="45" spans="2:6" ht="15.75" thickBot="1" x14ac:dyDescent="0.3">
      <c r="B45" s="77" t="s">
        <v>2755</v>
      </c>
      <c r="C45" s="78">
        <v>2002</v>
      </c>
      <c r="D45" t="s">
        <v>2756</v>
      </c>
      <c r="E45" s="78">
        <v>1</v>
      </c>
      <c r="F45" s="78">
        <v>1</v>
      </c>
    </row>
    <row r="46" spans="2:6" ht="15.75" thickBot="1" x14ac:dyDescent="0.3">
      <c r="B46" s="77" t="s">
        <v>2757</v>
      </c>
      <c r="C46" s="78">
        <v>2003</v>
      </c>
      <c r="D46" t="s">
        <v>2758</v>
      </c>
      <c r="E46" s="78">
        <v>2</v>
      </c>
      <c r="F46" s="78">
        <v>2</v>
      </c>
    </row>
    <row r="47" spans="2:6" ht="15.75" thickBot="1" x14ac:dyDescent="0.3">
      <c r="B47" s="77" t="s">
        <v>2759</v>
      </c>
      <c r="C47" s="78">
        <v>2003</v>
      </c>
      <c r="D47" t="s">
        <v>2758</v>
      </c>
      <c r="E47" s="78">
        <v>2</v>
      </c>
      <c r="F47" s="78">
        <v>2</v>
      </c>
    </row>
    <row r="48" spans="2:6" ht="15.75" thickBot="1" x14ac:dyDescent="0.3">
      <c r="B48" s="77" t="s">
        <v>2760</v>
      </c>
      <c r="C48" s="78">
        <v>2003</v>
      </c>
      <c r="D48" t="s">
        <v>2761</v>
      </c>
      <c r="E48" s="78">
        <v>2</v>
      </c>
      <c r="F48" s="78">
        <v>2</v>
      </c>
    </row>
    <row r="49" spans="2:6" ht="15.75" thickBot="1" x14ac:dyDescent="0.3">
      <c r="B49" s="77" t="s">
        <v>2762</v>
      </c>
      <c r="C49" s="78">
        <v>2005</v>
      </c>
      <c r="D49" t="s">
        <v>2763</v>
      </c>
      <c r="E49" s="78">
        <v>4</v>
      </c>
      <c r="F49" s="78">
        <v>4</v>
      </c>
    </row>
    <row r="50" spans="2:6" ht="26.25" thickBot="1" x14ac:dyDescent="0.3">
      <c r="B50" s="77" t="s">
        <v>2764</v>
      </c>
      <c r="C50" s="78">
        <v>2006</v>
      </c>
      <c r="D50" t="s">
        <v>2765</v>
      </c>
      <c r="E50" s="78">
        <v>2</v>
      </c>
      <c r="F50" s="78">
        <v>2</v>
      </c>
    </row>
    <row r="51" spans="2:6" ht="26.25" thickBot="1" x14ac:dyDescent="0.3">
      <c r="B51" s="77" t="s">
        <v>2766</v>
      </c>
      <c r="C51" s="78">
        <v>2007</v>
      </c>
      <c r="D51" t="s">
        <v>1328</v>
      </c>
      <c r="E51" s="78">
        <v>1</v>
      </c>
      <c r="F51" s="78">
        <v>1</v>
      </c>
    </row>
    <row r="52" spans="2:6" ht="26.25" thickBot="1" x14ac:dyDescent="0.3">
      <c r="B52" s="77" t="s">
        <v>2767</v>
      </c>
      <c r="C52" s="78">
        <v>2007</v>
      </c>
      <c r="D52" t="s">
        <v>2768</v>
      </c>
      <c r="E52" s="78">
        <v>2</v>
      </c>
      <c r="F52" s="78">
        <v>2</v>
      </c>
    </row>
    <row r="53" spans="2:6" ht="15.75" thickBot="1" x14ac:dyDescent="0.3">
      <c r="B53" s="77" t="s">
        <v>2769</v>
      </c>
      <c r="C53" s="78">
        <v>2008</v>
      </c>
      <c r="D53" t="s">
        <v>2770</v>
      </c>
      <c r="E53" s="78">
        <v>1</v>
      </c>
      <c r="F53" s="78">
        <v>1</v>
      </c>
    </row>
    <row r="54" spans="2:6" ht="26.25" thickBot="1" x14ac:dyDescent="0.3">
      <c r="B54" s="77" t="s">
        <v>2771</v>
      </c>
      <c r="C54" s="78">
        <v>2008</v>
      </c>
      <c r="D54" t="s">
        <v>2772</v>
      </c>
      <c r="E54" s="78">
        <v>1</v>
      </c>
      <c r="F54" s="78">
        <v>1</v>
      </c>
    </row>
    <row r="55" spans="2:6" ht="26.25" thickBot="1" x14ac:dyDescent="0.3">
      <c r="B55" s="77" t="s">
        <v>2773</v>
      </c>
      <c r="C55" s="78">
        <v>2009</v>
      </c>
      <c r="D55" s="79" t="s">
        <v>2774</v>
      </c>
      <c r="E55" s="78">
        <v>1</v>
      </c>
      <c r="F55" s="78">
        <v>1</v>
      </c>
    </row>
    <row r="56" spans="2:6" ht="15.75" thickBot="1" x14ac:dyDescent="0.3">
      <c r="B56" s="77" t="s">
        <v>2775</v>
      </c>
      <c r="C56" s="78">
        <v>2012</v>
      </c>
      <c r="D56" t="s">
        <v>2776</v>
      </c>
      <c r="E56" s="78">
        <v>0</v>
      </c>
      <c r="F56" s="78">
        <v>0</v>
      </c>
    </row>
    <row r="57" spans="2:6" ht="26.25" thickBot="1" x14ac:dyDescent="0.3">
      <c r="B57" s="77" t="s">
        <v>2777</v>
      </c>
      <c r="C57" s="78">
        <v>2012</v>
      </c>
      <c r="D57" t="s">
        <v>2456</v>
      </c>
      <c r="E57" s="78">
        <v>0</v>
      </c>
      <c r="F57" s="78">
        <v>0</v>
      </c>
    </row>
    <row r="58" spans="2:6" ht="26.25" thickBot="1" x14ac:dyDescent="0.3">
      <c r="B58" s="77" t="s">
        <v>2778</v>
      </c>
      <c r="C58" s="78">
        <v>2012</v>
      </c>
      <c r="D58" t="s">
        <v>2779</v>
      </c>
      <c r="E58" s="78">
        <v>0</v>
      </c>
      <c r="F58" s="78">
        <v>0</v>
      </c>
    </row>
    <row r="59" spans="2:6" ht="26.25" thickBot="1" x14ac:dyDescent="0.3">
      <c r="B59" s="77" t="s">
        <v>2780</v>
      </c>
      <c r="C59" s="78">
        <v>2012</v>
      </c>
      <c r="D59" t="s">
        <v>2781</v>
      </c>
      <c r="E59" s="78">
        <v>0</v>
      </c>
      <c r="F59" s="78">
        <v>0</v>
      </c>
    </row>
    <row r="60" spans="2:6" ht="15.75" thickBot="1" x14ac:dyDescent="0.3">
      <c r="B60" s="77" t="s">
        <v>2782</v>
      </c>
      <c r="C60" s="78">
        <v>2012</v>
      </c>
      <c r="D60" t="s">
        <v>2783</v>
      </c>
      <c r="E60" s="78">
        <v>0</v>
      </c>
      <c r="F60" s="78">
        <v>0</v>
      </c>
    </row>
    <row r="61" spans="2:6" ht="26.25" thickBot="1" x14ac:dyDescent="0.3">
      <c r="B61" s="77" t="s">
        <v>2784</v>
      </c>
      <c r="C61" s="78">
        <v>2013</v>
      </c>
      <c r="D61" t="s">
        <v>2785</v>
      </c>
      <c r="E61" s="78">
        <v>1</v>
      </c>
      <c r="F61" s="78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2:F62"/>
  <sheetViews>
    <sheetView tabSelected="1" zoomScale="71" zoomScaleNormal="71" workbookViewId="0">
      <selection activeCell="E3" sqref="E3:E62"/>
    </sheetView>
  </sheetViews>
  <sheetFormatPr defaultRowHeight="15" x14ac:dyDescent="0.25"/>
  <cols>
    <col min="1" max="1" width="5.5703125" customWidth="1"/>
    <col min="2" max="2" width="23.42578125" customWidth="1"/>
  </cols>
  <sheetData>
    <row r="2" spans="2:6" ht="15.75" thickBot="1" x14ac:dyDescent="0.3"/>
    <row r="3" spans="2:6" ht="51.75" thickBot="1" x14ac:dyDescent="0.3">
      <c r="B3" s="72" t="s">
        <v>2668</v>
      </c>
      <c r="C3" s="72" t="s">
        <v>2669</v>
      </c>
      <c r="D3" s="72" t="s">
        <v>2670</v>
      </c>
      <c r="E3" s="72" t="s">
        <v>2792</v>
      </c>
      <c r="F3" s="72" t="s">
        <v>2793</v>
      </c>
    </row>
    <row r="4" spans="2:6" ht="26.25" thickBot="1" x14ac:dyDescent="0.3">
      <c r="B4" s="73" t="s">
        <v>2671</v>
      </c>
      <c r="C4" s="74" t="s">
        <v>2672</v>
      </c>
      <c r="D4" t="s">
        <v>2673</v>
      </c>
      <c r="E4" s="74">
        <v>1454</v>
      </c>
      <c r="F4" s="74">
        <v>1454</v>
      </c>
    </row>
    <row r="5" spans="2:6" ht="15.75" thickBot="1" x14ac:dyDescent="0.3">
      <c r="B5" s="75" t="s">
        <v>2674</v>
      </c>
      <c r="C5" s="76">
        <v>1992</v>
      </c>
      <c r="D5" t="s">
        <v>2675</v>
      </c>
      <c r="E5" s="74">
        <v>1454</v>
      </c>
      <c r="F5" s="74">
        <v>1454</v>
      </c>
    </row>
    <row r="6" spans="2:6" ht="15.75" thickBot="1" x14ac:dyDescent="0.3">
      <c r="B6" s="77" t="s">
        <v>2676</v>
      </c>
      <c r="C6" s="78">
        <v>1958</v>
      </c>
      <c r="D6" t="s">
        <v>2677</v>
      </c>
      <c r="E6" s="78">
        <v>1113</v>
      </c>
      <c r="F6" s="78">
        <v>1113</v>
      </c>
    </row>
    <row r="7" spans="2:6" ht="15.75" thickBot="1" x14ac:dyDescent="0.3">
      <c r="B7" s="77" t="s">
        <v>2678</v>
      </c>
      <c r="C7" s="78">
        <v>1962</v>
      </c>
      <c r="D7" t="s">
        <v>2679</v>
      </c>
      <c r="E7" s="78">
        <v>29</v>
      </c>
      <c r="F7" s="78">
        <v>29</v>
      </c>
    </row>
    <row r="8" spans="2:6" ht="15.75" thickBot="1" x14ac:dyDescent="0.3">
      <c r="B8" s="77" t="s">
        <v>2680</v>
      </c>
      <c r="C8" s="78">
        <v>1962</v>
      </c>
      <c r="D8" t="s">
        <v>2681</v>
      </c>
      <c r="E8" s="78">
        <v>34</v>
      </c>
      <c r="F8" s="78">
        <v>34</v>
      </c>
    </row>
    <row r="9" spans="2:6" ht="15.75" thickBot="1" x14ac:dyDescent="0.3">
      <c r="B9" s="77" t="s">
        <v>2682</v>
      </c>
      <c r="C9" s="78">
        <v>1964</v>
      </c>
      <c r="D9" t="s">
        <v>837</v>
      </c>
      <c r="E9" s="78">
        <v>22</v>
      </c>
      <c r="F9" s="78">
        <v>22</v>
      </c>
    </row>
    <row r="10" spans="2:6" ht="15.75" thickBot="1" x14ac:dyDescent="0.3">
      <c r="B10" s="77" t="s">
        <v>2683</v>
      </c>
      <c r="C10" s="78">
        <v>1965</v>
      </c>
      <c r="D10" t="s">
        <v>2684</v>
      </c>
      <c r="E10" s="78">
        <v>57</v>
      </c>
      <c r="F10" s="78">
        <v>57</v>
      </c>
    </row>
    <row r="11" spans="2:6" ht="15.75" thickBot="1" x14ac:dyDescent="0.3">
      <c r="B11" s="77" t="s">
        <v>2685</v>
      </c>
      <c r="C11" s="78">
        <v>1967</v>
      </c>
      <c r="D11" t="s">
        <v>2686</v>
      </c>
      <c r="E11" s="78">
        <v>12</v>
      </c>
      <c r="F11" s="78">
        <v>12</v>
      </c>
    </row>
    <row r="12" spans="2:6" ht="26.25" thickBot="1" x14ac:dyDescent="0.3">
      <c r="B12" s="77" t="s">
        <v>2687</v>
      </c>
      <c r="C12" s="78">
        <v>1968</v>
      </c>
      <c r="D12" t="s">
        <v>2688</v>
      </c>
      <c r="E12" s="78">
        <v>42</v>
      </c>
      <c r="F12" s="78">
        <v>42</v>
      </c>
    </row>
    <row r="13" spans="2:6" ht="15.75" thickBot="1" x14ac:dyDescent="0.3">
      <c r="B13" s="77" t="s">
        <v>2689</v>
      </c>
      <c r="C13" s="78">
        <v>1969</v>
      </c>
      <c r="D13" t="s">
        <v>2690</v>
      </c>
      <c r="E13" s="78">
        <v>49</v>
      </c>
      <c r="F13" s="78">
        <v>49</v>
      </c>
    </row>
    <row r="14" spans="2:6" ht="15.75" thickBot="1" x14ac:dyDescent="0.3">
      <c r="B14" s="77" t="s">
        <v>2691</v>
      </c>
      <c r="C14" s="78">
        <v>1970</v>
      </c>
      <c r="D14" t="s">
        <v>2692</v>
      </c>
      <c r="E14" s="78">
        <v>134</v>
      </c>
      <c r="F14" s="78">
        <v>134</v>
      </c>
    </row>
    <row r="15" spans="2:6" ht="15.75" thickBot="1" x14ac:dyDescent="0.3">
      <c r="B15" s="77" t="s">
        <v>2693</v>
      </c>
      <c r="C15" s="78">
        <v>1970</v>
      </c>
      <c r="D15" t="s">
        <v>2694</v>
      </c>
      <c r="E15" s="78">
        <v>140</v>
      </c>
      <c r="F15" s="78">
        <v>140</v>
      </c>
    </row>
    <row r="16" spans="2:6" ht="15.75" thickBot="1" x14ac:dyDescent="0.3">
      <c r="B16" s="77" t="s">
        <v>2695</v>
      </c>
      <c r="C16" s="78">
        <v>1974</v>
      </c>
      <c r="D16" t="s">
        <v>2696</v>
      </c>
      <c r="E16" s="78">
        <v>5</v>
      </c>
      <c r="F16" s="78">
        <v>5</v>
      </c>
    </row>
    <row r="17" spans="2:6" ht="15.75" thickBot="1" x14ac:dyDescent="0.3">
      <c r="B17" s="77" t="s">
        <v>2697</v>
      </c>
      <c r="C17" s="78">
        <v>1974</v>
      </c>
      <c r="D17" t="s">
        <v>2698</v>
      </c>
      <c r="E17" s="78">
        <v>9</v>
      </c>
      <c r="F17" s="78">
        <v>9</v>
      </c>
    </row>
    <row r="18" spans="2:6" ht="15.75" thickBot="1" x14ac:dyDescent="0.3">
      <c r="B18" s="77" t="s">
        <v>2699</v>
      </c>
      <c r="C18" s="78">
        <v>1975</v>
      </c>
      <c r="D18" t="s">
        <v>2700</v>
      </c>
      <c r="E18" s="78">
        <v>51</v>
      </c>
      <c r="F18" s="78">
        <v>51</v>
      </c>
    </row>
    <row r="19" spans="2:6" ht="15.75" thickBot="1" x14ac:dyDescent="0.3">
      <c r="B19" s="77" t="s">
        <v>2701</v>
      </c>
      <c r="C19" s="78">
        <v>1976</v>
      </c>
      <c r="D19" t="s">
        <v>2702</v>
      </c>
      <c r="E19" s="78">
        <v>10</v>
      </c>
      <c r="F19" s="78">
        <v>10</v>
      </c>
    </row>
    <row r="20" spans="2:6" ht="15.75" thickBot="1" x14ac:dyDescent="0.3">
      <c r="B20" s="77" t="s">
        <v>2703</v>
      </c>
      <c r="C20" s="78">
        <v>1978</v>
      </c>
      <c r="D20" t="s">
        <v>2704</v>
      </c>
      <c r="E20" s="78">
        <v>5</v>
      </c>
      <c r="F20" s="78">
        <v>5</v>
      </c>
    </row>
    <row r="21" spans="2:6" ht="15.75" thickBot="1" x14ac:dyDescent="0.3">
      <c r="B21" s="77" t="s">
        <v>2705</v>
      </c>
      <c r="C21" s="78">
        <v>1981</v>
      </c>
      <c r="D21" t="s">
        <v>2706</v>
      </c>
      <c r="E21" s="78">
        <v>1</v>
      </c>
      <c r="F21" s="78">
        <v>1</v>
      </c>
    </row>
    <row r="22" spans="2:6" ht="15.75" thickBot="1" x14ac:dyDescent="0.3">
      <c r="B22" s="77" t="s">
        <v>2707</v>
      </c>
      <c r="C22" s="78">
        <v>1985</v>
      </c>
      <c r="D22" t="s">
        <v>2708</v>
      </c>
      <c r="E22" s="78">
        <v>11</v>
      </c>
      <c r="F22" s="78">
        <v>11</v>
      </c>
    </row>
    <row r="23" spans="2:6" ht="15.75" thickBot="1" x14ac:dyDescent="0.3">
      <c r="B23" s="77" t="s">
        <v>2709</v>
      </c>
      <c r="C23" s="78">
        <v>1985</v>
      </c>
      <c r="D23" t="s">
        <v>2710</v>
      </c>
      <c r="E23" s="78">
        <v>7</v>
      </c>
      <c r="F23" s="78">
        <v>7</v>
      </c>
    </row>
    <row r="24" spans="2:6" ht="15.75" thickBot="1" x14ac:dyDescent="0.3">
      <c r="B24" s="77" t="s">
        <v>2711</v>
      </c>
      <c r="C24" s="78">
        <v>1986</v>
      </c>
      <c r="D24" t="s">
        <v>2712</v>
      </c>
      <c r="E24" s="78">
        <v>11</v>
      </c>
      <c r="F24" s="78">
        <v>11</v>
      </c>
    </row>
    <row r="25" spans="2:6" ht="15.75" thickBot="1" x14ac:dyDescent="0.3">
      <c r="B25" s="77" t="s">
        <v>2713</v>
      </c>
      <c r="C25" s="78">
        <v>1988</v>
      </c>
      <c r="D25" t="s">
        <v>2714</v>
      </c>
      <c r="E25" s="78">
        <v>7</v>
      </c>
      <c r="F25" s="78">
        <v>7</v>
      </c>
    </row>
    <row r="26" spans="2:6" ht="15.75" thickBot="1" x14ac:dyDescent="0.3">
      <c r="B26" s="77" t="s">
        <v>2715</v>
      </c>
      <c r="C26" s="78">
        <v>1988</v>
      </c>
      <c r="D26" t="s">
        <v>2716</v>
      </c>
      <c r="E26" s="78">
        <v>15</v>
      </c>
      <c r="F26" s="78">
        <v>15</v>
      </c>
    </row>
    <row r="27" spans="2:6" ht="15.75" thickBot="1" x14ac:dyDescent="0.3">
      <c r="B27" s="77" t="s">
        <v>2717</v>
      </c>
      <c r="C27" s="78">
        <v>1990</v>
      </c>
      <c r="D27" t="s">
        <v>2718</v>
      </c>
      <c r="E27" s="78">
        <v>10</v>
      </c>
      <c r="F27" s="78">
        <v>10</v>
      </c>
    </row>
    <row r="28" spans="2:6" ht="15.75" thickBot="1" x14ac:dyDescent="0.3">
      <c r="B28" s="77" t="s">
        <v>2719</v>
      </c>
      <c r="C28" s="78">
        <v>1990</v>
      </c>
      <c r="D28" t="s">
        <v>2720</v>
      </c>
      <c r="E28" s="78">
        <v>5</v>
      </c>
      <c r="F28" s="78">
        <v>5</v>
      </c>
    </row>
    <row r="29" spans="2:6" ht="15.75" thickBot="1" x14ac:dyDescent="0.3">
      <c r="B29" s="77" t="s">
        <v>2721</v>
      </c>
      <c r="C29" s="78">
        <v>1992</v>
      </c>
      <c r="D29" t="s">
        <v>2722</v>
      </c>
      <c r="E29" s="78">
        <v>10</v>
      </c>
      <c r="F29" s="78">
        <v>10</v>
      </c>
    </row>
    <row r="30" spans="2:6" ht="15.75" thickBot="1" x14ac:dyDescent="0.3">
      <c r="B30" s="77" t="s">
        <v>2723</v>
      </c>
      <c r="C30" s="78">
        <v>1993</v>
      </c>
      <c r="D30" t="s">
        <v>2724</v>
      </c>
      <c r="E30" s="78">
        <v>1</v>
      </c>
      <c r="F30" s="78">
        <v>1</v>
      </c>
    </row>
    <row r="31" spans="2:6" ht="15.75" thickBot="1" x14ac:dyDescent="0.3">
      <c r="B31" s="77" t="s">
        <v>2725</v>
      </c>
      <c r="C31" s="78">
        <v>1993</v>
      </c>
      <c r="D31" t="s">
        <v>2726</v>
      </c>
      <c r="E31" s="78">
        <v>6</v>
      </c>
      <c r="F31" s="78">
        <v>6</v>
      </c>
    </row>
    <row r="32" spans="2:6" ht="15.75" thickBot="1" x14ac:dyDescent="0.3">
      <c r="B32" s="77" t="s">
        <v>2727</v>
      </c>
      <c r="C32" s="78">
        <v>1994</v>
      </c>
      <c r="D32" t="s">
        <v>2728</v>
      </c>
      <c r="E32" s="78">
        <v>15</v>
      </c>
      <c r="F32" s="78">
        <v>15</v>
      </c>
    </row>
    <row r="33" spans="2:6" ht="15.75" thickBot="1" x14ac:dyDescent="0.3">
      <c r="B33" s="77" t="s">
        <v>2729</v>
      </c>
      <c r="C33" s="78">
        <v>1995</v>
      </c>
      <c r="D33" t="s">
        <v>2730</v>
      </c>
      <c r="E33" s="78">
        <v>6</v>
      </c>
      <c r="F33" s="78">
        <v>6</v>
      </c>
    </row>
    <row r="34" spans="2:6" ht="15.75" thickBot="1" x14ac:dyDescent="0.3">
      <c r="B34" s="77" t="s">
        <v>2731</v>
      </c>
      <c r="C34" s="78">
        <v>1995</v>
      </c>
      <c r="D34" t="s">
        <v>2732</v>
      </c>
      <c r="E34" s="78">
        <v>1</v>
      </c>
      <c r="F34" s="78">
        <v>1</v>
      </c>
    </row>
    <row r="35" spans="2:6" ht="15.75" thickBot="1" x14ac:dyDescent="0.3">
      <c r="B35" s="77" t="s">
        <v>2733</v>
      </c>
      <c r="C35" s="78">
        <v>1996</v>
      </c>
      <c r="D35" t="s">
        <v>2734</v>
      </c>
      <c r="E35" s="78">
        <v>4</v>
      </c>
      <c r="F35" s="78">
        <v>4</v>
      </c>
    </row>
    <row r="36" spans="2:6" ht="15.75" thickBot="1" x14ac:dyDescent="0.3">
      <c r="B36" s="77" t="s">
        <v>2735</v>
      </c>
      <c r="C36" s="78">
        <v>1997</v>
      </c>
      <c r="D36" t="s">
        <v>2736</v>
      </c>
      <c r="E36" s="78">
        <v>3</v>
      </c>
      <c r="F36" s="78">
        <v>3</v>
      </c>
    </row>
    <row r="37" spans="2:6" ht="15.75" thickBot="1" x14ac:dyDescent="0.3">
      <c r="B37" s="77" t="s">
        <v>2737</v>
      </c>
      <c r="C37" s="78">
        <v>1997</v>
      </c>
      <c r="D37" t="s">
        <v>2738</v>
      </c>
      <c r="E37" s="78">
        <v>2</v>
      </c>
      <c r="F37" s="78">
        <v>2</v>
      </c>
    </row>
    <row r="38" spans="2:6" ht="15.75" thickBot="1" x14ac:dyDescent="0.3">
      <c r="B38" s="77" t="s">
        <v>2739</v>
      </c>
      <c r="C38" s="78">
        <v>1998</v>
      </c>
      <c r="D38" t="s">
        <v>2740</v>
      </c>
      <c r="E38" s="78">
        <v>3</v>
      </c>
      <c r="F38" s="78">
        <v>3</v>
      </c>
    </row>
    <row r="39" spans="2:6" ht="15.75" thickBot="1" x14ac:dyDescent="0.3">
      <c r="B39" s="77" t="s">
        <v>2741</v>
      </c>
      <c r="C39" s="78">
        <v>1998</v>
      </c>
      <c r="D39" t="s">
        <v>2742</v>
      </c>
      <c r="E39" s="78">
        <v>1</v>
      </c>
      <c r="F39" s="78">
        <v>1</v>
      </c>
    </row>
    <row r="40" spans="2:6" ht="15.75" thickBot="1" x14ac:dyDescent="0.3">
      <c r="B40" s="77" t="s">
        <v>2743</v>
      </c>
      <c r="C40" s="78">
        <v>1999</v>
      </c>
      <c r="D40" t="s">
        <v>2744</v>
      </c>
      <c r="E40" s="78">
        <v>9</v>
      </c>
      <c r="F40" s="78">
        <v>9</v>
      </c>
    </row>
    <row r="41" spans="2:6" ht="15.75" thickBot="1" x14ac:dyDescent="0.3">
      <c r="B41" s="77" t="s">
        <v>2745</v>
      </c>
      <c r="C41" s="78">
        <v>1999</v>
      </c>
      <c r="D41" t="s">
        <v>2746</v>
      </c>
      <c r="E41" s="78">
        <v>4</v>
      </c>
      <c r="F41" s="78">
        <v>4</v>
      </c>
    </row>
    <row r="42" spans="2:6" ht="15.75" thickBot="1" x14ac:dyDescent="0.3">
      <c r="B42" s="77" t="s">
        <v>2747</v>
      </c>
      <c r="C42" s="78">
        <v>1999</v>
      </c>
      <c r="D42" t="s">
        <v>2748</v>
      </c>
      <c r="E42" s="78">
        <v>2</v>
      </c>
      <c r="F42" s="78">
        <v>2</v>
      </c>
    </row>
    <row r="43" spans="2:6" ht="15.75" thickBot="1" x14ac:dyDescent="0.3">
      <c r="B43" s="77" t="s">
        <v>2749</v>
      </c>
      <c r="C43" s="78">
        <v>2000</v>
      </c>
      <c r="D43" t="s">
        <v>2750</v>
      </c>
      <c r="E43" s="78">
        <v>12</v>
      </c>
      <c r="F43" s="78">
        <v>12</v>
      </c>
    </row>
    <row r="44" spans="2:6" ht="15.75" thickBot="1" x14ac:dyDescent="0.3">
      <c r="B44" s="77" t="s">
        <v>2751</v>
      </c>
      <c r="C44" s="78">
        <v>2000</v>
      </c>
      <c r="D44" t="s">
        <v>2752</v>
      </c>
      <c r="E44" s="78">
        <v>3</v>
      </c>
      <c r="F44" s="78">
        <v>3</v>
      </c>
    </row>
    <row r="45" spans="2:6" ht="15.75" thickBot="1" x14ac:dyDescent="0.3">
      <c r="B45" s="77" t="s">
        <v>2753</v>
      </c>
      <c r="C45" s="78">
        <v>2001</v>
      </c>
      <c r="D45" t="s">
        <v>2754</v>
      </c>
      <c r="E45" s="78">
        <v>1</v>
      </c>
      <c r="F45" s="78">
        <v>1</v>
      </c>
    </row>
    <row r="46" spans="2:6" ht="15.75" thickBot="1" x14ac:dyDescent="0.3">
      <c r="B46" s="77" t="s">
        <v>2755</v>
      </c>
      <c r="C46" s="78">
        <v>2002</v>
      </c>
      <c r="D46" t="s">
        <v>2756</v>
      </c>
      <c r="E46" s="78">
        <v>1</v>
      </c>
      <c r="F46" s="78">
        <v>1</v>
      </c>
    </row>
    <row r="47" spans="2:6" ht="15.75" thickBot="1" x14ac:dyDescent="0.3">
      <c r="B47" s="77" t="s">
        <v>2757</v>
      </c>
      <c r="C47" s="78">
        <v>2003</v>
      </c>
      <c r="D47" t="s">
        <v>2758</v>
      </c>
      <c r="E47" s="78">
        <v>2</v>
      </c>
      <c r="F47" s="78">
        <v>2</v>
      </c>
    </row>
    <row r="48" spans="2:6" ht="15.75" thickBot="1" x14ac:dyDescent="0.3">
      <c r="B48" s="77" t="s">
        <v>2759</v>
      </c>
      <c r="C48" s="78">
        <v>2003</v>
      </c>
      <c r="D48" t="s">
        <v>2758</v>
      </c>
      <c r="E48" s="78">
        <v>2</v>
      </c>
      <c r="F48" s="78">
        <v>2</v>
      </c>
    </row>
    <row r="49" spans="2:6" ht="15.75" thickBot="1" x14ac:dyDescent="0.3">
      <c r="B49" s="77" t="s">
        <v>2760</v>
      </c>
      <c r="C49" s="78">
        <v>2003</v>
      </c>
      <c r="D49" t="s">
        <v>2761</v>
      </c>
      <c r="E49" s="78">
        <v>2</v>
      </c>
      <c r="F49" s="78">
        <v>2</v>
      </c>
    </row>
    <row r="50" spans="2:6" ht="15.75" thickBot="1" x14ac:dyDescent="0.3">
      <c r="B50" s="77" t="s">
        <v>2762</v>
      </c>
      <c r="C50" s="78">
        <v>2005</v>
      </c>
      <c r="D50" t="s">
        <v>2763</v>
      </c>
      <c r="E50" s="78">
        <v>4</v>
      </c>
      <c r="F50" s="78">
        <v>4</v>
      </c>
    </row>
    <row r="51" spans="2:6" ht="15.75" thickBot="1" x14ac:dyDescent="0.3">
      <c r="B51" s="77" t="s">
        <v>2764</v>
      </c>
      <c r="C51" s="78">
        <v>2006</v>
      </c>
      <c r="D51" t="s">
        <v>2765</v>
      </c>
      <c r="E51" s="78">
        <v>2</v>
      </c>
      <c r="F51" s="78">
        <v>2</v>
      </c>
    </row>
    <row r="52" spans="2:6" ht="15.75" thickBot="1" x14ac:dyDescent="0.3">
      <c r="B52" s="77" t="s">
        <v>2766</v>
      </c>
      <c r="C52" s="78">
        <v>2007</v>
      </c>
      <c r="D52" t="s">
        <v>1328</v>
      </c>
      <c r="E52" s="78">
        <v>1</v>
      </c>
      <c r="F52" s="78">
        <v>1</v>
      </c>
    </row>
    <row r="53" spans="2:6" ht="15.75" thickBot="1" x14ac:dyDescent="0.3">
      <c r="B53" s="77" t="s">
        <v>2767</v>
      </c>
      <c r="C53" s="78">
        <v>2007</v>
      </c>
      <c r="D53" t="s">
        <v>2768</v>
      </c>
      <c r="E53" s="78">
        <v>2</v>
      </c>
      <c r="F53" s="78">
        <v>2</v>
      </c>
    </row>
    <row r="54" spans="2:6" ht="15.75" thickBot="1" x14ac:dyDescent="0.3">
      <c r="B54" s="77" t="s">
        <v>2769</v>
      </c>
      <c r="C54" s="78">
        <v>2008</v>
      </c>
      <c r="D54" t="s">
        <v>2770</v>
      </c>
      <c r="E54" s="78">
        <v>1</v>
      </c>
      <c r="F54" s="78">
        <v>1</v>
      </c>
    </row>
    <row r="55" spans="2:6" ht="15.75" thickBot="1" x14ac:dyDescent="0.3">
      <c r="B55" s="77" t="s">
        <v>2771</v>
      </c>
      <c r="C55" s="78">
        <v>2008</v>
      </c>
      <c r="D55" t="s">
        <v>2772</v>
      </c>
      <c r="E55" s="78">
        <v>1</v>
      </c>
      <c r="F55" s="78">
        <v>1</v>
      </c>
    </row>
    <row r="56" spans="2:6" ht="27.75" thickBot="1" x14ac:dyDescent="0.3">
      <c r="B56" s="77" t="s">
        <v>2773</v>
      </c>
      <c r="C56" s="78">
        <v>2009</v>
      </c>
      <c r="D56" s="79" t="s">
        <v>2774</v>
      </c>
      <c r="E56" s="78">
        <v>1</v>
      </c>
      <c r="F56" s="78">
        <v>1</v>
      </c>
    </row>
    <row r="57" spans="2:6" ht="15.75" thickBot="1" x14ac:dyDescent="0.3">
      <c r="B57" s="77" t="s">
        <v>2775</v>
      </c>
      <c r="C57" s="78">
        <v>2012</v>
      </c>
      <c r="D57" t="s">
        <v>2776</v>
      </c>
      <c r="E57" s="78">
        <v>0</v>
      </c>
      <c r="F57" s="78">
        <v>0</v>
      </c>
    </row>
    <row r="58" spans="2:6" ht="15.75" thickBot="1" x14ac:dyDescent="0.3">
      <c r="B58" s="77" t="s">
        <v>2777</v>
      </c>
      <c r="C58" s="78">
        <v>2012</v>
      </c>
      <c r="D58" t="s">
        <v>2456</v>
      </c>
      <c r="E58" s="78">
        <v>0</v>
      </c>
      <c r="F58" s="78">
        <v>0</v>
      </c>
    </row>
    <row r="59" spans="2:6" ht="15.75" thickBot="1" x14ac:dyDescent="0.3">
      <c r="B59" s="77" t="s">
        <v>2778</v>
      </c>
      <c r="C59" s="78">
        <v>2012</v>
      </c>
      <c r="D59" t="s">
        <v>2779</v>
      </c>
      <c r="E59" s="78">
        <v>0</v>
      </c>
      <c r="F59" s="78">
        <v>0</v>
      </c>
    </row>
    <row r="60" spans="2:6" ht="15.75" thickBot="1" x14ac:dyDescent="0.3">
      <c r="B60" s="77" t="s">
        <v>2780</v>
      </c>
      <c r="C60" s="78">
        <v>2012</v>
      </c>
      <c r="D60" t="s">
        <v>2781</v>
      </c>
      <c r="E60" s="78">
        <v>0</v>
      </c>
      <c r="F60" s="78">
        <v>0</v>
      </c>
    </row>
    <row r="61" spans="2:6" ht="15.75" thickBot="1" x14ac:dyDescent="0.3">
      <c r="B61" s="77" t="s">
        <v>2782</v>
      </c>
      <c r="C61" s="78">
        <v>2012</v>
      </c>
      <c r="D61" t="s">
        <v>2783</v>
      </c>
      <c r="E61" s="78">
        <v>0</v>
      </c>
      <c r="F61" s="78">
        <v>0</v>
      </c>
    </row>
    <row r="62" spans="2:6" ht="15.75" thickBot="1" x14ac:dyDescent="0.3">
      <c r="B62" s="77" t="s">
        <v>2784</v>
      </c>
      <c r="C62" s="78">
        <v>2013</v>
      </c>
      <c r="D62" t="s">
        <v>2785</v>
      </c>
      <c r="E62" s="78">
        <v>1</v>
      </c>
      <c r="F62" s="78">
        <v>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K35"/>
  <sheetViews>
    <sheetView topLeftCell="A2" zoomScale="75" zoomScaleNormal="75" workbookViewId="0">
      <selection activeCell="H42" sqref="H42"/>
    </sheetView>
  </sheetViews>
  <sheetFormatPr defaultRowHeight="15" x14ac:dyDescent="0.25"/>
  <cols>
    <col min="1" max="1" width="2.7109375" customWidth="1"/>
    <col min="2" max="2" width="7.140625" customWidth="1"/>
    <col min="3" max="3" width="15.28515625" customWidth="1"/>
    <col min="4" max="4" width="14" customWidth="1"/>
    <col min="5" max="5" width="3.42578125" customWidth="1"/>
    <col min="6" max="6" width="27.85546875" customWidth="1"/>
    <col min="7" max="7" width="16.7109375" customWidth="1"/>
    <col min="8" max="8" width="22.42578125" customWidth="1"/>
    <col min="9" max="9" width="16.7109375" customWidth="1"/>
    <col min="10" max="10" width="2.42578125" customWidth="1"/>
    <col min="11" max="11" width="22.42578125" customWidth="1"/>
    <col min="12" max="12" width="17.140625" customWidth="1"/>
  </cols>
  <sheetData>
    <row r="1" spans="2:9" ht="15.75" thickBot="1" x14ac:dyDescent="0.3"/>
    <row r="2" spans="2:9" ht="15.75" thickBot="1" x14ac:dyDescent="0.3">
      <c r="B2" s="29" t="s">
        <v>1004</v>
      </c>
      <c r="C2" s="29" t="s">
        <v>0</v>
      </c>
      <c r="D2" s="30" t="s">
        <v>1</v>
      </c>
      <c r="E2" s="36"/>
      <c r="F2" s="29" t="s">
        <v>207</v>
      </c>
      <c r="G2" s="29" t="s">
        <v>14</v>
      </c>
      <c r="H2" s="29" t="s">
        <v>11</v>
      </c>
      <c r="I2" s="29" t="s">
        <v>2</v>
      </c>
    </row>
    <row r="3" spans="2:9" ht="30" customHeight="1" x14ac:dyDescent="0.25">
      <c r="B3" s="32"/>
      <c r="C3" s="47" t="s">
        <v>1010</v>
      </c>
      <c r="D3" s="45" t="s">
        <v>1007</v>
      </c>
      <c r="E3" s="38"/>
      <c r="F3" s="44" t="s">
        <v>1008</v>
      </c>
      <c r="G3" s="43" t="s">
        <v>1009</v>
      </c>
      <c r="H3" s="48" t="s">
        <v>1011</v>
      </c>
      <c r="I3" s="43" t="s">
        <v>1012</v>
      </c>
    </row>
    <row r="4" spans="2:9" ht="28.5" customHeight="1" x14ac:dyDescent="0.25">
      <c r="B4" s="32"/>
      <c r="C4" s="54" t="s">
        <v>1021</v>
      </c>
      <c r="D4" s="39"/>
      <c r="E4" s="40"/>
      <c r="F4" s="34"/>
      <c r="G4" s="34"/>
      <c r="H4" s="34"/>
      <c r="I4" s="34"/>
    </row>
    <row r="5" spans="2:9" ht="15.75" thickBot="1" x14ac:dyDescent="0.3">
      <c r="B5" s="32"/>
      <c r="C5" s="32"/>
      <c r="D5" s="41"/>
      <c r="E5" s="42"/>
      <c r="F5" s="35"/>
      <c r="G5" s="35"/>
      <c r="H5" s="35"/>
      <c r="I5" s="35"/>
    </row>
    <row r="6" spans="2:9" x14ac:dyDescent="0.25">
      <c r="B6" s="31">
        <f ca="1">OFFSET(расчет!A5,расчет!$A$2,0,1)</f>
        <v>86</v>
      </c>
      <c r="C6" s="31" t="str">
        <f ca="1">OFFSET(расчет!H5,расчет!$A$2,0,1)</f>
        <v>1964-F02</v>
      </c>
      <c r="D6" s="37">
        <f ca="1">OFFSET(расчет!I5,расчет!$A$2,0,1)</f>
        <v>23455</v>
      </c>
      <c r="E6" t="str">
        <f ca="1">OFFSET('орбитальные запуски 57_64'!D1,расчет!$A$2,0,1)</f>
        <v>Tiros 2 (2)</v>
      </c>
      <c r="F6" s="33" t="str">
        <f ca="1">OFFSET(расчет!J5,расчет!$A$2,0,1)</f>
        <v>Explorer (20) (BE A)</v>
      </c>
      <c r="G6" s="33" t="str">
        <f ca="1">OFFSET(расчет!K5,расчет!$A$2,0,1)</f>
        <v>Delta-B</v>
      </c>
      <c r="H6" s="33" t="str">
        <f ca="1">OFFSET(расчет!L5,расчет!$A$2,0,1)</f>
        <v>USA</v>
      </c>
      <c r="I6" s="33" t="str">
        <f ca="1">OFFSET(расчет!M5,расчет!$A$2,0,1)</f>
        <v>Failure</v>
      </c>
    </row>
    <row r="7" spans="2:9" x14ac:dyDescent="0.25">
      <c r="B7" s="31">
        <f ca="1">OFFSET(расчет!A6,расчет!$A$2,0,1)</f>
        <v>87</v>
      </c>
      <c r="C7" s="31" t="str">
        <f ca="1">OFFSET(расчет!H6,расчет!$A$2,0,1)</f>
        <v>1964-013</v>
      </c>
      <c r="D7" s="37">
        <f ca="1">OFFSET(расчет!I6,расчет!$A$2,0,1)</f>
        <v>23454</v>
      </c>
      <c r="F7" s="33" t="str">
        <f ca="1">OFFSET(расчет!J6,расчет!$A$2,0,1)</f>
        <v>Kosmos 26 (DS-MG #1)</v>
      </c>
      <c r="G7" s="33" t="str">
        <f ca="1">OFFSET(расчет!K6,расчет!$A$2,0,1)</f>
        <v>Kosmos</v>
      </c>
      <c r="H7" s="33" t="str">
        <f ca="1">OFFSET(расчет!L6,расчет!$A$2,0,1)</f>
        <v>СССР</v>
      </c>
      <c r="I7" s="33">
        <f ca="1">OFFSET(расчет!M6,расчет!$A$2,0,1)</f>
        <v>0</v>
      </c>
    </row>
    <row r="8" spans="2:9" x14ac:dyDescent="0.25">
      <c r="B8" s="31">
        <f ca="1">OFFSET(расчет!A7,расчет!$A$2,0,1)</f>
        <v>88</v>
      </c>
      <c r="C8" s="31" t="str">
        <f ca="1">OFFSET(расчет!H7,расчет!$A$2,0,1)</f>
        <v>1964-012</v>
      </c>
      <c r="D8" s="37">
        <f ca="1">OFFSET(расчет!I7,расчет!$A$2,0,1)</f>
        <v>23447</v>
      </c>
      <c r="F8" s="33" t="str">
        <f ca="1">OFFSET(расчет!J7,расчет!$A$2,0,1)</f>
        <v>KH-7 6 (Gambit-1 6, OPS 3435)</v>
      </c>
      <c r="G8" s="33" t="str">
        <f ca="1">OFFSET(расчет!K7,расчет!$A$2,0,1)</f>
        <v>Atlas-LV3 Agena-D</v>
      </c>
      <c r="H8" s="33" t="str">
        <f ca="1">OFFSET(расчет!L7,расчет!$A$2,0,1)</f>
        <v>USA</v>
      </c>
      <c r="I8" s="33">
        <f ca="1">OFFSET(расчет!M7,расчет!$A$2,0,1)</f>
        <v>0</v>
      </c>
    </row>
    <row r="9" spans="2:9" x14ac:dyDescent="0.25">
      <c r="B9" s="31">
        <f ca="1">OFFSET(расчет!A8,расчет!$A$2,0,1)</f>
        <v>89</v>
      </c>
      <c r="C9" s="31" t="str">
        <f ca="1">OFFSET(расчет!H8,расчет!$A$2,0,1)</f>
        <v>1964-011</v>
      </c>
      <c r="D9" s="37">
        <f ca="1">OFFSET(расчет!I8,расчет!$A$2,0,1)</f>
        <v>23435</v>
      </c>
      <c r="F9" s="33" t="str">
        <f ca="1">OFFSET(расчет!J8,расчет!$A$2,0,1)</f>
        <v>Samos-F3 1 (OPS 3722)</v>
      </c>
      <c r="G9" s="33" t="str">
        <f ca="1">OFFSET(расчет!K8,расчет!$A$2,0,1)</f>
        <v>Thor-SLV2A Agena-D</v>
      </c>
      <c r="H9" s="33" t="str">
        <f ca="1">OFFSET(расчет!L8,расчет!$A$2,0,1)</f>
        <v>USA</v>
      </c>
      <c r="I9" s="33">
        <f ca="1">OFFSET(расчет!M8,расчет!$A$2,0,1)</f>
        <v>0</v>
      </c>
    </row>
    <row r="10" spans="2:9" x14ac:dyDescent="0.25">
      <c r="B10" s="31">
        <f ca="1">OFFSET(расчет!A9,расчет!$A$2,0,1)</f>
        <v>90</v>
      </c>
      <c r="C10" s="31" t="str">
        <f ca="1">OFFSET(расчет!H9,расчет!$A$2,0,1)</f>
        <v>1964-010</v>
      </c>
      <c r="D10" s="37">
        <f ca="1">OFFSET(расчет!I9,расчет!$A$2,0,1)</f>
        <v>23434</v>
      </c>
      <c r="F10" s="33" t="str">
        <f ca="1">OFFSET(расчет!J9,расчет!$A$2,0,1)</f>
        <v>Kosmos 25 (DS-P1 #4)</v>
      </c>
      <c r="G10" s="33" t="str">
        <f ca="1">OFFSET(расчет!K9,расчет!$A$2,0,1)</f>
        <v>Kosmos</v>
      </c>
      <c r="H10" s="33" t="str">
        <f ca="1">OFFSET(расчет!L9,расчет!$A$2,0,1)</f>
        <v>СССР</v>
      </c>
      <c r="I10" s="33">
        <f ca="1">OFFSET(расчет!M9,расчет!$A$2,0,1)</f>
        <v>0</v>
      </c>
    </row>
    <row r="11" spans="2:9" x14ac:dyDescent="0.25">
      <c r="B11" s="31">
        <f ca="1">OFFSET(расчет!A10,расчет!$A$2,0,1)</f>
        <v>91</v>
      </c>
      <c r="C11" s="31" t="str">
        <f ca="1">OFFSET(расчет!H10,расчет!$A$2,0,1)</f>
        <v>1964-009</v>
      </c>
      <c r="D11" s="37">
        <f ca="1">OFFSET(расчет!I10,расчет!$A$2,0,1)</f>
        <v>23432</v>
      </c>
      <c r="F11" s="33" t="str">
        <f ca="1">OFFSET(расчет!J10,расчет!$A$2,0,1)</f>
        <v>KH-7 5 (Gambit-1 5, OPS 2423)</v>
      </c>
      <c r="G11" s="33" t="str">
        <f ca="1">OFFSET(расчет!K10,расчет!$A$2,0,1)</f>
        <v>Atlas-LV3 Agena-D</v>
      </c>
      <c r="H11" s="33" t="str">
        <f ca="1">OFFSET(расчет!L10,расчет!$A$2,0,1)</f>
        <v>USA</v>
      </c>
      <c r="I11" s="33">
        <f ca="1">OFFSET(расчет!M10,расчет!$A$2,0,1)</f>
        <v>0</v>
      </c>
    </row>
    <row r="12" spans="2:9" x14ac:dyDescent="0.25">
      <c r="B12" s="31">
        <f ca="1">OFFSET(расчет!A11,расчет!$A$2,0,1)</f>
        <v>92</v>
      </c>
      <c r="C12" s="31" t="str">
        <f ca="1">OFFSET(расчет!H11,расчет!$A$2,0,1)</f>
        <v>1964-F01</v>
      </c>
      <c r="D12" s="37">
        <f ca="1">OFFSET(расчет!I11,расчет!$A$2,0,1)</f>
        <v>23426</v>
      </c>
      <c r="F12" s="33" t="str">
        <f ca="1">OFFSET(расчет!J11,расчет!$A$2,0,1)</f>
        <v>Zond (1a) (3MV-1A #2)</v>
      </c>
      <c r="G12" s="33" t="str">
        <f ca="1">OFFSET(расчет!K11,расчет!$A$2,0,1)</f>
        <v>Molniya-M</v>
      </c>
      <c r="H12" s="33" t="str">
        <f ca="1">OFFSET(расчет!L11,расчет!$A$2,0,1)</f>
        <v>СССР</v>
      </c>
      <c r="I12" s="33" t="str">
        <f ca="1">OFFSET(расчет!M11,расчет!$A$2,0,1)</f>
        <v>Failure</v>
      </c>
    </row>
    <row r="13" spans="2:9" x14ac:dyDescent="0.25">
      <c r="B13" s="31">
        <f ca="1">OFFSET(расчет!A12,расчет!$A$2,0,1)</f>
        <v>93</v>
      </c>
      <c r="C13" s="31" t="str">
        <f ca="1">OFFSET(расчет!H12,расчет!$A$2,0,1)</f>
        <v>1964-008</v>
      </c>
      <c r="D13" s="37">
        <f ca="1">OFFSET(расчет!I12,расчет!$A$2,0,1)</f>
        <v>23422</v>
      </c>
      <c r="F13" s="33" t="str">
        <f ca="1">OFFSET(расчет!J12,расчет!$A$2,0,1)</f>
        <v>KH-4A 3 (Corona 76, OPS 3444)</v>
      </c>
      <c r="G13" s="33" t="str">
        <f ca="1">OFFSET(расчет!K12,расчет!$A$2,0,1)</f>
        <v>Thor-SLV2A Agena-D</v>
      </c>
      <c r="H13" s="33" t="str">
        <f ca="1">OFFSET(расчет!L12,расчет!$A$2,0,1)</f>
        <v>USA</v>
      </c>
      <c r="I13" s="33">
        <f ca="1">OFFSET(расчет!M12,расчет!$A$2,0,1)</f>
        <v>0</v>
      </c>
    </row>
    <row r="14" spans="2:9" x14ac:dyDescent="0.25">
      <c r="B14" s="31">
        <f ca="1">OFFSET(расчет!A13,расчет!$A$2,0,1)</f>
        <v>94</v>
      </c>
      <c r="C14" s="31" t="str">
        <f ca="1">OFFSET(расчет!H13,расчет!$A$2,0,1)</f>
        <v>1964-007</v>
      </c>
      <c r="D14" s="37">
        <f ca="1">OFFSET(расчет!I13,расчет!$A$2,0,1)</f>
        <v>23406</v>
      </c>
      <c r="F14" s="33" t="str">
        <f ca="1">OFFSET(расчет!J13,расчет!$A$2,0,1)</f>
        <v>Ranger 6 (P 53)</v>
      </c>
      <c r="G14" s="33" t="str">
        <f ca="1">OFFSET(расчет!K13,расчет!$A$2,0,1)</f>
        <v>Atlas-LV3 Agena-B</v>
      </c>
      <c r="H14" s="33" t="str">
        <f ca="1">OFFSET(расчет!L13,расчет!$A$2,0,1)</f>
        <v>USA</v>
      </c>
      <c r="I14" s="33">
        <f ca="1">OFFSET(расчет!M13,расчет!$A$2,0,1)</f>
        <v>0</v>
      </c>
    </row>
    <row r="15" spans="2:9" x14ac:dyDescent="0.25">
      <c r="B15" s="31">
        <f ca="1">OFFSET(расчет!A14,расчет!$A$2,0,1)</f>
        <v>95</v>
      </c>
      <c r="C15" s="31" t="str">
        <f ca="1">OFFSET(расчет!H14,расчет!$A$2,0,1)</f>
        <v>1964-006</v>
      </c>
      <c r="D15" s="37">
        <f ca="1">OFFSET(расчет!I14,расчет!$A$2,0,1)</f>
        <v>23406</v>
      </c>
      <c r="F15" s="33" t="str">
        <f ca="1">OFFSET(расчет!J14,расчет!$A$2,0,1)</f>
        <v>Elektron 1,2</v>
      </c>
      <c r="G15" s="33" t="str">
        <f ca="1">OFFSET(расчет!K14,расчет!$A$2,0,1)</f>
        <v>Vostok-K</v>
      </c>
      <c r="H15" s="33" t="str">
        <f ca="1">OFFSET(расчет!L14,расчет!$A$2,0,1)</f>
        <v>СССР</v>
      </c>
      <c r="I15" s="33">
        <f ca="1">OFFSET(расчет!M14,расчет!$A$2,0,1)</f>
        <v>0</v>
      </c>
    </row>
    <row r="17" spans="4:11" x14ac:dyDescent="0.25">
      <c r="H17" s="55" t="s">
        <v>14</v>
      </c>
      <c r="I17" s="60" t="s">
        <v>1038</v>
      </c>
    </row>
    <row r="18" spans="4:11" x14ac:dyDescent="0.25">
      <c r="H18" s="56" t="s">
        <v>1035</v>
      </c>
      <c r="I18" s="57">
        <v>61</v>
      </c>
      <c r="K18" s="81" t="s">
        <v>2791</v>
      </c>
    </row>
    <row r="19" spans="4:11" x14ac:dyDescent="0.25">
      <c r="H19" s="56" t="s">
        <v>320</v>
      </c>
      <c r="I19" s="57">
        <v>21</v>
      </c>
      <c r="K19" s="82">
        <f>INDEX('Масса на борту'!$O$2:$P$48,'Масса на борту'!B15,2)</f>
        <v>119</v>
      </c>
    </row>
    <row r="20" spans="4:11" x14ac:dyDescent="0.25">
      <c r="H20" s="56" t="s">
        <v>1034</v>
      </c>
      <c r="I20" s="57">
        <v>6</v>
      </c>
    </row>
    <row r="21" spans="4:11" x14ac:dyDescent="0.25">
      <c r="D21" s="46"/>
      <c r="E21" s="46"/>
      <c r="F21" s="46"/>
      <c r="G21" s="46"/>
      <c r="H21" s="56" t="s">
        <v>34</v>
      </c>
      <c r="I21" s="57">
        <v>6</v>
      </c>
    </row>
    <row r="22" spans="4:11" x14ac:dyDescent="0.25">
      <c r="H22" s="56" t="s">
        <v>645</v>
      </c>
      <c r="I22" s="57">
        <v>3</v>
      </c>
    </row>
    <row r="23" spans="4:11" x14ac:dyDescent="0.25">
      <c r="H23" s="56" t="s">
        <v>1033</v>
      </c>
      <c r="I23" s="57">
        <v>20</v>
      </c>
    </row>
    <row r="24" spans="4:11" x14ac:dyDescent="0.25">
      <c r="H24" s="56" t="s">
        <v>1032</v>
      </c>
      <c r="I24" s="57">
        <v>23</v>
      </c>
    </row>
    <row r="25" spans="4:11" x14ac:dyDescent="0.25">
      <c r="H25" s="56" t="s">
        <v>1030</v>
      </c>
      <c r="I25" s="57">
        <v>71</v>
      </c>
    </row>
    <row r="26" spans="4:11" x14ac:dyDescent="0.25">
      <c r="H26" s="56" t="s">
        <v>592</v>
      </c>
      <c r="I26" s="57">
        <v>5</v>
      </c>
    </row>
    <row r="27" spans="4:11" x14ac:dyDescent="0.25">
      <c r="H27" s="56" t="s">
        <v>1031</v>
      </c>
      <c r="I27" s="57">
        <v>31</v>
      </c>
    </row>
    <row r="28" spans="4:11" x14ac:dyDescent="0.25">
      <c r="H28" s="56" t="s">
        <v>1029</v>
      </c>
      <c r="I28" s="57">
        <v>3</v>
      </c>
    </row>
    <row r="29" spans="4:11" x14ac:dyDescent="0.25">
      <c r="H29" s="56" t="s">
        <v>9</v>
      </c>
      <c r="I29" s="57">
        <v>10</v>
      </c>
    </row>
    <row r="30" spans="4:11" x14ac:dyDescent="0.25">
      <c r="H30" s="56" t="s">
        <v>289</v>
      </c>
      <c r="I30" s="57">
        <v>1</v>
      </c>
    </row>
    <row r="31" spans="4:11" x14ac:dyDescent="0.25">
      <c r="H31" s="56" t="s">
        <v>150</v>
      </c>
      <c r="I31" s="57">
        <v>6</v>
      </c>
    </row>
    <row r="32" spans="4:11" x14ac:dyDescent="0.25">
      <c r="H32" s="56" t="s">
        <v>198</v>
      </c>
      <c r="I32" s="57">
        <v>4</v>
      </c>
    </row>
    <row r="33" spans="8:9" x14ac:dyDescent="0.25">
      <c r="H33" s="56" t="s">
        <v>1037</v>
      </c>
      <c r="I33" s="57">
        <v>10</v>
      </c>
    </row>
    <row r="34" spans="8:9" x14ac:dyDescent="0.25">
      <c r="H34" s="56" t="s">
        <v>1025</v>
      </c>
      <c r="I34" s="57">
        <v>1</v>
      </c>
    </row>
    <row r="35" spans="8:9" x14ac:dyDescent="0.25">
      <c r="H35" s="56" t="s">
        <v>1023</v>
      </c>
      <c r="I35" s="57">
        <v>282</v>
      </c>
    </row>
  </sheetData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4</xdr:col>
                    <xdr:colOff>9525</xdr:colOff>
                    <xdr:row>5</xdr:row>
                    <xdr:rowOff>9525</xdr:rowOff>
                  </from>
                  <to>
                    <xdr:col>4</xdr:col>
                    <xdr:colOff>209550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</xdr:col>
                    <xdr:colOff>390525</xdr:colOff>
                    <xdr:row>3</xdr:row>
                    <xdr:rowOff>0</xdr:rowOff>
                  </from>
                  <to>
                    <xdr:col>3</xdr:col>
                    <xdr:colOff>666750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819150</xdr:colOff>
                    <xdr:row>3</xdr:row>
                    <xdr:rowOff>0</xdr:rowOff>
                  </from>
                  <to>
                    <xdr:col>5</xdr:col>
                    <xdr:colOff>1066800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6</xdr:col>
                    <xdr:colOff>495300</xdr:colOff>
                    <xdr:row>3</xdr:row>
                    <xdr:rowOff>0</xdr:rowOff>
                  </from>
                  <to>
                    <xdr:col>6</xdr:col>
                    <xdr:colOff>771525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7</xdr:col>
                    <xdr:colOff>238125</xdr:colOff>
                    <xdr:row>3</xdr:row>
                    <xdr:rowOff>0</xdr:rowOff>
                  </from>
                  <to>
                    <xdr:col>7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8</xdr:col>
                    <xdr:colOff>542925</xdr:colOff>
                    <xdr:row>3</xdr:row>
                    <xdr:rowOff>0</xdr:rowOff>
                  </from>
                  <to>
                    <xdr:col>8</xdr:col>
                    <xdr:colOff>800100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Spinner 7">
              <controlPr defaultSize="0" autoPict="0">
                <anchor moveWithCells="1" sizeWithCells="1">
                  <from>
                    <xdr:col>2</xdr:col>
                    <xdr:colOff>771525</xdr:colOff>
                    <xdr:row>3</xdr:row>
                    <xdr:rowOff>9525</xdr:rowOff>
                  </from>
                  <to>
                    <xdr:col>2</xdr:col>
                    <xdr:colOff>1000125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defaultSize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14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A8765BA9-456A-4dab-B4F3-ACF838C121DE}">
      <x14:slicerList>
        <x14:slicer r:id="rId12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M416"/>
  <sheetViews>
    <sheetView zoomScale="78" zoomScaleNormal="78" workbookViewId="0">
      <selection activeCell="K6" sqref="K6"/>
    </sheetView>
  </sheetViews>
  <sheetFormatPr defaultRowHeight="15" x14ac:dyDescent="0.25"/>
  <cols>
    <col min="2" max="2" width="13.28515625" customWidth="1"/>
    <col min="3" max="3" width="24.28515625" style="51" customWidth="1"/>
    <col min="4" max="4" width="13" style="51" customWidth="1"/>
    <col min="5" max="5" width="14" customWidth="1"/>
    <col min="6" max="6" width="10.85546875" customWidth="1"/>
    <col min="8" max="8" width="19.42578125" customWidth="1"/>
    <col min="9" max="9" width="14.42578125" customWidth="1"/>
    <col min="10" max="10" width="18.28515625" customWidth="1"/>
    <col min="11" max="11" width="25.5703125" customWidth="1"/>
    <col min="12" max="12" width="13.5703125" customWidth="1"/>
    <col min="13" max="13" width="15.42578125" customWidth="1"/>
  </cols>
  <sheetData>
    <row r="1" spans="1:13" x14ac:dyDescent="0.25">
      <c r="A1" t="s">
        <v>1005</v>
      </c>
    </row>
    <row r="2" spans="1:13" x14ac:dyDescent="0.25">
      <c r="A2">
        <v>86</v>
      </c>
    </row>
    <row r="3" spans="1:13" x14ac:dyDescent="0.25">
      <c r="A3">
        <v>1</v>
      </c>
    </row>
    <row r="4" spans="1:13" x14ac:dyDescent="0.25">
      <c r="A4">
        <v>1</v>
      </c>
    </row>
    <row r="5" spans="1:13" ht="67.5" x14ac:dyDescent="0.25">
      <c r="B5" t="s">
        <v>1026</v>
      </c>
      <c r="C5" s="52" t="s">
        <v>1013</v>
      </c>
      <c r="D5" s="52" t="s">
        <v>2797</v>
      </c>
      <c r="E5" s="50" t="s">
        <v>1014</v>
      </c>
      <c r="F5" s="49" t="s">
        <v>1020</v>
      </c>
    </row>
    <row r="6" spans="1:13" x14ac:dyDescent="0.25">
      <c r="A6">
        <f>'орбитальные запуски 57_64'!A2</f>
        <v>1</v>
      </c>
      <c r="B6" t="str">
        <f>'орбитальные запуски 57_64'!B2</f>
        <v>1957 α (001)</v>
      </c>
      <c r="C6" s="51">
        <f ca="1">OFFSET('орбитальные запуски 57_64'!B2,0,SortCrit)</f>
        <v>21097</v>
      </c>
      <c r="D6" s="53">
        <f ca="1">IF(ISNONTEXT(C6),C6+A6/1000000000,CODE(MID(C6,1,1))+A6/100000000)</f>
        <v>21097.000000001</v>
      </c>
      <c r="E6" s="53">
        <f ca="1">CHOOSE($A$4,LARGE($D$6:$D$397,A6),SMALL($D$6:$D$397,A6))</f>
        <v>23732.000000391999</v>
      </c>
      <c r="F6">
        <f t="shared" ref="F6:F69" ca="1" si="0">MATCH(E6,$D$6:$D$397,0)</f>
        <v>392</v>
      </c>
      <c r="H6" s="51" t="str">
        <f ca="1">OFFSET('орбитальные запуски 57_64'!$B$1,расчет!F6,0)</f>
        <v>1964-087</v>
      </c>
      <c r="I6" s="51">
        <f ca="1">OFFSET('орбитальные запуски 57_64'!C$1,расчет!F6,0)</f>
        <v>23732</v>
      </c>
      <c r="J6" s="51" t="str">
        <f ca="1">OFFSET('орбитальные запуски 57_64'!D$1,расчет!$F6,0)</f>
        <v>Quill 1 (OPS 3762, FTV 2355)</v>
      </c>
      <c r="K6" s="51" t="str">
        <f ca="1">OFFSET('орбитальные запуски 57_64'!E$1,расчет!$F6,0)</f>
        <v>Thor-SLV2A Agena-D</v>
      </c>
      <c r="L6" s="51" t="str">
        <f ca="1">OFFSET('орбитальные запуски 57_64'!F$1,расчет!$F6,0)</f>
        <v>USA</v>
      </c>
      <c r="M6" s="59">
        <f ca="1">OFFSET('орбитальные запуски 57_64'!G$1,расчет!$F6,0)</f>
        <v>0</v>
      </c>
    </row>
    <row r="7" spans="1:13" x14ac:dyDescent="0.25">
      <c r="A7">
        <f>'орбитальные запуски 57_64'!A3</f>
        <v>2</v>
      </c>
      <c r="B7" t="str">
        <f>'орбитальные запуски 57_64'!B3</f>
        <v>1957 β (002)</v>
      </c>
      <c r="C7" s="51">
        <f ca="1">OFFSET('орбитальные запуски 57_64'!B3,0,SortCrit)</f>
        <v>21127</v>
      </c>
      <c r="D7" s="53">
        <f t="shared" ref="D7:D70" ca="1" si="1">IF(ISNONTEXT(C7),C7+A7/1000000000,CODE(MID(C7,1,1))+A7/100000000)</f>
        <v>21127.000000002001</v>
      </c>
      <c r="E7" s="53">
        <f t="shared" ref="E7:E70" ca="1" si="2">CHOOSE($A$4,LARGE($D$6:$D$416,A7),SMALL($D$6:$D$416,A7))</f>
        <v>23732.000000390999</v>
      </c>
      <c r="F7">
        <f t="shared" ca="1" si="0"/>
        <v>391</v>
      </c>
      <c r="H7" s="51" t="str">
        <f ca="1">OFFSET('орбитальные запуски 57_64'!$B$1,расчет!F7,0)</f>
        <v>1964-086</v>
      </c>
      <c r="I7" s="51">
        <f ca="1">OFFSET('орбитальные запуски 57_64'!C$1,расчет!F7,0)</f>
        <v>23732</v>
      </c>
      <c r="J7" s="51" t="str">
        <f ca="1">OFFSET('орбитальные запуски 57_64'!D$1,расчет!$F7,0)</f>
        <v>Explorer 26 (EPE D)</v>
      </c>
      <c r="K7" s="51" t="str">
        <f ca="1">OFFSET('орбитальные запуски 57_64'!E$1,расчет!$F7,0)</f>
        <v>Delta-C</v>
      </c>
      <c r="L7" s="51" t="str">
        <f ca="1">OFFSET('орбитальные запуски 57_64'!F$1,расчет!$F7,0)</f>
        <v>USA</v>
      </c>
      <c r="M7" s="59">
        <f ca="1">OFFSET('орбитальные запуски 57_64'!G$1,расчет!$F7,0)</f>
        <v>0</v>
      </c>
    </row>
    <row r="8" spans="1:13" x14ac:dyDescent="0.25">
      <c r="A8">
        <f>'орбитальные запуски 57_64'!A4</f>
        <v>3</v>
      </c>
      <c r="B8" t="str">
        <f>'орбитальные запуски 57_64'!B4</f>
        <v>1957-F01</v>
      </c>
      <c r="C8" s="51">
        <f ca="1">OFFSET('орбитальные запуски 57_64'!B4,0,SortCrit)</f>
        <v>21160</v>
      </c>
      <c r="D8" s="53">
        <f t="shared" ca="1" si="1"/>
        <v>21160.000000003001</v>
      </c>
      <c r="E8" s="53">
        <f t="shared" ca="1" si="2"/>
        <v>23730.000000389999</v>
      </c>
      <c r="F8">
        <f t="shared" ca="1" si="0"/>
        <v>390</v>
      </c>
      <c r="H8" s="51" t="str">
        <f ca="1">OFFSET('орбитальные запуски 57_64'!$B$1,расчет!F8,0)</f>
        <v>1964-085</v>
      </c>
      <c r="I8" s="51">
        <f ca="1">OFFSET('орбитальные запуски 57_64'!C$1,расчет!F8,0)</f>
        <v>23730</v>
      </c>
      <c r="J8" s="51" t="str">
        <f ca="1">OFFSET('орбитальные запуски 57_64'!D$1,расчет!$F8,0)</f>
        <v>KH-4A 15 (Corona 90, OPS 3358)</v>
      </c>
      <c r="K8" s="51" t="str">
        <f ca="1">OFFSET('орбитальные запуски 57_64'!E$1,расчет!$F8,0)</f>
        <v>Thor-SLV2A Agena-D</v>
      </c>
      <c r="L8" s="51" t="str">
        <f ca="1">OFFSET('орбитальные запуски 57_64'!F$1,расчет!$F8,0)</f>
        <v>USA</v>
      </c>
      <c r="M8" s="59">
        <f ca="1">OFFSET('орбитальные запуски 57_64'!G$1,расчет!$F8,0)</f>
        <v>0</v>
      </c>
    </row>
    <row r="9" spans="1:13" x14ac:dyDescent="0.25">
      <c r="A9">
        <f>'орбитальные запуски 57_64'!A5</f>
        <v>4</v>
      </c>
      <c r="B9" t="str">
        <f>'орбитальные запуски 57_64'!B5</f>
        <v>1958 α (001)</v>
      </c>
      <c r="C9" s="51">
        <f ca="1">OFFSET('орбитальные запуски 57_64'!B5,0,SortCrit)</f>
        <v>21217</v>
      </c>
      <c r="D9" s="53">
        <f t="shared" ca="1" si="1"/>
        <v>21217.000000004002</v>
      </c>
      <c r="E9" s="53">
        <f t="shared" ca="1" si="2"/>
        <v>23726.000000389002</v>
      </c>
      <c r="F9">
        <f t="shared" ca="1" si="0"/>
        <v>389</v>
      </c>
      <c r="H9" s="51" t="str">
        <f ca="1">OFFSET('орбитальные запуски 57_64'!$B$1,расчет!F9,0)</f>
        <v>1964-084</v>
      </c>
      <c r="I9" s="51">
        <f ca="1">OFFSET('орбитальные запуски 57_64'!C$1,расчет!F9,0)</f>
        <v>23726</v>
      </c>
      <c r="J9" s="51" t="str">
        <f ca="1">OFFSET('орбитальные запуски 57_64'!D$1,расчет!$F9,0)</f>
        <v>San Marco 1</v>
      </c>
      <c r="K9" s="51" t="str">
        <f ca="1">OFFSET('орбитальные запуски 57_64'!E$1,расчет!$F9,0)</f>
        <v>Scout-X4</v>
      </c>
      <c r="L9" s="51" t="str">
        <f ca="1">OFFSET('орбитальные запуски 57_64'!F$1,расчет!$F9,0)</f>
        <v>USA</v>
      </c>
      <c r="M9" s="59">
        <f ca="1">OFFSET('орбитальные запуски 57_64'!G$1,расчет!$F9,0)</f>
        <v>0</v>
      </c>
    </row>
    <row r="10" spans="1:13" x14ac:dyDescent="0.25">
      <c r="A10">
        <f>'орбитальные запуски 57_64'!A6</f>
        <v>5</v>
      </c>
      <c r="B10" t="str">
        <f>'орбитальные запуски 57_64'!B6</f>
        <v>1958-F01</v>
      </c>
      <c r="C10" s="51">
        <f ca="1">OFFSET('орбитальные запуски 57_64'!B6,0,SortCrit)</f>
        <v>21221</v>
      </c>
      <c r="D10" s="53">
        <f t="shared" ca="1" si="1"/>
        <v>21221.000000004999</v>
      </c>
      <c r="E10" s="53">
        <f t="shared" ca="1" si="2"/>
        <v>23724.000000388001</v>
      </c>
      <c r="F10">
        <f t="shared" ca="1" si="0"/>
        <v>388</v>
      </c>
      <c r="H10" s="51" t="str">
        <f ca="1">OFFSET('орбитальные запуски 57_64'!$B$1,расчет!F10,0)</f>
        <v>1964-083</v>
      </c>
      <c r="I10" s="51">
        <f ca="1">OFFSET('орбитальные запуски 57_64'!C$1,расчет!F10,0)</f>
        <v>23724</v>
      </c>
      <c r="J10" s="51" t="str">
        <f ca="1">OFFSET('орбитальные запуски 57_64'!D$1,расчет!$F10,0)</f>
        <v>Transit-O 2 (NNS 30020, OPS 6582)</v>
      </c>
      <c r="K10" s="51" t="str">
        <f ca="1">OFFSET('орбитальные запуски 57_64'!E$1,расчет!$F10,0)</f>
        <v>Thor-DSV2A Able-Star</v>
      </c>
      <c r="L10" s="51" t="str">
        <f ca="1">OFFSET('орбитальные запуски 57_64'!F$1,расчет!$F10,0)</f>
        <v>USA</v>
      </c>
      <c r="M10" s="59">
        <f ca="1">OFFSET('орбитальные запуски 57_64'!G$1,расчет!$F10,0)</f>
        <v>0</v>
      </c>
    </row>
    <row r="11" spans="1:13" x14ac:dyDescent="0.25">
      <c r="A11">
        <f>'орбитальные запуски 57_64'!A7</f>
        <v>6</v>
      </c>
      <c r="B11" t="str">
        <f>'орбитальные запуски 57_64'!B7</f>
        <v>1958-F02</v>
      </c>
      <c r="C11" s="51">
        <f ca="1">OFFSET('орбитальные запуски 57_64'!B7,0,SortCrit)</f>
        <v>21249</v>
      </c>
      <c r="D11" s="53">
        <f t="shared" ca="1" si="1"/>
        <v>21249.000000005999</v>
      </c>
      <c r="E11" s="53">
        <f t="shared" ca="1" si="2"/>
        <v>23722.000000387001</v>
      </c>
      <c r="F11">
        <f t="shared" ca="1" si="0"/>
        <v>387</v>
      </c>
      <c r="H11" s="51" t="str">
        <f ca="1">OFFSET('орбитальные запуски 57_64'!$B$1,расчет!F11,0)</f>
        <v>1964-082</v>
      </c>
      <c r="I11" s="51">
        <f ca="1">OFFSET('орбитальные запуски 57_64'!C$1,расчет!F11,0)</f>
        <v>23722</v>
      </c>
      <c r="J11" s="51" t="str">
        <f ca="1">OFFSET('орбитальные запуски 57_64'!D$1,расчет!$F11,0)</f>
        <v>Surveyor-Mass-Model 1</v>
      </c>
      <c r="K11" s="51" t="str">
        <f ca="1">OFFSET('орбитальные запуски 57_64'!E$1,расчет!$F11,0)</f>
        <v>Atlas-LV3C Centaur-C</v>
      </c>
      <c r="L11" s="51" t="str">
        <f ca="1">OFFSET('орбитальные запуски 57_64'!F$1,расчет!$F11,0)</f>
        <v>USA</v>
      </c>
      <c r="M11" s="59">
        <f ca="1">OFFSET('орбитальные запуски 57_64'!G$1,расчет!$F11,0)</f>
        <v>0</v>
      </c>
    </row>
    <row r="12" spans="1:13" x14ac:dyDescent="0.25">
      <c r="A12">
        <f>'орбитальные запуски 57_64'!A8</f>
        <v>7</v>
      </c>
      <c r="B12" t="str">
        <f>'орбитальные запуски 57_64'!B8</f>
        <v>1958 β (002)</v>
      </c>
      <c r="C12" s="51">
        <f ca="1">OFFSET('орбитальные запуски 57_64'!B8,0,SortCrit)</f>
        <v>21261</v>
      </c>
      <c r="D12" s="53">
        <f t="shared" ca="1" si="1"/>
        <v>21261.000000006999</v>
      </c>
      <c r="E12" s="53">
        <f t="shared" ca="1" si="2"/>
        <v>23721.000000386</v>
      </c>
      <c r="F12">
        <f t="shared" ca="1" si="0"/>
        <v>386</v>
      </c>
      <c r="H12" s="51" t="str">
        <f ca="1">OFFSET('орбитальные запуски 57_64'!$B$1,расчет!F12,0)</f>
        <v>1964-081</v>
      </c>
      <c r="I12" s="51">
        <f ca="1">OFFSET('орбитальные запуски 57_64'!C$1,расчет!F12,0)</f>
        <v>23721</v>
      </c>
      <c r="J12" s="51" t="str">
        <f ca="1">OFFSET('орбитальные запуски 57_64'!D$1,расчет!$F12,0)</f>
        <v>Transtage 2</v>
      </c>
      <c r="K12" s="51" t="str">
        <f ca="1">OFFSET('орбитальные запуски 57_64'!E$1,расчет!$F12,0)</f>
        <v>Titan-3A</v>
      </c>
      <c r="L12" s="51" t="str">
        <f ca="1">OFFSET('орбитальные запуски 57_64'!F$1,расчет!$F12,0)</f>
        <v>USA</v>
      </c>
      <c r="M12" s="59">
        <f ca="1">OFFSET('орбитальные запуски 57_64'!G$1,расчет!$F12,0)</f>
        <v>0</v>
      </c>
    </row>
    <row r="13" spans="1:13" x14ac:dyDescent="0.25">
      <c r="A13">
        <f>'орбитальные запуски 57_64'!A9</f>
        <v>8</v>
      </c>
      <c r="B13" t="str">
        <f>'орбитальные запуски 57_64'!B9</f>
        <v>Γ 1958 (003)</v>
      </c>
      <c r="C13" s="51">
        <f ca="1">OFFSET('орбитальные запуски 57_64'!B9,0,SortCrit)</f>
        <v>21270</v>
      </c>
      <c r="D13" s="53">
        <f t="shared" ca="1" si="1"/>
        <v>21270.000000008</v>
      </c>
      <c r="E13" s="53">
        <f t="shared" ca="1" si="2"/>
        <v>23720.000000385</v>
      </c>
      <c r="F13">
        <f t="shared" ca="1" si="0"/>
        <v>385</v>
      </c>
      <c r="H13" s="51" t="str">
        <f ca="1">OFFSET('орбитальные запуски 57_64'!$B$1,расчет!F13,0)</f>
        <v>1964-080</v>
      </c>
      <c r="I13" s="51">
        <f ca="1">OFFSET('орбитальные запуски 57_64'!C$1,расчет!F13,0)</f>
        <v>23720</v>
      </c>
      <c r="J13" s="51" t="str">
        <f ca="1">OFFSET('орбитальные запуски 57_64'!D$1,расчет!$F13,0)</f>
        <v>Kosmos 51 (DS-MT #2)</v>
      </c>
      <c r="K13" s="51" t="str">
        <f ca="1">OFFSET('орбитальные запуски 57_64'!E$1,расчет!$F13,0)</f>
        <v>Kosmos</v>
      </c>
      <c r="L13" s="51" t="str">
        <f ca="1">OFFSET('орбитальные запуски 57_64'!F$1,расчет!$F13,0)</f>
        <v>СССР</v>
      </c>
      <c r="M13" s="59">
        <f ca="1">OFFSET('орбитальные запуски 57_64'!G$1,расчет!$F13,0)</f>
        <v>0</v>
      </c>
    </row>
    <row r="14" spans="1:13" x14ac:dyDescent="0.25">
      <c r="A14">
        <f>'орбитальные запуски 57_64'!A10</f>
        <v>9</v>
      </c>
      <c r="B14" t="str">
        <f>'орбитальные запуски 57_64'!B10</f>
        <v>1958-F03</v>
      </c>
      <c r="C14" s="51">
        <f ca="1">OFFSET('орбитальные запуски 57_64'!B10,0,SortCrit)</f>
        <v>21302</v>
      </c>
      <c r="D14" s="53">
        <f t="shared" ca="1" si="1"/>
        <v>21302.000000009</v>
      </c>
      <c r="E14" s="53">
        <f t="shared" ca="1" si="2"/>
        <v>23715.000000384</v>
      </c>
      <c r="F14">
        <f t="shared" ca="1" si="0"/>
        <v>384</v>
      </c>
      <c r="H14" s="51" t="str">
        <f ca="1">OFFSET('орбитальные запуски 57_64'!$B$1,расчет!F14,0)</f>
        <v>1964-079</v>
      </c>
      <c r="I14" s="51">
        <f ca="1">OFFSET('орбитальные запуски 57_64'!C$1,расчет!F14,0)</f>
        <v>23715</v>
      </c>
      <c r="J14" s="51" t="str">
        <f ca="1">OFFSET('орбитальные запуски 57_64'!D$1,расчет!$F14,0)</f>
        <v>KH-7 14 (Gambit-1 14, OPS 4439)</v>
      </c>
      <c r="K14" s="51" t="str">
        <f ca="1">OFFSET('орбитальные запуски 57_64'!E$1,расчет!$F14,0)</f>
        <v>Atlas-SLV3 Agena-D</v>
      </c>
      <c r="L14" s="51" t="str">
        <f ca="1">OFFSET('орбитальные запуски 57_64'!F$1,расчет!$F14,0)</f>
        <v>USA</v>
      </c>
      <c r="M14" s="59">
        <f ca="1">OFFSET('орбитальные запуски 57_64'!G$1,расчет!$F14,0)</f>
        <v>0</v>
      </c>
    </row>
    <row r="15" spans="1:13" x14ac:dyDescent="0.25">
      <c r="A15">
        <f>'орбитальные запуски 57_64'!A11</f>
        <v>10</v>
      </c>
      <c r="B15" t="str">
        <f>'орбитальные запуски 57_64'!B11</f>
        <v>1958-F04</v>
      </c>
      <c r="C15" s="51">
        <f ca="1">OFFSET('орбитальные запуски 57_64'!B11,0,SortCrit)</f>
        <v>21304</v>
      </c>
      <c r="D15" s="53">
        <f t="shared" ca="1" si="1"/>
        <v>21304.000000010001</v>
      </c>
      <c r="E15" s="53">
        <f t="shared" ca="1" si="2"/>
        <v>23712.000000382999</v>
      </c>
      <c r="F15">
        <f t="shared" ca="1" si="0"/>
        <v>383</v>
      </c>
      <c r="H15" s="51" t="str">
        <f ca="1">OFFSET('орбитальные запуски 57_64'!$B$1,расчет!F15,0)</f>
        <v>1964-F13</v>
      </c>
      <c r="I15" s="51">
        <f ca="1">OFFSET('орбитальные запуски 57_64'!C$1,расчет!F15,0)</f>
        <v>23712</v>
      </c>
      <c r="J15" s="51" t="str">
        <f ca="1">OFFSET('орбитальные запуски 57_64'!D$1,расчет!$F15,0)</f>
        <v>Kosmos (51) (DS-2 #2)</v>
      </c>
      <c r="K15" s="51" t="str">
        <f ca="1">OFFSET('орбитальные запуски 57_64'!E$1,расчет!$F15,0)</f>
        <v>Kosmos</v>
      </c>
      <c r="L15" s="51" t="str">
        <f ca="1">OFFSET('орбитальные запуски 57_64'!F$1,расчет!$F15,0)</f>
        <v>СССР</v>
      </c>
      <c r="M15" s="59" t="str">
        <f ca="1">OFFSET('орбитальные запуски 57_64'!G$1,расчет!$F15,0)</f>
        <v>Failure</v>
      </c>
    </row>
    <row r="16" spans="1:13" x14ac:dyDescent="0.25">
      <c r="A16">
        <f>'орбитальные запуски 57_64'!A12</f>
        <v>11</v>
      </c>
      <c r="B16" t="str">
        <f>'орбитальные запуски 57_64'!B12</f>
        <v>1958 δ (004)</v>
      </c>
      <c r="C16" s="51">
        <f ca="1">OFFSET('орбитальные запуски 57_64'!B12,0,SortCrit)</f>
        <v>21320</v>
      </c>
      <c r="D16" s="53">
        <f t="shared" ca="1" si="1"/>
        <v>21320.000000011001</v>
      </c>
      <c r="E16" s="53">
        <f t="shared" ca="1" si="2"/>
        <v>23711.000000381999</v>
      </c>
      <c r="F16">
        <f t="shared" ca="1" si="0"/>
        <v>382</v>
      </c>
      <c r="H16" s="51" t="str">
        <f ca="1">OFFSET('орбитальные запуски 57_64'!$B$1,расчет!F16,0)</f>
        <v>1964-078</v>
      </c>
      <c r="I16" s="51">
        <f ca="1">OFFSET('орбитальные запуски 57_64'!C$1,расчет!F16,0)</f>
        <v>23711</v>
      </c>
      <c r="J16" s="51" t="str">
        <f ca="1">OFFSET('орбитальные запуски 57_64'!D$1,расчет!$F16,0)</f>
        <v>Zond 2 (3MV-4 #1)</v>
      </c>
      <c r="K16" s="51" t="str">
        <f ca="1">OFFSET('орбитальные запуски 57_64'!E$1,расчет!$F16,0)</f>
        <v>Molniya</v>
      </c>
      <c r="L16" s="51" t="str">
        <f ca="1">OFFSET('орбитальные запуски 57_64'!F$1,расчет!$F16,0)</f>
        <v>СССР</v>
      </c>
      <c r="M16" s="59">
        <f ca="1">OFFSET('орбитальные запуски 57_64'!G$1,расчет!$F16,0)</f>
        <v>0</v>
      </c>
    </row>
    <row r="17" spans="1:13" x14ac:dyDescent="0.25">
      <c r="A17">
        <f>'орбитальные запуски 57_64'!A13</f>
        <v>12</v>
      </c>
      <c r="B17" t="str">
        <f>'орбитальные запуски 57_64'!B13</f>
        <v>1958-F05</v>
      </c>
      <c r="C17" s="51">
        <f ca="1">OFFSET('орбитальные запуски 57_64'!B13,0,SortCrit)</f>
        <v>21333</v>
      </c>
      <c r="D17" s="53">
        <f t="shared" ca="1" si="1"/>
        <v>21333.000000012002</v>
      </c>
      <c r="E17" s="53">
        <f t="shared" ca="1" si="2"/>
        <v>23709.000000380998</v>
      </c>
      <c r="F17">
        <f t="shared" ca="1" si="0"/>
        <v>381</v>
      </c>
      <c r="H17" s="51" t="str">
        <f ca="1">OFFSET('орбитальные запуски 57_64'!$B$1,расчет!F17,0)</f>
        <v>1964-077</v>
      </c>
      <c r="I17" s="51">
        <f ca="1">OFFSET('орбитальные запуски 57_64'!C$1,расчет!F17,0)</f>
        <v>23709</v>
      </c>
      <c r="J17" s="51" t="str">
        <f ca="1">OFFSET('орбитальные запуски 57_64'!D$1,расчет!$F17,0)</f>
        <v>Mariner 4</v>
      </c>
      <c r="K17" s="51" t="str">
        <f ca="1">OFFSET('орбитальные запуски 57_64'!E$1,расчет!$F17,0)</f>
        <v>Atlas-LV3 Agena-D</v>
      </c>
      <c r="L17" s="51" t="str">
        <f ca="1">OFFSET('орбитальные запуски 57_64'!F$1,расчет!$F17,0)</f>
        <v>USA</v>
      </c>
      <c r="M17" s="59">
        <f ca="1">OFFSET('орбитальные запуски 57_64'!G$1,расчет!$F17,0)</f>
        <v>0</v>
      </c>
    </row>
    <row r="18" spans="1:13" x14ac:dyDescent="0.25">
      <c r="A18">
        <f>'орбитальные запуски 57_64'!A14</f>
        <v>13</v>
      </c>
      <c r="B18" t="str">
        <f>'орбитальные запуски 57_64'!B14</f>
        <v>1958-F06</v>
      </c>
      <c r="C18" s="51">
        <f ca="1">OFFSET('орбитальные запуски 57_64'!B14,0,SortCrit)</f>
        <v>21362</v>
      </c>
      <c r="D18" s="53">
        <f t="shared" ca="1" si="1"/>
        <v>21362.000000012998</v>
      </c>
      <c r="E18" s="53">
        <f t="shared" ca="1" si="2"/>
        <v>23702.000000380001</v>
      </c>
      <c r="F18">
        <f t="shared" ca="1" si="0"/>
        <v>380</v>
      </c>
      <c r="H18" s="51" t="str">
        <f ca="1">OFFSET('орбитальные запуски 57_64'!$B$1,расчет!F18,0)</f>
        <v>1964-076</v>
      </c>
      <c r="I18" s="51">
        <f ca="1">OFFSET('орбитальные запуски 57_64'!C$1,расчет!F18,0)</f>
        <v>23702</v>
      </c>
      <c r="J18" s="51" t="str">
        <f ca="1">OFFSET('орбитальные запуски 57_64'!D$1,расчет!$F18,0)</f>
        <v>Explorer 24 (AD B)</v>
      </c>
      <c r="K18" s="51" t="str">
        <f ca="1">OFFSET('орбитальные запуски 57_64'!E$1,расчет!$F18,0)</f>
        <v>Scout-X4</v>
      </c>
      <c r="L18" s="51" t="str">
        <f ca="1">OFFSET('орбитальные запуски 57_64'!F$1,расчет!$F18,0)</f>
        <v>USA</v>
      </c>
      <c r="M18" s="59">
        <f ca="1">OFFSET('орбитальные запуски 57_64'!G$1,расчет!$F18,0)</f>
        <v>0</v>
      </c>
    </row>
    <row r="19" spans="1:13" x14ac:dyDescent="0.25">
      <c r="A19">
        <f>'орбитальные запуски 57_64'!A15</f>
        <v>14</v>
      </c>
      <c r="B19" t="str">
        <f>'орбитальные запуски 57_64'!B15</f>
        <v>1958-F07</v>
      </c>
      <c r="C19" s="51">
        <f ca="1">OFFSET('орбитальные запуски 57_64'!B15,0,SortCrit)</f>
        <v>21391</v>
      </c>
      <c r="D19" s="53">
        <f t="shared" ca="1" si="1"/>
        <v>21391.000000013999</v>
      </c>
      <c r="E19" s="53">
        <f t="shared" ca="1" si="2"/>
        <v>23699.000000379001</v>
      </c>
      <c r="F19">
        <f t="shared" ca="1" si="0"/>
        <v>379</v>
      </c>
      <c r="H19" s="51" t="str">
        <f ca="1">OFFSET('орбитальные запуски 57_64'!$B$1,расчет!F19,0)</f>
        <v>1964-075</v>
      </c>
      <c r="I19" s="51">
        <f ca="1">OFFSET('орбитальные запуски 57_64'!C$1,расчет!F19,0)</f>
        <v>23699</v>
      </c>
      <c r="J19" s="51" t="str">
        <f ca="1">OFFSET('орбитальные запуски 57_64'!D$1,расчет!$F19,0)</f>
        <v>KH-4A 14 &amp; Orbis (Corona 89, OPS 3360)</v>
      </c>
      <c r="K19" s="51" t="str">
        <f ca="1">OFFSET('орбитальные запуски 57_64'!E$1,расчет!$F19,0)</f>
        <v>Thor-SLV2A Agena-D</v>
      </c>
      <c r="L19" s="51" t="str">
        <f ca="1">OFFSET('орбитальные запуски 57_64'!F$1,расчет!$F19,0)</f>
        <v>USA</v>
      </c>
      <c r="M19" s="59">
        <f ca="1">OFFSET('орбитальные запуски 57_64'!G$1,расчет!$F19,0)</f>
        <v>0</v>
      </c>
    </row>
    <row r="20" spans="1:13" x14ac:dyDescent="0.25">
      <c r="A20">
        <f>'орбитальные запуски 57_64'!A16</f>
        <v>15</v>
      </c>
      <c r="B20" t="str">
        <f>'орбитальные запуски 57_64'!B16</f>
        <v>1958-F08</v>
      </c>
      <c r="C20" s="51">
        <f ca="1">OFFSET('орбитальные запуски 57_64'!B16,0,SortCrit)</f>
        <v>21392</v>
      </c>
      <c r="D20" s="53">
        <f t="shared" ca="1" si="1"/>
        <v>21392.000000014999</v>
      </c>
      <c r="E20" s="53">
        <f t="shared" ca="1" si="2"/>
        <v>23687.000000378001</v>
      </c>
      <c r="F20">
        <f t="shared" ca="1" si="0"/>
        <v>378</v>
      </c>
      <c r="H20" s="51" t="str">
        <f ca="1">OFFSET('орбитальные запуски 57_64'!$B$1,расчет!F20,0)</f>
        <v>1964-074</v>
      </c>
      <c r="I20" s="51">
        <f ca="1">OFFSET('орбитальные запуски 57_64'!C$1,расчет!F20,0)</f>
        <v>23687</v>
      </c>
      <c r="J20" s="51" t="str">
        <f ca="1">OFFSET('орбитальные запуски 57_64'!D$1,расчет!$F20,0)</f>
        <v>Explorer 23 (S 55c)</v>
      </c>
      <c r="K20" s="51" t="str">
        <f ca="1">OFFSET('орбитальные запуски 57_64'!E$1,расчет!$F20,0)</f>
        <v>Scout-X4</v>
      </c>
      <c r="L20" s="51" t="str">
        <f ca="1">OFFSET('орбитальные запуски 57_64'!F$1,расчет!$F20,0)</f>
        <v>USA</v>
      </c>
      <c r="M20" s="59">
        <f ca="1">OFFSET('орбитальные запуски 57_64'!G$1,расчет!$F20,0)</f>
        <v>0</v>
      </c>
    </row>
    <row r="21" spans="1:13" x14ac:dyDescent="0.25">
      <c r="A21">
        <f>'орбитальные запуски 57_64'!A17</f>
        <v>16</v>
      </c>
      <c r="B21" t="str">
        <f>'орбитальные запуски 57_64'!B17</f>
        <v>1958-F09</v>
      </c>
      <c r="C21" s="51">
        <f ca="1">OFFSET('орбитальные запуски 57_64'!B17,0,SortCrit)</f>
        <v>21409</v>
      </c>
      <c r="D21" s="53">
        <f t="shared" ca="1" si="1"/>
        <v>21409.000000016</v>
      </c>
      <c r="E21" s="53">
        <f t="shared" ca="1" si="2"/>
        <v>23686.000000377</v>
      </c>
      <c r="F21">
        <f t="shared" ca="1" si="0"/>
        <v>377</v>
      </c>
      <c r="H21" s="51" t="str">
        <f ca="1">OFFSET('орбитальные запуски 57_64'!$B$1,расчет!F21,0)</f>
        <v>1964-073</v>
      </c>
      <c r="I21" s="51">
        <f ca="1">OFFSET('орбитальные запуски 57_64'!C$1,расчет!F21,0)</f>
        <v>23686</v>
      </c>
      <c r="J21" s="51" t="str">
        <f ca="1">OFFSET('орбитальные запуски 57_64'!D$1,расчет!$F21,0)</f>
        <v>Mariner 3</v>
      </c>
      <c r="K21" s="51" t="str">
        <f ca="1">OFFSET('орбитальные запуски 57_64'!E$1,расчет!$F21,0)</f>
        <v>Atlas-LV3 Agena-D</v>
      </c>
      <c r="L21" s="51" t="str">
        <f ca="1">OFFSET('орбитальные запуски 57_64'!F$1,расчет!$F21,0)</f>
        <v>USA</v>
      </c>
      <c r="M21" s="59">
        <f ca="1">OFFSET('орбитальные запуски 57_64'!G$1,расчет!$F21,0)</f>
        <v>0</v>
      </c>
    </row>
    <row r="22" spans="1:13" x14ac:dyDescent="0.25">
      <c r="A22">
        <f>'орбитальные запуски 57_64'!A18</f>
        <v>17</v>
      </c>
      <c r="B22" t="str">
        <f>'орбитальные запуски 57_64'!B18</f>
        <v>1958-F10</v>
      </c>
      <c r="C22" s="51">
        <f ca="1">OFFSET('орбитальные запуски 57_64'!B18,0,SortCrit)</f>
        <v>21414</v>
      </c>
      <c r="D22" s="53">
        <f t="shared" ca="1" si="1"/>
        <v>21414.000000017</v>
      </c>
      <c r="E22" s="53">
        <f t="shared" ca="1" si="2"/>
        <v>23685.000000376</v>
      </c>
      <c r="F22">
        <f t="shared" ca="1" si="0"/>
        <v>376</v>
      </c>
      <c r="H22" s="51" t="str">
        <f ca="1">OFFSET('орбитальные запуски 57_64'!$B$1,расчет!F22,0)</f>
        <v>1964-072</v>
      </c>
      <c r="I22" s="51">
        <f ca="1">OFFSET('орбитальные запуски 57_64'!C$1,расчет!F22,0)</f>
        <v>23685</v>
      </c>
      <c r="J22" s="51" t="str">
        <f ca="1">OFFSET('орбитальные запуски 57_64'!D$1,расчет!$F22,0)</f>
        <v>Samos-F3 3 (OPS 3062)</v>
      </c>
      <c r="K22" s="51" t="str">
        <f ca="1">OFFSET('орбитальные запуски 57_64'!E$1,расчет!$F22,0)</f>
        <v>Thor-SLV2A Agena-D</v>
      </c>
      <c r="L22" s="51" t="str">
        <f ca="1">OFFSET('орбитальные запуски 57_64'!F$1,расчет!$F22,0)</f>
        <v>USA</v>
      </c>
      <c r="M22" s="59">
        <f ca="1">OFFSET('орбитальные запуски 57_64'!G$1,расчет!$F22,0)</f>
        <v>0</v>
      </c>
    </row>
    <row r="23" spans="1:13" x14ac:dyDescent="0.25">
      <c r="A23">
        <f>'орбитальные запуски 57_64'!A19</f>
        <v>18</v>
      </c>
      <c r="B23" t="str">
        <f>'орбитальные запуски 57_64'!B19</f>
        <v>1958-F11</v>
      </c>
      <c r="C23" s="51">
        <f ca="1">OFFSET('орбитальные запуски 57_64'!B19,0,SortCrit)</f>
        <v>21419</v>
      </c>
      <c r="D23" s="53">
        <f t="shared" ca="1" si="1"/>
        <v>21419.000000018001</v>
      </c>
      <c r="E23" s="53">
        <f t="shared" ca="1" si="2"/>
        <v>23683.000000374999</v>
      </c>
      <c r="F23">
        <f t="shared" ca="1" si="0"/>
        <v>375</v>
      </c>
      <c r="H23" s="51" t="str">
        <f ca="1">OFFSET('орбитальные запуски 57_64'!$B$1,расчет!F23,0)</f>
        <v>1964-071</v>
      </c>
      <c r="I23" s="51">
        <f ca="1">OFFSET('орбитальные запуски 57_64'!C$1,расчет!F23,0)</f>
        <v>23683</v>
      </c>
      <c r="J23" s="51" t="str">
        <f ca="1">OFFSET('орбитальные запуски 57_64'!D$1,расчет!$F23,0)</f>
        <v>KH-4A 13 (Corona 88, OPS 5434)</v>
      </c>
      <c r="K23" s="51" t="str">
        <f ca="1">OFFSET('орбитальные запуски 57_64'!E$1,расчет!$F23,0)</f>
        <v>Thor-SLV2A Agena-D</v>
      </c>
      <c r="L23" s="51" t="str">
        <f ca="1">OFFSET('орбитальные запуски 57_64'!F$1,расчет!$F23,0)</f>
        <v>USA</v>
      </c>
      <c r="M23" s="59">
        <f ca="1">OFFSET('орбитальные запуски 57_64'!G$1,расчет!$F23,0)</f>
        <v>0</v>
      </c>
    </row>
    <row r="24" spans="1:13" x14ac:dyDescent="0.25">
      <c r="A24">
        <f>'орбитальные запуски 57_64'!A20</f>
        <v>19</v>
      </c>
      <c r="B24" t="str">
        <f>'орбитальные запуски 57_64'!B20</f>
        <v>1958-F12</v>
      </c>
      <c r="C24" s="51">
        <f ca="1">OFFSET('орбитальные запуски 57_64'!B20,0,SortCrit)</f>
        <v>21421</v>
      </c>
      <c r="D24" s="53">
        <f t="shared" ca="1" si="1"/>
        <v>21421.000000019001</v>
      </c>
      <c r="E24" s="53">
        <f t="shared" ca="1" si="2"/>
        <v>23678.000000373999</v>
      </c>
      <c r="F24">
        <f t="shared" ca="1" si="0"/>
        <v>374</v>
      </c>
      <c r="H24" s="51" t="str">
        <f ca="1">OFFSET('орбитальные запуски 57_64'!$B$1,расчет!F24,0)</f>
        <v>1964-070</v>
      </c>
      <c r="I24" s="51">
        <f ca="1">OFFSET('орбитальные запуски 57_64'!C$1,расчет!F24,0)</f>
        <v>23678</v>
      </c>
      <c r="J24" s="51" t="str">
        <f ca="1">OFFSET('орбитальные запуски 57_64'!D$1,расчет!$F24,0)</f>
        <v>Kosmos 50 (Zenit-2 #24)</v>
      </c>
      <c r="K24" s="51" t="str">
        <f ca="1">OFFSET('орбитальные запуски 57_64'!E$1,расчет!$F24,0)</f>
        <v>Vostok-2</v>
      </c>
      <c r="L24" s="51" t="str">
        <f ca="1">OFFSET('орбитальные запуски 57_64'!F$1,расчет!$F24,0)</f>
        <v>СССР</v>
      </c>
      <c r="M24" s="59">
        <f ca="1">OFFSET('орбитальные запуски 57_64'!G$1,расчет!$F24,0)</f>
        <v>0</v>
      </c>
    </row>
    <row r="25" spans="1:13" x14ac:dyDescent="0.25">
      <c r="A25">
        <f>'орбитальные запуски 57_64'!A21</f>
        <v>20</v>
      </c>
      <c r="B25" t="str">
        <f>'орбитальные запуски 57_64'!B21</f>
        <v>1958-F13</v>
      </c>
      <c r="C25" s="51">
        <f ca="1">OFFSET('орбитальные запуски 57_64'!B21,0,SortCrit)</f>
        <v>21422</v>
      </c>
      <c r="D25" s="53">
        <f t="shared" ca="1" si="1"/>
        <v>21422.000000020002</v>
      </c>
      <c r="E25" s="53">
        <f t="shared" ca="1" si="2"/>
        <v>23674.000000372998</v>
      </c>
      <c r="F25">
        <f t="shared" ca="1" si="0"/>
        <v>373</v>
      </c>
      <c r="H25" s="51" t="str">
        <f ca="1">OFFSET('орбитальные запуски 57_64'!$B$1,расчет!F25,0)</f>
        <v>1964-069</v>
      </c>
      <c r="I25" s="51">
        <f ca="1">OFFSET('орбитальные запуски 57_64'!C$1,расчет!F25,0)</f>
        <v>23674</v>
      </c>
      <c r="J25" s="51" t="str">
        <f ca="1">OFFSET('орбитальные запуски 57_64'!D$1,расчет!$F25,0)</f>
        <v>Kosmos 49 (DS-MG #2)</v>
      </c>
      <c r="K25" s="51" t="str">
        <f ca="1">OFFSET('орбитальные запуски 57_64'!E$1,расчет!$F25,0)</f>
        <v>Kosmos</v>
      </c>
      <c r="L25" s="51" t="str">
        <f ca="1">OFFSET('орбитальные запуски 57_64'!F$1,расчет!$F25,0)</f>
        <v>СССР</v>
      </c>
      <c r="M25" s="59">
        <f ca="1">OFFSET('орбитальные запуски 57_64'!G$1,расчет!$F25,0)</f>
        <v>0</v>
      </c>
    </row>
    <row r="26" spans="1:13" x14ac:dyDescent="0.25">
      <c r="A26">
        <f>'орбитальные запуски 57_64'!A22</f>
        <v>21</v>
      </c>
      <c r="B26" t="str">
        <f>'орбитальные запуски 57_64'!B22</f>
        <v>1958-F14</v>
      </c>
      <c r="C26" s="51">
        <f ca="1">OFFSET('орбитальные запуски 57_64'!B22,0,SortCrit)</f>
        <v>21423</v>
      </c>
      <c r="D26" s="53">
        <f t="shared" ca="1" si="1"/>
        <v>21423.000000020998</v>
      </c>
      <c r="E26" s="53">
        <f t="shared" ca="1" si="2"/>
        <v>23673.000000372002</v>
      </c>
      <c r="F26">
        <f t="shared" ca="1" si="0"/>
        <v>372</v>
      </c>
      <c r="H26" s="51" t="str">
        <f ca="1">OFFSET('орбитальные запуски 57_64'!$B$1,расчет!F26,0)</f>
        <v>1964-068</v>
      </c>
      <c r="I26" s="51">
        <f ca="1">OFFSET('орбитальные запуски 57_64'!C$1,расчет!F26,0)</f>
        <v>23673</v>
      </c>
      <c r="J26" s="51" t="str">
        <f ca="1">OFFSET('орбитальные запуски 57_64'!D$1,расчет!$F26,0)</f>
        <v>KH-7 13 (Gambit-1 13, OPS 4384)</v>
      </c>
      <c r="K26" s="51" t="str">
        <f ca="1">OFFSET('орбитальные запуски 57_64'!E$1,расчет!$F26,0)</f>
        <v>Atlas-LV3 Agena-D</v>
      </c>
      <c r="L26" s="51" t="str">
        <f ca="1">OFFSET('орбитальные запуски 57_64'!F$1,расчет!$F26,0)</f>
        <v>USA</v>
      </c>
      <c r="M26" s="59">
        <f ca="1">OFFSET('орбитальные запуски 57_64'!G$1,расчет!$F26,0)</f>
        <v>0</v>
      </c>
    </row>
    <row r="27" spans="1:13" x14ac:dyDescent="0.25">
      <c r="A27">
        <f>'орбитальные запуски 57_64'!A23</f>
        <v>22</v>
      </c>
      <c r="B27" t="str">
        <f>'орбитальные запуски 57_64'!B23</f>
        <v>1958-F15</v>
      </c>
      <c r="C27" s="51">
        <f ca="1">OFFSET('орбитальные запуски 57_64'!B23,0,SortCrit)</f>
        <v>21425</v>
      </c>
      <c r="D27" s="53">
        <f t="shared" ca="1" si="1"/>
        <v>21425.000000021999</v>
      </c>
      <c r="E27" s="53">
        <f t="shared" ca="1" si="2"/>
        <v>23673.000000371001</v>
      </c>
      <c r="F27">
        <f t="shared" ca="1" si="0"/>
        <v>371</v>
      </c>
      <c r="H27" s="51" t="str">
        <f ca="1">OFFSET('орбитальные запуски 57_64'!$B$1,расчет!F27,0)</f>
        <v>1964-F12</v>
      </c>
      <c r="I27" s="51">
        <f ca="1">OFFSET('орбитальные запуски 57_64'!C$1,расчет!F27,0)</f>
        <v>23673</v>
      </c>
      <c r="J27" s="51" t="str">
        <f ca="1">OFFSET('орбитальные запуски 57_64'!D$1,расчет!$F27,0)</f>
        <v>Kosmos (49) (Strela-1 #6)</v>
      </c>
      <c r="K27" s="51" t="str">
        <f ca="1">OFFSET('орбитальные запуски 57_64'!E$1,расчет!$F27,0)</f>
        <v>Kosmos-1</v>
      </c>
      <c r="L27" s="51" t="str">
        <f ca="1">OFFSET('орбитальные запуски 57_64'!F$1,расчет!$F27,0)</f>
        <v>СССР</v>
      </c>
      <c r="M27" s="59" t="str">
        <f ca="1">OFFSET('орбитальные запуски 57_64'!G$1,расчет!$F27,0)</f>
        <v>Failure</v>
      </c>
    </row>
    <row r="28" spans="1:13" x14ac:dyDescent="0.25">
      <c r="A28">
        <f>'орбитальные запуски 57_64'!A24</f>
        <v>23</v>
      </c>
      <c r="B28" t="str">
        <f>'орбитальные запуски 57_64'!B24</f>
        <v>1958-F17</v>
      </c>
      <c r="C28" s="51">
        <f ca="1">OFFSET('орбитальные запуски 57_64'!B24,0,SortCrit)</f>
        <v>21454</v>
      </c>
      <c r="D28" s="53">
        <f t="shared" ca="1" si="1"/>
        <v>21454.000000022999</v>
      </c>
      <c r="E28" s="53">
        <f t="shared" ca="1" si="2"/>
        <v>23667.000000370001</v>
      </c>
      <c r="F28">
        <f t="shared" ca="1" si="0"/>
        <v>370</v>
      </c>
      <c r="H28" s="51" t="str">
        <f ca="1">OFFSET('орбитальные запуски 57_64'!$B$1,расчет!F28,0)</f>
        <v>1964-067</v>
      </c>
      <c r="I28" s="51">
        <f ca="1">OFFSET('орбитальные запуски 57_64'!C$1,расчет!F28,0)</f>
        <v>23667</v>
      </c>
      <c r="J28" s="51" t="str">
        <f ca="1">OFFSET('орбитальные запуски 57_64'!D$1,расчет!$F28,0)</f>
        <v>KH-4A 12 (Corona 87, OPS 3559)</v>
      </c>
      <c r="K28" s="51" t="str">
        <f ca="1">OFFSET('орбитальные запуски 57_64'!E$1,расчет!$F28,0)</f>
        <v>Thor-SLV2A Agena-D</v>
      </c>
      <c r="L28" s="51" t="str">
        <f ca="1">OFFSET('орбитальные запуски 57_64'!F$1,расчет!$F28,0)</f>
        <v>USA</v>
      </c>
      <c r="M28" s="59">
        <f ca="1">OFFSET('орбитальные запуски 57_64'!G$1,расчет!$F28,0)</f>
        <v>0</v>
      </c>
    </row>
    <row r="29" spans="1:13" x14ac:dyDescent="0.25">
      <c r="A29">
        <f>'орбитальные запуски 57_64'!A25</f>
        <v>24</v>
      </c>
      <c r="B29" t="str">
        <f>'орбитальные запуски 57_64'!B25</f>
        <v>1958 ε (005)</v>
      </c>
      <c r="C29" s="51">
        <f ca="1">OFFSET('орбитальные запуски 57_64'!B25,0,SortCrit)</f>
        <v>21469</v>
      </c>
      <c r="D29" s="53">
        <f t="shared" ca="1" si="1"/>
        <v>21469.000000024</v>
      </c>
      <c r="E29" s="53">
        <f t="shared" ca="1" si="2"/>
        <v>23664.000000369</v>
      </c>
      <c r="F29">
        <f t="shared" ca="1" si="0"/>
        <v>369</v>
      </c>
      <c r="H29" s="51" t="str">
        <f ca="1">OFFSET('орбитальные запуски 57_64'!$B$1,расчет!F29,0)</f>
        <v>1964-066</v>
      </c>
      <c r="I29" s="51">
        <f ca="1">OFFSET('орбитальные запуски 57_64'!C$1,расчет!F29,0)</f>
        <v>23664</v>
      </c>
      <c r="J29" s="51" t="str">
        <f ca="1">OFFSET('орбитальные запуски 57_64'!D$1,расчет!$F29,0)</f>
        <v>Kosmos 48 (Zenit-2 #23)</v>
      </c>
      <c r="K29" s="51" t="str">
        <f ca="1">OFFSET('орбитальные запуски 57_64'!E$1,расчет!$F29,0)</f>
        <v>Vostok-2</v>
      </c>
      <c r="L29" s="51" t="str">
        <f ca="1">OFFSET('орбитальные запуски 57_64'!F$1,расчет!$F29,0)</f>
        <v>СССР</v>
      </c>
      <c r="M29" s="59">
        <f ca="1">OFFSET('орбитальные запуски 57_64'!G$1,расчет!$F29,0)</f>
        <v>0</v>
      </c>
    </row>
    <row r="30" spans="1:13" x14ac:dyDescent="0.25">
      <c r="A30">
        <f>'орбитальные запуски 57_64'!A26</f>
        <v>25</v>
      </c>
      <c r="B30" t="str">
        <f>'орбитальные запуски 57_64'!B26</f>
        <v>1958-F18</v>
      </c>
      <c r="C30" s="51">
        <f ca="1">OFFSET('орбитальные запуски 57_64'!B26,0,SortCrit)</f>
        <v>21469</v>
      </c>
      <c r="D30" s="53">
        <f t="shared" ca="1" si="1"/>
        <v>21469.000000025</v>
      </c>
      <c r="E30" s="53">
        <f t="shared" ca="1" si="2"/>
        <v>23662.000000368</v>
      </c>
      <c r="F30">
        <f t="shared" ca="1" si="0"/>
        <v>368</v>
      </c>
      <c r="H30" s="51" t="str">
        <f ca="1">OFFSET('орбитальные запуски 57_64'!$B$1,расчет!F30,0)</f>
        <v>1964-065</v>
      </c>
      <c r="I30" s="51">
        <f ca="1">OFFSET('орбитальные запуски 57_64'!C$1,расчет!F30,0)</f>
        <v>23662</v>
      </c>
      <c r="J30" s="51" t="str">
        <f ca="1">OFFSET('орбитальные запуски 57_64'!D$1,расчет!$F30,0)</f>
        <v>Voskhod 1 (Voskhod-3KV #2)</v>
      </c>
      <c r="K30" s="51" t="str">
        <f ca="1">OFFSET('орбитальные запуски 57_64'!E$1,расчет!$F30,0)</f>
        <v>Voskhod</v>
      </c>
      <c r="L30" s="51" t="str">
        <f ca="1">OFFSET('орбитальные запуски 57_64'!F$1,расчет!$F30,0)</f>
        <v>СССР</v>
      </c>
      <c r="M30" s="59">
        <f ca="1">OFFSET('орбитальные запуски 57_64'!G$1,расчет!$F30,0)</f>
        <v>0</v>
      </c>
    </row>
    <row r="31" spans="1:13" x14ac:dyDescent="0.25">
      <c r="A31">
        <f>'орбитальные запуски 57_64'!A27</f>
        <v>26</v>
      </c>
      <c r="B31" t="str">
        <f>'орбитальные запуски 57_64'!B27</f>
        <v>1958-F19</v>
      </c>
      <c r="C31" s="51">
        <f ca="1">OFFSET('орбитальные запуски 57_64'!B27,0,SortCrit)</f>
        <v>21481</v>
      </c>
      <c r="D31" s="53">
        <f t="shared" ca="1" si="1"/>
        <v>21481.000000026001</v>
      </c>
      <c r="E31" s="53">
        <f t="shared" ca="1" si="2"/>
        <v>23660.000000366999</v>
      </c>
      <c r="F31">
        <f t="shared" ca="1" si="0"/>
        <v>367</v>
      </c>
      <c r="H31" s="51" t="str">
        <f ca="1">OFFSET('орбитальные запуски 57_64'!$B$1,расчет!F31,0)</f>
        <v>1964-064</v>
      </c>
      <c r="I31" s="51">
        <f ca="1">OFFSET('орбитальные запуски 57_64'!C$1,расчет!F31,0)</f>
        <v>23660</v>
      </c>
      <c r="J31" s="51" t="str">
        <f ca="1">OFFSET('орбитальные запуски 57_64'!D$1,расчет!$F31,0)</f>
        <v>Explorer 22 (BE B)</v>
      </c>
      <c r="K31" s="51" t="str">
        <f ca="1">OFFSET('орбитальные запуски 57_64'!E$1,расчет!$F31,0)</f>
        <v>Scout-X4</v>
      </c>
      <c r="L31" s="51" t="str">
        <f ca="1">OFFSET('орбитальные запуски 57_64'!F$1,расчет!$F31,0)</f>
        <v>USA</v>
      </c>
      <c r="M31" s="59">
        <f ca="1">OFFSET('орбитальные запуски 57_64'!G$1,расчет!$F31,0)</f>
        <v>0</v>
      </c>
    </row>
    <row r="32" spans="1:13" x14ac:dyDescent="0.25">
      <c r="A32">
        <f>'орбитальные запуски 57_64'!A28</f>
        <v>27</v>
      </c>
      <c r="B32" t="str">
        <f>'орбитальные запуски 57_64'!B28</f>
        <v>1958-F20</v>
      </c>
      <c r="C32" s="51">
        <f ca="1">OFFSET('орбитальные запуски 57_64'!B28,0,SortCrit)</f>
        <v>21497</v>
      </c>
      <c r="D32" s="53">
        <f t="shared" ca="1" si="1"/>
        <v>21497.000000027001</v>
      </c>
      <c r="E32" s="53">
        <f t="shared" ca="1" si="2"/>
        <v>23657.000000365999</v>
      </c>
      <c r="F32">
        <f t="shared" ca="1" si="0"/>
        <v>366</v>
      </c>
      <c r="H32" s="51" t="str">
        <f ca="1">OFFSET('орбитальные запуски 57_64'!$B$1,расчет!F32,0)</f>
        <v>1964-F11</v>
      </c>
      <c r="I32" s="51">
        <f ca="1">OFFSET('орбитальные запуски 57_64'!C$1,расчет!F32,0)</f>
        <v>23657</v>
      </c>
      <c r="J32" s="51" t="str">
        <f ca="1">OFFSET('орбитальные запуски 57_64'!D$1,расчет!$F32,0)</f>
        <v>KH-7 12 (Gambit-1 12, OPS 4036)</v>
      </c>
      <c r="K32" s="51" t="str">
        <f ca="1">OFFSET('орбитальные запуски 57_64'!E$1,расчет!$F32,0)</f>
        <v>Atlas-SLV3 Agena-D</v>
      </c>
      <c r="L32" s="51" t="str">
        <f ca="1">OFFSET('орбитальные запуски 57_64'!F$1,расчет!$F32,0)</f>
        <v>USA</v>
      </c>
      <c r="M32" s="59" t="str">
        <f ca="1">OFFSET('орбитальные запуски 57_64'!G$1,расчет!$F32,0)</f>
        <v>Failure</v>
      </c>
    </row>
    <row r="33" spans="1:13" x14ac:dyDescent="0.25">
      <c r="A33">
        <f>'орбитальные запуски 57_64'!A29</f>
        <v>28</v>
      </c>
      <c r="B33" t="str">
        <f>'орбитальные запуски 57_64'!B29</f>
        <v>1958-F21</v>
      </c>
      <c r="C33" s="51">
        <f ca="1">OFFSET('орбитальные запуски 57_64'!B29,0,SortCrit)</f>
        <v>21523</v>
      </c>
      <c r="D33" s="53">
        <f t="shared" ca="1" si="1"/>
        <v>21523.000000028002</v>
      </c>
      <c r="E33" s="53">
        <f t="shared" ca="1" si="2"/>
        <v>23656.000000364998</v>
      </c>
      <c r="F33">
        <f t="shared" ca="1" si="0"/>
        <v>365</v>
      </c>
      <c r="H33" s="51" t="str">
        <f ca="1">OFFSET('орбитальные запуски 57_64'!$B$1,расчет!F33,0)</f>
        <v>1964-063</v>
      </c>
      <c r="I33" s="51">
        <f ca="1">OFFSET('орбитальные запуски 57_64'!C$1,расчет!F33,0)</f>
        <v>23656</v>
      </c>
      <c r="J33" s="51" t="str">
        <f ca="1">OFFSET('орбитальные запуски 57_64'!D$1,расчет!$F33,0)</f>
        <v>Transit-O 1 (NNS 30010, OPS 5798)</v>
      </c>
      <c r="K33" s="51" t="str">
        <f ca="1">OFFSET('орбитальные запуски 57_64'!E$1,расчет!$F33,0)</f>
        <v>Thor-DSV2A Able-Star</v>
      </c>
      <c r="L33" s="51" t="str">
        <f ca="1">OFFSET('орбитальные запуски 57_64'!F$1,расчет!$F33,0)</f>
        <v>USA</v>
      </c>
      <c r="M33" s="59">
        <f ca="1">OFFSET('орбитальные запуски 57_64'!G$1,расчет!$F33,0)</f>
        <v>0</v>
      </c>
    </row>
    <row r="34" spans="1:13" x14ac:dyDescent="0.25">
      <c r="A34">
        <f>'орбитальные запуски 57_64'!A30</f>
        <v>29</v>
      </c>
      <c r="B34" t="str">
        <f>'орбитальные запуски 57_64'!B30</f>
        <v>1958 ζ (006)</v>
      </c>
      <c r="C34" s="51">
        <f ca="1">OFFSET('орбитальные запуски 57_64'!B30,0,SortCrit)</f>
        <v>21525</v>
      </c>
      <c r="D34" s="53">
        <f t="shared" ca="1" si="1"/>
        <v>21525.000000028998</v>
      </c>
      <c r="E34" s="53">
        <f t="shared" ca="1" si="2"/>
        <v>23656.000000364002</v>
      </c>
      <c r="F34">
        <f t="shared" ca="1" si="0"/>
        <v>364</v>
      </c>
      <c r="H34" s="51" t="str">
        <f ca="1">OFFSET('орбитальные запуски 57_64'!$B$1,расчет!F34,0)</f>
        <v>1964-062</v>
      </c>
      <c r="I34" s="51">
        <f ca="1">OFFSET('орбитальные запуски 57_64'!C$1,расчет!F34,0)</f>
        <v>23656</v>
      </c>
      <c r="J34" s="51" t="str">
        <f ca="1">OFFSET('орбитальные запуски 57_64'!D$1,расчет!$F34,0)</f>
        <v>Kosmos 47 (Voskhod-3KV #1)</v>
      </c>
      <c r="K34" s="51" t="str">
        <f ca="1">OFFSET('орбитальные запуски 57_64'!E$1,расчет!$F34,0)</f>
        <v>Voskhod</v>
      </c>
      <c r="L34" s="51" t="str">
        <f ca="1">OFFSET('орбитальные запуски 57_64'!F$1,расчет!$F34,0)</f>
        <v>СССР</v>
      </c>
      <c r="M34" s="59">
        <f ca="1">OFFSET('орбитальные запуски 57_64'!G$1,расчет!$F34,0)</f>
        <v>0</v>
      </c>
    </row>
    <row r="35" spans="1:13" x14ac:dyDescent="0.25">
      <c r="A35">
        <f>'орбитальные запуски 57_64'!A31</f>
        <v>30</v>
      </c>
      <c r="B35" t="str">
        <f>'орбитальные запуски 57_64'!B31</f>
        <v>1958 η (007)</v>
      </c>
      <c r="C35" s="51">
        <f ca="1">OFFSET('орбитальные запуски 57_64'!B31,0,SortCrit)</f>
        <v>21537</v>
      </c>
      <c r="D35" s="53">
        <f t="shared" ca="1" si="1"/>
        <v>21537.000000029999</v>
      </c>
      <c r="E35" s="53">
        <f t="shared" ca="1" si="2"/>
        <v>23655.000000363001</v>
      </c>
      <c r="F35">
        <f t="shared" ca="1" si="0"/>
        <v>363</v>
      </c>
      <c r="H35" s="51" t="str">
        <f ca="1">OFFSET('орбитальные запуски 57_64'!$B$1,расчет!F35,0)</f>
        <v>1964-061</v>
      </c>
      <c r="I35" s="51">
        <f ca="1">OFFSET('орбитальные запуски 57_64'!C$1,расчет!F35,0)</f>
        <v>23655</v>
      </c>
      <c r="J35" s="51" t="str">
        <f ca="1">OFFSET('орбитальные запуски 57_64'!D$1,расчет!$F35,0)</f>
        <v>KH-4A 11 (Corona 86, OPS 3333)</v>
      </c>
      <c r="K35" s="51" t="str">
        <f ca="1">OFFSET('орбитальные запуски 57_64'!E$1,расчет!$F35,0)</f>
        <v>Thor-SLV2A Agena-D</v>
      </c>
      <c r="L35" s="51" t="str">
        <f ca="1">OFFSET('орбитальные запуски 57_64'!F$1,расчет!$F35,0)</f>
        <v>USA</v>
      </c>
      <c r="M35" s="59">
        <f ca="1">OFFSET('орбитальные запуски 57_64'!G$1,расчет!$F35,0)</f>
        <v>0</v>
      </c>
    </row>
    <row r="36" spans="1:13" x14ac:dyDescent="0.25">
      <c r="A36">
        <f>'орбитальные запуски 57_64'!A32</f>
        <v>31</v>
      </c>
      <c r="B36" t="str">
        <f>'орбитальные запуски 57_64'!B32</f>
        <v>1959 α (001)</v>
      </c>
      <c r="C36" s="51">
        <f ca="1">OFFSET('орбитальные запуски 57_64'!B32,0,SortCrit)</f>
        <v>21552</v>
      </c>
      <c r="D36" s="53">
        <f t="shared" ca="1" si="1"/>
        <v>21552.000000030999</v>
      </c>
      <c r="E36" s="53">
        <f t="shared" ca="1" si="2"/>
        <v>23654.000000362001</v>
      </c>
      <c r="F36">
        <f t="shared" ca="1" si="0"/>
        <v>362</v>
      </c>
      <c r="H36" s="51" t="str">
        <f ca="1">OFFSET('орбитальные запуски 57_64'!$B$1,расчет!F36,0)</f>
        <v>1964-060</v>
      </c>
      <c r="I36" s="51">
        <f ca="1">OFFSET('орбитальные запуски 57_64'!C$1,расчет!F36,0)</f>
        <v>23654</v>
      </c>
      <c r="J36" s="51" t="str">
        <f ca="1">OFFSET('орбитальные запуски 57_64'!D$1,расчет!$F36,0)</f>
        <v>Explorer 21 (IMP B)</v>
      </c>
      <c r="K36" s="51" t="str">
        <f ca="1">OFFSET('орбитальные запуски 57_64'!E$1,расчет!$F36,0)</f>
        <v>Delta-C</v>
      </c>
      <c r="L36" s="51" t="str">
        <f ca="1">OFFSET('орбитальные запуски 57_64'!F$1,расчет!$F36,0)</f>
        <v>USA</v>
      </c>
      <c r="M36" s="59">
        <f ca="1">OFFSET('орбитальные запуски 57_64'!G$1,расчет!$F36,0)</f>
        <v>0</v>
      </c>
    </row>
    <row r="37" spans="1:13" x14ac:dyDescent="0.25">
      <c r="A37">
        <f>'орбитальные запуски 57_64'!A33</f>
        <v>32</v>
      </c>
      <c r="B37" t="str">
        <f>'орбитальные запуски 57_64'!B33</f>
        <v>1959-E01</v>
      </c>
      <c r="C37" s="51">
        <f ca="1">OFFSET('орбитальные запуски 57_64'!B33,0,SortCrit)</f>
        <v>21571</v>
      </c>
      <c r="D37" s="53">
        <f t="shared" ca="1" si="1"/>
        <v>21571.000000032</v>
      </c>
      <c r="E37" s="53">
        <f t="shared" ca="1" si="2"/>
        <v>23644.000000361</v>
      </c>
      <c r="F37">
        <f t="shared" ca="1" si="0"/>
        <v>361</v>
      </c>
      <c r="H37" s="51" t="str">
        <f ca="1">OFFSET('орбитальные запуски 57_64'!$B$1,расчет!F37,0)</f>
        <v>1964-059</v>
      </c>
      <c r="I37" s="51">
        <f ca="1">OFFSET('орбитальные запуски 57_64'!C$1,расчет!F37,0)</f>
        <v>23644</v>
      </c>
      <c r="J37" s="51" t="str">
        <f ca="1">OFFSET('орбитальные запуски 57_64'!D$1,расчет!$F37,0)</f>
        <v>Kosmos 46 (Zenit-2 #22)</v>
      </c>
      <c r="K37" s="51" t="str">
        <f ca="1">OFFSET('орбитальные запуски 57_64'!E$1,расчет!$F37,0)</f>
        <v>Vostok-2</v>
      </c>
      <c r="L37" s="51" t="str">
        <f ca="1">OFFSET('орбитальные запуски 57_64'!F$1,расчет!$F37,0)</f>
        <v>СССР</v>
      </c>
      <c r="M37" s="59">
        <f ca="1">OFFSET('орбитальные запуски 57_64'!G$1,расчет!$F37,0)</f>
        <v>0</v>
      </c>
    </row>
    <row r="38" spans="1:13" x14ac:dyDescent="0.25">
      <c r="A38">
        <f>'орбитальные запуски 57_64'!A34</f>
        <v>33</v>
      </c>
      <c r="B38" t="str">
        <f>'орбитальные запуски 57_64'!B34</f>
        <v>1959 β (002)</v>
      </c>
      <c r="C38" s="51">
        <f ca="1">OFFSET('орбитальные запуски 57_64'!B34,0,SortCrit)</f>
        <v>21598</v>
      </c>
      <c r="D38" s="53">
        <f t="shared" ca="1" si="1"/>
        <v>21598.000000033</v>
      </c>
      <c r="E38" s="53">
        <f t="shared" ca="1" si="2"/>
        <v>23643.00000036</v>
      </c>
      <c r="F38">
        <f t="shared" ca="1" si="0"/>
        <v>360</v>
      </c>
      <c r="H38" s="51" t="str">
        <f ca="1">OFFSET('орбитальные запуски 57_64'!$B$1,расчет!F38,0)</f>
        <v>1964-058</v>
      </c>
      <c r="I38" s="51">
        <f ca="1">OFFSET('орбитальные запуски 57_64'!C$1,расчет!F38,0)</f>
        <v>23643</v>
      </c>
      <c r="J38" s="51" t="str">
        <f ca="1">OFFSET('орбитальные запуски 57_64'!D$1,расчет!$F38,0)</f>
        <v>KH-7 11 (Gambit-1 11, OPS 4262)</v>
      </c>
      <c r="K38" s="51" t="str">
        <f ca="1">OFFSET('орбитальные запуски 57_64'!E$1,расчет!$F38,0)</f>
        <v>Atlas-SLV3 Agena-D</v>
      </c>
      <c r="L38" s="51" t="str">
        <f ca="1">OFFSET('орбитальные запуски 57_64'!F$1,расчет!$F38,0)</f>
        <v>USA</v>
      </c>
      <c r="M38" s="59">
        <f ca="1">OFFSET('орбитальные запуски 57_64'!G$1,расчет!$F38,0)</f>
        <v>0</v>
      </c>
    </row>
    <row r="39" spans="1:13" x14ac:dyDescent="0.25">
      <c r="A39">
        <f>'орбитальные запуски 57_64'!A35</f>
        <v>34</v>
      </c>
      <c r="B39" t="str">
        <f>'орбитальные запуски 57_64'!B35</f>
        <v>Γ 1959 (003) *</v>
      </c>
      <c r="C39" s="51">
        <f ca="1">OFFSET('орбитальные запуски 57_64'!B35,0,SortCrit)</f>
        <v>21609</v>
      </c>
      <c r="D39" s="53">
        <f t="shared" ca="1" si="1"/>
        <v>21609.000000034001</v>
      </c>
      <c r="E39" s="53">
        <f t="shared" ca="1" si="2"/>
        <v>23638.000000358999</v>
      </c>
      <c r="F39">
        <f t="shared" ca="1" si="0"/>
        <v>359</v>
      </c>
      <c r="H39" s="51" t="str">
        <f ca="1">OFFSET('орбитальные запуски 57_64'!$B$1,расчет!F39,0)</f>
        <v>1964-057</v>
      </c>
      <c r="I39" s="51">
        <f ca="1">OFFSET('орбитальные запуски 57_64'!C$1,расчет!F39,0)</f>
        <v>23638</v>
      </c>
      <c r="J39" s="51" t="str">
        <f ca="1">OFFSET('орбитальные запуски 57_64'!D$1,расчет!$F39,0)</f>
        <v>Saturn-SA 7 &amp; Apollo 102 (BP 15)</v>
      </c>
      <c r="K39" s="51" t="str">
        <f ca="1">OFFSET('орбитальные запуски 57_64'!E$1,расчет!$F39,0)</f>
        <v>Saturn-1 (Block-2)</v>
      </c>
      <c r="L39" s="51" t="str">
        <f ca="1">OFFSET('орбитальные запуски 57_64'!F$1,расчет!$F39,0)</f>
        <v>USA</v>
      </c>
      <c r="M39" s="59">
        <f ca="1">OFFSET('орбитальные запуски 57_64'!G$1,расчет!$F39,0)</f>
        <v>0</v>
      </c>
    </row>
    <row r="40" spans="1:13" x14ac:dyDescent="0.25">
      <c r="A40">
        <f>'орбитальные запуски 57_64'!A36</f>
        <v>35</v>
      </c>
      <c r="B40" t="str">
        <f>'орбитальные запуски 57_64'!B36</f>
        <v>1959 δ (004)</v>
      </c>
      <c r="C40" s="51">
        <f ca="1">OFFSET('орбитальные запуски 57_64'!B36,0,SortCrit)</f>
        <v>21612</v>
      </c>
      <c r="D40" s="53">
        <f t="shared" ca="1" si="1"/>
        <v>21612.000000035001</v>
      </c>
      <c r="E40" s="53">
        <f t="shared" ca="1" si="2"/>
        <v>23634.000000357999</v>
      </c>
      <c r="F40">
        <f t="shared" ca="1" si="0"/>
        <v>358</v>
      </c>
      <c r="H40" s="51" t="str">
        <f ca="1">OFFSET('орбитальные запуски 57_64'!$B$1,расчет!F40,0)</f>
        <v>1964-056</v>
      </c>
      <c r="I40" s="51">
        <f ca="1">OFFSET('орбитальные запуски 57_64'!C$1,расчет!F40,0)</f>
        <v>23634</v>
      </c>
      <c r="J40" s="51" t="str">
        <f ca="1">OFFSET('орбитальные запуски 57_64'!D$1,расчет!$F40,0)</f>
        <v>KH-4A 10 (Corona 85, OPS 3497)</v>
      </c>
      <c r="K40" s="51" t="str">
        <f ca="1">OFFSET('орбитальные запуски 57_64'!E$1,расчет!$F40,0)</f>
        <v>Thor-SLV2A Agena-D</v>
      </c>
      <c r="L40" s="51" t="str">
        <f ca="1">OFFSET('орбитальные запуски 57_64'!F$1,расчет!$F40,0)</f>
        <v>USA</v>
      </c>
      <c r="M40" s="59">
        <f ca="1">OFFSET('орбитальные запуски 57_64'!G$1,расчет!$F40,0)</f>
        <v>0</v>
      </c>
    </row>
    <row r="41" spans="1:13" x14ac:dyDescent="0.25">
      <c r="A41">
        <f>'орбитальные запуски 57_64'!A37</f>
        <v>36</v>
      </c>
      <c r="B41" t="str">
        <f>'орбитальные запуски 57_64'!B37</f>
        <v>1959 ε (005)</v>
      </c>
      <c r="C41" s="51">
        <f ca="1">OFFSET('орбитальные запуски 57_64'!B37,0,SortCrit)</f>
        <v>21653</v>
      </c>
      <c r="D41" s="53">
        <f t="shared" ca="1" si="1"/>
        <v>21653.000000036001</v>
      </c>
      <c r="E41" s="53">
        <f t="shared" ca="1" si="2"/>
        <v>23633.000000356998</v>
      </c>
      <c r="F41">
        <f t="shared" ca="1" si="0"/>
        <v>357</v>
      </c>
      <c r="H41" s="51" t="str">
        <f ca="1">OFFSET('орбитальные запуски 57_64'!$B$1,расчет!F41,0)</f>
        <v>1964-055</v>
      </c>
      <c r="I41" s="51">
        <f ca="1">OFFSET('орбитальные запуски 57_64'!C$1,расчет!F41,0)</f>
        <v>23633</v>
      </c>
      <c r="J41" s="51" t="str">
        <f ca="1">OFFSET('орбитальные запуски 57_64'!D$1,расчет!$F41,0)</f>
        <v>Kosmos 45 (Zenit-4 #4)</v>
      </c>
      <c r="K41" s="51" t="str">
        <f ca="1">OFFSET('орбитальные запуски 57_64'!E$1,расчет!$F41,0)</f>
        <v>Voskhod</v>
      </c>
      <c r="L41" s="51" t="str">
        <f ca="1">OFFSET('орбитальные запуски 57_64'!F$1,расчет!$F41,0)</f>
        <v>СССР</v>
      </c>
      <c r="M41" s="59">
        <f ca="1">OFFSET('орбитальные запуски 57_64'!G$1,расчет!$F41,0)</f>
        <v>0</v>
      </c>
    </row>
    <row r="42" spans="1:13" x14ac:dyDescent="0.25">
      <c r="A42">
        <f>'орбитальные запуски 57_64'!A38</f>
        <v>37</v>
      </c>
      <c r="B42" t="str">
        <f>'орбитальные запуски 57_64'!B38</f>
        <v>1959-F01</v>
      </c>
      <c r="C42" s="51">
        <f ca="1">OFFSET('орбитальные запуски 57_64'!B38,0,SortCrit)</f>
        <v>21654</v>
      </c>
      <c r="D42" s="53">
        <f t="shared" ca="1" si="1"/>
        <v>21654.000000036998</v>
      </c>
      <c r="E42" s="53">
        <f t="shared" ca="1" si="2"/>
        <v>23625.000000356002</v>
      </c>
      <c r="F42">
        <f t="shared" ca="1" si="0"/>
        <v>356</v>
      </c>
      <c r="H42" s="51" t="str">
        <f ca="1">OFFSET('орбитальные запуски 57_64'!$B$1,расчет!F42,0)</f>
        <v>1964-054</v>
      </c>
      <c r="I42" s="51">
        <f ca="1">OFFSET('орбитальные запуски 57_64'!C$1,расчет!F42,0)</f>
        <v>23625</v>
      </c>
      <c r="J42" s="51" t="str">
        <f ca="1">OFFSET('орбитальные запуски 57_64'!D$1,расчет!$F42,0)</f>
        <v>OGO 1</v>
      </c>
      <c r="K42" s="51" t="str">
        <f ca="1">OFFSET('орбитальные запуски 57_64'!E$1,расчет!$F42,0)</f>
        <v>Atlas-LV3 Agena-B</v>
      </c>
      <c r="L42" s="51" t="str">
        <f ca="1">OFFSET('орбитальные запуски 57_64'!F$1,расчет!$F42,0)</f>
        <v>USA</v>
      </c>
      <c r="M42" s="59">
        <f ca="1">OFFSET('орбитальные запуски 57_64'!G$1,расчет!$F42,0)</f>
        <v>0</v>
      </c>
    </row>
    <row r="43" spans="1:13" x14ac:dyDescent="0.25">
      <c r="A43">
        <f>'орбитальные запуски 57_64'!A39</f>
        <v>38</v>
      </c>
      <c r="B43" t="str">
        <f>'орбитальные запуски 57_64'!B39</f>
        <v>1959-F02</v>
      </c>
      <c r="C43" s="51">
        <f ca="1">OFFSET('орбитальные запуски 57_64'!B39,0,SortCrit)</f>
        <v>21704</v>
      </c>
      <c r="D43" s="53">
        <f t="shared" ca="1" si="1"/>
        <v>21704.000000037999</v>
      </c>
      <c r="E43" s="53">
        <f t="shared" ca="1" si="2"/>
        <v>23621.000000355001</v>
      </c>
      <c r="F43">
        <f t="shared" ca="1" si="0"/>
        <v>355</v>
      </c>
      <c r="H43" s="51" t="str">
        <f ca="1">OFFSET('орбитальные запуски 57_64'!$B$1,расчет!F43,0)</f>
        <v>1964-F10</v>
      </c>
      <c r="I43" s="51">
        <f ca="1">OFFSET('орбитальные запуски 57_64'!C$1,расчет!F43,0)</f>
        <v>23621</v>
      </c>
      <c r="J43" s="51" t="str">
        <f ca="1">OFFSET('орбитальные запуски 57_64'!D$1,расчет!$F43,0)</f>
        <v>Transtage 1</v>
      </c>
      <c r="K43" s="51" t="str">
        <f ca="1">OFFSET('орбитальные запуски 57_64'!E$1,расчет!$F43,0)</f>
        <v>Titan-3A</v>
      </c>
      <c r="L43" s="51" t="str">
        <f ca="1">OFFSET('орбитальные запуски 57_64'!F$1,расчет!$F43,0)</f>
        <v>USA</v>
      </c>
      <c r="M43" s="59" t="str">
        <f ca="1">OFFSET('орбитальные запуски 57_64'!G$1,расчет!$F43,0)</f>
        <v>Failure</v>
      </c>
    </row>
    <row r="44" spans="1:13" x14ac:dyDescent="0.25">
      <c r="A44">
        <f>'орбитальные запуски 57_64'!A40</f>
        <v>39</v>
      </c>
      <c r="B44" t="str">
        <f>'орбитальные запуски 57_64'!B40</f>
        <v>1959-F03</v>
      </c>
      <c r="C44" s="51">
        <f ca="1">OFFSET('орбитальные запуски 57_64'!B40,0,SortCrit)</f>
        <v>21719</v>
      </c>
      <c r="D44" s="53">
        <f t="shared" ca="1" si="1"/>
        <v>21719.000000038999</v>
      </c>
      <c r="E44" s="53">
        <f t="shared" ca="1" si="2"/>
        <v>23617.000000354001</v>
      </c>
      <c r="F44">
        <f t="shared" ca="1" si="0"/>
        <v>354</v>
      </c>
      <c r="H44" s="51" t="str">
        <f ca="1">OFFSET('орбитальные запуски 57_64'!$B$1,расчет!F44,0)</f>
        <v>1964-053</v>
      </c>
      <c r="I44" s="51">
        <f ca="1">OFFSET('орбитальные запуски 57_64'!C$1,расчет!F44,0)</f>
        <v>23617</v>
      </c>
      <c r="J44" s="51" t="str">
        <f ca="1">OFFSET('орбитальные запуски 57_64'!D$1,расчет!$F44,0)</f>
        <v>Kosmos 44 (Meteor-1 #1)</v>
      </c>
      <c r="K44" s="51" t="str">
        <f ca="1">OFFSET('орбитальные запуски 57_64'!E$1,расчет!$F44,0)</f>
        <v>Vostok-2M</v>
      </c>
      <c r="L44" s="51" t="str">
        <f ca="1">OFFSET('орбитальные запуски 57_64'!F$1,расчет!$F44,0)</f>
        <v>СССР</v>
      </c>
      <c r="M44" s="59">
        <f ca="1">OFFSET('орбитальные запуски 57_64'!G$1,расчет!$F44,0)</f>
        <v>0</v>
      </c>
    </row>
    <row r="45" spans="1:13" x14ac:dyDescent="0.25">
      <c r="A45">
        <f>'орбитальные запуски 57_64'!A41</f>
        <v>40</v>
      </c>
      <c r="B45" t="str">
        <f>'орбитальные запуски 57_64'!B41</f>
        <v>1959-F04</v>
      </c>
      <c r="C45" s="51">
        <f ca="1">OFFSET('орбитальные запуски 57_64'!B41,0,SortCrit)</f>
        <v>21723</v>
      </c>
      <c r="D45" s="53">
        <f t="shared" ca="1" si="1"/>
        <v>21723.00000004</v>
      </c>
      <c r="E45" s="53">
        <f t="shared" ca="1" si="2"/>
        <v>23617.000000353</v>
      </c>
      <c r="F45">
        <f t="shared" ca="1" si="0"/>
        <v>353</v>
      </c>
      <c r="H45" s="51" t="str">
        <f ca="1">OFFSET('орбитальные запуски 57_64'!$B$1,расчет!F45,0)</f>
        <v>1964-052</v>
      </c>
      <c r="I45" s="51">
        <f ca="1">OFFSET('орбитальные запуски 57_64'!C$1,расчет!F45,0)</f>
        <v>23617</v>
      </c>
      <c r="J45" s="51" t="str">
        <f ca="1">OFFSET('орбитальные запуски 57_64'!D$1,расчет!$F45,0)</f>
        <v>Nimbus 1</v>
      </c>
      <c r="K45" s="51" t="str">
        <f ca="1">OFFSET('орбитальные запуски 57_64'!E$1,расчет!$F45,0)</f>
        <v>Thor-DM21 Agena-B</v>
      </c>
      <c r="L45" s="51" t="str">
        <f ca="1">OFFSET('орбитальные запуски 57_64'!F$1,расчет!$F45,0)</f>
        <v>USA</v>
      </c>
      <c r="M45" s="59" t="str">
        <f ca="1">OFFSET('орбитальные запуски 57_64'!G$1,расчет!$F45,0)</f>
        <v>Partial Failure</v>
      </c>
    </row>
    <row r="46" spans="1:13" x14ac:dyDescent="0.25">
      <c r="A46">
        <f>'орбитальные запуски 57_64'!A42</f>
        <v>41</v>
      </c>
      <c r="B46" t="str">
        <f>'орбитальные запуски 57_64'!B42</f>
        <v>1959-F05</v>
      </c>
      <c r="C46" s="51">
        <f ca="1">OFFSET('орбитальные запуски 57_64'!B42,0,SortCrit)</f>
        <v>21726</v>
      </c>
      <c r="D46" s="53">
        <f t="shared" ca="1" si="1"/>
        <v>21726.000000041</v>
      </c>
      <c r="E46" s="53">
        <f t="shared" ca="1" si="2"/>
        <v>23614.000000352</v>
      </c>
      <c r="F46">
        <f t="shared" ca="1" si="0"/>
        <v>352</v>
      </c>
      <c r="H46" s="51" t="str">
        <f ca="1">OFFSET('орбитальные запуски 57_64'!$B$1,расчет!F46,0)</f>
        <v>1964-051</v>
      </c>
      <c r="I46" s="51">
        <f ca="1">OFFSET('орбитальные запуски 57_64'!C$1,расчет!F46,0)</f>
        <v>23614</v>
      </c>
      <c r="J46" s="51" t="str">
        <f ca="1">OFFSET('орбитальные запуски 57_64'!D$1,расчет!$F46,0)</f>
        <v>Explorer 20 (IE A, TOPSI)</v>
      </c>
      <c r="K46" s="51" t="str">
        <f ca="1">OFFSET('орбитальные запуски 57_64'!E$1,расчет!$F46,0)</f>
        <v>Scout-X4</v>
      </c>
      <c r="L46" s="51" t="str">
        <f ca="1">OFFSET('орбитальные запуски 57_64'!F$1,расчет!$F46,0)</f>
        <v>USA</v>
      </c>
      <c r="M46" s="59">
        <f ca="1">OFFSET('орбитальные запуски 57_64'!G$1,расчет!$F46,0)</f>
        <v>0</v>
      </c>
    </row>
    <row r="47" spans="1:13" x14ac:dyDescent="0.25">
      <c r="A47">
        <f>'орбитальные запуски 57_64'!A43</f>
        <v>42</v>
      </c>
      <c r="B47" t="str">
        <f>'орбитальные запуски 57_64'!B43</f>
        <v>1959-F06</v>
      </c>
      <c r="C47" s="51">
        <f ca="1">OFFSET('орбитальные запуски 57_64'!B43,0,SortCrit)</f>
        <v>21747</v>
      </c>
      <c r="D47" s="53">
        <f t="shared" ca="1" si="1"/>
        <v>21747.000000042</v>
      </c>
      <c r="E47" s="53">
        <f t="shared" ca="1" si="2"/>
        <v>23611.000000350999</v>
      </c>
      <c r="F47">
        <f t="shared" ca="1" si="0"/>
        <v>351</v>
      </c>
      <c r="H47" s="51" t="str">
        <f ca="1">OFFSET('орбитальные запуски 57_64'!$B$1,расчет!F47,0)</f>
        <v>1964-050</v>
      </c>
      <c r="I47" s="51">
        <f ca="1">OFFSET('орбитальные запуски 57_64'!C$1,расчет!F47,0)</f>
        <v>23611</v>
      </c>
      <c r="J47" s="51" t="str">
        <f ca="1">OFFSET('орбитальные запуски 57_64'!D$1,расчет!$F47,0)</f>
        <v>Kosmos 42 (Strela-1 #4)</v>
      </c>
      <c r="K47" s="51" t="str">
        <f ca="1">OFFSET('орбитальные запуски 57_64'!E$1,расчет!$F47,0)</f>
        <v>Kosmos</v>
      </c>
      <c r="L47" s="51" t="str">
        <f ca="1">OFFSET('орбитальные запуски 57_64'!F$1,расчет!$F47,0)</f>
        <v>СССР</v>
      </c>
      <c r="M47" s="59">
        <f ca="1">OFFSET('орбитальные запуски 57_64'!G$1,расчет!$F47,0)</f>
        <v>0</v>
      </c>
    </row>
    <row r="48" spans="1:13" x14ac:dyDescent="0.25">
      <c r="A48">
        <f>'орбитальные запуски 57_64'!A44</f>
        <v>43</v>
      </c>
      <c r="B48" t="str">
        <f>'орбитальные запуски 57_64'!B44</f>
        <v>1959 ζ (006)</v>
      </c>
      <c r="C48" s="51">
        <f ca="1">OFFSET('орбитальные запуски 57_64'!B44,0,SortCrit)</f>
        <v>21769</v>
      </c>
      <c r="D48" s="53">
        <f t="shared" ca="1" si="1"/>
        <v>21769.000000043001</v>
      </c>
      <c r="E48" s="53">
        <f t="shared" ca="1" si="2"/>
        <v>23611.000000349999</v>
      </c>
      <c r="F48">
        <f t="shared" ca="1" si="0"/>
        <v>350</v>
      </c>
      <c r="H48" s="51" t="str">
        <f ca="1">OFFSET('орбитальные запуски 57_64'!$B$1,расчет!F48,0)</f>
        <v>1964-049</v>
      </c>
      <c r="I48" s="51">
        <f ca="1">OFFSET('орбитальные запуски 57_64'!C$1,расчет!F48,0)</f>
        <v>23611</v>
      </c>
      <c r="J48" s="51" t="str">
        <f ca="1">OFFSET('орбитальные запуски 57_64'!D$1,расчет!$F48,0)</f>
        <v>Kosmos 41 (Molniya-1 (1b))</v>
      </c>
      <c r="K48" s="51" t="str">
        <f ca="1">OFFSET('орбитальные запуски 57_64'!E$1,расчет!$F48,0)</f>
        <v>Molniya</v>
      </c>
      <c r="L48" s="51" t="str">
        <f ca="1">OFFSET('орбитальные запуски 57_64'!F$1,расчет!$F48,0)</f>
        <v>СССР</v>
      </c>
      <c r="M48" s="59">
        <f ca="1">OFFSET('орбитальные запуски 57_64'!G$1,расчет!$F48,0)</f>
        <v>0</v>
      </c>
    </row>
    <row r="49" spans="1:13" x14ac:dyDescent="0.25">
      <c r="A49">
        <f>'орбитальные запуски 57_64'!A45</f>
        <v>44</v>
      </c>
      <c r="B49" t="str">
        <f>'орбитальные запуски 57_64'!B45</f>
        <v>1959 η (007)</v>
      </c>
      <c r="C49" s="51">
        <f ca="1">OFFSET('орбитальные запуски 57_64'!B45,0,SortCrit)</f>
        <v>21775</v>
      </c>
      <c r="D49" s="53">
        <f t="shared" ca="1" si="1"/>
        <v>21775.000000044001</v>
      </c>
      <c r="E49" s="53">
        <f t="shared" ca="1" si="2"/>
        <v>23610.000000348999</v>
      </c>
      <c r="F49">
        <f t="shared" ca="1" si="0"/>
        <v>349</v>
      </c>
      <c r="H49" s="51" t="str">
        <f ca="1">OFFSET('орбитальные запуски 57_64'!$B$1,расчет!F49,0)</f>
        <v>1964-048</v>
      </c>
      <c r="I49" s="51">
        <f ca="1">OFFSET('орбитальные запуски 57_64'!C$1,расчет!F49,0)</f>
        <v>23610</v>
      </c>
      <c r="J49" s="51" t="str">
        <f ca="1">OFFSET('орбитальные запуски 57_64'!D$1,расчет!$F49,0)</f>
        <v>KH-5 12 &amp; Starflash 1B (Argon 12, Corona 84, OPS 2739)</v>
      </c>
      <c r="K49" s="51" t="str">
        <f ca="1">OFFSET('орбитальные запуски 57_64'!E$1,расчет!$F49,0)</f>
        <v>Thor-SLV2A Agena-D</v>
      </c>
      <c r="L49" s="51" t="str">
        <f ca="1">OFFSET('орбитальные запуски 57_64'!F$1,расчет!$F49,0)</f>
        <v>USA</v>
      </c>
      <c r="M49" s="59">
        <f ca="1">OFFSET('орбитальные запуски 57_64'!G$1,расчет!$F49,0)</f>
        <v>0</v>
      </c>
    </row>
    <row r="50" spans="1:13" x14ac:dyDescent="0.25">
      <c r="A50">
        <f>'орбитальные запуски 57_64'!A46</f>
        <v>45</v>
      </c>
      <c r="B50" t="str">
        <f>'орбитальные запуски 57_64'!B46</f>
        <v>1959-F07</v>
      </c>
      <c r="C50" s="51">
        <f ca="1">OFFSET('орбитальные запуски 57_64'!B46,0,SortCrit)</f>
        <v>21777</v>
      </c>
      <c r="D50" s="53">
        <f t="shared" ca="1" si="1"/>
        <v>21777.000000045002</v>
      </c>
      <c r="E50" s="53">
        <f t="shared" ca="1" si="2"/>
        <v>23608.000000348002</v>
      </c>
      <c r="F50">
        <f t="shared" ca="1" si="0"/>
        <v>348</v>
      </c>
      <c r="H50" s="51" t="str">
        <f ca="1">OFFSET('орбитальные запуски 57_64'!$B$1,расчет!F50,0)</f>
        <v>1964-047</v>
      </c>
      <c r="I50" s="51">
        <f ca="1">OFFSET('орбитальные запуски 57_64'!C$1,расчет!F50,0)</f>
        <v>23608</v>
      </c>
      <c r="J50" s="51" t="str">
        <f ca="1">OFFSET('орбитальные запуски 57_64'!D$1,расчет!$F50,0)</f>
        <v>Syncom 3</v>
      </c>
      <c r="K50" s="51" t="str">
        <f ca="1">OFFSET('орбитальные запуски 57_64'!E$1,расчет!$F50,0)</f>
        <v>Delta-D</v>
      </c>
      <c r="L50" s="51" t="str">
        <f ca="1">OFFSET('орбитальные запуски 57_64'!F$1,расчет!$F50,0)</f>
        <v>USA</v>
      </c>
      <c r="M50" s="59">
        <f ca="1">OFFSET('орбитальные запуски 57_64'!G$1,расчет!$F50,0)</f>
        <v>0</v>
      </c>
    </row>
    <row r="51" spans="1:13" x14ac:dyDescent="0.25">
      <c r="A51">
        <f>'орбитальные запуски 57_64'!A47</f>
        <v>46</v>
      </c>
      <c r="B51" t="str">
        <f>'орбитальные запуски 57_64'!B47</f>
        <v>1959 θ (008)</v>
      </c>
      <c r="C51" s="51">
        <f ca="1">OFFSET('орбитальные запуски 57_64'!B47,0,SortCrit)</f>
        <v>21781</v>
      </c>
      <c r="D51" s="53">
        <f t="shared" ca="1" si="1"/>
        <v>21781.000000045999</v>
      </c>
      <c r="E51" s="53">
        <f t="shared" ca="1" si="2"/>
        <v>23607.000000347001</v>
      </c>
      <c r="F51">
        <f t="shared" ca="1" si="0"/>
        <v>347</v>
      </c>
      <c r="H51" s="51" t="str">
        <f ca="1">OFFSET('орбитальные запуски 57_64'!$B$1,расчет!F51,0)</f>
        <v>1964-046</v>
      </c>
      <c r="I51" s="51">
        <f ca="1">OFFSET('орбитальные запуски 57_64'!C$1,расчет!F51,0)</f>
        <v>23607</v>
      </c>
      <c r="J51" s="51" t="str">
        <f ca="1">OFFSET('орбитальные запуски 57_64'!D$1,расчет!$F51,0)</f>
        <v>Kosmos 38 (Strela-1 #1)</v>
      </c>
      <c r="K51" s="51" t="str">
        <f ca="1">OFFSET('орбитальные запуски 57_64'!E$1,расчет!$F51,0)</f>
        <v>Kosmos-1</v>
      </c>
      <c r="L51" s="51" t="str">
        <f ca="1">OFFSET('орбитальные запуски 57_64'!F$1,расчет!$F51,0)</f>
        <v>СССР</v>
      </c>
      <c r="M51" s="59">
        <f ca="1">OFFSET('орбитальные запуски 57_64'!G$1,расчет!$F51,0)</f>
        <v>0</v>
      </c>
    </row>
    <row r="52" spans="1:13" x14ac:dyDescent="0.25">
      <c r="A52">
        <f>'орбитальные запуски 57_64'!A48</f>
        <v>47</v>
      </c>
      <c r="B52" t="str">
        <f>'орбитальные запуски 57_64'!B48</f>
        <v>1959 ι (009)</v>
      </c>
      <c r="C52" s="51">
        <f ca="1">OFFSET('орбитальные запуски 57_64'!B48,0,SortCrit)</f>
        <v>21805</v>
      </c>
      <c r="D52" s="53">
        <f t="shared" ca="1" si="1"/>
        <v>21805.000000046999</v>
      </c>
      <c r="E52" s="53">
        <f t="shared" ca="1" si="2"/>
        <v>23603.000000346001</v>
      </c>
      <c r="F52">
        <f t="shared" ca="1" si="0"/>
        <v>346</v>
      </c>
      <c r="H52" s="51" t="str">
        <f ca="1">OFFSET('орбитальные запуски 57_64'!$B$1,расчет!F52,0)</f>
        <v>1964-045</v>
      </c>
      <c r="I52" s="51">
        <f ca="1">OFFSET('орбитальные запуски 57_64'!C$1,расчет!F52,0)</f>
        <v>23603</v>
      </c>
      <c r="J52" s="51" t="str">
        <f ca="1">OFFSET('орбитальные запуски 57_64'!D$1,расчет!$F52,0)</f>
        <v>KH-7 10 (Gambit-1 10, OPS 3802)</v>
      </c>
      <c r="K52" s="51" t="str">
        <f ca="1">OFFSET('орбитальные запуски 57_64'!E$1,расчет!$F52,0)</f>
        <v>Atlas-SLV3 Agena-D</v>
      </c>
      <c r="L52" s="51" t="str">
        <f ca="1">OFFSET('орбитальные запуски 57_64'!F$1,расчет!$F52,0)</f>
        <v>USA</v>
      </c>
      <c r="M52" s="59">
        <f ca="1">OFFSET('орбитальные запуски 57_64'!G$1,расчет!$F52,0)</f>
        <v>0</v>
      </c>
    </row>
    <row r="53" spans="1:13" x14ac:dyDescent="0.25">
      <c r="A53">
        <f>'орбитальные запуски 57_64'!A49</f>
        <v>48</v>
      </c>
      <c r="B53" t="str">
        <f>'орбитальные запуски 57_64'!B49</f>
        <v>1959-F08</v>
      </c>
      <c r="C53" s="51">
        <f ca="1">OFFSET('орбитальные запуски 57_64'!B49,0,SortCrit)</f>
        <v>21810</v>
      </c>
      <c r="D53" s="53">
        <f t="shared" ca="1" si="1"/>
        <v>21810.000000047999</v>
      </c>
      <c r="E53" s="53">
        <f t="shared" ca="1" si="2"/>
        <v>23603.000000345</v>
      </c>
      <c r="F53">
        <f t="shared" ca="1" si="0"/>
        <v>345</v>
      </c>
      <c r="H53" s="51" t="str">
        <f ca="1">OFFSET('орбитальные запуски 57_64'!$B$1,расчет!F53,0)</f>
        <v>1964-044</v>
      </c>
      <c r="I53" s="51">
        <f ca="1">OFFSET('орбитальные запуски 57_64'!C$1,расчет!F53,0)</f>
        <v>23603</v>
      </c>
      <c r="J53" s="51" t="str">
        <f ca="1">OFFSET('орбитальные запуски 57_64'!D$1,расчет!$F53,0)</f>
        <v>Kosmos 37 (Zenit-2 #21)</v>
      </c>
      <c r="K53" s="51" t="str">
        <f ca="1">OFFSET('орбитальные запуски 57_64'!E$1,расчет!$F53,0)</f>
        <v>Vostok-2</v>
      </c>
      <c r="L53" s="51" t="str">
        <f ca="1">OFFSET('орбитальные запуски 57_64'!F$1,расчет!$F53,0)</f>
        <v>СССР</v>
      </c>
      <c r="M53" s="59">
        <f ca="1">OFFSET('орбитальные запуски 57_64'!G$1,расчет!$F53,0)</f>
        <v>0</v>
      </c>
    </row>
    <row r="54" spans="1:13" x14ac:dyDescent="0.25">
      <c r="A54">
        <f>'орбитальные запуски 57_64'!A50</f>
        <v>49</v>
      </c>
      <c r="B54" t="str">
        <f>'орбитальные запуски 57_64'!B50</f>
        <v>1959 κ (010)</v>
      </c>
      <c r="C54" s="51">
        <f ca="1">OFFSET('орбитальные запуски 57_64'!B50,0,SortCrit)</f>
        <v>21811</v>
      </c>
      <c r="D54" s="53">
        <f t="shared" ca="1" si="1"/>
        <v>21811.000000049</v>
      </c>
      <c r="E54" s="53">
        <f t="shared" ca="1" si="2"/>
        <v>23594.000000344</v>
      </c>
      <c r="F54">
        <f t="shared" ca="1" si="0"/>
        <v>344</v>
      </c>
      <c r="H54" s="51" t="str">
        <f ca="1">OFFSET('орбитальные запуски 57_64'!$B$1,расчет!F54,0)</f>
        <v>1964-043</v>
      </c>
      <c r="I54" s="51">
        <f ca="1">OFFSET('орбитальные запуски 57_64'!C$1,расчет!F54,0)</f>
        <v>23594</v>
      </c>
      <c r="J54" s="51" t="str">
        <f ca="1">OFFSET('орбитальные запуски 57_64'!D$1,расчет!$F54,0)</f>
        <v>KH-4A 9 (Corona 83, OPS 3042)</v>
      </c>
      <c r="K54" s="51" t="str">
        <f ca="1">OFFSET('орбитальные запуски 57_64'!E$1,расчет!$F54,0)</f>
        <v>Thor-SLV2A Agena-D</v>
      </c>
      <c r="L54" s="51" t="str">
        <f ca="1">OFFSET('орбитальные запуски 57_64'!F$1,расчет!$F54,0)</f>
        <v>USA</v>
      </c>
      <c r="M54" s="59">
        <f ca="1">OFFSET('орбитальные запуски 57_64'!G$1,расчет!$F54,0)</f>
        <v>0</v>
      </c>
    </row>
    <row r="55" spans="1:13" x14ac:dyDescent="0.25">
      <c r="A55">
        <f>'орбитальные запуски 57_64'!A51</f>
        <v>50</v>
      </c>
      <c r="B55" t="str">
        <f>'орбитальные запуски 57_64'!B51</f>
        <v>1959-E02</v>
      </c>
      <c r="C55" s="51">
        <f ca="1">OFFSET('орбитальные запуски 57_64'!B51,0,SortCrit)</f>
        <v>21817</v>
      </c>
      <c r="D55" s="53">
        <f t="shared" ca="1" si="1"/>
        <v>21817.00000005</v>
      </c>
      <c r="E55" s="53">
        <f t="shared" ca="1" si="2"/>
        <v>23588.000000343</v>
      </c>
      <c r="F55">
        <f t="shared" ca="1" si="0"/>
        <v>343</v>
      </c>
      <c r="H55" s="51" t="str">
        <f ca="1">OFFSET('орбитальные запуски 57_64'!$B$1,расчет!F55,0)</f>
        <v>1964-042</v>
      </c>
      <c r="I55" s="51">
        <f ca="1">OFFSET('орбитальные запуски 57_64'!C$1,расчет!F55,0)</f>
        <v>23588</v>
      </c>
      <c r="J55" s="51" t="str">
        <f ca="1">OFFSET('орбитальные запуски 57_64'!D$1,расчет!$F55,0)</f>
        <v>Kosmos 36 (DS-P1-Yu #1)</v>
      </c>
      <c r="K55" s="51" t="str">
        <f ca="1">OFFSET('орбитальные запуски 57_64'!E$1,расчет!$F55,0)</f>
        <v>Kosmos</v>
      </c>
      <c r="L55" s="51" t="str">
        <f ca="1">OFFSET('орбитальные запуски 57_64'!F$1,расчет!$F55,0)</f>
        <v>СССР</v>
      </c>
      <c r="M55" s="59">
        <f ca="1">OFFSET('орбитальные запуски 57_64'!G$1,расчет!$F55,0)</f>
        <v>0</v>
      </c>
    </row>
    <row r="56" spans="1:13" x14ac:dyDescent="0.25">
      <c r="A56">
        <f>'орбитальные запуски 57_64'!A52</f>
        <v>51</v>
      </c>
      <c r="B56" t="str">
        <f>'орбитальные запуски 57_64'!B52</f>
        <v>1959 λ (011)</v>
      </c>
      <c r="C56" s="51">
        <f ca="1">OFFSET('орбитальные запуски 57_64'!B52,0,SortCrit)</f>
        <v>21827</v>
      </c>
      <c r="D56" s="53">
        <f t="shared" ca="1" si="1"/>
        <v>21827.000000051001</v>
      </c>
      <c r="E56" s="53">
        <f t="shared" ca="1" si="2"/>
        <v>23586.000000341999</v>
      </c>
      <c r="F56">
        <f t="shared" ca="1" si="0"/>
        <v>342</v>
      </c>
      <c r="H56" s="51" t="str">
        <f ca="1">OFFSET('орбитальные запуски 57_64'!$B$1,расчет!F56,0)</f>
        <v>1964-041</v>
      </c>
      <c r="I56" s="51">
        <f ca="1">OFFSET('орбитальные запуски 57_64'!C$1,расчет!F56,0)</f>
        <v>23586</v>
      </c>
      <c r="J56" s="51" t="str">
        <f ca="1">OFFSET('орбитальные запуски 57_64'!D$1,расчет!$F56,0)</f>
        <v>Ranger 7</v>
      </c>
      <c r="K56" s="51" t="str">
        <f ca="1">OFFSET('орбитальные запуски 57_64'!E$1,расчет!$F56,0)</f>
        <v>Atlas-LV3 Agena-B</v>
      </c>
      <c r="L56" s="51" t="str">
        <f ca="1">OFFSET('орбитальные запуски 57_64'!F$1,расчет!$F56,0)</f>
        <v>USA</v>
      </c>
      <c r="M56" s="59">
        <f ca="1">OFFSET('орбитальные запуски 57_64'!G$1,расчет!$F56,0)</f>
        <v>0</v>
      </c>
    </row>
    <row r="57" spans="1:13" x14ac:dyDescent="0.25">
      <c r="A57">
        <f>'орбитальные запуски 57_64'!A53</f>
        <v>52</v>
      </c>
      <c r="B57" t="str">
        <f>'орбитальные запуски 57_64'!B53</f>
        <v>Μ 1959 (012)</v>
      </c>
      <c r="C57" s="51">
        <f ca="1">OFFSET('орбитальные запуски 57_64'!B53,0,SortCrit)</f>
        <v>21836</v>
      </c>
      <c r="D57" s="53">
        <f t="shared" ca="1" si="1"/>
        <v>21836.000000052001</v>
      </c>
      <c r="E57" s="53">
        <f t="shared" ca="1" si="2"/>
        <v>23575.000000340999</v>
      </c>
      <c r="F57">
        <f t="shared" ca="1" si="0"/>
        <v>341</v>
      </c>
      <c r="H57" s="51" t="str">
        <f ca="1">OFFSET('орбитальные запуски 57_64'!$B$1,расчет!F57,0)</f>
        <v>1964-040</v>
      </c>
      <c r="I57" s="51">
        <f ca="1">OFFSET('орбитальные запуски 57_64'!C$1,расчет!F57,0)</f>
        <v>23575</v>
      </c>
      <c r="J57" s="51" t="str">
        <f ca="1">OFFSET('орбитальные запуски 57_64'!D$1,расчет!$F57,0)</f>
        <v>Vela 3 (OPS 3662)</v>
      </c>
      <c r="K57" s="51" t="str">
        <f ca="1">OFFSET('орбитальные запуски 57_64'!E$1,расчет!$F57,0)</f>
        <v>Atlas-LV3 Agena-D</v>
      </c>
      <c r="L57" s="51" t="str">
        <f ca="1">OFFSET('орбитальные запуски 57_64'!F$1,расчет!$F57,0)</f>
        <v>USA</v>
      </c>
      <c r="M57" s="59">
        <f ca="1">OFFSET('орбитальные запуски 57_64'!G$1,расчет!$F57,0)</f>
        <v>0</v>
      </c>
    </row>
    <row r="58" spans="1:13" x14ac:dyDescent="0.25">
      <c r="A58">
        <f>'орбитальные запуски 57_64'!A54</f>
        <v>53</v>
      </c>
      <c r="B58" t="str">
        <f>'орбитальные запуски 57_64'!B54</f>
        <v>1959 ν (013)</v>
      </c>
      <c r="C58" s="51">
        <f ca="1">OFFSET('орбитальные запуски 57_64'!B54,0,SortCrit)</f>
        <v>21861</v>
      </c>
      <c r="D58" s="53">
        <f t="shared" ca="1" si="1"/>
        <v>21861.000000053002</v>
      </c>
      <c r="E58" s="53">
        <f t="shared" ca="1" si="2"/>
        <v>23573.000000339998</v>
      </c>
      <c r="F58">
        <f t="shared" ca="1" si="0"/>
        <v>340</v>
      </c>
      <c r="H58" s="51" t="str">
        <f ca="1">OFFSET('орбитальные запуски 57_64'!$B$1,расчет!F58,0)</f>
        <v>1964-039</v>
      </c>
      <c r="I58" s="51">
        <f ca="1">OFFSET('орбитальные запуски 57_64'!C$1,расчет!F58,0)</f>
        <v>23573</v>
      </c>
      <c r="J58" s="51" t="str">
        <f ca="1">OFFSET('орбитальные запуски 57_64'!D$1,расчет!$F58,0)</f>
        <v>Kosmos 35 (Zenit-2 #20)</v>
      </c>
      <c r="K58" s="51" t="str">
        <f ca="1">OFFSET('орбитальные запуски 57_64'!E$1,расчет!$F58,0)</f>
        <v>Vostok-2</v>
      </c>
      <c r="L58" s="51" t="str">
        <f ca="1">OFFSET('орбитальные запуски 57_64'!F$1,расчет!$F58,0)</f>
        <v>СССР</v>
      </c>
      <c r="M58" s="59">
        <f ca="1">OFFSET('орбитальные запуски 57_64'!G$1,расчет!$F58,0)</f>
        <v>0</v>
      </c>
    </row>
    <row r="59" spans="1:13" x14ac:dyDescent="0.25">
      <c r="A59">
        <f>'орбитальные запуски 57_64'!A55</f>
        <v>54</v>
      </c>
      <c r="B59" t="str">
        <f>'орбитальные запуски 57_64'!B55</f>
        <v>1959 ξ (014)</v>
      </c>
      <c r="C59" s="51">
        <f ca="1">OFFSET('орбитальные запуски 57_64'!B55,0,SortCrit)</f>
        <v>21874</v>
      </c>
      <c r="D59" s="53">
        <f t="shared" ca="1" si="1"/>
        <v>21874.000000053999</v>
      </c>
      <c r="E59" s="53">
        <f t="shared" ca="1" si="2"/>
        <v>23568.000000339001</v>
      </c>
      <c r="F59">
        <f t="shared" ca="1" si="0"/>
        <v>339</v>
      </c>
      <c r="H59" s="51" t="str">
        <f ca="1">OFFSET('орбитальные запуски 57_64'!$B$1,расчет!F59,0)</f>
        <v>1964-038</v>
      </c>
      <c r="I59" s="51">
        <f ca="1">OFFSET('орбитальные запуски 57_64'!C$1,расчет!F59,0)</f>
        <v>23568</v>
      </c>
      <c r="J59" s="51" t="str">
        <f ca="1">OFFSET('орбитальные запуски 57_64'!D$1,расчет!$F59,0)</f>
        <v>KH-4A 8 (Corona 82, OPS 3491)</v>
      </c>
      <c r="K59" s="51" t="str">
        <f ca="1">OFFSET('орбитальные запуски 57_64'!E$1,расчет!$F59,0)</f>
        <v>Thor-SLV2A Agena-D</v>
      </c>
      <c r="L59" s="51" t="str">
        <f ca="1">OFFSET('орбитальные запуски 57_64'!F$1,расчет!$F59,0)</f>
        <v>USA</v>
      </c>
      <c r="M59" s="59">
        <f ca="1">OFFSET('орбитальные запуски 57_64'!G$1,расчет!$F59,0)</f>
        <v>0</v>
      </c>
    </row>
    <row r="60" spans="1:13" x14ac:dyDescent="0.25">
      <c r="A60">
        <f>'орбитальные запуски 57_64'!A56</f>
        <v>55</v>
      </c>
      <c r="B60" t="str">
        <f>'орбитальные запуски 57_64'!B56</f>
        <v>1959-F09</v>
      </c>
      <c r="C60" s="51">
        <f ca="1">OFFSET('орбитальные запуски 57_64'!B56,0,SortCrit)</f>
        <v>21880</v>
      </c>
      <c r="D60" s="53">
        <f t="shared" ca="1" si="1"/>
        <v>21880.000000054999</v>
      </c>
      <c r="E60" s="53">
        <f t="shared" ca="1" si="2"/>
        <v>23568.000000338001</v>
      </c>
      <c r="F60">
        <f t="shared" ca="1" si="0"/>
        <v>338</v>
      </c>
      <c r="H60" s="51" t="str">
        <f ca="1">OFFSET('орбитальные запуски 57_64'!$B$1,расчет!F60,0)</f>
        <v>1964-037</v>
      </c>
      <c r="I60" s="51">
        <f ca="1">OFFSET('орбитальные запуски 57_64'!C$1,расчет!F60,0)</f>
        <v>23568</v>
      </c>
      <c r="J60" s="51" t="str">
        <f ca="1">OFFSET('орбитальные запуски 57_64'!D$1,расчет!$F60,0)</f>
        <v>Elektron 3</v>
      </c>
      <c r="K60" s="51" t="str">
        <f ca="1">OFFSET('орбитальные запуски 57_64'!E$1,расчет!$F60,0)</f>
        <v>Vostok-K</v>
      </c>
      <c r="L60" s="51" t="str">
        <f ca="1">OFFSET('орбитальные запуски 57_64'!F$1,расчет!$F60,0)</f>
        <v>СССР</v>
      </c>
      <c r="M60" s="59">
        <f ca="1">OFFSET('орбитальные запуски 57_64'!G$1,расчет!$F60,0)</f>
        <v>0</v>
      </c>
    </row>
    <row r="61" spans="1:13" x14ac:dyDescent="0.25">
      <c r="A61">
        <f>'орбитальные запуски 57_64'!A57</f>
        <v>56</v>
      </c>
      <c r="B61" t="str">
        <f>'орбитальные запуски 57_64'!B57</f>
        <v>1960-F01</v>
      </c>
      <c r="C61" s="51">
        <f ca="1">OFFSET('орбитальные запуски 57_64'!B57,0,SortCrit)</f>
        <v>21950</v>
      </c>
      <c r="D61" s="53">
        <f t="shared" ca="1" si="1"/>
        <v>21950.000000055999</v>
      </c>
      <c r="E61" s="53">
        <f t="shared" ca="1" si="2"/>
        <v>23564.000000337001</v>
      </c>
      <c r="F61">
        <f t="shared" ca="1" si="0"/>
        <v>337</v>
      </c>
      <c r="H61" s="51" t="str">
        <f ca="1">OFFSET('орбитальные запуски 57_64'!$B$1,расчет!F61,0)</f>
        <v>1964-036</v>
      </c>
      <c r="I61" s="51">
        <f ca="1">OFFSET('орбитальные запуски 57_64'!C$1,расчет!F61,0)</f>
        <v>23564</v>
      </c>
      <c r="J61" s="51" t="str">
        <f ca="1">OFFSET('орбитальные запуски 57_64'!D$1,расчет!$F61,0)</f>
        <v>KH-7 9 (Gambit-1 9, OPS 3684)</v>
      </c>
      <c r="K61" s="51" t="str">
        <f ca="1">OFFSET('орбитальные запуски 57_64'!E$1,расчет!$F61,0)</f>
        <v>Atlas-LV3 Agena-D</v>
      </c>
      <c r="L61" s="51" t="str">
        <f ca="1">OFFSET('орбитальные запуски 57_64'!F$1,расчет!$F61,0)</f>
        <v>USA</v>
      </c>
      <c r="M61" s="59">
        <f ca="1">OFFSET('орбитальные запуски 57_64'!G$1,расчет!$F61,0)</f>
        <v>0</v>
      </c>
    </row>
    <row r="62" spans="1:13" x14ac:dyDescent="0.25">
      <c r="A62">
        <f>'орбитальные запуски 57_64'!A58</f>
        <v>57</v>
      </c>
      <c r="B62" t="str">
        <f>'орбитальные запуски 57_64'!B58</f>
        <v>1960-F02</v>
      </c>
      <c r="C62" s="51">
        <f ca="1">OFFSET('орбитальные запуски 57_64'!B58,0,SortCrit)</f>
        <v>21965</v>
      </c>
      <c r="D62" s="53">
        <f t="shared" ca="1" si="1"/>
        <v>21965.000000057</v>
      </c>
      <c r="E62" s="53">
        <f t="shared" ca="1" si="2"/>
        <v>23560.000000336</v>
      </c>
      <c r="F62">
        <f t="shared" ca="1" si="0"/>
        <v>336</v>
      </c>
      <c r="H62" s="51" t="str">
        <f ca="1">OFFSET('орбитальные запуски 57_64'!$B$1,расчет!F62,0)</f>
        <v>1964-035</v>
      </c>
      <c r="I62" s="51">
        <f ca="1">OFFSET('орбитальные запуски 57_64'!C$1,расчет!F62,0)</f>
        <v>23560</v>
      </c>
      <c r="J62" s="51" t="str">
        <f ca="1">OFFSET('орбитальные запуски 57_64'!D$1,расчет!$F62,0)</f>
        <v>Samos-F3 2 (OPS 3395)</v>
      </c>
      <c r="K62" s="51" t="str">
        <f ca="1">OFFSET('орбитальные запуски 57_64'!E$1,расчет!$F62,0)</f>
        <v>Thor-SLV2A Agena-D</v>
      </c>
      <c r="L62" s="51" t="str">
        <f ca="1">OFFSET('орбитальные запуски 57_64'!F$1,расчет!$F62,0)</f>
        <v>USA</v>
      </c>
      <c r="M62" s="59">
        <f ca="1">OFFSET('орбитальные запуски 57_64'!G$1,расчет!$F62,0)</f>
        <v>0</v>
      </c>
    </row>
    <row r="63" spans="1:13" x14ac:dyDescent="0.25">
      <c r="A63">
        <f>'орбитальные запуски 57_64'!A59</f>
        <v>58</v>
      </c>
      <c r="B63" t="str">
        <f>'орбитальные запуски 57_64'!B59</f>
        <v>1960-F03</v>
      </c>
      <c r="C63" s="51">
        <f ca="1">OFFSET('орбитальные запуски 57_64'!B59,0,SortCrit)</f>
        <v>21972</v>
      </c>
      <c r="D63" s="53">
        <f t="shared" ca="1" si="1"/>
        <v>21972.000000058</v>
      </c>
      <c r="E63" s="53">
        <f t="shared" ca="1" si="2"/>
        <v>23559.000000335</v>
      </c>
      <c r="F63">
        <f t="shared" ca="1" si="0"/>
        <v>335</v>
      </c>
      <c r="H63" s="51" t="str">
        <f ca="1">OFFSET('орбитальные запуски 57_64'!$B$1,расчет!F63,0)</f>
        <v>1964-034</v>
      </c>
      <c r="I63" s="51">
        <f ca="1">OFFSET('орбитальные запуски 57_64'!C$1,расчет!F63,0)</f>
        <v>23559</v>
      </c>
      <c r="J63" s="51" t="str">
        <f ca="1">OFFSET('орбитальные запуски 57_64'!D$1,расчет!$F63,0)</f>
        <v>Kosmos 34 (Zenit-4 #3)</v>
      </c>
      <c r="K63" s="51" t="str">
        <f ca="1">OFFSET('орбитальные запуски 57_64'!E$1,расчет!$F63,0)</f>
        <v>Voskhod</v>
      </c>
      <c r="L63" s="51" t="str">
        <f ca="1">OFFSET('орбитальные запуски 57_64'!F$1,расчет!$F63,0)</f>
        <v>СССР</v>
      </c>
      <c r="M63" s="59">
        <f ca="1">OFFSET('орбитальные запуски 57_64'!G$1,расчет!$F63,0)</f>
        <v>0</v>
      </c>
    </row>
    <row r="64" spans="1:13" x14ac:dyDescent="0.25">
      <c r="A64">
        <f>'орбитальные запуски 57_64'!A60</f>
        <v>59</v>
      </c>
      <c r="B64" t="str">
        <f>'орбитальные запуски 57_64'!B60</f>
        <v>1960 α (001)</v>
      </c>
      <c r="C64" s="51">
        <f ca="1">OFFSET('орбитальные запуски 57_64'!B60,0,SortCrit)</f>
        <v>21986</v>
      </c>
      <c r="D64" s="53">
        <f t="shared" ca="1" si="1"/>
        <v>21986.000000059001</v>
      </c>
      <c r="E64" s="53">
        <f t="shared" ca="1" si="2"/>
        <v>23558.000000333999</v>
      </c>
      <c r="F64">
        <f t="shared" ca="1" si="0"/>
        <v>334</v>
      </c>
      <c r="H64" s="51" t="str">
        <f ca="1">OFFSET('орбитальные запуски 57_64'!$B$1,расчет!F64,0)</f>
        <v>1964-F09</v>
      </c>
      <c r="I64" s="51">
        <f ca="1">OFFSET('орбитальные запуски 57_64'!C$1,расчет!F64,0)</f>
        <v>23558</v>
      </c>
      <c r="J64" s="51" t="str">
        <f ca="1">OFFSET('орбитальные запуски 57_64'!D$1,расчет!$F64,0)</f>
        <v>Centaur AC-3</v>
      </c>
      <c r="K64" s="51" t="str">
        <f ca="1">OFFSET('орбитальные запуски 57_64'!E$1,расчет!$F64,0)</f>
        <v>Atlas-LV3C Centaur-C</v>
      </c>
      <c r="L64" s="51" t="str">
        <f ca="1">OFFSET('орбитальные запуски 57_64'!F$1,расчет!$F64,0)</f>
        <v>USA</v>
      </c>
      <c r="M64" s="59" t="str">
        <f ca="1">OFFSET('орбитальные запуски 57_64'!G$1,расчет!$F64,0)</f>
        <v>Failure</v>
      </c>
    </row>
    <row r="65" spans="1:13" x14ac:dyDescent="0.25">
      <c r="A65">
        <f>'орбитальные запуски 57_64'!A61</f>
        <v>60</v>
      </c>
      <c r="B65" t="str">
        <f>'орбитальные запуски 57_64'!B61</f>
        <v>1960-F04</v>
      </c>
      <c r="C65" s="51">
        <f ca="1">OFFSET('орбитальные запуски 57_64'!B61,0,SortCrit)</f>
        <v>21998</v>
      </c>
      <c r="D65" s="53">
        <f t="shared" ca="1" si="1"/>
        <v>21998.000000060001</v>
      </c>
      <c r="E65" s="53">
        <f t="shared" ca="1" si="2"/>
        <v>23553.000000332999</v>
      </c>
      <c r="F65">
        <f t="shared" ca="1" si="0"/>
        <v>333</v>
      </c>
      <c r="H65" s="51" t="str">
        <f ca="1">OFFSET('орбитальные запуски 57_64'!$B$1,расчет!F65,0)</f>
        <v>1964-F08</v>
      </c>
      <c r="I65" s="51">
        <f ca="1">OFFSET('орбитальные запуски 57_64'!C$1,расчет!F65,0)</f>
        <v>23553</v>
      </c>
      <c r="J65" s="51" t="str">
        <f ca="1">OFFSET('орбитальные запуски 57_64'!D$1,расчет!$F65,0)</f>
        <v>ESRS (CRL 2)</v>
      </c>
      <c r="K65" s="51" t="str">
        <f ca="1">OFFSET('орбитальные запуски 57_64'!E$1,расчет!$F65,0)</f>
        <v>Scout-X4</v>
      </c>
      <c r="L65" s="51" t="str">
        <f ca="1">OFFSET('орбитальные запуски 57_64'!F$1,расчет!$F65,0)</f>
        <v>USA</v>
      </c>
      <c r="M65" s="59" t="str">
        <f ca="1">OFFSET('орбитальные запуски 57_64'!G$1,расчет!$F65,0)</f>
        <v>Failure</v>
      </c>
    </row>
    <row r="66" spans="1:13" x14ac:dyDescent="0.25">
      <c r="A66">
        <f>'орбитальные запуски 57_64'!A62</f>
        <v>61</v>
      </c>
      <c r="B66" t="str">
        <f>'орбитальные запуски 57_64'!B62</f>
        <v>1960 β (002)</v>
      </c>
      <c r="C66" s="51">
        <f ca="1">OFFSET('орбитальные запуски 57_64'!B62,0,SortCrit)</f>
        <v>22007</v>
      </c>
      <c r="D66" s="53">
        <f t="shared" ca="1" si="1"/>
        <v>22007.000000061002</v>
      </c>
      <c r="E66" s="53">
        <f t="shared" ca="1" si="2"/>
        <v>23551.000000331998</v>
      </c>
      <c r="F66">
        <f t="shared" ca="1" si="0"/>
        <v>332</v>
      </c>
      <c r="H66" s="51" t="str">
        <f ca="1">OFFSET('орбитальные запуски 57_64'!$B$1,расчет!F66,0)</f>
        <v>1964-033</v>
      </c>
      <c r="I66" s="51">
        <f ca="1">OFFSET('орбитальные запуски 57_64'!C$1,расчет!F66,0)</f>
        <v>23551</v>
      </c>
      <c r="J66" s="51" t="str">
        <f ca="1">OFFSET('орбитальные запуски 57_64'!D$1,расчет!$F66,0)</f>
        <v>Kosmos 33 (Zenit-2 #19)</v>
      </c>
      <c r="K66" s="51" t="str">
        <f ca="1">OFFSET('орбитальные запуски 57_64'!E$1,расчет!$F66,0)</f>
        <v>Vostok-2</v>
      </c>
      <c r="L66" s="51" t="str">
        <f ca="1">OFFSET('орбитальные запуски 57_64'!F$1,расчет!$F66,0)</f>
        <v>СССР</v>
      </c>
      <c r="M66" s="59">
        <f ca="1">OFFSET('орбитальные запуски 57_64'!G$1,расчет!$F66,0)</f>
        <v>0</v>
      </c>
    </row>
    <row r="67" spans="1:13" x14ac:dyDescent="0.25">
      <c r="A67">
        <f>'орбитальные запуски 57_64'!A63</f>
        <v>62</v>
      </c>
      <c r="B67" t="str">
        <f>'орбитальные запуски 57_64'!B63</f>
        <v>Γ 1960 (003)</v>
      </c>
      <c r="C67" s="51">
        <f ca="1">OFFSET('орбитальные запуски 57_64'!B63,0,SortCrit)</f>
        <v>22019</v>
      </c>
      <c r="D67" s="53">
        <f t="shared" ca="1" si="1"/>
        <v>22019.000000061998</v>
      </c>
      <c r="E67" s="53">
        <f t="shared" ca="1" si="2"/>
        <v>23547.000000331002</v>
      </c>
      <c r="F67">
        <f t="shared" ca="1" si="0"/>
        <v>331</v>
      </c>
      <c r="H67" s="51" t="str">
        <f ca="1">OFFSET('орбитальные запуски 57_64'!$B$1,расчет!F67,0)</f>
        <v>1964-032</v>
      </c>
      <c r="I67" s="51">
        <f ca="1">OFFSET('орбитальные запуски 57_64'!C$1,расчет!F67,0)</f>
        <v>23547</v>
      </c>
      <c r="J67" s="51" t="str">
        <f ca="1">OFFSET('орбитальные запуски 57_64'!D$1,расчет!$F67,0)</f>
        <v>KH-4A 7 (Corona 81, OPS 3754)</v>
      </c>
      <c r="K67" s="51" t="str">
        <f ca="1">OFFSET('орбитальные запуски 57_64'!E$1,расчет!$F67,0)</f>
        <v>Thor-SLV2A Agena-D</v>
      </c>
      <c r="L67" s="51" t="str">
        <f ca="1">OFFSET('орбитальные запуски 57_64'!F$1,расчет!$F67,0)</f>
        <v>USA</v>
      </c>
      <c r="M67" s="59">
        <f ca="1">OFFSET('орбитальные запуски 57_64'!G$1,расчет!$F67,0)</f>
        <v>0</v>
      </c>
    </row>
    <row r="68" spans="1:13" x14ac:dyDescent="0.25">
      <c r="A68">
        <f>'орбитальные запуски 57_64'!A64</f>
        <v>63</v>
      </c>
      <c r="B68" t="str">
        <f>'орбитальные запуски 57_64'!B64</f>
        <v>1960 δ (004)</v>
      </c>
      <c r="C68" s="51">
        <f ca="1">OFFSET('орбитальные запуски 57_64'!B64,0,SortCrit)</f>
        <v>22021</v>
      </c>
      <c r="D68" s="53">
        <f t="shared" ca="1" si="1"/>
        <v>22021.000000062999</v>
      </c>
      <c r="E68" s="53">
        <f t="shared" ca="1" si="2"/>
        <v>23546.000000330001</v>
      </c>
      <c r="F68">
        <f t="shared" ca="1" si="0"/>
        <v>330</v>
      </c>
      <c r="H68" s="51" t="str">
        <f ca="1">OFFSET('орбитальные запуски 57_64'!$B$1,расчет!F68,0)</f>
        <v>1964-031</v>
      </c>
      <c r="I68" s="51">
        <f ca="1">OFFSET('орбитальные запуски 57_64'!C$1,расчет!F68,0)</f>
        <v>23546</v>
      </c>
      <c r="J68" s="51" t="str">
        <f ca="1">OFFSET('орбитальные запуски 57_64'!D$1,расчет!$F68,0)</f>
        <v>DSAP-1 F8 (P-35 8, OPS 4467A), 1F9</v>
      </c>
      <c r="K68" s="51" t="str">
        <f ca="1">OFFSET('орбитальные запуски 57_64'!E$1,расчет!$F68,0)</f>
        <v>Thor-DM21 Agena-D</v>
      </c>
      <c r="L68" s="51" t="str">
        <f ca="1">OFFSET('орбитальные запуски 57_64'!F$1,расчет!$F68,0)</f>
        <v>USA</v>
      </c>
      <c r="M68" s="59">
        <f ca="1">OFFSET('орбитальные запуски 57_64'!G$1,расчет!$F68,0)</f>
        <v>0</v>
      </c>
    </row>
    <row r="69" spans="1:13" x14ac:dyDescent="0.25">
      <c r="A69">
        <f>'орбитальные запуски 57_64'!A65</f>
        <v>64</v>
      </c>
      <c r="B69" t="str">
        <f>'орбитальные запуски 57_64'!B65</f>
        <v>1960-F05</v>
      </c>
      <c r="C69" s="51">
        <f ca="1">OFFSET('орбитальные запуски 57_64'!B65,0,SortCrit)</f>
        <v>22021</v>
      </c>
      <c r="D69" s="53">
        <f t="shared" ca="1" si="1"/>
        <v>22021.000000063999</v>
      </c>
      <c r="E69" s="53">
        <f t="shared" ca="1" si="2"/>
        <v>23541.000000329001</v>
      </c>
      <c r="F69">
        <f t="shared" ca="1" si="0"/>
        <v>329</v>
      </c>
      <c r="H69" s="51" t="str">
        <f ca="1">OFFSET('орбитальные запуски 57_64'!$B$1,расчет!F69,0)</f>
        <v>1964-030</v>
      </c>
      <c r="I69" s="51">
        <f ca="1">OFFSET('орбитальные запуски 57_64'!C$1,расчет!F69,0)</f>
        <v>23541</v>
      </c>
      <c r="J69" s="51" t="str">
        <f ca="1">OFFSET('орбитальные запуски 57_64'!D$1,расчет!$F69,0)</f>
        <v>KH-5 11 &amp; Starflash 1A (Argon 11, Corona 80, OPS 3236)</v>
      </c>
      <c r="K69" s="51" t="str">
        <f ca="1">OFFSET('орбитальные запуски 57_64'!E$1,расчет!$F69,0)</f>
        <v>Thor-SLV2A Agena-D</v>
      </c>
      <c r="L69" s="51" t="str">
        <f ca="1">OFFSET('орбитальные запуски 57_64'!F$1,расчет!$F69,0)</f>
        <v>USA</v>
      </c>
      <c r="M69" s="59">
        <f ca="1">OFFSET('орбитальные запуски 57_64'!G$1,расчет!$F69,0)</f>
        <v>0</v>
      </c>
    </row>
    <row r="70" spans="1:13" x14ac:dyDescent="0.25">
      <c r="A70">
        <f>'орбитальные запуски 57_64'!A66</f>
        <v>65</v>
      </c>
      <c r="B70" t="str">
        <f>'орбитальные запуски 57_64'!B66</f>
        <v>1960-F06</v>
      </c>
      <c r="C70" s="51">
        <f ca="1">OFFSET('орбитальные запуски 57_64'!B66,0,SortCrit)</f>
        <v>22022</v>
      </c>
      <c r="D70" s="53">
        <f t="shared" ca="1" si="1"/>
        <v>22022.000000065</v>
      </c>
      <c r="E70" s="53">
        <f t="shared" ca="1" si="2"/>
        <v>23538.000000328</v>
      </c>
      <c r="F70">
        <f t="shared" ref="F70:F133" ca="1" si="3">MATCH(E70,$D$6:$D$397,0)</f>
        <v>328</v>
      </c>
      <c r="H70" s="51" t="str">
        <f ca="1">OFFSET('орбитальные запуски 57_64'!$B$1,расчет!F70,0)</f>
        <v>1964-029</v>
      </c>
      <c r="I70" s="51">
        <f ca="1">OFFSET('орбитальные запуски 57_64'!C$1,расчет!F70,0)</f>
        <v>23538</v>
      </c>
      <c r="J70" s="51" t="str">
        <f ca="1">OFFSET('орбитальные запуски 57_64'!D$1,расчет!$F70,0)</f>
        <v>Kosmos 32 (Zenit-2 #18)</v>
      </c>
      <c r="K70" s="51" t="str">
        <f ca="1">OFFSET('орбитальные запуски 57_64'!E$1,расчет!$F70,0)</f>
        <v>Vostok-2</v>
      </c>
      <c r="L70" s="51" t="str">
        <f ca="1">OFFSET('орбитальные запуски 57_64'!F$1,расчет!$F70,0)</f>
        <v>СССР</v>
      </c>
      <c r="M70" s="59">
        <f ca="1">OFFSET('орбитальные запуски 57_64'!G$1,расчет!$F70,0)</f>
        <v>0</v>
      </c>
    </row>
    <row r="71" spans="1:13" x14ac:dyDescent="0.25">
      <c r="A71">
        <f>'орбитальные запуски 57_64'!A67</f>
        <v>66</v>
      </c>
      <c r="B71" t="str">
        <f>'орбитальные запуски 57_64'!B67</f>
        <v>1960-F07</v>
      </c>
      <c r="C71" s="51">
        <f ca="1">OFFSET('орбитальные запуски 57_64'!B67,0,SortCrit)</f>
        <v>22049</v>
      </c>
      <c r="D71" s="53">
        <f t="shared" ref="D71:D134" ca="1" si="4">IF(ISNONTEXT(C71),C71+A71/1000000000,CODE(MID(C71,1,1))+A71/100000000)</f>
        <v>22049.000000066</v>
      </c>
      <c r="E71" s="53">
        <f t="shared" ref="E71:E134" ca="1" si="5">CHOOSE($A$4,LARGE($D$6:$D$416,A71),SMALL($D$6:$D$416,A71))</f>
        <v>23534.000000327</v>
      </c>
      <c r="F71">
        <f t="shared" ca="1" si="3"/>
        <v>327</v>
      </c>
      <c r="H71" s="51" t="str">
        <f ca="1">OFFSET('орбитальные запуски 57_64'!$B$1,расчет!F71,0)</f>
        <v>1964-028</v>
      </c>
      <c r="I71" s="51">
        <f ca="1">OFFSET('орбитальные запуски 57_64'!C$1,расчет!F71,0)</f>
        <v>23534</v>
      </c>
      <c r="J71" s="51" t="str">
        <f ca="1">OFFSET('орбитальные запуски 57_64'!D$1,расчет!$F71,0)</f>
        <v>Kosmos 31 (DS-MT #1)</v>
      </c>
      <c r="K71" s="51" t="str">
        <f ca="1">OFFSET('орбитальные запуски 57_64'!E$1,расчет!$F71,0)</f>
        <v>Kosmos</v>
      </c>
      <c r="L71" s="51" t="str">
        <f ca="1">OFFSET('орбитальные запуски 57_64'!F$1,расчет!$F71,0)</f>
        <v>СССР</v>
      </c>
      <c r="M71" s="59">
        <f ca="1">OFFSET('орбитальные запуски 57_64'!G$1,расчет!$F71,0)</f>
        <v>0</v>
      </c>
    </row>
    <row r="72" spans="1:13" x14ac:dyDescent="0.25">
      <c r="A72">
        <f>'орбитальные запуски 57_64'!A68</f>
        <v>67</v>
      </c>
      <c r="B72" t="str">
        <f>'орбитальные запуски 57_64'!B68</f>
        <v>1960 ε (005)</v>
      </c>
      <c r="C72" s="51">
        <f ca="1">OFFSET('орбитальные запуски 57_64'!B68,0,SortCrit)</f>
        <v>22051</v>
      </c>
      <c r="D72" s="53">
        <f t="shared" ca="1" si="4"/>
        <v>22051.000000067001</v>
      </c>
      <c r="E72" s="53">
        <f t="shared" ca="1" si="5"/>
        <v>23532.000000325999</v>
      </c>
      <c r="F72">
        <f t="shared" ca="1" si="3"/>
        <v>326</v>
      </c>
      <c r="H72" s="51" t="str">
        <f ca="1">OFFSET('орбитальные запуски 57_64'!$B$1,расчет!F72,0)</f>
        <v>1964-027</v>
      </c>
      <c r="I72" s="51">
        <f ca="1">OFFSET('орбитальные запуски 57_64'!C$1,расчет!F72,0)</f>
        <v>23532</v>
      </c>
      <c r="J72" s="51" t="str">
        <f ca="1">OFFSET('орбитальные запуски 57_64'!D$1,расчет!$F72,0)</f>
        <v>KH-4A 6 (Corona 79, OPS 3483)</v>
      </c>
      <c r="K72" s="51" t="str">
        <f ca="1">OFFSET('орбитальные запуски 57_64'!E$1,расчет!$F72,0)</f>
        <v>Thor-SLV2A Agena-D</v>
      </c>
      <c r="L72" s="51" t="str">
        <f ca="1">OFFSET('орбитальные запуски 57_64'!F$1,расчет!$F72,0)</f>
        <v>USA</v>
      </c>
      <c r="M72" s="59">
        <f ca="1">OFFSET('орбитальные запуски 57_64'!G$1,расчет!$F72,0)</f>
        <v>0</v>
      </c>
    </row>
    <row r="73" spans="1:13" x14ac:dyDescent="0.25">
      <c r="A73">
        <f>'орбитальные запуски 57_64'!A69</f>
        <v>68</v>
      </c>
      <c r="B73" t="str">
        <f>'орбитальные запуски 57_64'!B69</f>
        <v>1960 ζ (006)</v>
      </c>
      <c r="C73" s="51">
        <f ca="1">OFFSET('орбитальные запуски 57_64'!B69,0,SortCrit)</f>
        <v>22060</v>
      </c>
      <c r="D73" s="53">
        <f t="shared" ca="1" si="4"/>
        <v>22060.000000068001</v>
      </c>
      <c r="E73" s="53">
        <f t="shared" ca="1" si="5"/>
        <v>23532.000000324999</v>
      </c>
      <c r="F73">
        <f t="shared" ca="1" si="3"/>
        <v>325</v>
      </c>
      <c r="H73" s="51" t="str">
        <f ca="1">OFFSET('орбитальные запуски 57_64'!$B$1,расчет!F73,0)</f>
        <v>1964-F07</v>
      </c>
      <c r="I73" s="51">
        <f ca="1">OFFSET('орбитальные запуски 57_64'!C$1,расчет!F73,0)</f>
        <v>23532</v>
      </c>
      <c r="J73" s="51" t="str">
        <f ca="1">OFFSET('орбитальные запуски 57_64'!D$1,расчет!$F73,0)</f>
        <v>Molniya-1 (1a)</v>
      </c>
      <c r="K73" s="51" t="str">
        <f ca="1">OFFSET('орбитальные запуски 57_64'!E$1,расчет!$F73,0)</f>
        <v>Molniya</v>
      </c>
      <c r="L73" s="51" t="str">
        <f ca="1">OFFSET('орбитальные запуски 57_64'!F$1,расчет!$F73,0)</f>
        <v>СССР</v>
      </c>
      <c r="M73" s="59" t="str">
        <f ca="1">OFFSET('орбитальные запуски 57_64'!G$1,расчет!$F73,0)</f>
        <v>Failure</v>
      </c>
    </row>
    <row r="74" spans="1:13" x14ac:dyDescent="0.25">
      <c r="A74">
        <f>'орбитальные запуски 57_64'!A70</f>
        <v>69</v>
      </c>
      <c r="B74" t="str">
        <f>'орбитальные запуски 57_64'!B70</f>
        <v>1960 η (007)</v>
      </c>
      <c r="C74" s="51">
        <f ca="1">OFFSET('орбитальные запуски 57_64'!B70,0,SortCrit)</f>
        <v>22089</v>
      </c>
      <c r="D74" s="53">
        <f t="shared" ca="1" si="4"/>
        <v>22089.000000069002</v>
      </c>
      <c r="E74" s="53">
        <f t="shared" ca="1" si="5"/>
        <v>23532.000000323998</v>
      </c>
      <c r="F74">
        <f t="shared" ca="1" si="3"/>
        <v>324</v>
      </c>
      <c r="H74" s="51" t="str">
        <f ca="1">OFFSET('орбитальные запуски 57_64'!$B$1,расчет!F74,0)</f>
        <v>1964-026</v>
      </c>
      <c r="I74" s="51">
        <f ca="1">OFFSET('орбитальные запуски 57_64'!C$1,расчет!F74,0)</f>
        <v>23532</v>
      </c>
      <c r="J74" s="51" t="str">
        <f ca="1">OFFSET('орбитальные запуски 57_64'!D$1,расчет!$F74,0)</f>
        <v>Transit-5C 1 (OPS 4412)</v>
      </c>
      <c r="K74" s="51" t="str">
        <f ca="1">OFFSET('орбитальные запуски 57_64'!E$1,расчет!$F74,0)</f>
        <v>Scout-X4</v>
      </c>
      <c r="L74" s="51" t="str">
        <f ca="1">OFFSET('орбитальные запуски 57_64'!F$1,расчет!$F74,0)</f>
        <v>USA</v>
      </c>
      <c r="M74" s="59">
        <f ca="1">OFFSET('орбитальные запуски 57_64'!G$1,расчет!$F74,0)</f>
        <v>0</v>
      </c>
    </row>
    <row r="75" spans="1:13" x14ac:dyDescent="0.25">
      <c r="A75">
        <f>'орбитальные запуски 57_64'!A71</f>
        <v>70</v>
      </c>
      <c r="B75" t="str">
        <f>'орбитальные запуски 57_64'!B71</f>
        <v>1960-F08</v>
      </c>
      <c r="C75" s="51">
        <f ca="1">OFFSET('орбитальные запуски 57_64'!B71,0,SortCrit)</f>
        <v>22096</v>
      </c>
      <c r="D75" s="53">
        <f t="shared" ca="1" si="4"/>
        <v>22096.000000069998</v>
      </c>
      <c r="E75" s="53">
        <f t="shared" ca="1" si="5"/>
        <v>23525.000000323002</v>
      </c>
      <c r="F75">
        <f t="shared" ca="1" si="3"/>
        <v>323</v>
      </c>
      <c r="H75" s="51" t="str">
        <f ca="1">OFFSET('орбитальные запуски 57_64'!$B$1,расчет!F75,0)</f>
        <v>1964-025</v>
      </c>
      <c r="I75" s="51">
        <f ca="1">OFFSET('орбитальные запуски 57_64'!C$1,расчет!F75,0)</f>
        <v>23525</v>
      </c>
      <c r="J75" s="51" t="str">
        <f ca="1">OFFSET('орбитальные запуски 57_64'!D$1,расчет!$F75,0)</f>
        <v>Saturn-SA 6 &amp; Apollo 101 (BP 13)</v>
      </c>
      <c r="K75" s="51" t="str">
        <f ca="1">OFFSET('орбитальные запуски 57_64'!E$1,расчет!$F75,0)</f>
        <v>Saturn-1 (Block-2)</v>
      </c>
      <c r="L75" s="51" t="str">
        <f ca="1">OFFSET('орбитальные запуски 57_64'!F$1,расчет!$F75,0)</f>
        <v>USA</v>
      </c>
      <c r="M75" s="59">
        <f ca="1">OFFSET('орбитальные запуски 57_64'!G$1,расчет!$F75,0)</f>
        <v>0</v>
      </c>
    </row>
    <row r="76" spans="1:13" x14ac:dyDescent="0.25">
      <c r="A76">
        <f>'орбитальные запуски 57_64'!A72</f>
        <v>71</v>
      </c>
      <c r="B76" t="str">
        <f>'орбитальные запуски 57_64'!B72</f>
        <v>1960-F09</v>
      </c>
      <c r="C76" s="51">
        <f ca="1">OFFSET('орбитальные запуски 57_64'!B72,0,SortCrit)</f>
        <v>22125</v>
      </c>
      <c r="D76" s="53">
        <f t="shared" ca="1" si="4"/>
        <v>22125.000000070999</v>
      </c>
      <c r="E76" s="53">
        <f t="shared" ca="1" si="5"/>
        <v>23516.000000322001</v>
      </c>
      <c r="F76">
        <f t="shared" ca="1" si="3"/>
        <v>322</v>
      </c>
      <c r="H76" s="51" t="str">
        <f ca="1">OFFSET('орбитальные запуски 57_64'!$B$1,расчет!F76,0)</f>
        <v>1964-024</v>
      </c>
      <c r="I76" s="51">
        <f ca="1">OFFSET('орбитальные запуски 57_64'!C$1,расчет!F76,0)</f>
        <v>23516</v>
      </c>
      <c r="J76" s="51" t="str">
        <f ca="1">OFFSET('орбитальные запуски 57_64'!D$1,расчет!$F76,0)</f>
        <v>KH-7 8 (Gambit-1 8, OPS 3592)</v>
      </c>
      <c r="K76" s="51" t="str">
        <f ca="1">OFFSET('орбитальные запуски 57_64'!E$1,расчет!$F76,0)</f>
        <v>Atlas-LV3 Agena-D</v>
      </c>
      <c r="L76" s="51" t="str">
        <f ca="1">OFFSET('орбитальные запуски 57_64'!F$1,расчет!$F76,0)</f>
        <v>USA</v>
      </c>
      <c r="M76" s="59">
        <f ca="1">OFFSET('орбитальные запуски 57_64'!G$1,расчет!$F76,0)</f>
        <v>0</v>
      </c>
    </row>
    <row r="77" spans="1:13" x14ac:dyDescent="0.25">
      <c r="A77">
        <f>'орбитальные запуски 57_64'!A73</f>
        <v>72</v>
      </c>
      <c r="B77" t="str">
        <f>'орбитальные запуски 57_64'!B73</f>
        <v>1960 θ (008)</v>
      </c>
      <c r="C77" s="51">
        <f ca="1">OFFSET('орбитальные запуски 57_64'!B73,0,SortCrit)</f>
        <v>22138</v>
      </c>
      <c r="D77" s="53">
        <f t="shared" ca="1" si="4"/>
        <v>22138.000000071999</v>
      </c>
      <c r="E77" s="53">
        <f t="shared" ca="1" si="5"/>
        <v>23515.000000321001</v>
      </c>
      <c r="F77">
        <f t="shared" ca="1" si="3"/>
        <v>321</v>
      </c>
      <c r="H77" s="51" t="str">
        <f ca="1">OFFSET('орбитальные запуски 57_64'!$B$1,расчет!F77,0)</f>
        <v>1964-023</v>
      </c>
      <c r="I77" s="51">
        <f ca="1">OFFSET('орбитальные запуски 57_64'!C$1,расчет!F77,0)</f>
        <v>23515</v>
      </c>
      <c r="J77" s="51" t="str">
        <f ca="1">OFFSET('орбитальные запуски 57_64'!D$1,расчет!$F77,0)</f>
        <v>Kosmos 30 (Zenit-4 #2)</v>
      </c>
      <c r="K77" s="51" t="str">
        <f ca="1">OFFSET('орбитальные запуски 57_64'!E$1,расчет!$F77,0)</f>
        <v>Voskhod</v>
      </c>
      <c r="L77" s="51" t="str">
        <f ca="1">OFFSET('орбитальные запуски 57_64'!F$1,расчет!$F77,0)</f>
        <v>СССР</v>
      </c>
      <c r="M77" s="59">
        <f ca="1">OFFSET('орбитальные запуски 57_64'!G$1,расчет!$F77,0)</f>
        <v>0</v>
      </c>
    </row>
    <row r="78" spans="1:13" x14ac:dyDescent="0.25">
      <c r="A78">
        <f>'орбитальные запуски 57_64'!A74</f>
        <v>73</v>
      </c>
      <c r="B78" t="str">
        <f>'орбитальные запуски 57_64'!B74</f>
        <v>1960 ι (009)</v>
      </c>
      <c r="C78" s="51">
        <f ca="1">OFFSET('орбитальные запуски 57_64'!B74,0,SortCrit)</f>
        <v>22140</v>
      </c>
      <c r="D78" s="53">
        <f t="shared" ca="1" si="4"/>
        <v>22140.000000073</v>
      </c>
      <c r="E78" s="53">
        <f t="shared" ca="1" si="5"/>
        <v>23494.00000032</v>
      </c>
      <c r="F78">
        <f t="shared" ca="1" si="3"/>
        <v>320</v>
      </c>
      <c r="H78" s="51" t="str">
        <f ca="1">OFFSET('орбитальные запуски 57_64'!$B$1,расчет!F78,0)</f>
        <v>1964-022</v>
      </c>
      <c r="I78" s="51">
        <f ca="1">OFFSET('орбитальные запуски 57_64'!C$1,расчет!F78,0)</f>
        <v>23494</v>
      </c>
      <c r="J78" s="51" t="str">
        <f ca="1">OFFSET('орбитальные запуски 57_64'!D$1,расчет!$F78,0)</f>
        <v>KH-4A 5 (Corona 78, OPS 2921)</v>
      </c>
      <c r="K78" s="51" t="str">
        <f ca="1">OFFSET('орбитальные запуски 57_64'!E$1,расчет!$F78,0)</f>
        <v>Thor-SLV2A Agena-D</v>
      </c>
      <c r="L78" s="51" t="str">
        <f ca="1">OFFSET('орбитальные запуски 57_64'!F$1,расчет!$F78,0)</f>
        <v>USA</v>
      </c>
      <c r="M78" s="59">
        <f ca="1">OFFSET('орбитальные запуски 57_64'!G$1,расчет!$F78,0)</f>
        <v>0</v>
      </c>
    </row>
    <row r="79" spans="1:13" x14ac:dyDescent="0.25">
      <c r="A79">
        <f>'орбитальные запуски 57_64'!A75</f>
        <v>74</v>
      </c>
      <c r="B79" t="str">
        <f>'орбитальные запуски 57_64'!B75</f>
        <v>1960-F10</v>
      </c>
      <c r="C79" s="51">
        <f ca="1">OFFSET('орбитальные запуски 57_64'!B75,0,SortCrit)</f>
        <v>22146</v>
      </c>
      <c r="D79" s="53">
        <f t="shared" ca="1" si="4"/>
        <v>22146.000000074</v>
      </c>
      <c r="E79" s="53">
        <f t="shared" ca="1" si="5"/>
        <v>23492.000000319</v>
      </c>
      <c r="F79">
        <f t="shared" ca="1" si="3"/>
        <v>319</v>
      </c>
      <c r="H79" s="51" t="str">
        <f ca="1">OFFSET('орбитальные запуски 57_64'!$B$1,расчет!F79,0)</f>
        <v>1964-021</v>
      </c>
      <c r="I79" s="51">
        <f ca="1">OFFSET('орбитальные запуски 57_64'!C$1,расчет!F79,0)</f>
        <v>23492</v>
      </c>
      <c r="J79" s="51" t="str">
        <f ca="1">OFFSET('орбитальные запуски 57_64'!D$1,расчет!$F79,0)</f>
        <v>Kosmos 29 (Zenit-2 #17)</v>
      </c>
      <c r="K79" s="51" t="str">
        <f ca="1">OFFSET('орбитальные запуски 57_64'!E$1,расчет!$F79,0)</f>
        <v>Vostok-2</v>
      </c>
      <c r="L79" s="51" t="str">
        <f ca="1">OFFSET('орбитальные запуски 57_64'!F$1,расчет!$F79,0)</f>
        <v>СССР</v>
      </c>
      <c r="M79" s="59">
        <f ca="1">OFFSET('орбитальные запуски 57_64'!G$1,расчет!$F79,0)</f>
        <v>0</v>
      </c>
    </row>
    <row r="80" spans="1:13" x14ac:dyDescent="0.25">
      <c r="A80">
        <f>'орбитальные запуски 57_64'!A76</f>
        <v>75</v>
      </c>
      <c r="B80" t="str">
        <f>'орбитальные запуски 57_64'!B76</f>
        <v>1960 κ (010)</v>
      </c>
      <c r="C80" s="51">
        <f ca="1">OFFSET('орбитальные запуски 57_64'!B76,0,SortCrit)</f>
        <v>22146</v>
      </c>
      <c r="D80" s="53">
        <f t="shared" ca="1" si="4"/>
        <v>22146.000000075001</v>
      </c>
      <c r="E80" s="53">
        <f t="shared" ca="1" si="5"/>
        <v>23490.000000317999</v>
      </c>
      <c r="F80">
        <f t="shared" ca="1" si="3"/>
        <v>318</v>
      </c>
      <c r="H80" s="51" t="str">
        <f ca="1">OFFSET('орбитальные запуски 57_64'!$B$1,расчет!F80,0)</f>
        <v>1964-020</v>
      </c>
      <c r="I80" s="51">
        <f ca="1">OFFSET('орбитальные запуски 57_64'!C$1,расчет!F80,0)</f>
        <v>23490</v>
      </c>
      <c r="J80" s="51" t="str">
        <f ca="1">OFFSET('орбитальные запуски 57_64'!D$1,расчет!$F80,0)</f>
        <v>KH-7 7 (Gambit-1 7, OPS 3743)</v>
      </c>
      <c r="K80" s="51" t="str">
        <f ca="1">OFFSET('орбитальные запуски 57_64'!E$1,расчет!$F80,0)</f>
        <v>Atlas-LV3 Agena-D</v>
      </c>
      <c r="L80" s="51" t="str">
        <f ca="1">OFFSET('орбитальные запуски 57_64'!F$1,расчет!$F80,0)</f>
        <v>USA</v>
      </c>
      <c r="M80" s="59">
        <f ca="1">OFFSET('орбитальные запуски 57_64'!G$1,расчет!$F80,0)</f>
        <v>0</v>
      </c>
    </row>
    <row r="81" spans="1:13" x14ac:dyDescent="0.25">
      <c r="A81">
        <f>'орбитальные запуски 57_64'!A77</f>
        <v>76</v>
      </c>
      <c r="B81" t="str">
        <f>'орбитальные запуски 57_64'!B77</f>
        <v>1960 λ (011)</v>
      </c>
      <c r="C81" s="51">
        <f ca="1">OFFSET('орбитальные запуски 57_64'!B77,0,SortCrit)</f>
        <v>22147</v>
      </c>
      <c r="D81" s="53">
        <f t="shared" ca="1" si="4"/>
        <v>22147.000000076001</v>
      </c>
      <c r="E81" s="53">
        <f t="shared" ca="1" si="5"/>
        <v>23488.000000316999</v>
      </c>
      <c r="F81">
        <f t="shared" ca="1" si="3"/>
        <v>317</v>
      </c>
      <c r="H81" s="51" t="str">
        <f ca="1">OFFSET('орбитальные запуски 57_64'!$B$1,расчет!F81,0)</f>
        <v>1964-F06</v>
      </c>
      <c r="I81" s="51">
        <f ca="1">OFFSET('орбитальные запуски 57_64'!C$1,расчет!F81,0)</f>
        <v>23488</v>
      </c>
      <c r="J81" s="51" t="str">
        <f ca="1">OFFSET('орбитальные запуски 57_64'!D$1,расчет!$F81,0)</f>
        <v>Transit 5BN-3</v>
      </c>
      <c r="K81" s="51" t="str">
        <f ca="1">OFFSET('орбитальные запуски 57_64'!E$1,расчет!$F81,0)</f>
        <v>Thor-DSV2A Able-Star</v>
      </c>
      <c r="L81" s="51" t="str">
        <f ca="1">OFFSET('орбитальные запуски 57_64'!F$1,расчет!$F81,0)</f>
        <v>USA</v>
      </c>
      <c r="M81" s="59" t="str">
        <f ca="1">OFFSET('орбитальные запуски 57_64'!G$1,расчет!$F81,0)</f>
        <v>Failure</v>
      </c>
    </row>
    <row r="82" spans="1:13" x14ac:dyDescent="0.25">
      <c r="A82">
        <f>'орбитальные запуски 57_64'!A78</f>
        <v>77</v>
      </c>
      <c r="B82" t="str">
        <f>'орбитальные запуски 57_64'!B78</f>
        <v>Μ 1960 (012)</v>
      </c>
      <c r="C82" s="51">
        <f ca="1">OFFSET('орбитальные запуски 57_64'!B78,0,SortCrit)</f>
        <v>22172</v>
      </c>
      <c r="D82" s="53">
        <f t="shared" ca="1" si="4"/>
        <v>22172.000000077001</v>
      </c>
      <c r="E82" s="53">
        <f t="shared" ca="1" si="5"/>
        <v>23487.000000315998</v>
      </c>
      <c r="F82">
        <f t="shared" ca="1" si="3"/>
        <v>316</v>
      </c>
      <c r="H82" s="51" t="str">
        <f ca="1">OFFSET('орбитальные запуски 57_64'!$B$1,расчет!F82,0)</f>
        <v>1964-F05</v>
      </c>
      <c r="I82" s="51">
        <f ca="1">OFFSET('орбитальные запуски 57_64'!C$1,расчет!F82,0)</f>
        <v>23487</v>
      </c>
      <c r="J82" s="51" t="str">
        <f ca="1">OFFSET('орбитальные запуски 57_64'!D$1,расчет!$F82,0)</f>
        <v>Luna (5b) (Ye-6 #5)</v>
      </c>
      <c r="K82" s="51" t="str">
        <f ca="1">OFFSET('орбитальные запуски 57_64'!E$1,расчет!$F82,0)</f>
        <v>Molniya-M</v>
      </c>
      <c r="L82" s="51" t="str">
        <f ca="1">OFFSET('орбитальные запуски 57_64'!F$1,расчет!$F82,0)</f>
        <v>СССР</v>
      </c>
      <c r="M82" s="59" t="str">
        <f ca="1">OFFSET('орбитальные запуски 57_64'!G$1,расчет!$F82,0)</f>
        <v>Failure</v>
      </c>
    </row>
    <row r="83" spans="1:13" x14ac:dyDescent="0.25">
      <c r="A83">
        <f>'орбитальные запуски 57_64'!A79</f>
        <v>78</v>
      </c>
      <c r="B83" t="str">
        <f>'орбитальные запуски 57_64'!B79</f>
        <v>1960-F11</v>
      </c>
      <c r="C83" s="51">
        <f ca="1">OFFSET('орбитальные запуски 57_64'!B79,0,SortCrit)</f>
        <v>22184</v>
      </c>
      <c r="D83" s="53">
        <f t="shared" ca="1" si="4"/>
        <v>22184.000000077998</v>
      </c>
      <c r="E83" s="53">
        <f t="shared" ca="1" si="5"/>
        <v>23479.000000315002</v>
      </c>
      <c r="F83">
        <f t="shared" ca="1" si="3"/>
        <v>315</v>
      </c>
      <c r="H83" s="51" t="str">
        <f ca="1">OFFSET('орбитальные запуски 57_64'!$B$1,расчет!F83,0)</f>
        <v>1964-019</v>
      </c>
      <c r="I83" s="51">
        <f ca="1">OFFSET('орбитальные запуски 57_64'!C$1,расчет!F83,0)</f>
        <v>23479</v>
      </c>
      <c r="J83" s="51" t="str">
        <f ca="1">OFFSET('орбитальные запуски 57_64'!D$1,расчет!$F83,0)</f>
        <v>Polyot 2 (I1P 1)</v>
      </c>
      <c r="K83" s="51" t="str">
        <f ca="1">OFFSET('орбитальные запуски 57_64'!E$1,расчет!$F83,0)</f>
        <v>11A59 I1P</v>
      </c>
      <c r="L83" s="51" t="str">
        <f ca="1">OFFSET('орбитальные запуски 57_64'!F$1,расчет!$F83,0)</f>
        <v>СССР</v>
      </c>
      <c r="M83" s="59">
        <f ca="1">OFFSET('орбитальные запуски 57_64'!G$1,расчет!$F83,0)</f>
        <v>0</v>
      </c>
    </row>
    <row r="84" spans="1:13" x14ac:dyDescent="0.25">
      <c r="A84">
        <f>'орбитальные запуски 57_64'!A80</f>
        <v>79</v>
      </c>
      <c r="B84" t="str">
        <f>'орбитальные запуски 57_64'!B80</f>
        <v>1960 ν (013)</v>
      </c>
      <c r="C84" s="51">
        <f ca="1">OFFSET('орбитальные запуски 57_64'!B80,0,SortCrit)</f>
        <v>22193</v>
      </c>
      <c r="D84" s="53">
        <f t="shared" ca="1" si="4"/>
        <v>22193.000000078999</v>
      </c>
      <c r="E84" s="53">
        <f t="shared" ca="1" si="5"/>
        <v>23475.000000314001</v>
      </c>
      <c r="F84">
        <f t="shared" ca="1" si="3"/>
        <v>314</v>
      </c>
      <c r="H84" s="51" t="str">
        <f ca="1">OFFSET('орбитальные запуски 57_64'!$B$1,расчет!F84,0)</f>
        <v>1964-018</v>
      </c>
      <c r="I84" s="51">
        <f ca="1">OFFSET('орбитальные запуски 57_64'!C$1,расчет!F84,0)</f>
        <v>23475</v>
      </c>
      <c r="J84" s="51" t="str">
        <f ca="1">OFFSET('орбитальные запуски 57_64'!D$1,расчет!$F84,0)</f>
        <v>Gemini 1 (GT 1)</v>
      </c>
      <c r="K84" s="51" t="str">
        <f ca="1">OFFSET('орбитальные запуски 57_64'!E$1,расчет!$F84,0)</f>
        <v>Titan-2-GLV</v>
      </c>
      <c r="L84" s="51" t="str">
        <f ca="1">OFFSET('орбитальные запуски 57_64'!F$1,расчет!$F84,0)</f>
        <v>USA</v>
      </c>
      <c r="M84" s="59">
        <f ca="1">OFFSET('орбитальные запуски 57_64'!G$1,расчет!$F84,0)</f>
        <v>0</v>
      </c>
    </row>
    <row r="85" spans="1:13" x14ac:dyDescent="0.25">
      <c r="A85">
        <f>'орбитальные запуски 57_64'!A81</f>
        <v>80</v>
      </c>
      <c r="B85" t="str">
        <f>'орбитальные запуски 57_64'!B81</f>
        <v>1960-F12</v>
      </c>
      <c r="C85" s="51">
        <f ca="1">OFFSET('орбитальные запуски 57_64'!B81,0,SortCrit)</f>
        <v>22199</v>
      </c>
      <c r="D85" s="53">
        <f t="shared" ca="1" si="4"/>
        <v>22199.000000079999</v>
      </c>
      <c r="E85" s="53">
        <f t="shared" ca="1" si="5"/>
        <v>23471.000000313001</v>
      </c>
      <c r="F85">
        <f t="shared" ca="1" si="3"/>
        <v>313</v>
      </c>
      <c r="H85" s="51" t="str">
        <f ca="1">OFFSET('орбитальные запуски 57_64'!$B$1,расчет!F85,0)</f>
        <v>1964-017</v>
      </c>
      <c r="I85" s="51">
        <f ca="1">OFFSET('орбитальные запуски 57_64'!C$1,расчет!F85,0)</f>
        <v>23471</v>
      </c>
      <c r="J85" s="51" t="str">
        <f ca="1">OFFSET('орбитальные запуски 57_64'!D$1,расчет!$F85,0)</f>
        <v>Kosmos 28 (Zenit-2 #16)</v>
      </c>
      <c r="K85" s="51" t="str">
        <f ca="1">OFFSET('орбитальные запуски 57_64'!E$1,расчет!$F85,0)</f>
        <v>Vostok-2</v>
      </c>
      <c r="L85" s="51" t="str">
        <f ca="1">OFFSET('орбитальные запуски 57_64'!F$1,расчет!$F85,0)</f>
        <v>СССР</v>
      </c>
      <c r="M85" s="59">
        <f ca="1">OFFSET('орбитальные запуски 57_64'!G$1,расчет!$F85,0)</f>
        <v>0</v>
      </c>
    </row>
    <row r="86" spans="1:13" x14ac:dyDescent="0.25">
      <c r="A86">
        <f>'орбитальные запуски 57_64'!A82</f>
        <v>81</v>
      </c>
      <c r="B86" t="str">
        <f>'орбитальные запуски 57_64'!B82</f>
        <v>1960-F13</v>
      </c>
      <c r="C86" s="51">
        <f ca="1">OFFSET('орбитальные запуски 57_64'!B82,0,SortCrit)</f>
        <v>22200</v>
      </c>
      <c r="D86" s="53">
        <f t="shared" ca="1" si="4"/>
        <v>22200.000000081</v>
      </c>
      <c r="E86" s="53">
        <f t="shared" ca="1" si="5"/>
        <v>23469.000000312</v>
      </c>
      <c r="F86">
        <f t="shared" ca="1" si="3"/>
        <v>312</v>
      </c>
      <c r="H86" s="51" t="str">
        <f ca="1">OFFSET('орбитальные запуски 57_64'!$B$1,расчет!F86,0)</f>
        <v>1964-016</v>
      </c>
      <c r="I86" s="51">
        <f ca="1">OFFSET('орбитальные запуски 57_64'!C$1,расчет!F86,0)</f>
        <v>23469</v>
      </c>
      <c r="J86" s="51" t="str">
        <f ca="1">OFFSET('орбитальные запуски 57_64'!D$1,расчет!$F86,0)</f>
        <v>Zond 1 (3MV-1 #2)</v>
      </c>
      <c r="K86" s="51" t="str">
        <f ca="1">OFFSET('орбитальные запуски 57_64'!E$1,расчет!$F86,0)</f>
        <v>Molniya</v>
      </c>
      <c r="L86" s="51" t="str">
        <f ca="1">OFFSET('орбитальные запуски 57_64'!F$1,расчет!$F86,0)</f>
        <v>СССР</v>
      </c>
      <c r="M86" s="59">
        <f ca="1">OFFSET('орбитальные запуски 57_64'!G$1,расчет!$F86,0)</f>
        <v>0</v>
      </c>
    </row>
    <row r="87" spans="1:13" x14ac:dyDescent="0.25">
      <c r="A87">
        <f>'орбитальные запуски 57_64'!A83</f>
        <v>82</v>
      </c>
      <c r="B87" t="str">
        <f>'орбитальные запуски 57_64'!B83</f>
        <v>1960-F14</v>
      </c>
      <c r="C87" s="51">
        <f ca="1">OFFSET('орбитальные запуски 57_64'!B83,0,SortCrit)</f>
        <v>22203</v>
      </c>
      <c r="D87" s="53">
        <f t="shared" ca="1" si="4"/>
        <v>22203.000000082</v>
      </c>
      <c r="E87" s="53">
        <f t="shared" ca="1" si="5"/>
        <v>23463.000000311</v>
      </c>
      <c r="F87">
        <f t="shared" ca="1" si="3"/>
        <v>311</v>
      </c>
      <c r="H87" s="51" t="str">
        <f ca="1">OFFSET('орбитальные запуски 57_64'!$B$1,расчет!F87,0)</f>
        <v>1964-015</v>
      </c>
      <c r="I87" s="51">
        <f ca="1">OFFSET('орбитальные запуски 57_64'!C$1,расчет!F87,0)</f>
        <v>23463</v>
      </c>
      <c r="J87" s="51" t="str">
        <f ca="1">OFFSET('орбитальные запуски 57_64'!D$1,расчет!$F87,0)</f>
        <v>Ariel 2 (UK 2)</v>
      </c>
      <c r="K87" s="51" t="str">
        <f ca="1">OFFSET('орбитальные запуски 57_64'!E$1,расчет!$F87,0)</f>
        <v>Scout-X3</v>
      </c>
      <c r="L87" s="51" t="str">
        <f ca="1">OFFSET('орбитальные запуски 57_64'!F$1,расчет!$F87,0)</f>
        <v>USA</v>
      </c>
      <c r="M87" s="59">
        <f ca="1">OFFSET('орбитальные запуски 57_64'!G$1,расчет!$F87,0)</f>
        <v>0</v>
      </c>
    </row>
    <row r="88" spans="1:13" x14ac:dyDescent="0.25">
      <c r="A88">
        <f>'орбитальные запуски 57_64'!A84</f>
        <v>83</v>
      </c>
      <c r="B88" t="str">
        <f>'орбитальные запуски 57_64'!B84</f>
        <v>1960-F15</v>
      </c>
      <c r="C88" s="51">
        <f ca="1">OFFSET('орбитальные запуски 57_64'!B84,0,SortCrit)</f>
        <v>22215</v>
      </c>
      <c r="D88" s="53">
        <f t="shared" ca="1" si="4"/>
        <v>22215.000000083</v>
      </c>
      <c r="E88" s="53">
        <f t="shared" ca="1" si="5"/>
        <v>23463.000000309999</v>
      </c>
      <c r="F88">
        <f t="shared" ca="1" si="3"/>
        <v>310</v>
      </c>
      <c r="H88" s="51" t="str">
        <f ca="1">OFFSET('орбитальные запуски 57_64'!$B$1,расчет!F88,0)</f>
        <v>1964-014</v>
      </c>
      <c r="I88" s="51">
        <f ca="1">OFFSET('орбитальные запуски 57_64'!C$1,расчет!F88,0)</f>
        <v>23463</v>
      </c>
      <c r="J88" s="51" t="str">
        <f ca="1">OFFSET('орбитальные запуски 57_64'!D$1,расчет!$F88,0)</f>
        <v>Kosmos 27 (Venera (2d), 3MV-1 #1)</v>
      </c>
      <c r="K88" s="51" t="str">
        <f ca="1">OFFSET('орбитальные запуски 57_64'!E$1,расчет!$F88,0)</f>
        <v>Molniya</v>
      </c>
      <c r="L88" s="51" t="str">
        <f ca="1">OFFSET('орбитальные запуски 57_64'!F$1,расчет!$F88,0)</f>
        <v>СССР</v>
      </c>
      <c r="M88" s="59" t="str">
        <f ca="1">OFFSET('орбитальные запуски 57_64'!G$1,расчет!$F88,0)</f>
        <v>Partial Failure</v>
      </c>
    </row>
    <row r="89" spans="1:13" x14ac:dyDescent="0.25">
      <c r="A89">
        <f>'орбитальные запуски 57_64'!A85</f>
        <v>84</v>
      </c>
      <c r="B89" t="str">
        <f>'орбитальные запуски 57_64'!B85</f>
        <v>1960 ξ (014)</v>
      </c>
      <c r="C89" s="51">
        <f ca="1">OFFSET('орбитальные запуски 57_64'!B85,0,SortCrit)</f>
        <v>22223</v>
      </c>
      <c r="D89" s="53">
        <f t="shared" ca="1" si="4"/>
        <v>22223.000000084001</v>
      </c>
      <c r="E89" s="53">
        <f t="shared" ca="1" si="5"/>
        <v>23460.000000308999</v>
      </c>
      <c r="F89">
        <f t="shared" ca="1" si="3"/>
        <v>309</v>
      </c>
      <c r="H89" s="51" t="str">
        <f ca="1">OFFSET('орбитальные запуски 57_64'!$B$1,расчет!F89,0)</f>
        <v>1964-F04</v>
      </c>
      <c r="I89" s="51">
        <f ca="1">OFFSET('орбитальные запуски 57_64'!C$1,расчет!F89,0)</f>
        <v>23460</v>
      </c>
      <c r="J89" s="51" t="str">
        <f ca="1">OFFSET('орбитальные запуски 57_64'!D$1,расчет!$F89,0)</f>
        <v>KH-4A 4 (Corona 77, OPS 3467)</v>
      </c>
      <c r="K89" s="51" t="str">
        <f ca="1">OFFSET('орбитальные запуски 57_64'!E$1,расчет!$F89,0)</f>
        <v>Thor-SLV2A Agena-D</v>
      </c>
      <c r="L89" s="51" t="str">
        <f ca="1">OFFSET('орбитальные запуски 57_64'!F$1,расчет!$F89,0)</f>
        <v>USA</v>
      </c>
      <c r="M89" s="59" t="str">
        <f ca="1">OFFSET('орбитальные запуски 57_64'!G$1,расчет!$F89,0)</f>
        <v>Failure</v>
      </c>
    </row>
    <row r="90" spans="1:13" x14ac:dyDescent="0.25">
      <c r="A90">
        <f>'орбитальные запуски 57_64'!A86</f>
        <v>85</v>
      </c>
      <c r="B90" t="str">
        <f>'орбитальные запуски 57_64'!B86</f>
        <v>1960 ο (015)</v>
      </c>
      <c r="C90" s="51">
        <f ca="1">OFFSET('орбитальные запуски 57_64'!B86,0,SortCrit)</f>
        <v>22232</v>
      </c>
      <c r="D90" s="53">
        <f t="shared" ca="1" si="4"/>
        <v>22232.000000085001</v>
      </c>
      <c r="E90" s="53">
        <f t="shared" ca="1" si="5"/>
        <v>23457.000000307999</v>
      </c>
      <c r="F90">
        <f t="shared" ca="1" si="3"/>
        <v>308</v>
      </c>
      <c r="H90" s="51" t="str">
        <f ca="1">OFFSET('орбитальные запуски 57_64'!$B$1,расчет!F90,0)</f>
        <v>1964-F03</v>
      </c>
      <c r="I90" s="51">
        <f ca="1">OFFSET('орбитальные запуски 57_64'!C$1,расчет!F90,0)</f>
        <v>23457</v>
      </c>
      <c r="J90" s="51" t="str">
        <f ca="1">OFFSET('орбитальные запуски 57_64'!D$1,расчет!$F90,0)</f>
        <v>Luna (5a) (Ye-6 #4)</v>
      </c>
      <c r="K90" s="51" t="str">
        <f ca="1">OFFSET('орбитальные запуски 57_64'!E$1,расчет!$F90,0)</f>
        <v>Molniya-M</v>
      </c>
      <c r="L90" s="51" t="str">
        <f ca="1">OFFSET('орбитальные запуски 57_64'!F$1,расчет!$F90,0)</f>
        <v>СССР</v>
      </c>
      <c r="M90" s="59" t="str">
        <f ca="1">OFFSET('орбитальные запуски 57_64'!G$1,расчет!$F90,0)</f>
        <v>Failure</v>
      </c>
    </row>
    <row r="91" spans="1:13" x14ac:dyDescent="0.25">
      <c r="A91">
        <f>'орбитальные запуски 57_64'!A87</f>
        <v>86</v>
      </c>
      <c r="B91" t="str">
        <f>'орбитальные запуски 57_64'!B87</f>
        <v>1960 π (016)</v>
      </c>
      <c r="C91" s="51">
        <f ca="1">OFFSET('орбитальные запуски 57_64'!B87,0,SortCrit)</f>
        <v>22243</v>
      </c>
      <c r="D91" s="53">
        <f t="shared" ca="1" si="4"/>
        <v>22243.000000086002</v>
      </c>
      <c r="E91" s="53">
        <f t="shared" ca="1" si="5"/>
        <v>23455.000000307002</v>
      </c>
      <c r="F91">
        <f t="shared" ca="1" si="3"/>
        <v>307</v>
      </c>
      <c r="H91" s="51" t="str">
        <f ca="1">OFFSET('орбитальные запуски 57_64'!$B$1,расчет!F91,0)</f>
        <v>1964-F02</v>
      </c>
      <c r="I91" s="51">
        <f ca="1">OFFSET('орбитальные запуски 57_64'!C$1,расчет!F91,0)</f>
        <v>23455</v>
      </c>
      <c r="J91" s="51" t="str">
        <f ca="1">OFFSET('орбитальные запуски 57_64'!D$1,расчет!$F91,0)</f>
        <v>Explorer (20) (BE A)</v>
      </c>
      <c r="K91" s="51" t="str">
        <f ca="1">OFFSET('орбитальные запуски 57_64'!E$1,расчет!$F91,0)</f>
        <v>Delta-B</v>
      </c>
      <c r="L91" s="51" t="str">
        <f ca="1">OFFSET('орбитальные запуски 57_64'!F$1,расчет!$F91,0)</f>
        <v>USA</v>
      </c>
      <c r="M91" s="59" t="str">
        <f ca="1">OFFSET('орбитальные запуски 57_64'!G$1,расчет!$F91,0)</f>
        <v>Failure</v>
      </c>
    </row>
    <row r="92" spans="1:13" x14ac:dyDescent="0.25">
      <c r="A92">
        <f>'орбитальные запуски 57_64'!A88</f>
        <v>87</v>
      </c>
      <c r="B92" t="str">
        <f>'орбитальные запуски 57_64'!B88</f>
        <v>1960-F16</v>
      </c>
      <c r="C92" s="51">
        <f ca="1">OFFSET('орбитальные запуски 57_64'!B88,0,SortCrit)</f>
        <v>22250</v>
      </c>
      <c r="D92" s="53">
        <f t="shared" ca="1" si="4"/>
        <v>22250.000000086999</v>
      </c>
      <c r="E92" s="53">
        <f t="shared" ca="1" si="5"/>
        <v>23454.000000306001</v>
      </c>
      <c r="F92">
        <f t="shared" ca="1" si="3"/>
        <v>306</v>
      </c>
      <c r="H92" s="51" t="str">
        <f ca="1">OFFSET('орбитальные запуски 57_64'!$B$1,расчет!F92,0)</f>
        <v>1964-013</v>
      </c>
      <c r="I92" s="51">
        <f ca="1">OFFSET('орбитальные запуски 57_64'!C$1,расчет!F92,0)</f>
        <v>23454</v>
      </c>
      <c r="J92" s="51" t="str">
        <f ca="1">OFFSET('орбитальные запуски 57_64'!D$1,расчет!$F92,0)</f>
        <v>Kosmos 26 (DS-MG #1)</v>
      </c>
      <c r="K92" s="51" t="str">
        <f ca="1">OFFSET('орбитальные запуски 57_64'!E$1,расчет!$F92,0)</f>
        <v>Kosmos</v>
      </c>
      <c r="L92" s="51" t="str">
        <f ca="1">OFFSET('орбитальные запуски 57_64'!F$1,расчет!$F92,0)</f>
        <v>СССР</v>
      </c>
      <c r="M92" s="59">
        <f ca="1">OFFSET('орбитальные запуски 57_64'!G$1,расчет!$F92,0)</f>
        <v>0</v>
      </c>
    </row>
    <row r="93" spans="1:13" x14ac:dyDescent="0.25">
      <c r="A93">
        <f>'орбитальные запуски 57_64'!A89</f>
        <v>88</v>
      </c>
      <c r="B93" t="str">
        <f>'орбитальные запуски 57_64'!B89</f>
        <v>1960 ρ (017)</v>
      </c>
      <c r="C93" s="51">
        <f ca="1">OFFSET('орбитальные запуски 57_64'!B89,0,SortCrit)</f>
        <v>22251</v>
      </c>
      <c r="D93" s="53">
        <f t="shared" ca="1" si="4"/>
        <v>22251.000000087999</v>
      </c>
      <c r="E93" s="53">
        <f t="shared" ca="1" si="5"/>
        <v>23447.000000305001</v>
      </c>
      <c r="F93">
        <f t="shared" ca="1" si="3"/>
        <v>305</v>
      </c>
      <c r="H93" s="51" t="str">
        <f ca="1">OFFSET('орбитальные запуски 57_64'!$B$1,расчет!F93,0)</f>
        <v>1964-012</v>
      </c>
      <c r="I93" s="51">
        <f ca="1">OFFSET('орбитальные запуски 57_64'!C$1,расчет!F93,0)</f>
        <v>23447</v>
      </c>
      <c r="J93" s="51" t="str">
        <f ca="1">OFFSET('орбитальные запуски 57_64'!D$1,расчет!$F93,0)</f>
        <v>KH-7 6 (Gambit-1 6, OPS 3435)</v>
      </c>
      <c r="K93" s="51" t="str">
        <f ca="1">OFFSET('орбитальные запуски 57_64'!E$1,расчет!$F93,0)</f>
        <v>Atlas-LV3 Agena-D</v>
      </c>
      <c r="L93" s="51" t="str">
        <f ca="1">OFFSET('орбитальные запуски 57_64'!F$1,расчет!$F93,0)</f>
        <v>USA</v>
      </c>
      <c r="M93" s="59">
        <f ca="1">OFFSET('орбитальные запуски 57_64'!G$1,расчет!$F93,0)</f>
        <v>0</v>
      </c>
    </row>
    <row r="94" spans="1:13" x14ac:dyDescent="0.25">
      <c r="A94">
        <f>'орбитальные запуски 57_64'!A90</f>
        <v>89</v>
      </c>
      <c r="B94" t="str">
        <f>'орбитальные запуски 57_64'!B90</f>
        <v>1960-F17</v>
      </c>
      <c r="C94" s="51">
        <f ca="1">OFFSET('орбитальные запуски 57_64'!B90,0,SortCrit)</f>
        <v>22254</v>
      </c>
      <c r="D94" s="53">
        <f t="shared" ca="1" si="4"/>
        <v>22254.000000089</v>
      </c>
      <c r="E94" s="53">
        <f t="shared" ca="1" si="5"/>
        <v>23435.000000304</v>
      </c>
      <c r="F94">
        <f t="shared" ca="1" si="3"/>
        <v>304</v>
      </c>
      <c r="H94" s="51" t="str">
        <f ca="1">OFFSET('орбитальные запуски 57_64'!$B$1,расчет!F94,0)</f>
        <v>1964-011</v>
      </c>
      <c r="I94" s="51">
        <f ca="1">OFFSET('орбитальные запуски 57_64'!C$1,расчет!F94,0)</f>
        <v>23435</v>
      </c>
      <c r="J94" s="51" t="str">
        <f ca="1">OFFSET('орбитальные запуски 57_64'!D$1,расчет!$F94,0)</f>
        <v>Samos-F3 1 (OPS 3722)</v>
      </c>
      <c r="K94" s="51" t="str">
        <f ca="1">OFFSET('орбитальные запуски 57_64'!E$1,расчет!$F94,0)</f>
        <v>Thor-SLV2A Agena-D</v>
      </c>
      <c r="L94" s="51" t="str">
        <f ca="1">OFFSET('орбитальные запуски 57_64'!F$1,расчет!$F94,0)</f>
        <v>USA</v>
      </c>
      <c r="M94" s="59">
        <f ca="1">OFFSET('орбитальные запуски 57_64'!G$1,расчет!$F94,0)</f>
        <v>0</v>
      </c>
    </row>
    <row r="95" spans="1:13" x14ac:dyDescent="0.25">
      <c r="A95">
        <f>'орбитальные запуски 57_64'!A91</f>
        <v>90</v>
      </c>
      <c r="B95" t="str">
        <f>'орбитальные запуски 57_64'!B91</f>
        <v>1960 σ (018)</v>
      </c>
      <c r="C95" s="51">
        <f ca="1">OFFSET('орбитальные запуски 57_64'!B91,0,SortCrit)</f>
        <v>22257</v>
      </c>
      <c r="D95" s="53">
        <f t="shared" ca="1" si="4"/>
        <v>22257.00000009</v>
      </c>
      <c r="E95" s="53">
        <f t="shared" ca="1" si="5"/>
        <v>23434.000000303</v>
      </c>
      <c r="F95">
        <f t="shared" ca="1" si="3"/>
        <v>303</v>
      </c>
      <c r="H95" s="51" t="str">
        <f ca="1">OFFSET('орбитальные запуски 57_64'!$B$1,расчет!F95,0)</f>
        <v>1964-010</v>
      </c>
      <c r="I95" s="51">
        <f ca="1">OFFSET('орбитальные запуски 57_64'!C$1,расчет!F95,0)</f>
        <v>23434</v>
      </c>
      <c r="J95" s="51" t="str">
        <f ca="1">OFFSET('орбитальные запуски 57_64'!D$1,расчет!$F95,0)</f>
        <v>Kosmos 25 (DS-P1 #4)</v>
      </c>
      <c r="K95" s="51" t="str">
        <f ca="1">OFFSET('орбитальные запуски 57_64'!E$1,расчет!$F95,0)</f>
        <v>Kosmos</v>
      </c>
      <c r="L95" s="51" t="str">
        <f ca="1">OFFSET('орбитальные запуски 57_64'!F$1,расчет!$F95,0)</f>
        <v>СССР</v>
      </c>
      <c r="M95" s="59">
        <f ca="1">OFFSET('орбитальные запуски 57_64'!G$1,расчет!$F95,0)</f>
        <v>0</v>
      </c>
    </row>
    <row r="96" spans="1:13" x14ac:dyDescent="0.25">
      <c r="A96">
        <f>'орбитальные запуски 57_64'!A92</f>
        <v>91</v>
      </c>
      <c r="B96" t="str">
        <f>'орбитальные запуски 57_64'!B92</f>
        <v>1960-F18</v>
      </c>
      <c r="C96" s="51">
        <f ca="1">OFFSET('орбитальные запуски 57_64'!B92,0,SortCrit)</f>
        <v>22265</v>
      </c>
      <c r="D96" s="53">
        <f t="shared" ca="1" si="4"/>
        <v>22265.000000091</v>
      </c>
      <c r="E96" s="53">
        <f t="shared" ca="1" si="5"/>
        <v>23432.000000302</v>
      </c>
      <c r="F96">
        <f t="shared" ca="1" si="3"/>
        <v>302</v>
      </c>
      <c r="H96" s="51" t="str">
        <f ca="1">OFFSET('орбитальные запуски 57_64'!$B$1,расчет!F96,0)</f>
        <v>1964-009</v>
      </c>
      <c r="I96" s="51">
        <f ca="1">OFFSET('орбитальные запуски 57_64'!C$1,расчет!F96,0)</f>
        <v>23432</v>
      </c>
      <c r="J96" s="51" t="str">
        <f ca="1">OFFSET('орбитальные запуски 57_64'!D$1,расчет!$F96,0)</f>
        <v>KH-7 5 (Gambit-1 5, OPS 2423)</v>
      </c>
      <c r="K96" s="51" t="str">
        <f ca="1">OFFSET('орбитальные запуски 57_64'!E$1,расчет!$F96,0)</f>
        <v>Atlas-LV3 Agena-D</v>
      </c>
      <c r="L96" s="51" t="str">
        <f ca="1">OFFSET('орбитальные запуски 57_64'!F$1,расчет!$F96,0)</f>
        <v>USA</v>
      </c>
      <c r="M96" s="59">
        <f ca="1">OFFSET('орбитальные запуски 57_64'!G$1,расчет!$F96,0)</f>
        <v>0</v>
      </c>
    </row>
    <row r="97" spans="1:13" x14ac:dyDescent="0.25">
      <c r="A97">
        <f>'орбитальные запуски 57_64'!A93</f>
        <v>92</v>
      </c>
      <c r="B97" t="str">
        <f>'орбитальные запуски 57_64'!B93</f>
        <v>1960 τ (019)</v>
      </c>
      <c r="C97" s="51">
        <f ca="1">OFFSET('орбитальные запуски 57_64'!B93,0,SortCrit)</f>
        <v>22270</v>
      </c>
      <c r="D97" s="53">
        <f t="shared" ca="1" si="4"/>
        <v>22270.000000092001</v>
      </c>
      <c r="E97" s="53">
        <f t="shared" ca="1" si="5"/>
        <v>23426.000000300999</v>
      </c>
      <c r="F97">
        <f t="shared" ca="1" si="3"/>
        <v>301</v>
      </c>
      <c r="H97" s="51" t="str">
        <f ca="1">OFFSET('орбитальные запуски 57_64'!$B$1,расчет!F97,0)</f>
        <v>1964-F01</v>
      </c>
      <c r="I97" s="51">
        <f ca="1">OFFSET('орбитальные запуски 57_64'!C$1,расчет!F97,0)</f>
        <v>23426</v>
      </c>
      <c r="J97" s="51" t="str">
        <f ca="1">OFFSET('орбитальные запуски 57_64'!D$1,расчет!$F97,0)</f>
        <v>Zond (1a) (3MV-1A #2)</v>
      </c>
      <c r="K97" s="51" t="str">
        <f ca="1">OFFSET('орбитальные запуски 57_64'!E$1,расчет!$F97,0)</f>
        <v>Molniya-M</v>
      </c>
      <c r="L97" s="51" t="str">
        <f ca="1">OFFSET('орбитальные запуски 57_64'!F$1,расчет!$F97,0)</f>
        <v>СССР</v>
      </c>
      <c r="M97" s="59" t="str">
        <f ca="1">OFFSET('орбитальные запуски 57_64'!G$1,расчет!$F97,0)</f>
        <v>Failure</v>
      </c>
    </row>
    <row r="98" spans="1:13" x14ac:dyDescent="0.25">
      <c r="A98">
        <f>'орбитальные запуски 57_64'!A94</f>
        <v>93</v>
      </c>
      <c r="B98" t="str">
        <f>'орбитальные запуски 57_64'!B94</f>
        <v>1960-F19</v>
      </c>
      <c r="C98" s="51">
        <f ca="1">OFFSET('орбитальные запуски 57_64'!B94,0,SortCrit)</f>
        <v>22272</v>
      </c>
      <c r="D98" s="53">
        <f t="shared" ca="1" si="4"/>
        <v>22272.000000093001</v>
      </c>
      <c r="E98" s="53">
        <f t="shared" ca="1" si="5"/>
        <v>23422.000000299999</v>
      </c>
      <c r="F98">
        <f t="shared" ca="1" si="3"/>
        <v>300</v>
      </c>
      <c r="H98" s="51" t="str">
        <f ca="1">OFFSET('орбитальные запуски 57_64'!$B$1,расчет!F98,0)</f>
        <v>1964-008</v>
      </c>
      <c r="I98" s="51">
        <f ca="1">OFFSET('орбитальные запуски 57_64'!C$1,расчет!F98,0)</f>
        <v>23422</v>
      </c>
      <c r="J98" s="51" t="str">
        <f ca="1">OFFSET('орбитальные запуски 57_64'!D$1,расчет!$F98,0)</f>
        <v>KH-4A 3 (Corona 76, OPS 3444)</v>
      </c>
      <c r="K98" s="51" t="str">
        <f ca="1">OFFSET('орбитальные запуски 57_64'!E$1,расчет!$F98,0)</f>
        <v>Thor-SLV2A Agena-D</v>
      </c>
      <c r="L98" s="51" t="str">
        <f ca="1">OFFSET('орбитальные запуски 57_64'!F$1,расчет!$F98,0)</f>
        <v>USA</v>
      </c>
      <c r="M98" s="59">
        <f ca="1">OFFSET('орбитальные запуски 57_64'!G$1,расчет!$F98,0)</f>
        <v>0</v>
      </c>
    </row>
    <row r="99" spans="1:13" x14ac:dyDescent="0.25">
      <c r="A99">
        <f>'орбитальные запуски 57_64'!A95</f>
        <v>94</v>
      </c>
      <c r="B99" t="str">
        <f>'орбитальные запуски 57_64'!B95</f>
        <v>Γ 1961 (003)</v>
      </c>
      <c r="C99" s="51">
        <f ca="1">OFFSET('орбитальные запуски 57_64'!B95,0,SortCrit)</f>
        <v>22324</v>
      </c>
      <c r="D99" s="53">
        <f t="shared" ca="1" si="4"/>
        <v>22324.000000094002</v>
      </c>
      <c r="E99" s="53">
        <f t="shared" ca="1" si="5"/>
        <v>23406.000000298998</v>
      </c>
      <c r="F99">
        <f t="shared" ca="1" si="3"/>
        <v>299</v>
      </c>
      <c r="H99" s="51" t="str">
        <f ca="1">OFFSET('орбитальные запуски 57_64'!$B$1,расчет!F99,0)</f>
        <v>1964-007</v>
      </c>
      <c r="I99" s="51">
        <f ca="1">OFFSET('орбитальные запуски 57_64'!C$1,расчет!F99,0)</f>
        <v>23406</v>
      </c>
      <c r="J99" s="51" t="str">
        <f ca="1">OFFSET('орбитальные запуски 57_64'!D$1,расчет!$F99,0)</f>
        <v>Ranger 6 (P 53)</v>
      </c>
      <c r="K99" s="51" t="str">
        <f ca="1">OFFSET('орбитальные запуски 57_64'!E$1,расчет!$F99,0)</f>
        <v>Atlas-LV3 Agena-B</v>
      </c>
      <c r="L99" s="51" t="str">
        <f ca="1">OFFSET('орбитальные запуски 57_64'!F$1,расчет!$F99,0)</f>
        <v>USA</v>
      </c>
      <c r="M99" s="59">
        <f ca="1">OFFSET('орбитальные запуски 57_64'!G$1,расчет!$F99,0)</f>
        <v>0</v>
      </c>
    </row>
    <row r="100" spans="1:13" x14ac:dyDescent="0.25">
      <c r="A100">
        <f>'орбитальные запуски 57_64'!A96</f>
        <v>95</v>
      </c>
      <c r="B100" t="str">
        <f>'орбитальные запуски 57_64'!B96</f>
        <v>1961 δ (004)</v>
      </c>
      <c r="C100" s="51">
        <f ca="1">OFFSET('орбитальные запуски 57_64'!B96,0,SortCrit)</f>
        <v>22328</v>
      </c>
      <c r="D100" s="53">
        <f t="shared" ca="1" si="4"/>
        <v>22328.000000094999</v>
      </c>
      <c r="E100" s="53">
        <f t="shared" ca="1" si="5"/>
        <v>23406.000000298001</v>
      </c>
      <c r="F100">
        <f t="shared" ca="1" si="3"/>
        <v>298</v>
      </c>
      <c r="H100" s="51" t="str">
        <f ca="1">OFFSET('орбитальные запуски 57_64'!$B$1,расчет!F100,0)</f>
        <v>1964-006</v>
      </c>
      <c r="I100" s="51">
        <f ca="1">OFFSET('орбитальные запуски 57_64'!C$1,расчет!F100,0)</f>
        <v>23406</v>
      </c>
      <c r="J100" s="51" t="str">
        <f ca="1">OFFSET('орбитальные запуски 57_64'!D$1,расчет!$F100,0)</f>
        <v>Elektron 1,2</v>
      </c>
      <c r="K100" s="51" t="str">
        <f ca="1">OFFSET('орбитальные запуски 57_64'!E$1,расчет!$F100,0)</f>
        <v>Vostok-K</v>
      </c>
      <c r="L100" s="51" t="str">
        <f ca="1">OFFSET('орбитальные запуски 57_64'!F$1,расчет!$F100,0)</f>
        <v>СССР</v>
      </c>
      <c r="M100" s="59">
        <f ca="1">OFFSET('орбитальные запуски 57_64'!G$1,расчет!$F100,0)</f>
        <v>0</v>
      </c>
    </row>
    <row r="101" spans="1:13" x14ac:dyDescent="0.25">
      <c r="A101">
        <f>'орбитальные запуски 57_64'!A97</f>
        <v>96</v>
      </c>
      <c r="B101" t="str">
        <f>'орбитальные запуски 57_64'!B97</f>
        <v>1961 ε (005)</v>
      </c>
      <c r="C101" s="51">
        <f ca="1">OFFSET('орбитальные запуски 57_64'!B97,0,SortCrit)</f>
        <v>22329</v>
      </c>
      <c r="D101" s="53">
        <f t="shared" ca="1" si="4"/>
        <v>22329.000000095999</v>
      </c>
      <c r="E101" s="53">
        <f t="shared" ca="1" si="5"/>
        <v>23405.000000297001</v>
      </c>
      <c r="F101">
        <f t="shared" ca="1" si="3"/>
        <v>297</v>
      </c>
      <c r="H101" s="51" t="str">
        <f ca="1">OFFSET('орбитальные запуски 57_64'!$B$1,расчет!F101,0)</f>
        <v>1964-005</v>
      </c>
      <c r="I101" s="51">
        <f ca="1">OFFSET('орбитальные запуски 57_64'!C$1,расчет!F101,0)</f>
        <v>23405</v>
      </c>
      <c r="J101" s="51" t="str">
        <f ca="1">OFFSET('орбитальные запуски 57_64'!D$1,расчет!$F101,0)</f>
        <v>Saturn-SA 5</v>
      </c>
      <c r="K101" s="51" t="str">
        <f ca="1">OFFSET('орбитальные запуски 57_64'!E$1,расчет!$F101,0)</f>
        <v>Saturn-1 (Block-2)</v>
      </c>
      <c r="L101" s="51" t="str">
        <f ca="1">OFFSET('орбитальные запуски 57_64'!F$1,расчет!$F101,0)</f>
        <v>USA</v>
      </c>
      <c r="M101" s="59">
        <f ca="1">OFFSET('орбитальные запуски 57_64'!G$1,расчет!$F101,0)</f>
        <v>0</v>
      </c>
    </row>
    <row r="102" spans="1:13" x14ac:dyDescent="0.25">
      <c r="A102">
        <f>'орбитальные запуски 57_64'!A98</f>
        <v>97</v>
      </c>
      <c r="B102" t="str">
        <f>'орбитальные запуски 57_64'!B98</f>
        <v>1961 ζ (006)</v>
      </c>
      <c r="C102" s="51">
        <f ca="1">OFFSET('орбитальные запуски 57_64'!B98,0,SortCrit)</f>
        <v>22330</v>
      </c>
      <c r="D102" s="53">
        <f t="shared" ca="1" si="4"/>
        <v>22330.000000096999</v>
      </c>
      <c r="E102" s="53">
        <f t="shared" ca="1" si="5"/>
        <v>23401.000000296001</v>
      </c>
      <c r="F102">
        <f t="shared" ca="1" si="3"/>
        <v>296</v>
      </c>
      <c r="H102" s="51" t="str">
        <f ca="1">OFFSET('орбитальные запуски 57_64'!$B$1,расчет!F102,0)</f>
        <v>1964-004</v>
      </c>
      <c r="I102" s="51">
        <f ca="1">OFFSET('орбитальные запуски 57_64'!C$1,расчет!F102,0)</f>
        <v>23401</v>
      </c>
      <c r="J102" s="51" t="str">
        <f ca="1">OFFSET('орбитальные запуски 57_64'!D$1,расчет!$F102,0)</f>
        <v>Echo 2</v>
      </c>
      <c r="K102" s="51" t="str">
        <f ca="1">OFFSET('орбитальные запуски 57_64'!E$1,расчет!$F102,0)</f>
        <v>Thor-DM21 Agena-B</v>
      </c>
      <c r="L102" s="51" t="str">
        <f ca="1">OFFSET('орбитальные запуски 57_64'!F$1,расчет!$F102,0)</f>
        <v>USA</v>
      </c>
      <c r="M102" s="59">
        <f ca="1">OFFSET('орбитальные запуски 57_64'!G$1,расчет!$F102,0)</f>
        <v>0</v>
      </c>
    </row>
    <row r="103" spans="1:13" x14ac:dyDescent="0.25">
      <c r="A103">
        <f>'орбитальные запуски 57_64'!A99</f>
        <v>98</v>
      </c>
      <c r="B103" t="str">
        <f>'орбитальные запуски 57_64'!B99</f>
        <v>1961 η (007)</v>
      </c>
      <c r="C103" s="51">
        <f ca="1">OFFSET('орбитальные запуски 57_64'!B99,0,SortCrit)</f>
        <v>22334</v>
      </c>
      <c r="D103" s="53">
        <f t="shared" ca="1" si="4"/>
        <v>22334.000000098</v>
      </c>
      <c r="E103" s="53">
        <f t="shared" ca="1" si="5"/>
        <v>23397.000000295</v>
      </c>
      <c r="F103">
        <f t="shared" ca="1" si="3"/>
        <v>295</v>
      </c>
      <c r="H103" s="51" t="str">
        <f ca="1">OFFSET('орбитальные запуски 57_64'!$B$1,расчет!F103,0)</f>
        <v>1964-003</v>
      </c>
      <c r="I103" s="51">
        <f ca="1">OFFSET('орбитальные запуски 57_64'!C$1,расчет!F103,0)</f>
        <v>23397</v>
      </c>
      <c r="J103" s="51" t="str">
        <f ca="1">OFFSET('орбитальные запуски 57_64'!D$1,расчет!$F103,0)</f>
        <v>Relay 2</v>
      </c>
      <c r="K103" s="51" t="str">
        <f ca="1">OFFSET('орбитальные запуски 57_64'!E$1,расчет!$F103,0)</f>
        <v>Delta-B</v>
      </c>
      <c r="L103" s="51" t="str">
        <f ca="1">OFFSET('орбитальные запуски 57_64'!F$1,расчет!$F103,0)</f>
        <v>USA</v>
      </c>
      <c r="M103" s="59">
        <f ca="1">OFFSET('орбитальные запуски 57_64'!G$1,расчет!$F103,0)</f>
        <v>0</v>
      </c>
    </row>
    <row r="104" spans="1:13" x14ac:dyDescent="0.25">
      <c r="A104">
        <f>'орбитальные запуски 57_64'!A100</f>
        <v>99</v>
      </c>
      <c r="B104" t="str">
        <f>'орбитальные запуски 57_64'!B100</f>
        <v>1961-F01</v>
      </c>
      <c r="C104" s="51">
        <f ca="1">OFFSET('орбитальные запуски 57_64'!B100,0,SortCrit)</f>
        <v>22337</v>
      </c>
      <c r="D104" s="53">
        <f t="shared" ca="1" si="4"/>
        <v>22337.000000099</v>
      </c>
      <c r="E104" s="53">
        <f t="shared" ca="1" si="5"/>
        <v>23395.000000294</v>
      </c>
      <c r="F104">
        <f t="shared" ca="1" si="3"/>
        <v>294</v>
      </c>
      <c r="H104" s="51" t="str">
        <f ca="1">OFFSET('орбитальные запуски 57_64'!$B$1,расчет!F104,0)</f>
        <v>1964-002</v>
      </c>
      <c r="I104" s="51">
        <f ca="1">OFFSET('орбитальные запуски 57_64'!C$1,расчет!F104,0)</f>
        <v>23395</v>
      </c>
      <c r="J104" s="51" t="str">
        <f ca="1">OFFSET('орбитальные запуски 57_64'!D$1,расчет!$F104,0)</f>
        <v>DSAP-1 F6 (P-35 6, OPS 3367A)</v>
      </c>
      <c r="K104" s="51" t="str">
        <f ca="1">OFFSET('орбитальные запуски 57_64'!E$1,расчет!$F104,0)</f>
        <v>Thor-DM21 Agena-D</v>
      </c>
      <c r="L104" s="51" t="str">
        <f ca="1">OFFSET('орбитальные запуски 57_64'!F$1,расчет!$F104,0)</f>
        <v>USA</v>
      </c>
      <c r="M104" s="59">
        <f ca="1">OFFSET('орбитальные запуски 57_64'!G$1,расчет!$F104,0)</f>
        <v>0</v>
      </c>
    </row>
    <row r="105" spans="1:13" x14ac:dyDescent="0.25">
      <c r="A105">
        <f>'орбитальные запуски 57_64'!A101</f>
        <v>100</v>
      </c>
      <c r="B105" t="str">
        <f>'орбитальные запуски 57_64'!B101</f>
        <v>1961 θ (008)</v>
      </c>
      <c r="C105" s="51">
        <f ca="1">OFFSET('орбитальные запуски 57_64'!B101,0,SortCrit)</f>
        <v>22349</v>
      </c>
      <c r="D105" s="53">
        <f t="shared" ca="1" si="4"/>
        <v>22349.000000100001</v>
      </c>
      <c r="E105" s="53">
        <f t="shared" ca="1" si="5"/>
        <v>23387.000000292999</v>
      </c>
      <c r="F105">
        <f t="shared" ca="1" si="3"/>
        <v>293</v>
      </c>
      <c r="H105" s="51" t="str">
        <f ca="1">OFFSET('орбитальные запуски 57_64'!$B$1,расчет!F105,0)</f>
        <v>1964-001</v>
      </c>
      <c r="I105" s="51">
        <f ca="1">OFFSET('орбитальные запуски 57_64'!C$1,расчет!F105,0)</f>
        <v>23387</v>
      </c>
      <c r="J105" s="51" t="str">
        <f ca="1">OFFSET('орбитальные запуски 57_64'!D$1,расчет!$F105,0)</f>
        <v>Poppy 3A (NRL-PL 124, Solrad 7A), 3B, 3C,SECOR 1</v>
      </c>
      <c r="K105" s="51" t="str">
        <f ca="1">OFFSET('орбитальные запуски 57_64'!E$1,расчет!$F105,0)</f>
        <v>Thor-SLV2A Agena-D</v>
      </c>
      <c r="L105" s="51" t="str">
        <f ca="1">OFFSET('орбитальные запуски 57_64'!F$1,расчет!$F105,0)</f>
        <v>USA</v>
      </c>
      <c r="M105" s="59">
        <f ca="1">OFFSET('орбитальные запуски 57_64'!G$1,расчет!$F105,0)</f>
        <v>0</v>
      </c>
    </row>
    <row r="106" spans="1:13" x14ac:dyDescent="0.25">
      <c r="A106">
        <f>'орбитальные запуски 57_64'!A102</f>
        <v>101</v>
      </c>
      <c r="B106" t="str">
        <f>'орбитальные запуски 57_64'!B102</f>
        <v>1961 ι (009)</v>
      </c>
      <c r="C106" s="51">
        <f ca="1">OFFSET('орбитальные запуски 57_64'!B102,0,SortCrit)</f>
        <v>22365</v>
      </c>
      <c r="D106" s="53">
        <f t="shared" ca="1" si="4"/>
        <v>22365.000000101001</v>
      </c>
      <c r="E106" s="53">
        <f t="shared" ca="1" si="5"/>
        <v>23366.000000291999</v>
      </c>
      <c r="F106">
        <f t="shared" ca="1" si="3"/>
        <v>292</v>
      </c>
      <c r="H106" s="51" t="str">
        <f ca="1">OFFSET('орбитальные запуски 57_64'!$B$1,расчет!F106,0)</f>
        <v>1963-055</v>
      </c>
      <c r="I106" s="51">
        <f ca="1">OFFSET('орбитальные запуски 57_64'!C$1,расчет!F106,0)</f>
        <v>23366</v>
      </c>
      <c r="J106" s="51" t="str">
        <f ca="1">OFFSET('орбитальные запуски 57_64'!D$1,расчет!$F106,0)</f>
        <v>KH-4 26 (Corona 75, OPS 1388)</v>
      </c>
      <c r="K106" s="51" t="str">
        <f ca="1">OFFSET('орбитальные запуски 57_64'!E$1,расчет!$F106,0)</f>
        <v>Thor-SLV2A Agena-D</v>
      </c>
      <c r="L106" s="51" t="str">
        <f ca="1">OFFSET('орбитальные запуски 57_64'!F$1,расчет!$F106,0)</f>
        <v>USA</v>
      </c>
      <c r="M106" s="59">
        <f ca="1">OFFSET('орбитальные запуски 57_64'!G$1,расчет!$F106,0)</f>
        <v>0</v>
      </c>
    </row>
    <row r="107" spans="1:13" x14ac:dyDescent="0.25">
      <c r="A107">
        <f>'орбитальные запуски 57_64'!A103</f>
        <v>102</v>
      </c>
      <c r="B107" t="str">
        <f>'орбитальные запуски 57_64'!B103</f>
        <v>1961 κ (010)</v>
      </c>
      <c r="C107" s="51">
        <f ca="1">OFFSET('орбитальные запуски 57_64'!B103,0,SortCrit)</f>
        <v>22365</v>
      </c>
      <c r="D107" s="53">
        <f t="shared" ca="1" si="4"/>
        <v>22365.000000102002</v>
      </c>
      <c r="E107" s="53">
        <f t="shared" ca="1" si="5"/>
        <v>23366.000000290998</v>
      </c>
      <c r="F107">
        <f t="shared" ca="1" si="3"/>
        <v>291</v>
      </c>
      <c r="H107" s="51" t="str">
        <f ca="1">OFFSET('орбитальные запуски 57_64'!$B$1,расчет!F107,0)</f>
        <v>1963-054</v>
      </c>
      <c r="I107" s="51">
        <f ca="1">OFFSET('орбитальные запуски 57_64'!C$1,расчет!F107,0)</f>
        <v>23366</v>
      </c>
      <c r="J107" s="51" t="str">
        <f ca="1">OFFSET('орбитальные запуски 57_64'!D$1,расчет!$F107,0)</f>
        <v>Tiros 8 (A 53)</v>
      </c>
      <c r="K107" s="51" t="str">
        <f ca="1">OFFSET('орбитальные запуски 57_64'!E$1,расчет!$F107,0)</f>
        <v>Delta-B</v>
      </c>
      <c r="L107" s="51" t="str">
        <f ca="1">OFFSET('орбитальные запуски 57_64'!F$1,расчет!$F107,0)</f>
        <v>USA</v>
      </c>
      <c r="M107" s="59">
        <f ca="1">OFFSET('орбитальные запуски 57_64'!G$1,расчет!$F107,0)</f>
        <v>0</v>
      </c>
    </row>
    <row r="108" spans="1:13" x14ac:dyDescent="0.25">
      <c r="A108">
        <f>'орбитальные запуски 57_64'!A104</f>
        <v>103</v>
      </c>
      <c r="B108" t="str">
        <f>'орбитальные запуски 57_64'!B104</f>
        <v>1961-F02</v>
      </c>
      <c r="C108" s="51">
        <f ca="1">OFFSET('орбитальные запуски 57_64'!B104,0,SortCrit)</f>
        <v>22370</v>
      </c>
      <c r="D108" s="53">
        <f t="shared" ca="1" si="4"/>
        <v>22370.000000102998</v>
      </c>
      <c r="E108" s="53">
        <f t="shared" ca="1" si="5"/>
        <v>23364.000000290001</v>
      </c>
      <c r="F108">
        <f t="shared" ca="1" si="3"/>
        <v>290</v>
      </c>
      <c r="H108" s="51" t="str">
        <f ca="1">OFFSET('орбитальные запуски 57_64'!$B$1,расчет!F108,0)</f>
        <v>1963-053</v>
      </c>
      <c r="I108" s="51">
        <f ca="1">OFFSET('орбитальные запуски 57_64'!C$1,расчет!F108,0)</f>
        <v>23364</v>
      </c>
      <c r="J108" s="51" t="str">
        <f ca="1">OFFSET('орбитальные запуски 57_64'!D$1,расчет!$F108,0)</f>
        <v>Explorer 19 (AD A)</v>
      </c>
      <c r="K108" s="51" t="str">
        <f ca="1">OFFSET('орбитальные запуски 57_64'!E$1,расчет!$F108,0)</f>
        <v>Scout-X4</v>
      </c>
      <c r="L108" s="51" t="str">
        <f ca="1">OFFSET('орбитальные запуски 57_64'!F$1,расчет!$F108,0)</f>
        <v>USA</v>
      </c>
      <c r="M108" s="59">
        <f ca="1">OFFSET('орбитальные запуски 57_64'!G$1,расчет!$F108,0)</f>
        <v>0</v>
      </c>
    </row>
    <row r="109" spans="1:13" x14ac:dyDescent="0.25">
      <c r="A109">
        <f>'орбитальные запуски 57_64'!A105</f>
        <v>104</v>
      </c>
      <c r="B109" t="str">
        <f>'орбитальные запуски 57_64'!B105</f>
        <v>1961 λ (011)</v>
      </c>
      <c r="C109" s="51">
        <f ca="1">OFFSET('орбитальные запуски 57_64'!B105,0,SortCrit)</f>
        <v>22379</v>
      </c>
      <c r="D109" s="53">
        <f t="shared" ca="1" si="4"/>
        <v>22379.000000103999</v>
      </c>
      <c r="E109" s="53">
        <f t="shared" ca="1" si="5"/>
        <v>23364.000000289001</v>
      </c>
      <c r="F109">
        <f t="shared" ca="1" si="3"/>
        <v>289</v>
      </c>
      <c r="H109" s="51" t="str">
        <f ca="1">OFFSET('орбитальные запуски 57_64'!$B$1,расчет!F109,0)</f>
        <v>1963-052</v>
      </c>
      <c r="I109" s="51">
        <f ca="1">OFFSET('орбитальные запуски 57_64'!C$1,расчет!F109,0)</f>
        <v>23364</v>
      </c>
      <c r="J109" s="51" t="str">
        <f ca="1">OFFSET('орбитальные запуски 57_64'!D$1,расчет!$F109,0)</f>
        <v>Kosmos 24 (Zenit-2 #15)</v>
      </c>
      <c r="K109" s="51" t="str">
        <f ca="1">OFFSET('орбитальные запуски 57_64'!E$1,расчет!$F109,0)</f>
        <v>Vostok-2</v>
      </c>
      <c r="L109" s="51" t="str">
        <f ca="1">OFFSET('орбитальные запуски 57_64'!F$1,расчет!$F109,0)</f>
        <v>СССР</v>
      </c>
      <c r="M109" s="59">
        <f ca="1">OFFSET('орбитальные запуски 57_64'!G$1,расчет!$F109,0)</f>
        <v>0</v>
      </c>
    </row>
    <row r="110" spans="1:13" x14ac:dyDescent="0.25">
      <c r="A110">
        <f>'орбитальные запуски 57_64'!A106</f>
        <v>105</v>
      </c>
      <c r="B110" t="str">
        <f>'орбитальные запуски 57_64'!B106</f>
        <v>Μ 1961 (012)</v>
      </c>
      <c r="C110" s="51">
        <f ca="1">OFFSET('орбитальные запуски 57_64'!B106,0,SortCrit)</f>
        <v>22383</v>
      </c>
      <c r="D110" s="53">
        <f t="shared" ca="1" si="4"/>
        <v>22383.000000104999</v>
      </c>
      <c r="E110" s="53">
        <f t="shared" ca="1" si="5"/>
        <v>23363.000000288001</v>
      </c>
      <c r="F110">
        <f t="shared" ca="1" si="3"/>
        <v>288</v>
      </c>
      <c r="H110" s="51" t="str">
        <f ca="1">OFFSET('орбитальные запуски 57_64'!$B$1,расчет!F110,0)</f>
        <v>1963-051</v>
      </c>
      <c r="I110" s="51">
        <f ca="1">OFFSET('орбитальные запуски 57_64'!C$1,расчет!F110,0)</f>
        <v>23363</v>
      </c>
      <c r="J110" s="51" t="str">
        <f ca="1">OFFSET('орбитальные запуски 57_64'!D$1,расчет!$F110,0)</f>
        <v>KH-7 4 (Gambit-1 4, OPS 2372)</v>
      </c>
      <c r="K110" s="51" t="str">
        <f ca="1">OFFSET('орбитальные запуски 57_64'!E$1,расчет!$F110,0)</f>
        <v>Atlas-LV3 Agena-D</v>
      </c>
      <c r="L110" s="51" t="str">
        <f ca="1">OFFSET('орбитальные запуски 57_64'!F$1,расчет!$F110,0)</f>
        <v>USA</v>
      </c>
      <c r="M110" s="59">
        <f ca="1">OFFSET('орбитальные запуски 57_64'!G$1,расчет!$F110,0)</f>
        <v>0</v>
      </c>
    </row>
    <row r="111" spans="1:13" x14ac:dyDescent="0.25">
      <c r="A111">
        <f>'орбитальные запуски 57_64'!A107</f>
        <v>106</v>
      </c>
      <c r="B111" t="str">
        <f>'орбитальные запуски 57_64'!B107</f>
        <v>1961-F03</v>
      </c>
      <c r="C111" s="51">
        <f ca="1">OFFSET('орбитальные запуски 57_64'!B107,0,SortCrit)</f>
        <v>22396</v>
      </c>
      <c r="D111" s="53">
        <f t="shared" ca="1" si="4"/>
        <v>22396.000000106</v>
      </c>
      <c r="E111" s="53">
        <f t="shared" ca="1" si="5"/>
        <v>23358.000000287</v>
      </c>
      <c r="F111">
        <f t="shared" ca="1" si="3"/>
        <v>287</v>
      </c>
      <c r="H111" s="51" t="str">
        <f ca="1">OFFSET('орбитальные запуски 57_64'!$B$1,расчет!F111,0)</f>
        <v>1963-050</v>
      </c>
      <c r="I111" s="51">
        <f ca="1">OFFSET('орбитальные запуски 57_64'!C$1,расчет!F111,0)</f>
        <v>23358</v>
      </c>
      <c r="J111" s="51" t="str">
        <f ca="1">OFFSET('орбитальные запуски 57_64'!D$1,расчет!$F111,0)</f>
        <v>Kosmos 23 (Omega #2)</v>
      </c>
      <c r="K111" s="51" t="str">
        <f ca="1">OFFSET('орбитальные запуски 57_64'!E$1,расчет!$F111,0)</f>
        <v>Kosmos</v>
      </c>
      <c r="L111" s="51" t="str">
        <f ca="1">OFFSET('орбитальные запуски 57_64'!F$1,расчет!$F111,0)</f>
        <v>СССР</v>
      </c>
      <c r="M111" s="59">
        <f ca="1">OFFSET('орбитальные запуски 57_64'!G$1,расчет!$F111,0)</f>
        <v>0</v>
      </c>
    </row>
    <row r="112" spans="1:13" x14ac:dyDescent="0.25">
      <c r="A112">
        <f>'орбитальные запуски 57_64'!A108</f>
        <v>107</v>
      </c>
      <c r="B112" t="str">
        <f>'орбитальные запуски 57_64'!B108</f>
        <v>1961 ν (013)</v>
      </c>
      <c r="C112" s="51">
        <f ca="1">OFFSET('орбитальные запуски 57_64'!B108,0,SortCrit)</f>
        <v>22398</v>
      </c>
      <c r="D112" s="53">
        <f t="shared" ca="1" si="4"/>
        <v>22398.000000107</v>
      </c>
      <c r="E112" s="53">
        <f t="shared" ca="1" si="5"/>
        <v>23350.000000286</v>
      </c>
      <c r="F112">
        <f t="shared" ca="1" si="3"/>
        <v>286</v>
      </c>
      <c r="H112" s="51" t="str">
        <f ca="1">OFFSET('орбитальные запуски 57_64'!$B$1,расчет!F112,0)</f>
        <v>1963-049</v>
      </c>
      <c r="I112" s="51">
        <f ca="1">OFFSET('орбитальные запуски 57_64'!C$1,расчет!F112,0)</f>
        <v>23350</v>
      </c>
      <c r="J112" s="51" t="str">
        <f ca="1">OFFSET('орбитальные запуски 57_64'!D$1,расчет!$F112,0)</f>
        <v>Transit 5BN-2</v>
      </c>
      <c r="K112" s="51" t="str">
        <f ca="1">OFFSET('орбитальные запуски 57_64'!E$1,расчет!$F112,0)</f>
        <v>Thor-DSV2A Able-Star</v>
      </c>
      <c r="L112" s="51" t="str">
        <f ca="1">OFFSET('орбитальные запуски 57_64'!F$1,расчет!$F112,0)</f>
        <v>USA</v>
      </c>
      <c r="M112" s="59">
        <f ca="1">OFFSET('орбитальные запуски 57_64'!G$1,расчет!$F112,0)</f>
        <v>0</v>
      </c>
    </row>
    <row r="113" spans="1:13" x14ac:dyDescent="0.25">
      <c r="A113">
        <f>'орбитальные запуски 57_64'!A109</f>
        <v>108</v>
      </c>
      <c r="B113" t="str">
        <f>'орбитальные запуски 57_64'!B109</f>
        <v>1961-F04</v>
      </c>
      <c r="C113" s="51">
        <f ca="1">OFFSET('орбитальные запуски 57_64'!B109,0,SortCrit)</f>
        <v>22425</v>
      </c>
      <c r="D113" s="53">
        <f t="shared" ca="1" si="4"/>
        <v>22425.000000108001</v>
      </c>
      <c r="E113" s="53">
        <f t="shared" ca="1" si="5"/>
        <v>23343.000000284999</v>
      </c>
      <c r="F113">
        <f t="shared" ca="1" si="3"/>
        <v>285</v>
      </c>
      <c r="H113" s="51" t="str">
        <f ca="1">OFFSET('орбитальные запуски 57_64'!$B$1,расчет!F113,0)</f>
        <v>1963-F15</v>
      </c>
      <c r="I113" s="51">
        <f ca="1">OFFSET('орбитальные запуски 57_64'!C$1,расчет!F113,0)</f>
        <v>23343</v>
      </c>
      <c r="J113" s="51" t="str">
        <f ca="1">OFFSET('орбитальные запуски 57_64'!D$1,расчет!$F113,0)</f>
        <v>Kosmos (23) (Zenit-2 #14)</v>
      </c>
      <c r="K113" s="51" t="str">
        <f ca="1">OFFSET('орбитальные запуски 57_64'!E$1,расчет!$F113,0)</f>
        <v>Vostok-2</v>
      </c>
      <c r="L113" s="51" t="str">
        <f ca="1">OFFSET('орбитальные запуски 57_64'!F$1,расчет!$F113,0)</f>
        <v>СССР</v>
      </c>
      <c r="M113" s="59" t="str">
        <f ca="1">OFFSET('орбитальные запуски 57_64'!G$1,расчет!$F113,0)</f>
        <v>Failure</v>
      </c>
    </row>
    <row r="114" spans="1:13" x14ac:dyDescent="0.25">
      <c r="A114">
        <f>'орбитальные запуски 57_64'!A110</f>
        <v>109</v>
      </c>
      <c r="B114" t="str">
        <f>'орбитальные запуски 57_64'!B110</f>
        <v>1961-F05</v>
      </c>
      <c r="C114" s="51">
        <f ca="1">OFFSET('орбитальные запуски 57_64'!B110,0,SortCrit)</f>
        <v>22440</v>
      </c>
      <c r="D114" s="53">
        <f t="shared" ca="1" si="4"/>
        <v>22440.000000109001</v>
      </c>
      <c r="E114" s="53">
        <f t="shared" ca="1" si="5"/>
        <v>23342.000000283999</v>
      </c>
      <c r="F114">
        <f t="shared" ca="1" si="3"/>
        <v>284</v>
      </c>
      <c r="H114" s="51" t="str">
        <f ca="1">OFFSET('орбитальные запуски 57_64'!$B$1,расчет!F114,0)</f>
        <v>1963-048</v>
      </c>
      <c r="I114" s="51">
        <f ca="1">OFFSET('орбитальные запуски 57_64'!C$1,расчет!F114,0)</f>
        <v>23342</v>
      </c>
      <c r="J114" s="51" t="str">
        <f ca="1">OFFSET('орбитальные запуски 57_64'!D$1,расчет!$F114,0)</f>
        <v>KH-4 25 (Corona 74, OPS 2260)</v>
      </c>
      <c r="K114" s="51" t="str">
        <f ca="1">OFFSET('орбитальные запуски 57_64'!E$1,расчет!$F114,0)</f>
        <v>Thor-DM21 Agena-D</v>
      </c>
      <c r="L114" s="51" t="str">
        <f ca="1">OFFSET('орбитальные запуски 57_64'!F$1,расчет!$F114,0)</f>
        <v>USA</v>
      </c>
      <c r="M114" s="59">
        <f ca="1">OFFSET('орбитальные запуски 57_64'!G$1,расчет!$F114,0)</f>
        <v>0</v>
      </c>
    </row>
    <row r="115" spans="1:13" x14ac:dyDescent="0.25">
      <c r="A115">
        <f>'орбитальные запуски 57_64'!A111</f>
        <v>110</v>
      </c>
      <c r="B115" t="str">
        <f>'орбитальные запуски 57_64'!B111</f>
        <v>1961 ξ (014)</v>
      </c>
      <c r="C115" s="51">
        <f ca="1">OFFSET('орбитальные запуски 57_64'!B111,0,SortCrit)</f>
        <v>22448</v>
      </c>
      <c r="D115" s="53">
        <f t="shared" ca="1" si="4"/>
        <v>22448.000000110002</v>
      </c>
      <c r="E115" s="53">
        <f t="shared" ca="1" si="5"/>
        <v>23342.000000282998</v>
      </c>
      <c r="F115">
        <f t="shared" ca="1" si="3"/>
        <v>283</v>
      </c>
      <c r="H115" s="51" t="str">
        <f ca="1">OFFSET('орбитальные запуски 57_64'!$B$1,расчет!F115,0)</f>
        <v>1963-047</v>
      </c>
      <c r="I115" s="51">
        <f ca="1">OFFSET('орбитальные запуски 57_64'!C$1,расчет!F115,0)</f>
        <v>23342</v>
      </c>
      <c r="J115" s="51" t="str">
        <f ca="1">OFFSET('орбитальные запуски 57_64'!D$1,расчет!$F115,0)</f>
        <v>Centaur AC-2</v>
      </c>
      <c r="K115" s="51" t="str">
        <f ca="1">OFFSET('орбитальные запуски 57_64'!E$1,расчет!$F115,0)</f>
        <v>Atlas-LV3C Centaur-B</v>
      </c>
      <c r="L115" s="51" t="str">
        <f ca="1">OFFSET('орбитальные запуски 57_64'!F$1,расчет!$F115,0)</f>
        <v>USA</v>
      </c>
      <c r="M115" s="59">
        <f ca="1">OFFSET('орбитальные запуски 57_64'!G$1,расчет!$F115,0)</f>
        <v>0</v>
      </c>
    </row>
    <row r="116" spans="1:13" x14ac:dyDescent="0.25">
      <c r="A116">
        <f>'орбитальные запуски 57_64'!A112</f>
        <v>111</v>
      </c>
      <c r="B116" t="str">
        <f>'орбитальные запуски 57_64'!B112</f>
        <v>1961 ο (015)</v>
      </c>
      <c r="C116" s="51">
        <f ca="1">OFFSET('орбитальные запуски 57_64'!B112,0,SortCrit)</f>
        <v>22461</v>
      </c>
      <c r="D116" s="53">
        <f t="shared" ca="1" si="4"/>
        <v>22461.000000110998</v>
      </c>
      <c r="E116" s="53">
        <f t="shared" ca="1" si="5"/>
        <v>23342.000000282002</v>
      </c>
      <c r="F116">
        <f t="shared" ca="1" si="3"/>
        <v>282</v>
      </c>
      <c r="H116" s="51" t="str">
        <f ca="1">OFFSET('орбитальные запуски 57_64'!$B$1,расчет!F116,0)</f>
        <v>1963-046</v>
      </c>
      <c r="I116" s="51">
        <f ca="1">OFFSET('орбитальные запуски 57_64'!C$1,расчет!F116,0)</f>
        <v>23342</v>
      </c>
      <c r="J116" s="51" t="str">
        <f ca="1">OFFSET('орбитальные запуски 57_64'!D$1,расчет!$F116,0)</f>
        <v>Explorer 18 (IMP A)</v>
      </c>
      <c r="K116" s="51" t="str">
        <f ca="1">OFFSET('орбитальные запуски 57_64'!E$1,расчет!$F116,0)</f>
        <v>Delta-B</v>
      </c>
      <c r="L116" s="51" t="str">
        <f ca="1">OFFSET('орбитальные запуски 57_64'!F$1,расчет!$F116,0)</f>
        <v>USA</v>
      </c>
      <c r="M116" s="59">
        <f ca="1">OFFSET('орбитальные запуски 57_64'!G$1,расчет!$F116,0)</f>
        <v>0</v>
      </c>
    </row>
    <row r="117" spans="1:13" x14ac:dyDescent="0.25">
      <c r="A117">
        <f>'орбитальные запуски 57_64'!A113</f>
        <v>112</v>
      </c>
      <c r="B117" t="str">
        <f>'орбитальные запуски 57_64'!B113</f>
        <v>1961-F06</v>
      </c>
      <c r="C117" s="51">
        <f ca="1">OFFSET('орбитальные запуски 57_64'!B113,0,SortCrit)</f>
        <v>22462</v>
      </c>
      <c r="D117" s="53">
        <f t="shared" ca="1" si="4"/>
        <v>22462.000000111999</v>
      </c>
      <c r="E117" s="53">
        <f t="shared" ca="1" si="5"/>
        <v>23331.000000281001</v>
      </c>
      <c r="F117">
        <f t="shared" ca="1" si="3"/>
        <v>281</v>
      </c>
      <c r="H117" s="51" t="str">
        <f ca="1">OFFSET('орбитальные запуски 57_64'!$B$1,расчет!F117,0)</f>
        <v>1963-045</v>
      </c>
      <c r="I117" s="51">
        <f ca="1">OFFSET('орбитальные запуски 57_64'!C$1,расчет!F117,0)</f>
        <v>23331</v>
      </c>
      <c r="J117" s="51" t="str">
        <f ca="1">OFFSET('орбитальные запуски 57_64'!D$1,расчет!$F117,0)</f>
        <v>Kosmos 22 (Zenit-4 #1)</v>
      </c>
      <c r="K117" s="51" t="str">
        <f ca="1">OFFSET('орбитальные запуски 57_64'!E$1,расчет!$F117,0)</f>
        <v>Voskhod</v>
      </c>
      <c r="L117" s="51" t="str">
        <f ca="1">OFFSET('орбитальные запуски 57_64'!F$1,расчет!$F117,0)</f>
        <v>СССР</v>
      </c>
      <c r="M117" s="59">
        <f ca="1">OFFSET('орбитальные запуски 57_64'!G$1,расчет!$F117,0)</f>
        <v>0</v>
      </c>
    </row>
    <row r="118" spans="1:13" x14ac:dyDescent="0.25">
      <c r="A118">
        <f>'орбитальные запуски 57_64'!A114</f>
        <v>113</v>
      </c>
      <c r="B118" t="str">
        <f>'орбитальные запуски 57_64'!B114</f>
        <v>1961 π (016)</v>
      </c>
      <c r="C118" s="51">
        <f ca="1">OFFSET('орбитальные запуски 57_64'!B114,0,SortCrit)</f>
        <v>22469</v>
      </c>
      <c r="D118" s="53">
        <f t="shared" ca="1" si="4"/>
        <v>22469.000000112999</v>
      </c>
      <c r="E118" s="53">
        <f t="shared" ca="1" si="5"/>
        <v>23326.000000280001</v>
      </c>
      <c r="F118">
        <f t="shared" ca="1" si="3"/>
        <v>280</v>
      </c>
      <c r="H118" s="51" t="str">
        <f ca="1">OFFSET('орбитальные запуски 57_64'!$B$1,расчет!F118,0)</f>
        <v>1963-044</v>
      </c>
      <c r="I118" s="51">
        <f ca="1">OFFSET('орбитальные запуски 57_64'!C$1,расчет!F118,0)</f>
        <v>23326</v>
      </c>
      <c r="J118" s="51" t="str">
        <f ca="1">OFFSET('орбитальные запуски 57_64'!D$1,расчет!$F118,0)</f>
        <v>Kosmos 21 (3MV-1A #1)</v>
      </c>
      <c r="K118" s="51" t="str">
        <f ca="1">OFFSET('орбитальные запуски 57_64'!E$1,расчет!$F118,0)</f>
        <v>Molniya</v>
      </c>
      <c r="L118" s="51" t="str">
        <f ca="1">OFFSET('орбитальные запуски 57_64'!F$1,расчет!$F118,0)</f>
        <v>СССР</v>
      </c>
      <c r="M118" s="59">
        <f ca="1">OFFSET('орбитальные запуски 57_64'!G$1,расчет!$F118,0)</f>
        <v>0</v>
      </c>
    </row>
    <row r="119" spans="1:13" x14ac:dyDescent="0.25">
      <c r="A119">
        <f>'орбитальные запуски 57_64'!A115</f>
        <v>114</v>
      </c>
      <c r="B119" t="str">
        <f>'орбитальные запуски 57_64'!B115</f>
        <v>1961 ρ (017)</v>
      </c>
      <c r="C119" s="51">
        <f ca="1">OFFSET('орбитальные запуски 57_64'!B115,0,SortCrit)</f>
        <v>22474</v>
      </c>
      <c r="D119" s="53">
        <f t="shared" ca="1" si="4"/>
        <v>22474.000000114</v>
      </c>
      <c r="E119" s="53">
        <f t="shared" ca="1" si="5"/>
        <v>23324.000000279</v>
      </c>
      <c r="F119">
        <f t="shared" ca="1" si="3"/>
        <v>279</v>
      </c>
      <c r="H119" s="51" t="str">
        <f ca="1">OFFSET('орбитальные запуски 57_64'!$B$1,расчет!F119,0)</f>
        <v>1963-F14</v>
      </c>
      <c r="I119" s="51">
        <f ca="1">OFFSET('орбитальные запуски 57_64'!C$1,расчет!F119,0)</f>
        <v>23324</v>
      </c>
      <c r="J119" s="51" t="str">
        <f ca="1">OFFSET('орбитальные запуски 57_64'!D$1,расчет!$F119,0)</f>
        <v>KH-4 24 (Corona 73, OPS 2268)</v>
      </c>
      <c r="K119" s="51" t="str">
        <f ca="1">OFFSET('орбитальные запуски 57_64'!E$1,расчет!$F119,0)</f>
        <v>Thor-DM21 Agena-D</v>
      </c>
      <c r="L119" s="51" t="str">
        <f ca="1">OFFSET('орбитальные запуски 57_64'!F$1,расчет!$F119,0)</f>
        <v>USA</v>
      </c>
      <c r="M119" s="59" t="str">
        <f ca="1">OFFSET('орбитальные запуски 57_64'!G$1,расчет!$F119,0)</f>
        <v>Failure</v>
      </c>
    </row>
    <row r="120" spans="1:13" x14ac:dyDescent="0.25">
      <c r="A120">
        <f>'орбитальные запуски 57_64'!A116</f>
        <v>115</v>
      </c>
      <c r="B120" t="str">
        <f>'орбитальные запуски 57_64'!B116</f>
        <v>1961 σ (018)</v>
      </c>
      <c r="C120" s="51">
        <f ca="1">OFFSET('орбитальные запуски 57_64'!B116,0,SortCrit)</f>
        <v>22474</v>
      </c>
      <c r="D120" s="53">
        <f t="shared" ca="1" si="4"/>
        <v>22474.000000115</v>
      </c>
      <c r="E120" s="53">
        <f t="shared" ca="1" si="5"/>
        <v>23316.000000278</v>
      </c>
      <c r="F120">
        <f t="shared" ca="1" si="3"/>
        <v>278</v>
      </c>
      <c r="H120" s="51" t="str">
        <f ca="1">OFFSET('орбитальные запуски 57_64'!$B$1,расчет!F120,0)</f>
        <v>1963-043</v>
      </c>
      <c r="I120" s="51">
        <f ca="1">OFFSET('орбитальные запуски 57_64'!C$1,расчет!F120,0)</f>
        <v>23316</v>
      </c>
      <c r="J120" s="51" t="str">
        <f ca="1">OFFSET('орбитальные запуски 57_64'!D$1,расчет!$F120,0)</f>
        <v>Polyot 1 (I1 1)</v>
      </c>
      <c r="K120" s="51" t="str">
        <f ca="1">OFFSET('орбитальные запуски 57_64'!E$1,расчет!$F120,0)</f>
        <v>11A59 I1</v>
      </c>
      <c r="L120" s="51" t="str">
        <f ca="1">OFFSET('орбитальные запуски 57_64'!F$1,расчет!$F120,0)</f>
        <v>СССР</v>
      </c>
      <c r="M120" s="59">
        <f ca="1">OFFSET('орбитальные запуски 57_64'!G$1,расчет!$F120,0)</f>
        <v>0</v>
      </c>
    </row>
    <row r="121" spans="1:13" x14ac:dyDescent="0.25">
      <c r="A121">
        <f>'орбитальные запуски 57_64'!A117</f>
        <v>116</v>
      </c>
      <c r="B121" t="str">
        <f>'орбитальные запуски 57_64'!B117</f>
        <v>1961-F07</v>
      </c>
      <c r="C121" s="51">
        <f ca="1">OFFSET('орбитальные запуски 57_64'!B117,0,SortCrit)</f>
        <v>22483</v>
      </c>
      <c r="D121" s="53">
        <f t="shared" ca="1" si="4"/>
        <v>22483.000000116001</v>
      </c>
      <c r="E121" s="53">
        <f t="shared" ca="1" si="5"/>
        <v>23313.000000276999</v>
      </c>
      <c r="F121">
        <f t="shared" ca="1" si="3"/>
        <v>277</v>
      </c>
      <c r="H121" s="51" t="str">
        <f ca="1">OFFSET('орбитальные запуски 57_64'!$B$1,расчет!F121,0)</f>
        <v>1963-042</v>
      </c>
      <c r="I121" s="51">
        <f ca="1">OFFSET('орбитальные запуски 57_64'!C$1,расчет!F121,0)</f>
        <v>23313</v>
      </c>
      <c r="J121" s="51" t="str">
        <f ca="1">OFFSET('орбитальные запуски 57_64'!D$1,расчет!$F121,0)</f>
        <v>KH-5 10 (Argon 10, Corona 72, OPS 2437)</v>
      </c>
      <c r="K121" s="51" t="str">
        <f ca="1">OFFSET('орбитальные запуски 57_64'!E$1,расчет!$F121,0)</f>
        <v>Thor-SLV2A Agena-D</v>
      </c>
      <c r="L121" s="51" t="str">
        <f ca="1">OFFSET('орбитальные запуски 57_64'!F$1,расчет!$F121,0)</f>
        <v>USA</v>
      </c>
      <c r="M121" s="59">
        <f ca="1">OFFSET('орбитальные запуски 57_64'!G$1,расчет!$F121,0)</f>
        <v>0</v>
      </c>
    </row>
    <row r="122" spans="1:13" x14ac:dyDescent="0.25">
      <c r="A122">
        <f>'орбитальные запуски 57_64'!A118</f>
        <v>117</v>
      </c>
      <c r="B122" t="str">
        <f>'орбитальные запуски 57_64'!B118</f>
        <v>1961-F08</v>
      </c>
      <c r="C122" s="51">
        <f ca="1">OFFSET('орбитальные запуски 57_64'!B118,0,SortCrit)</f>
        <v>22497</v>
      </c>
      <c r="D122" s="53">
        <f t="shared" ca="1" si="4"/>
        <v>22497.000000117001</v>
      </c>
      <c r="E122" s="53">
        <f t="shared" ca="1" si="5"/>
        <v>23309.000000275999</v>
      </c>
      <c r="F122">
        <f t="shared" ca="1" si="3"/>
        <v>276</v>
      </c>
      <c r="H122" s="51" t="str">
        <f ca="1">OFFSET('орбитальные запуски 57_64'!$B$1,расчет!F122,0)</f>
        <v>1963-041</v>
      </c>
      <c r="I122" s="51">
        <f ca="1">OFFSET('орбитальные запуски 57_64'!C$1,расчет!F122,0)</f>
        <v>23309</v>
      </c>
      <c r="J122" s="51" t="str">
        <f ca="1">OFFSET('орбитальные запуски 57_64'!D$1,расчет!$F122,0)</f>
        <v>KH-7 3 (Gambit-1 3, OPS 2196)</v>
      </c>
      <c r="K122" s="51" t="str">
        <f ca="1">OFFSET('орбитальные запуски 57_64'!E$1,расчет!$F122,0)</f>
        <v>Atlas-LV3 Agena-D</v>
      </c>
      <c r="L122" s="51" t="str">
        <f ca="1">OFFSET('орбитальные запуски 57_64'!F$1,расчет!$F122,0)</f>
        <v>USA</v>
      </c>
      <c r="M122" s="59">
        <f ca="1">OFFSET('орбитальные запуски 57_64'!G$1,расчет!$F122,0)</f>
        <v>0</v>
      </c>
    </row>
    <row r="123" spans="1:13" x14ac:dyDescent="0.25">
      <c r="A123">
        <f>'орбитальные запуски 57_64'!A119</f>
        <v>118</v>
      </c>
      <c r="B123" t="str">
        <f>'орбитальные запуски 57_64'!B119</f>
        <v>1961 τ (019)</v>
      </c>
      <c r="C123" s="51">
        <f ca="1">OFFSET('орбитальные запуски 57_64'!B119,0,SortCrit)</f>
        <v>22499</v>
      </c>
      <c r="D123" s="53">
        <f t="shared" ca="1" si="4"/>
        <v>22499.000000118001</v>
      </c>
      <c r="E123" s="53">
        <f t="shared" ca="1" si="5"/>
        <v>23308.000000274998</v>
      </c>
      <c r="F123">
        <f t="shared" ca="1" si="3"/>
        <v>275</v>
      </c>
      <c r="H123" s="51" t="str">
        <f ca="1">OFFSET('орбитальные запуски 57_64'!$B$1,расчет!F123,0)</f>
        <v>1963-F13</v>
      </c>
      <c r="I123" s="51">
        <f ca="1">OFFSET('орбитальные запуски 57_64'!C$1,расчет!F123,0)</f>
        <v>23308</v>
      </c>
      <c r="J123" s="51" t="str">
        <f ca="1">OFFSET('орбитальные запуски 57_64'!D$1,расчет!$F123,0)</f>
        <v>Kosmos (21) (DS-A1 #(x))</v>
      </c>
      <c r="K123" s="51" t="str">
        <f ca="1">OFFSET('орбитальные запуски 57_64'!E$1,расчет!$F123,0)</f>
        <v>Kosmos</v>
      </c>
      <c r="L123" s="51" t="str">
        <f ca="1">OFFSET('орбитальные запуски 57_64'!F$1,расчет!$F123,0)</f>
        <v>СССР</v>
      </c>
      <c r="M123" s="59" t="str">
        <f ca="1">OFFSET('орбитальные запуски 57_64'!G$1,расчет!$F123,0)</f>
        <v>Failure</v>
      </c>
    </row>
    <row r="124" spans="1:13" x14ac:dyDescent="0.25">
      <c r="A124">
        <f>'орбитальные запуски 57_64'!A120</f>
        <v>119</v>
      </c>
      <c r="B124" t="str">
        <f>'орбитальные запуски 57_64'!B120</f>
        <v>1961 υ (020)</v>
      </c>
      <c r="C124" s="51">
        <f ca="1">OFFSET('орбитальные запуски 57_64'!B120,0,SortCrit)</f>
        <v>22509</v>
      </c>
      <c r="D124" s="53">
        <f t="shared" ca="1" si="4"/>
        <v>22509.000000118998</v>
      </c>
      <c r="E124" s="53">
        <f t="shared" ca="1" si="5"/>
        <v>23302.000000274002</v>
      </c>
      <c r="F124">
        <f t="shared" ca="1" si="3"/>
        <v>274</v>
      </c>
      <c r="H124" s="51" t="str">
        <f ca="1">OFFSET('орбитальные запуски 57_64'!$B$1,расчет!F124,0)</f>
        <v>1963-040</v>
      </c>
      <c r="I124" s="51">
        <f ca="1">OFFSET('орбитальные запуски 57_64'!C$1,расчет!F124,0)</f>
        <v>23302</v>
      </c>
      <c r="J124" s="51" t="str">
        <f ca="1">OFFSET('орбитальные запуски 57_64'!D$1,расчет!$F124,0)</f>
        <v>Kosmos 20 (Zenit-2 #13)</v>
      </c>
      <c r="K124" s="51" t="str">
        <f ca="1">OFFSET('орбитальные запуски 57_64'!E$1,расчет!$F124,0)</f>
        <v>Vostok-2</v>
      </c>
      <c r="L124" s="51" t="str">
        <f ca="1">OFFSET('орбитальные запуски 57_64'!F$1,расчет!$F124,0)</f>
        <v>СССР</v>
      </c>
      <c r="M124" s="59">
        <f ca="1">OFFSET('орбитальные запуски 57_64'!G$1,расчет!$F124,0)</f>
        <v>0</v>
      </c>
    </row>
    <row r="125" spans="1:13" x14ac:dyDescent="0.25">
      <c r="A125">
        <f>'орбитальные запуски 57_64'!A121</f>
        <v>120</v>
      </c>
      <c r="B125" t="str">
        <f>'орбитальные запуски 57_64'!B121</f>
        <v>1961 φ (021)</v>
      </c>
      <c r="C125" s="51">
        <f ca="1">OFFSET('орбитальные запуски 57_64'!B121,0,SortCrit)</f>
        <v>22516</v>
      </c>
      <c r="D125" s="53">
        <f t="shared" ca="1" si="4"/>
        <v>22516.000000119999</v>
      </c>
      <c r="E125" s="53">
        <f t="shared" ca="1" si="5"/>
        <v>23301.000000273001</v>
      </c>
      <c r="F125">
        <f t="shared" ca="1" si="3"/>
        <v>273</v>
      </c>
      <c r="H125" s="51" t="str">
        <f ca="1">OFFSET('орбитальные запуски 57_64'!$B$1,расчет!F125,0)</f>
        <v>1963-039</v>
      </c>
      <c r="I125" s="51">
        <f ca="1">OFFSET('орбитальные запуски 57_64'!C$1,расчет!F125,0)</f>
        <v>23301</v>
      </c>
      <c r="J125" s="51" t="str">
        <f ca="1">OFFSET('орбитальные запуски 57_64'!D$1,расчет!$F125,0)</f>
        <v>Vela 1</v>
      </c>
      <c r="K125" s="51" t="str">
        <f ca="1">OFFSET('орбитальные запуски 57_64'!E$1,расчет!$F125,0)</f>
        <v>Atlas-LV3 Agena-D</v>
      </c>
      <c r="L125" s="51" t="str">
        <f ca="1">OFFSET('орбитальные запуски 57_64'!F$1,расчет!$F125,0)</f>
        <v>USA</v>
      </c>
      <c r="M125" s="59">
        <f ca="1">OFFSET('орбитальные запуски 57_64'!G$1,расчет!$F125,0)</f>
        <v>0</v>
      </c>
    </row>
    <row r="126" spans="1:13" x14ac:dyDescent="0.25">
      <c r="A126">
        <f>'орбитальные запуски 57_64'!A122</f>
        <v>121</v>
      </c>
      <c r="B126" t="str">
        <f>'орбитальные запуски 57_64'!B122</f>
        <v>1961 χ (022)</v>
      </c>
      <c r="C126" s="51">
        <f ca="1">OFFSET('орбитальные запуски 57_64'!B122,0,SortCrit)</f>
        <v>22518</v>
      </c>
      <c r="D126" s="53">
        <f t="shared" ca="1" si="4"/>
        <v>22518.000000120999</v>
      </c>
      <c r="E126" s="53">
        <f t="shared" ca="1" si="5"/>
        <v>23282.000000272001</v>
      </c>
      <c r="F126">
        <f t="shared" ca="1" si="3"/>
        <v>272</v>
      </c>
      <c r="H126" s="51" t="str">
        <f ca="1">OFFSET('орбитальные запуски 57_64'!$B$1,расчет!F126,0)</f>
        <v>1963-038</v>
      </c>
      <c r="I126" s="51">
        <f ca="1">OFFSET('орбитальные запуски 57_64'!C$1,расчет!F126,0)</f>
        <v>23282</v>
      </c>
      <c r="J126" s="51" t="str">
        <f ca="1">OFFSET('орбитальные запуски 57_64'!D$1,расчет!$F126,0)</f>
        <v>Transit 5BN-1</v>
      </c>
      <c r="K126" s="51" t="str">
        <f ca="1">OFFSET('орбитальные запуски 57_64'!E$1,расчет!$F126,0)</f>
        <v>Thor-DSV2A Able-Star</v>
      </c>
      <c r="L126" s="51" t="str">
        <f ca="1">OFFSET('орбитальные запуски 57_64'!F$1,расчет!$F126,0)</f>
        <v>USA</v>
      </c>
      <c r="M126" s="59">
        <f ca="1">OFFSET('орбитальные запуски 57_64'!G$1,расчет!$F126,0)</f>
        <v>0</v>
      </c>
    </row>
    <row r="127" spans="1:13" x14ac:dyDescent="0.25">
      <c r="A127">
        <f>'орбитальные запуски 57_64'!A123</f>
        <v>122</v>
      </c>
      <c r="B127" t="str">
        <f>'орбитальные запуски 57_64'!B123</f>
        <v>1961 ψ (023)</v>
      </c>
      <c r="C127" s="51">
        <f ca="1">OFFSET('орбитальные запуски 57_64'!B123,0,SortCrit)</f>
        <v>22523</v>
      </c>
      <c r="D127" s="53">
        <f t="shared" ca="1" si="4"/>
        <v>22523.000000122</v>
      </c>
      <c r="E127" s="53">
        <f t="shared" ca="1" si="5"/>
        <v>23281.000000271</v>
      </c>
      <c r="F127">
        <f t="shared" ca="1" si="3"/>
        <v>271</v>
      </c>
      <c r="H127" s="51" t="str">
        <f ca="1">OFFSET('орбитальные запуски 57_64'!$B$1,расчет!F127,0)</f>
        <v>1963-F12</v>
      </c>
      <c r="I127" s="51">
        <f ca="1">OFFSET('орбитальные запуски 57_64'!C$1,расчет!F127,0)</f>
        <v>23281</v>
      </c>
      <c r="J127" s="51" t="str">
        <f ca="1">OFFSET('орбитальные запуски 57_64'!D$1,расчет!$F127,0)</f>
        <v>DSAP-1 F5 (P-35 5, OPS 1610)</v>
      </c>
      <c r="K127" s="51" t="str">
        <f ca="1">OFFSET('орбитальные запуски 57_64'!E$1,расчет!$F127,0)</f>
        <v>Scout-X2B</v>
      </c>
      <c r="L127" s="51" t="str">
        <f ca="1">OFFSET('орбитальные запуски 57_64'!F$1,расчет!$F127,0)</f>
        <v>USA</v>
      </c>
      <c r="M127" s="59" t="str">
        <f ca="1">OFFSET('орбитальные запуски 57_64'!G$1,расчет!$F127,0)</f>
        <v>Failure</v>
      </c>
    </row>
    <row r="128" spans="1:13" x14ac:dyDescent="0.25">
      <c r="A128">
        <f>'орбитальные запуски 57_64'!A124</f>
        <v>123</v>
      </c>
      <c r="B128" t="str">
        <f>'орбитальные запуски 57_64'!B124</f>
        <v>1961-F09</v>
      </c>
      <c r="C128" s="51">
        <f ca="1">OFFSET('орбитальные запуски 57_64'!B124,0,SortCrit)</f>
        <v>22533</v>
      </c>
      <c r="D128" s="53">
        <f t="shared" ca="1" si="4"/>
        <v>22533.000000123</v>
      </c>
      <c r="E128" s="53">
        <f t="shared" ca="1" si="5"/>
        <v>23277.00000027</v>
      </c>
      <c r="F128">
        <f t="shared" ca="1" si="3"/>
        <v>270</v>
      </c>
      <c r="H128" s="51" t="str">
        <f ca="1">OFFSET('орбитальные запуски 57_64'!$B$1,расчет!F128,0)</f>
        <v>1963-037</v>
      </c>
      <c r="I128" s="51">
        <f ca="1">OFFSET('орбитальные запуски 57_64'!C$1,расчет!F128,0)</f>
        <v>23277</v>
      </c>
      <c r="J128" s="51" t="str">
        <f ca="1">OFFSET('орбитальные запуски 57_64'!D$1,расчет!$F128,0)</f>
        <v>KH-4A 2 (Corona 71, OPS 1353)</v>
      </c>
      <c r="K128" s="51" t="str">
        <f ca="1">OFFSET('орбитальные запуски 57_64'!E$1,расчет!$F128,0)</f>
        <v>Thor-SLV2A Agena-D</v>
      </c>
      <c r="L128" s="51" t="str">
        <f ca="1">OFFSET('орбитальные запуски 57_64'!F$1,расчет!$F128,0)</f>
        <v>USA</v>
      </c>
      <c r="M128" s="59">
        <f ca="1">OFFSET('орбитальные запуски 57_64'!G$1,расчет!$F128,0)</f>
        <v>0</v>
      </c>
    </row>
    <row r="129" spans="1:13" x14ac:dyDescent="0.25">
      <c r="A129">
        <f>'орбитальные запуски 57_64'!A125</f>
        <v>124</v>
      </c>
      <c r="B129" t="str">
        <f>'орбитальные запуски 57_64'!B125</f>
        <v>1961 ω (024)</v>
      </c>
      <c r="C129" s="51">
        <f ca="1">OFFSET('орбитальные запуски 57_64'!B125,0,SortCrit)</f>
        <v>22536</v>
      </c>
      <c r="D129" s="53">
        <f t="shared" ca="1" si="4"/>
        <v>22536.000000124001</v>
      </c>
      <c r="E129" s="53">
        <f t="shared" ca="1" si="5"/>
        <v>23260.000000268999</v>
      </c>
      <c r="F129">
        <f t="shared" ca="1" si="3"/>
        <v>269</v>
      </c>
      <c r="H129" s="51" t="str">
        <f ca="1">OFFSET('орбитальные запуски 57_64'!$B$1,расчет!F129,0)</f>
        <v>1963-036</v>
      </c>
      <c r="I129" s="51">
        <f ca="1">OFFSET('орбитальные запуски 57_64'!C$1,расчет!F129,0)</f>
        <v>23260</v>
      </c>
      <c r="J129" s="51" t="str">
        <f ca="1">OFFSET('орбитальные запуски 57_64'!D$1,расчет!$F129,0)</f>
        <v>KH-7 2 (Gambit-1 2, OPS 1947)</v>
      </c>
      <c r="K129" s="51" t="str">
        <f ca="1">OFFSET('орбитальные запуски 57_64'!E$1,расчет!$F129,0)</f>
        <v>Atlas-LV3 Agena-D</v>
      </c>
      <c r="L129" s="51" t="str">
        <f ca="1">OFFSET('орбитальные запуски 57_64'!F$1,расчет!$F129,0)</f>
        <v>USA</v>
      </c>
      <c r="M129" s="59">
        <f ca="1">OFFSET('орбитальные запуски 57_64'!G$1,расчет!$F129,0)</f>
        <v>0</v>
      </c>
    </row>
    <row r="130" spans="1:13" x14ac:dyDescent="0.25">
      <c r="A130">
        <f>'орбитальные запуски 57_64'!A126</f>
        <v>125</v>
      </c>
      <c r="B130" t="str">
        <f>'орбитальные запуски 57_64'!B126</f>
        <v>1961 αα (025)</v>
      </c>
      <c r="C130" s="51">
        <f ca="1">OFFSET('орбитальные запуски 57_64'!B126,0,SortCrit)</f>
        <v>22537</v>
      </c>
      <c r="D130" s="53">
        <f t="shared" ca="1" si="4"/>
        <v>22537.000000125001</v>
      </c>
      <c r="E130" s="53">
        <f t="shared" ca="1" si="5"/>
        <v>23252.000000267999</v>
      </c>
      <c r="F130">
        <f t="shared" ca="1" si="3"/>
        <v>268</v>
      </c>
      <c r="H130" s="51" t="str">
        <f ca="1">OFFSET('орбитальные запуски 57_64'!$B$1,расчет!F130,0)</f>
        <v>1963-035</v>
      </c>
      <c r="I130" s="51">
        <f ca="1">OFFSET('орбитальные запуски 57_64'!C$1,расчет!F130,0)</f>
        <v>23252</v>
      </c>
      <c r="J130" s="51" t="str">
        <f ca="1">OFFSET('орбитальные запуски 57_64'!D$1,расчет!$F130,0)</f>
        <v>KH-5 9 (Argon 9, Corona 70, OPS 1561)</v>
      </c>
      <c r="K130" s="51" t="str">
        <f ca="1">OFFSET('орбитальные запуски 57_64'!E$1,расчет!$F130,0)</f>
        <v>Thor-DM21 Agena-D</v>
      </c>
      <c r="L130" s="51" t="str">
        <f ca="1">OFFSET('орбитальные запуски 57_64'!F$1,расчет!$F130,0)</f>
        <v>USA</v>
      </c>
      <c r="M130" s="59">
        <f ca="1">OFFSET('орбитальные запуски 57_64'!G$1,расчет!$F130,0)</f>
        <v>0</v>
      </c>
    </row>
    <row r="131" spans="1:13" x14ac:dyDescent="0.25">
      <c r="A131">
        <f>'орбитальные запуски 57_64'!A127</f>
        <v>126</v>
      </c>
      <c r="B131" t="str">
        <f>'орбитальные запуски 57_64'!B127</f>
        <v>1961 αβ (026)</v>
      </c>
      <c r="C131" s="51">
        <f ca="1">OFFSET('орбитальные запуски 57_64'!B127,0,SortCrit)</f>
        <v>22541</v>
      </c>
      <c r="D131" s="53">
        <f t="shared" ca="1" si="4"/>
        <v>22541.000000126001</v>
      </c>
      <c r="E131" s="53">
        <f t="shared" ca="1" si="5"/>
        <v>23248.000000266999</v>
      </c>
      <c r="F131">
        <f t="shared" ca="1" si="3"/>
        <v>267</v>
      </c>
      <c r="H131" s="51" t="str">
        <f ca="1">OFFSET('орбитальные запуски 57_64'!$B$1,расчет!F131,0)</f>
        <v>1963-034</v>
      </c>
      <c r="I131" s="51">
        <f ca="1">OFFSET('орбитальные запуски 57_64'!C$1,расчет!F131,0)</f>
        <v>23248</v>
      </c>
      <c r="J131" s="51" t="str">
        <f ca="1">OFFSET('орбитальные запуски 57_64'!D$1,расчет!$F131,0)</f>
        <v>KH-4A 1 (Corona 69, OPS 1419)</v>
      </c>
      <c r="K131" s="51" t="str">
        <f ca="1">OFFSET('орбитальные запуски 57_64'!E$1,расчет!$F131,0)</f>
        <v>Thor-SLV2A Agena-D</v>
      </c>
      <c r="L131" s="51" t="str">
        <f ca="1">OFFSET('орбитальные запуски 57_64'!F$1,расчет!$F131,0)</f>
        <v>USA</v>
      </c>
      <c r="M131" s="59">
        <f ca="1">OFFSET('орбитальные запуски 57_64'!G$1,расчет!$F131,0)</f>
        <v>0</v>
      </c>
    </row>
    <row r="132" spans="1:13" x14ac:dyDescent="0.25">
      <c r="A132">
        <f>'орбитальные запуски 57_64'!A128</f>
        <v>127</v>
      </c>
      <c r="B132" t="str">
        <f>'орбитальные запуски 57_64'!B128</f>
        <v>1961 αγ (027)</v>
      </c>
      <c r="C132" s="51">
        <f ca="1">OFFSET('орбитальные запуски 57_64'!B128,0,SortCrit)</f>
        <v>22567</v>
      </c>
      <c r="D132" s="53">
        <f t="shared" ca="1" si="4"/>
        <v>22567.000000126998</v>
      </c>
      <c r="E132" s="53">
        <f t="shared" ca="1" si="5"/>
        <v>23245.000000266002</v>
      </c>
      <c r="F132">
        <f t="shared" ca="1" si="3"/>
        <v>266</v>
      </c>
      <c r="H132" s="51" t="str">
        <f ca="1">OFFSET('орбитальные запуски 57_64'!$B$1,расчет!F132,0)</f>
        <v>1963-F11</v>
      </c>
      <c r="I132" s="51">
        <f ca="1">OFFSET('орбитальные запуски 57_64'!C$1,расчет!F132,0)</f>
        <v>23245</v>
      </c>
      <c r="J132" s="51" t="str">
        <f ca="1">OFFSET('орбитальные запуски 57_64'!D$1,расчет!$F132,0)</f>
        <v>Kosmos (20) (DS-A1 #(x))</v>
      </c>
      <c r="K132" s="51" t="str">
        <f ca="1">OFFSET('орбитальные запуски 57_64'!E$1,расчет!$F132,0)</f>
        <v>Kosmos</v>
      </c>
      <c r="L132" s="51" t="str">
        <f ca="1">OFFSET('орбитальные запуски 57_64'!F$1,расчет!$F132,0)</f>
        <v>СССР</v>
      </c>
      <c r="M132" s="59" t="str">
        <f ca="1">OFFSET('орбитальные запуски 57_64'!G$1,расчет!$F132,0)</f>
        <v>Failure</v>
      </c>
    </row>
    <row r="133" spans="1:13" x14ac:dyDescent="0.25">
      <c r="A133">
        <f>'орбитальные запуски 57_64'!A129</f>
        <v>128</v>
      </c>
      <c r="B133" t="str">
        <f>'орбитальные запуски 57_64'!B129</f>
        <v>1961 αδ (028)</v>
      </c>
      <c r="C133" s="51">
        <f ca="1">OFFSET('орбитальные запуски 57_64'!B129,0,SortCrit)</f>
        <v>22575</v>
      </c>
      <c r="D133" s="53">
        <f t="shared" ca="1" si="4"/>
        <v>22575.000000127999</v>
      </c>
      <c r="E133" s="53">
        <f t="shared" ca="1" si="5"/>
        <v>23229.000000265001</v>
      </c>
      <c r="F133">
        <f t="shared" ca="1" si="3"/>
        <v>265</v>
      </c>
      <c r="H133" s="51" t="str">
        <f ca="1">OFFSET('орбитальные запуски 57_64'!$B$1,расчет!F133,0)</f>
        <v>1963-033</v>
      </c>
      <c r="I133" s="51">
        <f ca="1">OFFSET('орбитальные запуски 57_64'!C$1,расчет!F133,0)</f>
        <v>23229</v>
      </c>
      <c r="J133" s="51" t="str">
        <f ca="1">OFFSET('орбитальные запуски 57_64'!D$1,расчет!$F133,0)</f>
        <v>Kosmos 19 (DS-P1 #3)</v>
      </c>
      <c r="K133" s="51" t="str">
        <f ca="1">OFFSET('орбитальные запуски 57_64'!E$1,расчет!$F133,0)</f>
        <v>Kosmos</v>
      </c>
      <c r="L133" s="51" t="str">
        <f ca="1">OFFSET('орбитальные запуски 57_64'!F$1,расчет!$F133,0)</f>
        <v>СССР</v>
      </c>
      <c r="M133" s="59">
        <f ca="1">OFFSET('орбитальные запуски 57_64'!G$1,расчет!$F133,0)</f>
        <v>0</v>
      </c>
    </row>
    <row r="134" spans="1:13" x14ac:dyDescent="0.25">
      <c r="A134">
        <f>'орбитальные запуски 57_64'!A130</f>
        <v>129</v>
      </c>
      <c r="B134" t="str">
        <f>'орбитальные запуски 57_64'!B130</f>
        <v>1961-F10</v>
      </c>
      <c r="C134" s="51">
        <f ca="1">OFFSET('орбитальные запуски 57_64'!B130,0,SortCrit)</f>
        <v>22577</v>
      </c>
      <c r="D134" s="53">
        <f t="shared" ca="1" si="4"/>
        <v>22577.000000128999</v>
      </c>
      <c r="E134" s="53">
        <f t="shared" ca="1" si="5"/>
        <v>23223.000000264001</v>
      </c>
      <c r="F134">
        <f t="shared" ref="F134:F197" ca="1" si="6">MATCH(E134,$D$6:$D$397,0)</f>
        <v>264</v>
      </c>
      <c r="H134" s="51" t="str">
        <f ca="1">OFFSET('орбитальные запуски 57_64'!$B$1,расчет!F134,0)</f>
        <v>1963-032</v>
      </c>
      <c r="I134" s="51">
        <f ca="1">OFFSET('орбитальные запуски 57_64'!C$1,расчет!F134,0)</f>
        <v>23223</v>
      </c>
      <c r="J134" s="51" t="str">
        <f ca="1">OFFSET('орбитальные запуски 57_64'!D$1,расчет!$F134,0)</f>
        <v>KH-6 3 (Lanyard 3, Corona 68, OPS 1370)</v>
      </c>
      <c r="K134" s="51" t="str">
        <f ca="1">OFFSET('орбитальные запуски 57_64'!E$1,расчет!$F134,0)</f>
        <v>Thor-SLV2A Agena-D</v>
      </c>
      <c r="L134" s="51" t="str">
        <f ca="1">OFFSET('орбитальные запуски 57_64'!F$1,расчет!$F134,0)</f>
        <v>USA</v>
      </c>
      <c r="M134" s="59">
        <f ca="1">OFFSET('орбитальные запуски 57_64'!G$1,расчет!$F134,0)</f>
        <v>0</v>
      </c>
    </row>
    <row r="135" spans="1:13" x14ac:dyDescent="0.25">
      <c r="A135">
        <f>'орбитальные запуски 57_64'!A131</f>
        <v>130</v>
      </c>
      <c r="B135" t="str">
        <f>'орбитальные запуски 57_64'!B131</f>
        <v>1961-F11</v>
      </c>
      <c r="C135" s="51">
        <f ca="1">OFFSET('орбитальные запуски 57_64'!B131,0,SortCrit)</f>
        <v>22581</v>
      </c>
      <c r="D135" s="53">
        <f t="shared" ref="D135:D198" ca="1" si="7">IF(ISNONTEXT(C135),C135+A135/1000000000,CODE(MID(C135,1,1))+A135/100000000)</f>
        <v>22581.00000013</v>
      </c>
      <c r="E135" s="53">
        <f t="shared" ref="E135:E198" ca="1" si="8">CHOOSE($A$4,LARGE($D$6:$D$416,A135),SMALL($D$6:$D$416,A135))</f>
        <v>23218.000000263</v>
      </c>
      <c r="F135">
        <f t="shared" ca="1" si="6"/>
        <v>263</v>
      </c>
      <c r="H135" s="51" t="str">
        <f ca="1">OFFSET('орбитальные запуски 57_64'!$B$1,расчет!F135,0)</f>
        <v>1963-031</v>
      </c>
      <c r="I135" s="51">
        <f ca="1">OFFSET('орбитальные запуски 57_64'!C$1,расчет!F135,0)</f>
        <v>23218</v>
      </c>
      <c r="J135" s="51" t="str">
        <f ca="1">OFFSET('орбитальные запуски 57_64'!D$1,расчет!$F135,0)</f>
        <v>Syncom 2</v>
      </c>
      <c r="K135" s="51" t="str">
        <f ca="1">OFFSET('орбитальные запуски 57_64'!E$1,расчет!$F135,0)</f>
        <v>Delta-B</v>
      </c>
      <c r="L135" s="51" t="str">
        <f ca="1">OFFSET('орбитальные запуски 57_64'!F$1,расчет!$F135,0)</f>
        <v>USA</v>
      </c>
      <c r="M135" s="59">
        <f ca="1">OFFSET('орбитальные запуски 57_64'!G$1,расчет!$F135,0)</f>
        <v>0</v>
      </c>
    </row>
    <row r="136" spans="1:13" x14ac:dyDescent="0.25">
      <c r="A136">
        <f>'орбитальные запуски 57_64'!A132</f>
        <v>131</v>
      </c>
      <c r="B136" t="str">
        <f>'орбитальные запуски 57_64'!B132</f>
        <v>1961-F12</v>
      </c>
      <c r="C136" s="51">
        <f ca="1">OFFSET('орбитальные запуски 57_64'!B132,0,SortCrit)</f>
        <v>22586</v>
      </c>
      <c r="D136" s="53">
        <f t="shared" ca="1" si="7"/>
        <v>22586.000000131</v>
      </c>
      <c r="E136" s="53">
        <f t="shared" ca="1" si="8"/>
        <v>23211.000000262</v>
      </c>
      <c r="F136">
        <f t="shared" ca="1" si="6"/>
        <v>262</v>
      </c>
      <c r="H136" s="51" t="str">
        <f ca="1">OFFSET('орбитальные запуски 57_64'!$B$1,расчет!F136,0)</f>
        <v>1963-030</v>
      </c>
      <c r="I136" s="51">
        <f ca="1">OFFSET('орбитальные запуски 57_64'!C$1,расчет!F136,0)</f>
        <v>23211</v>
      </c>
      <c r="J136" s="51" t="str">
        <f ca="1">OFFSET('орбитальные запуски 57_64'!D$1,расчет!$F136,0)</f>
        <v>MIDAS 9</v>
      </c>
      <c r="K136" s="51" t="str">
        <f ca="1">OFFSET('орбитальные запуски 57_64'!E$1,расчет!$F136,0)</f>
        <v>Atlas-LV3 Agena-B</v>
      </c>
      <c r="L136" s="51" t="str">
        <f ca="1">OFFSET('орбитальные запуски 57_64'!F$1,расчет!$F136,0)</f>
        <v>USA</v>
      </c>
      <c r="M136" s="59">
        <f ca="1">OFFSET('орбитальные запуски 57_64'!G$1,расчет!$F136,0)</f>
        <v>0</v>
      </c>
    </row>
    <row r="137" spans="1:13" x14ac:dyDescent="0.25">
      <c r="A137">
        <f>'орбитальные запуски 57_64'!A133</f>
        <v>132</v>
      </c>
      <c r="B137" t="str">
        <f>'орбитальные запуски 57_64'!B133</f>
        <v>1961 αε (029)</v>
      </c>
      <c r="C137" s="51">
        <f ca="1">OFFSET('орбитальные запуски 57_64'!B133,0,SortCrit)</f>
        <v>22590</v>
      </c>
      <c r="D137" s="53">
        <f t="shared" ca="1" si="7"/>
        <v>22590.000000132</v>
      </c>
      <c r="E137" s="53">
        <f t="shared" ca="1" si="8"/>
        <v>23211.000000261</v>
      </c>
      <c r="F137">
        <f t="shared" ca="1" si="6"/>
        <v>261</v>
      </c>
      <c r="H137" s="51" t="str">
        <f ca="1">OFFSET('орбитальные запуски 57_64'!$B$1,расчет!F137,0)</f>
        <v>1963-029</v>
      </c>
      <c r="I137" s="51">
        <f ca="1">OFFSET('орбитальные запуски 57_64'!C$1,расчет!F137,0)</f>
        <v>23211</v>
      </c>
      <c r="J137" s="51" t="str">
        <f ca="1">OFFSET('орбитальные запуски 57_64'!D$1,расчет!$F137,0)</f>
        <v>KH-4 23 (Corona 67, OPS 1266)</v>
      </c>
      <c r="K137" s="51" t="str">
        <f ca="1">OFFSET('орбитальные запуски 57_64'!E$1,расчет!$F137,0)</f>
        <v>Thor-DM21 Agena-D</v>
      </c>
      <c r="L137" s="51" t="str">
        <f ca="1">OFFSET('орбитальные запуски 57_64'!F$1,расчет!$F137,0)</f>
        <v>USA</v>
      </c>
      <c r="M137" s="59">
        <f ca="1">OFFSET('орбитальные запуски 57_64'!G$1,расчет!$F137,0)</f>
        <v>0</v>
      </c>
    </row>
    <row r="138" spans="1:13" x14ac:dyDescent="0.25">
      <c r="A138">
        <f>'орбитальные запуски 57_64'!A134</f>
        <v>133</v>
      </c>
      <c r="B138" t="str">
        <f>'орбитальные запуски 57_64'!B134</f>
        <v>1961 αζ (030)</v>
      </c>
      <c r="C138" s="51">
        <f ca="1">OFFSET('орбитальные запуски 57_64'!B134,0,SortCrit)</f>
        <v>22600</v>
      </c>
      <c r="D138" s="53">
        <f t="shared" ca="1" si="7"/>
        <v>22600.000000133001</v>
      </c>
      <c r="E138" s="53">
        <f t="shared" ca="1" si="8"/>
        <v>23204.000000259999</v>
      </c>
      <c r="F138">
        <f t="shared" ca="1" si="6"/>
        <v>260</v>
      </c>
      <c r="H138" s="51" t="str">
        <f ca="1">OFFSET('орбитальные запуски 57_64'!$B$1,расчет!F138,0)</f>
        <v>1963-028</v>
      </c>
      <c r="I138" s="51">
        <f ca="1">OFFSET('орбитальные запуски 57_64'!C$1,расчет!F138,0)</f>
        <v>23204</v>
      </c>
      <c r="J138" s="51" t="str">
        <f ca="1">OFFSET('орбитальные запуски 57_64'!D$1,расчет!$F138,0)</f>
        <v>KH-7 1 (Gambit-1 1, OPS 1467)</v>
      </c>
      <c r="K138" s="51" t="str">
        <f ca="1">OFFSET('орбитальные запуски 57_64'!E$1,расчет!$F138,0)</f>
        <v>Atlas-LV3 Agena-D</v>
      </c>
      <c r="L138" s="51" t="str">
        <f ca="1">OFFSET('орбитальные запуски 57_64'!F$1,расчет!$F138,0)</f>
        <v>USA</v>
      </c>
      <c r="M138" s="59">
        <f ca="1">OFFSET('орбитальные запуски 57_64'!G$1,расчет!$F138,0)</f>
        <v>0</v>
      </c>
    </row>
    <row r="139" spans="1:13" x14ac:dyDescent="0.25">
      <c r="A139">
        <f>'орбитальные запуски 57_64'!A135</f>
        <v>134</v>
      </c>
      <c r="B139" t="str">
        <f>'орбитальные запуски 57_64'!B135</f>
        <v>1961 αη (031)</v>
      </c>
      <c r="C139" s="51">
        <f ca="1">OFFSET('орбитальные запуски 57_64'!B135,0,SortCrit)</f>
        <v>22600</v>
      </c>
      <c r="D139" s="53">
        <f t="shared" ca="1" si="7"/>
        <v>22600.000000134001</v>
      </c>
      <c r="E139" s="53">
        <f t="shared" ca="1" si="8"/>
        <v>23202.000000258999</v>
      </c>
      <c r="F139">
        <f t="shared" ca="1" si="6"/>
        <v>259</v>
      </c>
      <c r="H139" s="51" t="str">
        <f ca="1">OFFSET('орбитальные запуски 57_64'!$B$1,расчет!F139,0)</f>
        <v>1963-F10</v>
      </c>
      <c r="I139" s="51">
        <f ca="1">OFFSET('орбитальные запуски 57_64'!C$1,расчет!F139,0)</f>
        <v>23202</v>
      </c>
      <c r="J139" s="51" t="str">
        <f ca="1">OFFSET('орбитальные запуски 57_64'!D$1,расчет!$F139,0)</f>
        <v>Kosmos (19b) (Zenit-2 #12)</v>
      </c>
      <c r="K139" s="51" t="str">
        <f ca="1">OFFSET('орбитальные запуски 57_64'!E$1,расчет!$F139,0)</f>
        <v>Vostok-2</v>
      </c>
      <c r="L139" s="51" t="str">
        <f ca="1">OFFSET('орбитальные запуски 57_64'!F$1,расчет!$F139,0)</f>
        <v>СССР</v>
      </c>
      <c r="M139" s="59" t="str">
        <f ca="1">OFFSET('орбитальные запуски 57_64'!G$1,расчет!$F139,0)</f>
        <v>Failure</v>
      </c>
    </row>
    <row r="140" spans="1:13" x14ac:dyDescent="0.25">
      <c r="A140">
        <f>'орбитальные запуски 57_64'!A136</f>
        <v>135</v>
      </c>
      <c r="B140" t="str">
        <f>'орбитальные запуски 57_64'!B136</f>
        <v>1961 αθ (032)</v>
      </c>
      <c r="C140" s="51">
        <f ca="1">OFFSET('орбитальные запуски 57_64'!B136,0,SortCrit)</f>
        <v>22603</v>
      </c>
      <c r="D140" s="53">
        <f t="shared" ca="1" si="7"/>
        <v>22603.000000135002</v>
      </c>
      <c r="E140" s="53">
        <f t="shared" ca="1" si="8"/>
        <v>23191.000000257998</v>
      </c>
      <c r="F140">
        <f t="shared" ca="1" si="6"/>
        <v>258</v>
      </c>
      <c r="H140" s="51" t="str">
        <f ca="1">OFFSET('орбитальные запуски 57_64'!$B$1,расчет!F140,0)</f>
        <v>1963-027</v>
      </c>
      <c r="I140" s="51">
        <f ca="1">OFFSET('орбитальные запуски 57_64'!C$1,расчет!F140,0)</f>
        <v>23191</v>
      </c>
      <c r="J140" s="51" t="str">
        <f ca="1">OFFSET('орбитальные запуски 57_64'!D$1,расчет!$F140,0)</f>
        <v>Samos-F2 4 (OPS 1440)</v>
      </c>
      <c r="K140" s="51" t="str">
        <f ca="1">OFFSET('орбитальные запуски 57_64'!E$1,расчет!$F140,0)</f>
        <v>Thor-SLV2A Agena-B</v>
      </c>
      <c r="L140" s="51" t="str">
        <f ca="1">OFFSET('орбитальные запуски 57_64'!F$1,расчет!$F140,0)</f>
        <v>USA</v>
      </c>
      <c r="M140" s="59">
        <f ca="1">OFFSET('орбитальные запуски 57_64'!G$1,расчет!$F140,0)</f>
        <v>0</v>
      </c>
    </row>
    <row r="141" spans="1:13" x14ac:dyDescent="0.25">
      <c r="A141">
        <f>'орбитальные запуски 57_64'!A137</f>
        <v>136</v>
      </c>
      <c r="B141" t="str">
        <f>'орбитальные запуски 57_64'!B137</f>
        <v>1961-F13</v>
      </c>
      <c r="C141" s="51">
        <f ca="1">OFFSET('орбитальные запуски 57_64'!B137,0,SortCrit)</f>
        <v>22607</v>
      </c>
      <c r="D141" s="53">
        <f t="shared" ca="1" si="7"/>
        <v>22607.000000135999</v>
      </c>
      <c r="E141" s="53">
        <f t="shared" ca="1" si="8"/>
        <v>23190.000000257001</v>
      </c>
      <c r="F141">
        <f t="shared" ca="1" si="6"/>
        <v>257</v>
      </c>
      <c r="H141" s="51" t="str">
        <f ca="1">OFFSET('орбитальные запуски 57_64'!$B$1,расчет!F141,0)</f>
        <v>1963-026</v>
      </c>
      <c r="I141" s="51">
        <f ca="1">OFFSET('орбитальные запуски 57_64'!C$1,расчет!F141,0)</f>
        <v>23190</v>
      </c>
      <c r="J141" s="51" t="str">
        <f ca="1">OFFSET('орбитальные запуски 57_64'!D$1,расчет!$F141,0)</f>
        <v>GRS (CRL 1)</v>
      </c>
      <c r="K141" s="51" t="str">
        <f ca="1">OFFSET('орбитальные запуски 57_64'!E$1,расчет!$F141,0)</f>
        <v>Scout-X4</v>
      </c>
      <c r="L141" s="51" t="str">
        <f ca="1">OFFSET('орбитальные запуски 57_64'!F$1,расчет!$F141,0)</f>
        <v>USA</v>
      </c>
      <c r="M141" s="59">
        <f ca="1">OFFSET('орбитальные запуски 57_64'!G$1,расчет!$F141,0)</f>
        <v>0</v>
      </c>
    </row>
    <row r="142" spans="1:13" x14ac:dyDescent="0.25">
      <c r="A142">
        <f>'орбитальные запуски 57_64'!A138</f>
        <v>137</v>
      </c>
      <c r="B142" t="str">
        <f>'орбитальные запуски 57_64'!B138</f>
        <v>1961 αι (033)</v>
      </c>
      <c r="C142" s="51">
        <f ca="1">OFFSET('орбитальные запуски 57_64'!B138,0,SortCrit)</f>
        <v>22614</v>
      </c>
      <c r="D142" s="53">
        <f t="shared" ca="1" si="7"/>
        <v>22614.000000136999</v>
      </c>
      <c r="E142" s="53">
        <f t="shared" ca="1" si="8"/>
        <v>23189.000000256001</v>
      </c>
      <c r="F142">
        <f t="shared" ca="1" si="6"/>
        <v>256</v>
      </c>
      <c r="H142" s="51" t="str">
        <f ca="1">OFFSET('орбитальные запуски 57_64'!$B$1,расчет!F142,0)</f>
        <v>1963-025</v>
      </c>
      <c r="I142" s="51">
        <f ca="1">OFFSET('орбитальные запуски 57_64'!C$1,расчет!F142,0)</f>
        <v>23189</v>
      </c>
      <c r="J142" s="51" t="str">
        <f ca="1">OFFSET('орбитальные запуски 57_64'!D$1,расчет!$F142,0)</f>
        <v>KH-4 22 (Corona 66, OPS 0999)</v>
      </c>
      <c r="K142" s="51" t="str">
        <f ca="1">OFFSET('орбитальные запуски 57_64'!E$1,расчет!$F142,0)</f>
        <v>Thor-SLV2A Agena-D</v>
      </c>
      <c r="L142" s="51" t="str">
        <f ca="1">OFFSET('орбитальные запуски 57_64'!F$1,расчет!$F142,0)</f>
        <v>USA</v>
      </c>
      <c r="M142" s="59">
        <f ca="1">OFFSET('орбитальные запуски 57_64'!G$1,расчет!$F142,0)</f>
        <v>0</v>
      </c>
    </row>
    <row r="143" spans="1:13" x14ac:dyDescent="0.25">
      <c r="A143">
        <f>'орбитальные запуски 57_64'!A139</f>
        <v>138</v>
      </c>
      <c r="B143" t="str">
        <f>'орбитальные запуски 57_64'!B139</f>
        <v>1961-F14</v>
      </c>
      <c r="C143" s="51">
        <f ca="1">OFFSET('орбитальные запуски 57_64'!B139,0,SortCrit)</f>
        <v>22626</v>
      </c>
      <c r="D143" s="53">
        <f t="shared" ca="1" si="7"/>
        <v>22626.000000137999</v>
      </c>
      <c r="E143" s="53">
        <f t="shared" ca="1" si="8"/>
        <v>23181.000000255</v>
      </c>
      <c r="F143">
        <f t="shared" ca="1" si="6"/>
        <v>255</v>
      </c>
      <c r="H143" s="51" t="str">
        <f ca="1">OFFSET('орбитальные запуски 57_64'!$B$1,расчет!F143,0)</f>
        <v>1963-024</v>
      </c>
      <c r="I143" s="51">
        <f ca="1">OFFSET('орбитальные запуски 57_64'!C$1,расчет!F143,0)</f>
        <v>23181</v>
      </c>
      <c r="J143" s="51" t="str">
        <f ca="1">OFFSET('орбитальные запуски 57_64'!D$1,расчет!$F143,0)</f>
        <v>Tiros 7 (A 52)</v>
      </c>
      <c r="K143" s="51" t="str">
        <f ca="1">OFFSET('орбитальные запуски 57_64'!E$1,расчет!$F143,0)</f>
        <v>Delta-B</v>
      </c>
      <c r="L143" s="51" t="str">
        <f ca="1">OFFSET('орбитальные запуски 57_64'!F$1,расчет!$F143,0)</f>
        <v>USA</v>
      </c>
      <c r="M143" s="59">
        <f ca="1">OFFSET('орбитальные запуски 57_64'!G$1,расчет!$F143,0)</f>
        <v>0</v>
      </c>
    </row>
    <row r="144" spans="1:13" x14ac:dyDescent="0.25">
      <c r="A144">
        <f>'орбитальные запуски 57_64'!A140</f>
        <v>139</v>
      </c>
      <c r="B144" t="str">
        <f>'орбитальные запуски 57_64'!B140</f>
        <v>1961 ακ (034)</v>
      </c>
      <c r="C144" s="51">
        <f ca="1">OFFSET('орбитальные запуски 57_64'!B140,0,SortCrit)</f>
        <v>22627</v>
      </c>
      <c r="D144" s="53">
        <f t="shared" ca="1" si="7"/>
        <v>22627.000000139</v>
      </c>
      <c r="E144" s="53">
        <f t="shared" ca="1" si="8"/>
        <v>23178.000000254</v>
      </c>
      <c r="F144">
        <f t="shared" ca="1" si="6"/>
        <v>254</v>
      </c>
      <c r="H144" s="51" t="str">
        <f ca="1">OFFSET('орбитальные запуски 57_64'!$B$1,расчет!F144,0)</f>
        <v>1963-023</v>
      </c>
      <c r="I144" s="51">
        <f ca="1">OFFSET('орбитальные запуски 57_64'!C$1,расчет!F144,0)</f>
        <v>23178</v>
      </c>
      <c r="J144" s="51" t="str">
        <f ca="1">OFFSET('орбитальные запуски 57_64'!D$1,расчет!$F144,0)</f>
        <v>Vostok 6 (Vostok-3KA #8)</v>
      </c>
      <c r="K144" s="51" t="str">
        <f ca="1">OFFSET('орбитальные запуски 57_64'!E$1,расчет!$F144,0)</f>
        <v>Vostok-K</v>
      </c>
      <c r="L144" s="51" t="str">
        <f ca="1">OFFSET('орбитальные запуски 57_64'!F$1,расчет!$F144,0)</f>
        <v>СССР</v>
      </c>
      <c r="M144" s="59">
        <f ca="1">OFFSET('орбитальные запуски 57_64'!G$1,расчет!$F144,0)</f>
        <v>0</v>
      </c>
    </row>
    <row r="145" spans="1:13" x14ac:dyDescent="0.25">
      <c r="A145">
        <f>'орбитальные запуски 57_64'!A141</f>
        <v>140</v>
      </c>
      <c r="B145" t="str">
        <f>'орбитальные запуски 57_64'!B141</f>
        <v>1961 αλ (035)</v>
      </c>
      <c r="C145" s="51">
        <f ca="1">OFFSET('орбитальные запуски 57_64'!B141,0,SortCrit)</f>
        <v>22636</v>
      </c>
      <c r="D145" s="53">
        <f t="shared" ca="1" si="7"/>
        <v>22636.00000014</v>
      </c>
      <c r="E145" s="53">
        <f t="shared" ca="1" si="8"/>
        <v>23178.000000253</v>
      </c>
      <c r="F145">
        <f t="shared" ca="1" si="6"/>
        <v>253</v>
      </c>
      <c r="H145" s="51" t="str">
        <f ca="1">OFFSET('орбитальные запуски 57_64'!$B$1,расчет!F145,0)</f>
        <v>1963-022</v>
      </c>
      <c r="I145" s="51">
        <f ca="1">OFFSET('орбитальные запуски 57_64'!C$1,расчет!F145,0)</f>
        <v>23178</v>
      </c>
      <c r="J145" s="51" t="str">
        <f ca="1">OFFSET('орбитальные запуски 57_64'!D$1,расчет!$F145,0)</f>
        <v>Transit-5A 3</v>
      </c>
      <c r="K145" s="51" t="str">
        <f ca="1">OFFSET('орбитальные запуски 57_64'!E$1,расчет!$F145,0)</f>
        <v>Scout-X3</v>
      </c>
      <c r="L145" s="51" t="str">
        <f ca="1">OFFSET('орбитальные запуски 57_64'!F$1,расчет!$F145,0)</f>
        <v>USA</v>
      </c>
      <c r="M145" s="59">
        <f ca="1">OFFSET('орбитальные запуски 57_64'!G$1,расчет!$F145,0)</f>
        <v>0</v>
      </c>
    </row>
    <row r="146" spans="1:13" x14ac:dyDescent="0.25">
      <c r="A146">
        <f>'орбитальные запуски 57_64'!A142</f>
        <v>141</v>
      </c>
      <c r="B146" t="str">
        <f>'орбитальные запуски 57_64'!B142</f>
        <v>1961 αμ (036)</v>
      </c>
      <c r="C146" s="51">
        <f ca="1">OFFSET('орбитальные запуски 57_64'!B142,0,SortCrit)</f>
        <v>22637</v>
      </c>
      <c r="D146" s="53">
        <f t="shared" ca="1" si="7"/>
        <v>22637.000000141001</v>
      </c>
      <c r="E146" s="53">
        <f t="shared" ca="1" si="8"/>
        <v>23177.000000251999</v>
      </c>
      <c r="F146">
        <f t="shared" ca="1" si="6"/>
        <v>252</v>
      </c>
      <c r="H146" s="51" t="str">
        <f ca="1">OFFSET('орбитальные запуски 57_64'!$B$1,расчет!F146,0)</f>
        <v>1963-021</v>
      </c>
      <c r="I146" s="51">
        <f ca="1">OFFSET('орбитальные запуски 57_64'!C$1,расчет!F146,0)</f>
        <v>23177</v>
      </c>
      <c r="J146" s="51" t="str">
        <f ca="1">OFFSET('орбитальные запуски 57_64'!D$1,расчет!$F146,0)</f>
        <v>Poppy 2A (NRL-PL 110, Solrad 6)</v>
      </c>
      <c r="K146" s="51" t="str">
        <f ca="1">OFFSET('орбитальные запуски 57_64'!E$1,расчет!$F146,0)</f>
        <v>Thor-DM21 Agena-D</v>
      </c>
      <c r="L146" s="51" t="str">
        <f ca="1">OFFSET('орбитальные запуски 57_64'!F$1,расчет!$F146,0)</f>
        <v>USA</v>
      </c>
      <c r="M146" s="59" t="str">
        <f ca="1">OFFSET('орбитальные запуски 57_64'!G$1,расчет!$F146,0)</f>
        <v>Partial failure</v>
      </c>
    </row>
    <row r="147" spans="1:13" x14ac:dyDescent="0.25">
      <c r="A147">
        <f>'орбитальные запуски 57_64'!A143</f>
        <v>142</v>
      </c>
      <c r="B147" t="str">
        <f>'орбитальные запуски 57_64'!B143</f>
        <v>1962-F01</v>
      </c>
      <c r="C147" s="51">
        <f ca="1">OFFSET('орбитальные запуски 57_64'!B143,0,SortCrit)</f>
        <v>22659</v>
      </c>
      <c r="D147" s="53">
        <f t="shared" ca="1" si="7"/>
        <v>22659.000000142001</v>
      </c>
      <c r="E147" s="53">
        <f t="shared" ca="1" si="8"/>
        <v>23176.000000250999</v>
      </c>
      <c r="F147">
        <f t="shared" ca="1" si="6"/>
        <v>251</v>
      </c>
      <c r="H147" s="51" t="str">
        <f ca="1">OFFSET('орбитальные запуски 57_64'!$B$1,расчет!F147,0)</f>
        <v>1963-020</v>
      </c>
      <c r="I147" s="51">
        <f ca="1">OFFSET('орбитальные запуски 57_64'!C$1,расчет!F147,0)</f>
        <v>23176</v>
      </c>
      <c r="J147" s="51" t="str">
        <f ca="1">OFFSET('орбитальные запуски 57_64'!D$1,расчет!$F147,0)</f>
        <v>Vostok 5 (Vostok-3KA #7)</v>
      </c>
      <c r="K147" s="51" t="str">
        <f ca="1">OFFSET('орбитальные запуски 57_64'!E$1,расчет!$F147,0)</f>
        <v>Vostok-K</v>
      </c>
      <c r="L147" s="51" t="str">
        <f ca="1">OFFSET('орбитальные запуски 57_64'!F$1,расчет!$F147,0)</f>
        <v>СССР</v>
      </c>
      <c r="M147" s="59">
        <f ca="1">OFFSET('орбитальные запуски 57_64'!G$1,расчет!$F147,0)</f>
        <v>0</v>
      </c>
    </row>
    <row r="148" spans="1:13" x14ac:dyDescent="0.25">
      <c r="A148">
        <f>'орбитальные запуски 57_64'!A144</f>
        <v>143</v>
      </c>
      <c r="B148" t="str">
        <f>'орбитальные запуски 57_64'!B144</f>
        <v>1962-F02</v>
      </c>
      <c r="C148" s="51">
        <f ca="1">OFFSET('орбитальные запуски 57_64'!B144,0,SortCrit)</f>
        <v>22670</v>
      </c>
      <c r="D148" s="53">
        <f t="shared" ca="1" si="7"/>
        <v>22670.000000143002</v>
      </c>
      <c r="E148" s="53">
        <f t="shared" ca="1" si="8"/>
        <v>23174.000000249998</v>
      </c>
      <c r="F148">
        <f t="shared" ca="1" si="6"/>
        <v>250</v>
      </c>
      <c r="H148" s="51" t="str">
        <f ca="1">OFFSET('орбитальные запуски 57_64'!$B$1,расчет!F148,0)</f>
        <v>1963-019</v>
      </c>
      <c r="I148" s="51">
        <f ca="1">OFFSET('орбитальные запуски 57_64'!C$1,расчет!F148,0)</f>
        <v>23174</v>
      </c>
      <c r="J148" s="51" t="str">
        <f ca="1">OFFSET('орбитальные запуски 57_64'!D$1,расчет!$F148,0)</f>
        <v>KH-4 21 (Corona 65, OPS 0954)</v>
      </c>
      <c r="K148" s="51" t="str">
        <f ca="1">OFFSET('орбитальные запуски 57_64'!E$1,расчет!$F148,0)</f>
        <v>Thor-SLV2A Agena-D</v>
      </c>
      <c r="L148" s="51" t="str">
        <f ca="1">OFFSET('орбитальные запуски 57_64'!F$1,расчет!$F148,0)</f>
        <v>USA</v>
      </c>
      <c r="M148" s="59">
        <f ca="1">OFFSET('орбитальные запуски 57_64'!G$1,расчет!$F148,0)</f>
        <v>0</v>
      </c>
    </row>
    <row r="149" spans="1:13" x14ac:dyDescent="0.25">
      <c r="A149">
        <f>'орбитальные запуски 57_64'!A145</f>
        <v>144</v>
      </c>
      <c r="B149" t="str">
        <f>'орбитальные запуски 57_64'!B145</f>
        <v>1962 α (001)</v>
      </c>
      <c r="C149" s="51">
        <f ca="1">OFFSET('орбитальные запуски 57_64'!B145,0,SortCrit)</f>
        <v>22672</v>
      </c>
      <c r="D149" s="53">
        <f t="shared" ca="1" si="7"/>
        <v>22672.000000143998</v>
      </c>
      <c r="E149" s="53">
        <f t="shared" ca="1" si="8"/>
        <v>23174.000000249001</v>
      </c>
      <c r="F149">
        <f t="shared" ca="1" si="6"/>
        <v>249</v>
      </c>
      <c r="H149" s="51" t="str">
        <f ca="1">OFFSET('орбитальные запуски 57_64'!$B$1,расчет!F149,0)</f>
        <v>1963-F09</v>
      </c>
      <c r="I149" s="51">
        <f ca="1">OFFSET('орбитальные запуски 57_64'!C$1,расчет!F149,0)</f>
        <v>23174</v>
      </c>
      <c r="J149" s="51" t="str">
        <f ca="1">OFFSET('орбитальные запуски 57_64'!D$1,расчет!$F149,0)</f>
        <v>MIDAS 8</v>
      </c>
      <c r="K149" s="51" t="str">
        <f ca="1">OFFSET('орбитальные запуски 57_64'!E$1,расчет!$F149,0)</f>
        <v>Atlas-LV3 Agena-B</v>
      </c>
      <c r="L149" s="51" t="str">
        <f ca="1">OFFSET('орбитальные запуски 57_64'!F$1,расчет!$F149,0)</f>
        <v>USA</v>
      </c>
      <c r="M149" s="59" t="str">
        <f ca="1">OFFSET('орбитальные запуски 57_64'!G$1,расчет!$F149,0)</f>
        <v>Failure</v>
      </c>
    </row>
    <row r="150" spans="1:13" x14ac:dyDescent="0.25">
      <c r="A150">
        <f>'орбитальные запуски 57_64'!A146</f>
        <v>145</v>
      </c>
      <c r="B150" t="str">
        <f>'орбитальные запуски 57_64'!B146</f>
        <v>1962 β (002)</v>
      </c>
      <c r="C150" s="51">
        <f ca="1">OFFSET('орбитальные запуски 57_64'!B146,0,SortCrit)</f>
        <v>22685</v>
      </c>
      <c r="D150" s="53">
        <f t="shared" ca="1" si="7"/>
        <v>22685.000000144999</v>
      </c>
      <c r="E150" s="53">
        <f t="shared" ca="1" si="8"/>
        <v>23163.000000248001</v>
      </c>
      <c r="F150">
        <f t="shared" ca="1" si="6"/>
        <v>248</v>
      </c>
      <c r="H150" s="51" t="str">
        <f ca="1">OFFSET('орбитальные запуски 57_64'!$B$1,расчет!F150,0)</f>
        <v>1963-F08</v>
      </c>
      <c r="I150" s="51">
        <f ca="1">OFFSET('орбитальные запуски 57_64'!C$1,расчет!F150,0)</f>
        <v>23163</v>
      </c>
      <c r="J150" s="51" t="str">
        <f ca="1">OFFSET('орбитальные запуски 57_64'!D$1,расчет!$F150,0)</f>
        <v>Kosmos (19a) (DS-MT #(1))</v>
      </c>
      <c r="K150" s="51" t="str">
        <f ca="1">OFFSET('орбитальные запуски 57_64'!E$1,расчет!$F150,0)</f>
        <v>Kosmos</v>
      </c>
      <c r="L150" s="51" t="str">
        <f ca="1">OFFSET('орбитальные запуски 57_64'!F$1,расчет!$F150,0)</f>
        <v>СССР</v>
      </c>
      <c r="M150" s="59" t="str">
        <f ca="1">OFFSET('орбитальные запуски 57_64'!G$1,расчет!$F150,0)</f>
        <v>Failure</v>
      </c>
    </row>
    <row r="151" spans="1:13" x14ac:dyDescent="0.25">
      <c r="A151">
        <f>'орбитальные запуски 57_64'!A147</f>
        <v>146</v>
      </c>
      <c r="B151" t="str">
        <f>'орбитальные запуски 57_64'!B147</f>
        <v>1962 γ (003)</v>
      </c>
      <c r="C151" s="51">
        <f ca="1">OFFSET('орбитальные запуски 57_64'!B147,0,SortCrit)</f>
        <v>22697</v>
      </c>
      <c r="D151" s="53">
        <f t="shared" ca="1" si="7"/>
        <v>22697.000000145999</v>
      </c>
      <c r="E151" s="53">
        <f t="shared" ca="1" si="8"/>
        <v>23155.000000247001</v>
      </c>
      <c r="F151">
        <f t="shared" ca="1" si="6"/>
        <v>247</v>
      </c>
      <c r="H151" s="51" t="str">
        <f ca="1">OFFSET('орбитальные запуски 57_64'!$B$1,расчет!F151,0)</f>
        <v>1963-018</v>
      </c>
      <c r="I151" s="51">
        <f ca="1">OFFSET('орбитальные запуски 57_64'!C$1,расчет!F151,0)</f>
        <v>23155</v>
      </c>
      <c r="J151" s="51" t="str">
        <f ca="1">OFFSET('орбитальные запуски 57_64'!D$1,расчет!$F151,0)</f>
        <v>Kosmos 18 (Zenit-2 #11)</v>
      </c>
      <c r="K151" s="51" t="str">
        <f ca="1">OFFSET('орбитальные запуски 57_64'!E$1,расчет!$F151,0)</f>
        <v>Vostok-2</v>
      </c>
      <c r="L151" s="51" t="str">
        <f ca="1">OFFSET('орбитальные запуски 57_64'!F$1,расчет!$F151,0)</f>
        <v>СССР</v>
      </c>
      <c r="M151" s="59">
        <f ca="1">OFFSET('орбитальные запуски 57_64'!G$1,расчет!$F151,0)</f>
        <v>0</v>
      </c>
    </row>
    <row r="152" spans="1:13" x14ac:dyDescent="0.25">
      <c r="A152">
        <f>'орбитальные запуски 57_64'!A148</f>
        <v>147</v>
      </c>
      <c r="B152" t="str">
        <f>'орбитальные запуски 57_64'!B148</f>
        <v>1962 δ (004)</v>
      </c>
      <c r="C152" s="51">
        <f ca="1">OFFSET('орбитальные запуски 57_64'!B148,0,SortCrit)</f>
        <v>22698</v>
      </c>
      <c r="D152" s="53">
        <f t="shared" ca="1" si="7"/>
        <v>22698.000000147</v>
      </c>
      <c r="E152" s="53">
        <f t="shared" ca="1" si="8"/>
        <v>23153.000000246</v>
      </c>
      <c r="F152">
        <f t="shared" ca="1" si="6"/>
        <v>246</v>
      </c>
      <c r="H152" s="51" t="str">
        <f ca="1">OFFSET('орбитальные запуски 57_64'!$B$1,расчет!F152,0)</f>
        <v>1963-017</v>
      </c>
      <c r="I152" s="51">
        <f ca="1">OFFSET('орбитальные запуски 57_64'!C$1,расчет!F152,0)</f>
        <v>23153</v>
      </c>
      <c r="J152" s="51" t="str">
        <f ca="1">OFFSET('орбитальные запуски 57_64'!D$1,расчет!$F152,0)</f>
        <v>Kosmos 17 (DS-A1 #2)</v>
      </c>
      <c r="K152" s="51" t="str">
        <f ca="1">OFFSET('орбитальные запуски 57_64'!E$1,расчет!$F152,0)</f>
        <v>Kosmos</v>
      </c>
      <c r="L152" s="51" t="str">
        <f ca="1">OFFSET('орбитальные запуски 57_64'!F$1,расчет!$F152,0)</f>
        <v>СССР</v>
      </c>
      <c r="M152" s="59">
        <f ca="1">OFFSET('орбитальные запуски 57_64'!G$1,расчет!$F152,0)</f>
        <v>0</v>
      </c>
    </row>
    <row r="153" spans="1:13" x14ac:dyDescent="0.25">
      <c r="A153">
        <f>'орбитальные запуски 57_64'!A149</f>
        <v>148</v>
      </c>
      <c r="B153" t="str">
        <f>'орбитальные запуски 57_64'!B149</f>
        <v>1962 ε (005)</v>
      </c>
      <c r="C153" s="51">
        <f ca="1">OFFSET('орбитальные запуски 57_64'!B149,0,SortCrit)</f>
        <v>22704</v>
      </c>
      <c r="D153" s="53">
        <f t="shared" ca="1" si="7"/>
        <v>22704.000000148</v>
      </c>
      <c r="E153" s="53">
        <f t="shared" ca="1" si="8"/>
        <v>23149.000000245</v>
      </c>
      <c r="F153">
        <f t="shared" ca="1" si="6"/>
        <v>245</v>
      </c>
      <c r="H153" s="51" t="str">
        <f ca="1">OFFSET('орбитальные запуски 57_64'!$B$1,расчет!F153,0)</f>
        <v>1963-016</v>
      </c>
      <c r="I153" s="51">
        <f ca="1">OFFSET('орбитальные запуски 57_64'!C$1,расчет!F153,0)</f>
        <v>23149</v>
      </c>
      <c r="J153" s="51" t="str">
        <f ca="1">OFFSET('орбитальные запуски 57_64'!D$1,расчет!$F153,0)</f>
        <v>KH-6 2 (Lanyard 2, Corona 64, OPS 0924, FTV 1110)</v>
      </c>
      <c r="K153" s="51" t="str">
        <f ca="1">OFFSET('орбитальные запуски 57_64'!E$1,расчет!$F153,0)</f>
        <v>Thor-SLV2A Agena-D</v>
      </c>
      <c r="L153" s="51" t="str">
        <f ca="1">OFFSET('орбитальные запуски 57_64'!F$1,расчет!$F153,0)</f>
        <v>USA</v>
      </c>
      <c r="M153" s="59">
        <f ca="1">OFFSET('орбитальные запуски 57_64'!G$1,расчет!$F153,0)</f>
        <v>0</v>
      </c>
    </row>
    <row r="154" spans="1:13" x14ac:dyDescent="0.25">
      <c r="A154">
        <f>'орбитальные запуски 57_64'!A150</f>
        <v>149</v>
      </c>
      <c r="B154" t="str">
        <f>'орбитальные запуски 57_64'!B150</f>
        <v>1962 ζ (006)</v>
      </c>
      <c r="C154" s="51">
        <f ca="1">OFFSET('орбитальные запуски 57_64'!B150,0,SortCrit)</f>
        <v>22712</v>
      </c>
      <c r="D154" s="53">
        <f t="shared" ca="1" si="7"/>
        <v>22712.000000149001</v>
      </c>
      <c r="E154" s="53">
        <f t="shared" ca="1" si="8"/>
        <v>23146.000000243999</v>
      </c>
      <c r="F154">
        <f t="shared" ca="1" si="6"/>
        <v>244</v>
      </c>
      <c r="H154" s="51" t="str">
        <f ca="1">OFFSET('орбитальные запуски 57_64'!$B$1,расчет!F154,0)</f>
        <v>1963-015</v>
      </c>
      <c r="I154" s="51">
        <f ca="1">OFFSET('орбитальные запуски 57_64'!C$1,расчет!F154,0)</f>
        <v>23146</v>
      </c>
      <c r="J154" s="51" t="str">
        <f ca="1">OFFSET('орбитальные запуски 57_64'!D$1,расчет!$F154,0)</f>
        <v>Mercury MA-9 (Mercury 20)</v>
      </c>
      <c r="K154" s="51" t="str">
        <f ca="1">OFFSET('орбитальные запуски 57_64'!E$1,расчет!$F154,0)</f>
        <v>Atlas-D Mercury</v>
      </c>
      <c r="L154" s="51" t="str">
        <f ca="1">OFFSET('орбитальные запуски 57_64'!F$1,расчет!$F154,0)</f>
        <v>USA</v>
      </c>
      <c r="M154" s="59">
        <f ca="1">OFFSET('орбитальные запуски 57_64'!G$1,расчет!$F154,0)</f>
        <v>0</v>
      </c>
    </row>
    <row r="155" spans="1:13" x14ac:dyDescent="0.25">
      <c r="A155">
        <f>'орбитальные запуски 57_64'!A151</f>
        <v>150</v>
      </c>
      <c r="B155" t="str">
        <f>'орбитальные запуски 57_64'!B151</f>
        <v>1962 η (007)</v>
      </c>
      <c r="C155" s="51">
        <f ca="1">OFFSET('орбитальные запуски 57_64'!B151,0,SortCrit)</f>
        <v>22712</v>
      </c>
      <c r="D155" s="53">
        <f t="shared" ca="1" si="7"/>
        <v>22712.000000150001</v>
      </c>
      <c r="E155" s="53">
        <f t="shared" ca="1" si="8"/>
        <v>23140.000000242999</v>
      </c>
      <c r="F155">
        <f t="shared" ca="1" si="6"/>
        <v>243</v>
      </c>
      <c r="H155" s="51" t="str">
        <f ca="1">OFFSET('орбитальные запуски 57_64'!$B$1,расчет!F155,0)</f>
        <v>1963-014</v>
      </c>
      <c r="I155" s="51">
        <f ca="1">OFFSET('орбитальные запуски 57_64'!C$1,расчет!F155,0)</f>
        <v>23140</v>
      </c>
      <c r="J155" s="51" t="str">
        <f ca="1">OFFSET('орбитальные запуски 57_64'!D$1,расчет!$F155,0)</f>
        <v>MIDAS 7</v>
      </c>
      <c r="K155" s="51" t="str">
        <f ca="1">OFFSET('орбитальные запуски 57_64'!E$1,расчет!$F155,0)</f>
        <v>Atlas-LV3 Agena-B</v>
      </c>
      <c r="L155" s="51" t="str">
        <f ca="1">OFFSET('орбитальные запуски 57_64'!F$1,расчет!$F155,0)</f>
        <v>USA</v>
      </c>
      <c r="M155" s="59">
        <f ca="1">OFFSET('орбитальные запуски 57_64'!G$1,расчет!$F155,0)</f>
        <v>0</v>
      </c>
    </row>
    <row r="156" spans="1:13" x14ac:dyDescent="0.25">
      <c r="A156">
        <f>'орбитальные запуски 57_64'!A152</f>
        <v>151</v>
      </c>
      <c r="B156" t="str">
        <f>'орбитальные запуски 57_64'!B152</f>
        <v>1962 θ (008)</v>
      </c>
      <c r="C156" s="51">
        <f ca="1">OFFSET('орбитальные запуски 57_64'!B152,0,SortCrit)</f>
        <v>22721</v>
      </c>
      <c r="D156" s="53">
        <f t="shared" ca="1" si="7"/>
        <v>22721.000000151002</v>
      </c>
      <c r="E156" s="53">
        <f t="shared" ca="1" si="8"/>
        <v>23138.000000241998</v>
      </c>
      <c r="F156">
        <f t="shared" ca="1" si="6"/>
        <v>242</v>
      </c>
      <c r="H156" s="51" t="str">
        <f ca="1">OFFSET('орбитальные запуски 57_64'!$B$1,расчет!F156,0)</f>
        <v>1963-013</v>
      </c>
      <c r="I156" s="51">
        <f ca="1">OFFSET('орбитальные запуски 57_64'!C$1,расчет!F156,0)</f>
        <v>23138</v>
      </c>
      <c r="J156" s="51" t="str">
        <f ca="1">OFFSET('орбитальные запуски 57_64'!D$1,расчет!$F156,0)</f>
        <v>Telstar 2</v>
      </c>
      <c r="K156" s="51" t="str">
        <f ca="1">OFFSET('орбитальные запуски 57_64'!E$1,расчет!$F156,0)</f>
        <v>Delta-B</v>
      </c>
      <c r="L156" s="51" t="str">
        <f ca="1">OFFSET('орбитальные запуски 57_64'!F$1,расчет!$F156,0)</f>
        <v>USA</v>
      </c>
      <c r="M156" s="59">
        <f ca="1">OFFSET('орбитальные запуски 57_64'!G$1,расчет!$F156,0)</f>
        <v>0</v>
      </c>
    </row>
    <row r="157" spans="1:13" x14ac:dyDescent="0.25">
      <c r="A157">
        <f>'орбитальные запуски 57_64'!A153</f>
        <v>152</v>
      </c>
      <c r="B157" t="str">
        <f>'орбитальные запуски 57_64'!B153</f>
        <v>1962 ι (009)</v>
      </c>
      <c r="C157" s="51">
        <f ca="1">OFFSET('орбитальные запуски 57_64'!B153,0,SortCrit)</f>
        <v>22742</v>
      </c>
      <c r="D157" s="53">
        <f t="shared" ca="1" si="7"/>
        <v>22742.000000151998</v>
      </c>
      <c r="E157" s="53">
        <f t="shared" ca="1" si="8"/>
        <v>23129.000000241002</v>
      </c>
      <c r="F157">
        <f t="shared" ca="1" si="6"/>
        <v>241</v>
      </c>
      <c r="H157" s="51" t="str">
        <f ca="1">OFFSET('орбитальные запуски 57_64'!$B$1,расчет!F157,0)</f>
        <v>1963-012</v>
      </c>
      <c r="I157" s="51">
        <f ca="1">OFFSET('орбитальные запуски 57_64'!C$1,расчет!F157,0)</f>
        <v>23129</v>
      </c>
      <c r="J157" s="51" t="str">
        <f ca="1">OFFSET('орбитальные запуски 57_64'!D$1,расчет!$F157,0)</f>
        <v>Kosmos 16 (Zenit-2 #10)</v>
      </c>
      <c r="K157" s="51" t="str">
        <f ca="1">OFFSET('орбитальные запуски 57_64'!E$1,расчет!$F157,0)</f>
        <v>Vostok-2</v>
      </c>
      <c r="L157" s="51" t="str">
        <f ca="1">OFFSET('орбитальные запуски 57_64'!F$1,расчет!$F157,0)</f>
        <v>СССР</v>
      </c>
      <c r="M157" s="59">
        <f ca="1">OFFSET('орбитальные запуски 57_64'!G$1,расчет!$F157,0)</f>
        <v>0</v>
      </c>
    </row>
    <row r="158" spans="1:13" x14ac:dyDescent="0.25">
      <c r="A158">
        <f>'орбитальные запуски 57_64'!A154</f>
        <v>153</v>
      </c>
      <c r="B158" t="str">
        <f>'орбитальные запуски 57_64'!B154</f>
        <v>1962 κ (010)</v>
      </c>
      <c r="C158" s="51">
        <f ca="1">OFFSET('орбитальные запуски 57_64'!B154,0,SortCrit)</f>
        <v>22745</v>
      </c>
      <c r="D158" s="53">
        <f t="shared" ca="1" si="7"/>
        <v>22745.000000152999</v>
      </c>
      <c r="E158" s="53">
        <f t="shared" ca="1" si="8"/>
        <v>23127.000000240001</v>
      </c>
      <c r="F158">
        <f t="shared" ca="1" si="6"/>
        <v>240</v>
      </c>
      <c r="H158" s="51" t="str">
        <f ca="1">OFFSET('орбитальные запуски 57_64'!$B$1,расчет!F158,0)</f>
        <v>1963-F07</v>
      </c>
      <c r="I158" s="51">
        <f ca="1">OFFSET('орбитальные запуски 57_64'!C$1,расчет!F158,0)</f>
        <v>23127</v>
      </c>
      <c r="J158" s="51" t="str">
        <f ca="1">OFFSET('орбитальные запуски 57_64'!D$1,расчет!$F158,0)</f>
        <v>KH-5 8 (Argon 8, Corona 63, OPS 1008)</v>
      </c>
      <c r="K158" s="51" t="str">
        <f ca="1">OFFSET('орбитальные запуски 57_64'!E$1,расчет!$F158,0)</f>
        <v>Thor-DM21 Agena-D</v>
      </c>
      <c r="L158" s="51" t="str">
        <f ca="1">OFFSET('орбитальные запуски 57_64'!F$1,расчет!$F158,0)</f>
        <v>USA</v>
      </c>
      <c r="M158" s="59" t="str">
        <f ca="1">OFFSET('орбитальные запуски 57_64'!G$1,расчет!$F158,0)</f>
        <v>Failure</v>
      </c>
    </row>
    <row r="159" spans="1:13" x14ac:dyDescent="0.25">
      <c r="A159">
        <f>'орбитальные запуски 57_64'!A155</f>
        <v>154</v>
      </c>
      <c r="B159" t="str">
        <f>'орбитальные запуски 57_64'!B155</f>
        <v>1962 λ (011)</v>
      </c>
      <c r="C159" s="51">
        <f ca="1">OFFSET('орбитальные запуски 57_64'!B155,0,SortCrit)</f>
        <v>22754</v>
      </c>
      <c r="D159" s="53">
        <f t="shared" ca="1" si="7"/>
        <v>22754.000000153999</v>
      </c>
      <c r="E159" s="53">
        <f t="shared" ca="1" si="8"/>
        <v>23127.000000239001</v>
      </c>
      <c r="F159">
        <f t="shared" ca="1" si="6"/>
        <v>239</v>
      </c>
      <c r="H159" s="51" t="str">
        <f ca="1">OFFSET('орбитальные запуски 57_64'!$B$1,расчет!F159,0)</f>
        <v>1963-F06</v>
      </c>
      <c r="I159" s="51">
        <f ca="1">OFFSET('орбитальные запуски 57_64'!C$1,расчет!F159,0)</f>
        <v>23127</v>
      </c>
      <c r="J159" s="51" t="str">
        <f ca="1">OFFSET('орбитальные запуски 57_64'!D$1,расчет!$F159,0)</f>
        <v>DSAP-1 F4 (P-35 4, OPS 1298)</v>
      </c>
      <c r="K159" s="51" t="str">
        <f ca="1">OFFSET('орбитальные запуски 57_64'!E$1,расчет!$F159,0)</f>
        <v>Scout-X2M</v>
      </c>
      <c r="L159" s="51" t="str">
        <f ca="1">OFFSET('орбитальные запуски 57_64'!F$1,расчет!$F159,0)</f>
        <v>USA</v>
      </c>
      <c r="M159" s="59" t="str">
        <f ca="1">OFFSET('орбитальные запуски 57_64'!G$1,расчет!$F159,0)</f>
        <v>Failure</v>
      </c>
    </row>
    <row r="160" spans="1:13" x14ac:dyDescent="0.25">
      <c r="A160">
        <f>'орбитальные запуски 57_64'!A156</f>
        <v>155</v>
      </c>
      <c r="B160" t="str">
        <f>'орбитальные запуски 57_64'!B156</f>
        <v>1962 μ (012)</v>
      </c>
      <c r="C160" s="51">
        <f ca="1">OFFSET('орбитальные запуски 57_64'!B156,0,SortCrit)</f>
        <v>22759</v>
      </c>
      <c r="D160" s="53">
        <f t="shared" ca="1" si="7"/>
        <v>22759.000000155</v>
      </c>
      <c r="E160" s="53">
        <f t="shared" ca="1" si="8"/>
        <v>23123.000000238</v>
      </c>
      <c r="F160">
        <f t="shared" ca="1" si="6"/>
        <v>238</v>
      </c>
      <c r="H160" s="51" t="str">
        <f ca="1">OFFSET('орбитальные запуски 57_64'!$B$1,расчет!F160,0)</f>
        <v>1963-011</v>
      </c>
      <c r="I160" s="51">
        <f ca="1">OFFSET('орбитальные запуски 57_64'!C$1,расчет!F160,0)</f>
        <v>23123</v>
      </c>
      <c r="J160" s="51" t="str">
        <f ca="1">OFFSET('орбитальные запуски 57_64'!D$1,расчет!$F160,0)</f>
        <v>Kosmos 15 (Zenit-2 #9)</v>
      </c>
      <c r="K160" s="51" t="str">
        <f ca="1">OFFSET('орбитальные запуски 57_64'!E$1,расчет!$F160,0)</f>
        <v>Vostok-2</v>
      </c>
      <c r="L160" s="51" t="str">
        <f ca="1">OFFSET('орбитальные запуски 57_64'!F$1,расчет!$F160,0)</f>
        <v>СССР</v>
      </c>
      <c r="M160" s="59">
        <f ca="1">OFFSET('орбитальные запуски 57_64'!G$1,расчет!$F160,0)</f>
        <v>0</v>
      </c>
    </row>
    <row r="161" spans="1:13" x14ac:dyDescent="0.25">
      <c r="A161">
        <f>'орбитальные запуски 57_64'!A157</f>
        <v>156</v>
      </c>
      <c r="B161" t="str">
        <f>'орбитальные запуски 57_64'!B157</f>
        <v>1962 ν (013)</v>
      </c>
      <c r="C161" s="51">
        <f ca="1">OFFSET('орбитальные запуски 57_64'!B157,0,SortCrit)</f>
        <v>22760</v>
      </c>
      <c r="D161" s="53">
        <f t="shared" ca="1" si="7"/>
        <v>22760.000000156</v>
      </c>
      <c r="E161" s="53">
        <f t="shared" ca="1" si="8"/>
        <v>23114.000000237</v>
      </c>
      <c r="F161">
        <f t="shared" ca="1" si="6"/>
        <v>237</v>
      </c>
      <c r="H161" s="51" t="str">
        <f ca="1">OFFSET('орбитальные запуски 57_64'!$B$1,расчет!F161,0)</f>
        <v>1963-010</v>
      </c>
      <c r="I161" s="51">
        <f ca="1">OFFSET('орбитальные запуски 57_64'!C$1,расчет!F161,0)</f>
        <v>23114</v>
      </c>
      <c r="J161" s="51" t="str">
        <f ca="1">OFFSET('орбитальные запуски 57_64'!D$1,расчет!$F161,0)</f>
        <v>Kosmos 14 (Omega #1)</v>
      </c>
      <c r="K161" s="51" t="str">
        <f ca="1">OFFSET('орбитальные запуски 57_64'!E$1,расчет!$F161,0)</f>
        <v>Kosmos</v>
      </c>
      <c r="L161" s="51" t="str">
        <f ca="1">OFFSET('орбитальные запуски 57_64'!F$1,расчет!$F161,0)</f>
        <v>СССР</v>
      </c>
      <c r="M161" s="59">
        <f ca="1">OFFSET('орбитальные запуски 57_64'!G$1,расчет!$F161,0)</f>
        <v>0</v>
      </c>
    </row>
    <row r="162" spans="1:13" x14ac:dyDescent="0.25">
      <c r="A162">
        <f>'орбитальные запуски 57_64'!A158</f>
        <v>157</v>
      </c>
      <c r="B162" t="str">
        <f>'орбитальные запуски 57_64'!B158</f>
        <v>1962 ξ (014)</v>
      </c>
      <c r="C162" s="51">
        <f ca="1">OFFSET('орбитальные запуски 57_64'!B158,0,SortCrit)</f>
        <v>22762</v>
      </c>
      <c r="D162" s="53">
        <f t="shared" ca="1" si="7"/>
        <v>22762.000000157001</v>
      </c>
      <c r="E162" s="53">
        <f t="shared" ca="1" si="8"/>
        <v>23107.000000235999</v>
      </c>
      <c r="F162">
        <f t="shared" ca="1" si="6"/>
        <v>236</v>
      </c>
      <c r="H162" s="51" t="str">
        <f ca="1">OFFSET('орбитальные запуски 57_64'!$B$1,расчет!F162,0)</f>
        <v>1963-F05</v>
      </c>
      <c r="I162" s="51">
        <f ca="1">OFFSET('орбитальные запуски 57_64'!C$1,расчет!F162,0)</f>
        <v>23107</v>
      </c>
      <c r="J162" s="51" t="str">
        <f ca="1">OFFSET('орбитальные запуски 57_64'!D$1,расчет!$F162,0)</f>
        <v>Kosmos (14) (DS-P1 #2)</v>
      </c>
      <c r="K162" s="51" t="str">
        <f ca="1">OFFSET('орбитальные запуски 57_64'!E$1,расчет!$F162,0)</f>
        <v>Kosmos</v>
      </c>
      <c r="L162" s="51" t="str">
        <f ca="1">OFFSET('орбитальные запуски 57_64'!F$1,расчет!$F162,0)</f>
        <v>СССР</v>
      </c>
      <c r="M162" s="59" t="str">
        <f ca="1">OFFSET('орбитальные запуски 57_64'!G$1,расчет!$F162,0)</f>
        <v>Failure</v>
      </c>
    </row>
    <row r="163" spans="1:13" x14ac:dyDescent="0.25">
      <c r="A163">
        <f>'орбитальные запуски 57_64'!A159</f>
        <v>158</v>
      </c>
      <c r="B163" t="str">
        <f>'орбитальные запуски 57_64'!B159</f>
        <v>1962-F03</v>
      </c>
      <c r="C163" s="51">
        <f ca="1">OFFSET('орбитальные запуски 57_64'!B159,0,SortCrit)</f>
        <v>22762</v>
      </c>
      <c r="D163" s="53">
        <f t="shared" ca="1" si="7"/>
        <v>22762.000000158001</v>
      </c>
      <c r="E163" s="53">
        <f t="shared" ca="1" si="8"/>
        <v>23106.000000234999</v>
      </c>
      <c r="F163">
        <f t="shared" ca="1" si="6"/>
        <v>235</v>
      </c>
      <c r="H163" s="51" t="str">
        <f ca="1">OFFSET('орбитальные запуски 57_64'!$B$1,расчет!F163,0)</f>
        <v>1963-F04</v>
      </c>
      <c r="I163" s="51">
        <f ca="1">OFFSET('орбитальные запуски 57_64'!C$1,расчет!F163,0)</f>
        <v>23106</v>
      </c>
      <c r="J163" s="51" t="str">
        <f ca="1">OFFSET('орбитальные запуски 57_64'!D$1,расчет!$F163,0)</f>
        <v>Transit-5A 2</v>
      </c>
      <c r="K163" s="51" t="str">
        <f ca="1">OFFSET('орбитальные запуски 57_64'!E$1,расчет!$F163,0)</f>
        <v>Scout-X3</v>
      </c>
      <c r="L163" s="51" t="str">
        <f ca="1">OFFSET('орбитальные запуски 57_64'!F$1,расчет!$F163,0)</f>
        <v>USA</v>
      </c>
      <c r="M163" s="59" t="str">
        <f ca="1">OFFSET('орбитальные запуски 57_64'!G$1,расчет!$F163,0)</f>
        <v>Failure</v>
      </c>
    </row>
    <row r="164" spans="1:13" x14ac:dyDescent="0.25">
      <c r="A164">
        <f>'орбитальные запуски 57_64'!A160</f>
        <v>159</v>
      </c>
      <c r="B164" t="str">
        <f>'орбитальные запуски 57_64'!B160</f>
        <v>1962 ο (015)</v>
      </c>
      <c r="C164" s="51">
        <f ca="1">OFFSET('орбитальные запуски 57_64'!B160,0,SortCrit)</f>
        <v>22762</v>
      </c>
      <c r="D164" s="53">
        <f t="shared" ca="1" si="7"/>
        <v>22762.000000159002</v>
      </c>
      <c r="E164" s="53">
        <f t="shared" ca="1" si="8"/>
        <v>23104.000000233998</v>
      </c>
      <c r="F164">
        <f t="shared" ca="1" si="6"/>
        <v>234</v>
      </c>
      <c r="H164" s="51" t="str">
        <f ca="1">OFFSET('орбитальные запуски 57_64'!$B$1,расчет!F164,0)</f>
        <v>1963-009</v>
      </c>
      <c r="I164" s="51">
        <f ca="1">OFFSET('орбитальные запуски 57_64'!C$1,расчет!F164,0)</f>
        <v>23104</v>
      </c>
      <c r="J164" s="51" t="str">
        <f ca="1">OFFSET('орбитальные запуски 57_64'!D$1,расчет!$F164,0)</f>
        <v>Explorer 17 (AE A)</v>
      </c>
      <c r="K164" s="51" t="str">
        <f ca="1">OFFSET('орбитальные запуски 57_64'!E$1,расчет!$F164,0)</f>
        <v>Delta-B</v>
      </c>
      <c r="L164" s="51" t="str">
        <f ca="1">OFFSET('орбитальные запуски 57_64'!F$1,расчет!$F164,0)</f>
        <v>USA</v>
      </c>
      <c r="M164" s="59">
        <f ca="1">OFFSET('орбитальные запуски 57_64'!G$1,расчет!$F164,0)</f>
        <v>0</v>
      </c>
    </row>
    <row r="165" spans="1:13" x14ac:dyDescent="0.25">
      <c r="A165">
        <f>'орбитальные запуски 57_64'!A161</f>
        <v>160</v>
      </c>
      <c r="B165" t="str">
        <f>'орбитальные запуски 57_64'!B161</f>
        <v>1962 π (016)</v>
      </c>
      <c r="C165" s="51">
        <f ca="1">OFFSET('орбитальные запуски 57_64'!B161,0,SortCrit)</f>
        <v>22762</v>
      </c>
      <c r="D165" s="53">
        <f t="shared" ca="1" si="7"/>
        <v>22762.000000159998</v>
      </c>
      <c r="E165" s="53">
        <f t="shared" ca="1" si="8"/>
        <v>23103.000000233002</v>
      </c>
      <c r="F165">
        <f t="shared" ca="1" si="6"/>
        <v>233</v>
      </c>
      <c r="H165" s="51" t="str">
        <f ca="1">OFFSET('орбитальные запуски 57_64'!$B$1,расчет!F165,0)</f>
        <v>1963-008</v>
      </c>
      <c r="I165" s="51">
        <f ca="1">OFFSET('орбитальные запуски 57_64'!C$1,расчет!F165,0)</f>
        <v>23103</v>
      </c>
      <c r="J165" s="51" t="str">
        <f ca="1">OFFSET('орбитальные запуски 57_64'!D$1,расчет!$F165,0)</f>
        <v>Luna 4 (Ye-6 #3)</v>
      </c>
      <c r="K165" s="51" t="str">
        <f ca="1">OFFSET('орбитальные запуски 57_64'!E$1,расчет!$F165,0)</f>
        <v>Molniya-L</v>
      </c>
      <c r="L165" s="51" t="str">
        <f ca="1">OFFSET('орбитальные запуски 57_64'!F$1,расчет!$F165,0)</f>
        <v>СССР</v>
      </c>
      <c r="M165" s="59">
        <f ca="1">OFFSET('орбитальные запуски 57_64'!G$1,расчет!$F165,0)</f>
        <v>0</v>
      </c>
    </row>
    <row r="166" spans="1:13" x14ac:dyDescent="0.25">
      <c r="A166">
        <f>'орбитальные запуски 57_64'!A162</f>
        <v>161</v>
      </c>
      <c r="B166" t="str">
        <f>'орбитальные запуски 57_64'!B162</f>
        <v>1962 ρ (017)</v>
      </c>
      <c r="C166" s="51">
        <f ca="1">OFFSET('орбитальные запуски 57_64'!B162,0,SortCrit)</f>
        <v>22765</v>
      </c>
      <c r="D166" s="53">
        <f t="shared" ca="1" si="7"/>
        <v>22765.000000160999</v>
      </c>
      <c r="E166" s="53">
        <f t="shared" ca="1" si="8"/>
        <v>23102.000000232001</v>
      </c>
      <c r="F166">
        <f t="shared" ca="1" si="6"/>
        <v>232</v>
      </c>
      <c r="H166" s="51" t="str">
        <f ca="1">OFFSET('орбитальные запуски 57_64'!$B$1,расчет!F166,0)</f>
        <v>1963-007</v>
      </c>
      <c r="I166" s="51">
        <f ca="1">OFFSET('орбитальные запуски 57_64'!C$1,расчет!F166,0)</f>
        <v>23102</v>
      </c>
      <c r="J166" s="51" t="str">
        <f ca="1">OFFSET('орбитальные запуски 57_64'!D$1,расчет!$F166,0)</f>
        <v>KH-4 20 (Corona 62, OPS 0720)</v>
      </c>
      <c r="K166" s="51" t="str">
        <f ca="1">OFFSET('орбитальные запуски 57_64'!E$1,расчет!$F166,0)</f>
        <v>Thor-DM21 Agena-D</v>
      </c>
      <c r="L166" s="51" t="str">
        <f ca="1">OFFSET('орбитальные запуски 57_64'!F$1,расчет!$F166,0)</f>
        <v>USA</v>
      </c>
      <c r="M166" s="59">
        <f ca="1">OFFSET('орбитальные запуски 57_64'!G$1,расчет!$F166,0)</f>
        <v>0</v>
      </c>
    </row>
    <row r="167" spans="1:13" x14ac:dyDescent="0.25">
      <c r="A167">
        <f>'орбитальные запуски 57_64'!A163</f>
        <v>162</v>
      </c>
      <c r="B167" t="str">
        <f>'орбитальные запуски 57_64'!B163</f>
        <v>1962-F04</v>
      </c>
      <c r="C167" s="51">
        <f ca="1">OFFSET('орбитальные запуски 57_64'!B163,0,SortCrit)</f>
        <v>22776</v>
      </c>
      <c r="D167" s="53">
        <f t="shared" ca="1" si="7"/>
        <v>22776.000000161999</v>
      </c>
      <c r="E167" s="53">
        <f t="shared" ca="1" si="8"/>
        <v>23091.000000231001</v>
      </c>
      <c r="F167">
        <f t="shared" ca="1" si="6"/>
        <v>231</v>
      </c>
      <c r="H167" s="51" t="str">
        <f ca="1">OFFSET('орбитальные запуски 57_64'!$B$1,расчет!F167,0)</f>
        <v>1963-006</v>
      </c>
      <c r="I167" s="51">
        <f ca="1">OFFSET('орбитальные запуски 57_64'!C$1,расчет!F167,0)</f>
        <v>23091</v>
      </c>
      <c r="J167" s="51" t="str">
        <f ca="1">OFFSET('орбитальные запуски 57_64'!D$1,расчет!$F167,0)</f>
        <v>Kosmos 13 (Zenit-2 #8)</v>
      </c>
      <c r="K167" s="51" t="str">
        <f ca="1">OFFSET('орбитальные запуски 57_64'!E$1,расчет!$F167,0)</f>
        <v>Vostok-2</v>
      </c>
      <c r="L167" s="51" t="str">
        <f ca="1">OFFSET('орбитальные запуски 57_64'!F$1,расчет!$F167,0)</f>
        <v>СССР</v>
      </c>
      <c r="M167" s="59">
        <f ca="1">OFFSET('орбитальные запуски 57_64'!G$1,расчет!$F167,0)</f>
        <v>0</v>
      </c>
    </row>
    <row r="168" spans="1:13" x14ac:dyDescent="0.25">
      <c r="A168">
        <f>'орбитальные запуски 57_64'!A164</f>
        <v>163</v>
      </c>
      <c r="B168" t="str">
        <f>'орбитальные запуски 57_64'!B164</f>
        <v>1962 σ (018)</v>
      </c>
      <c r="C168" s="51">
        <f ca="1">OFFSET('орбитальные запуски 57_64'!B164,0,SortCrit)</f>
        <v>22781</v>
      </c>
      <c r="D168" s="53">
        <f t="shared" ca="1" si="7"/>
        <v>22781.000000163</v>
      </c>
      <c r="E168" s="53">
        <f t="shared" ca="1" si="8"/>
        <v>23088.00000023</v>
      </c>
      <c r="F168">
        <f t="shared" ca="1" si="6"/>
        <v>230</v>
      </c>
      <c r="H168" s="51" t="str">
        <f ca="1">OFFSET('орбитальные запуски 57_64'!$B$1,расчет!F168,0)</f>
        <v>1963-F03</v>
      </c>
      <c r="I168" s="51">
        <f ca="1">OFFSET('орбитальные запуски 57_64'!C$1,расчет!F168,0)</f>
        <v>23088</v>
      </c>
      <c r="J168" s="51" t="str">
        <f ca="1">OFFSET('орбитальные запуски 57_64'!D$1,расчет!$F168,0)</f>
        <v>KH-6 1 (Lanyard 1, Corona 61, OPS 0627)</v>
      </c>
      <c r="K168" s="51" t="str">
        <f ca="1">OFFSET('орбитальные запуски 57_64'!E$1,расчет!$F168,0)</f>
        <v>Thor-SLV2A Agena-D</v>
      </c>
      <c r="L168" s="51" t="str">
        <f ca="1">OFFSET('орбитальные запуски 57_64'!F$1,расчет!$F168,0)</f>
        <v>USA</v>
      </c>
      <c r="M168" s="59" t="str">
        <f ca="1">OFFSET('орбитальные запуски 57_64'!G$1,расчет!$F168,0)</f>
        <v>Failure</v>
      </c>
    </row>
    <row r="169" spans="1:13" x14ac:dyDescent="0.25">
      <c r="A169">
        <f>'орбитальные запуски 57_64'!A165</f>
        <v>164</v>
      </c>
      <c r="B169" t="str">
        <f>'орбитальные запуски 57_64'!B165</f>
        <v>1962-F05</v>
      </c>
      <c r="C169" s="51">
        <f ca="1">OFFSET('орбитальные запуски 57_64'!B165,0,SortCrit)</f>
        <v>22790</v>
      </c>
      <c r="D169" s="53">
        <f t="shared" ca="1" si="7"/>
        <v>22790.000000164</v>
      </c>
      <c r="E169" s="53">
        <f t="shared" ca="1" si="8"/>
        <v>23070.000000229</v>
      </c>
      <c r="F169">
        <f t="shared" ca="1" si="6"/>
        <v>229</v>
      </c>
      <c r="H169" s="51" t="str">
        <f ca="1">OFFSET('орбитальные запуски 57_64'!$B$1,расчет!F169,0)</f>
        <v>1963-F02</v>
      </c>
      <c r="I169" s="51">
        <f ca="1">OFFSET('орбитальные запуски 57_64'!C$1,расчет!F169,0)</f>
        <v>23070</v>
      </c>
      <c r="J169" s="51" t="str">
        <f ca="1">OFFSET('орбитальные запуски 57_64'!D$1,расчет!$F169,0)</f>
        <v>KH-4 19 (Corona 60, OPS 0583)</v>
      </c>
      <c r="K169" s="51" t="str">
        <f ca="1">OFFSET('орбитальные запуски 57_64'!E$1,расчет!$F169,0)</f>
        <v>Thor-SLV2A Agena-D</v>
      </c>
      <c r="L169" s="51" t="str">
        <f ca="1">OFFSET('орбитальные запуски 57_64'!F$1,расчет!$F169,0)</f>
        <v>USA</v>
      </c>
      <c r="M169" s="59" t="str">
        <f ca="1">OFFSET('орбитальные запуски 57_64'!G$1,расчет!$F169,0)</f>
        <v>Failure</v>
      </c>
    </row>
    <row r="170" spans="1:13" x14ac:dyDescent="0.25">
      <c r="A170">
        <f>'орбитальные запуски 57_64'!A166</f>
        <v>165</v>
      </c>
      <c r="B170" t="str">
        <f>'орбитальные запуски 57_64'!B166</f>
        <v>1962 τ (019)</v>
      </c>
      <c r="C170" s="51">
        <f ca="1">OFFSET('орбитальные запуски 57_64'!B166,0,SortCrit)</f>
        <v>22790</v>
      </c>
      <c r="D170" s="53">
        <f t="shared" ca="1" si="7"/>
        <v>22790.000000165001</v>
      </c>
      <c r="E170" s="53">
        <f t="shared" ca="1" si="8"/>
        <v>23061.000000227999</v>
      </c>
      <c r="F170">
        <f t="shared" ca="1" si="6"/>
        <v>228</v>
      </c>
      <c r="H170" s="51" t="str">
        <f ca="1">OFFSET('орбитальные запуски 57_64'!$B$1,расчет!F170,0)</f>
        <v>1963-005</v>
      </c>
      <c r="I170" s="51">
        <f ca="1">OFFSET('орбитальные запуски 57_64'!C$1,расчет!F170,0)</f>
        <v>23061</v>
      </c>
      <c r="J170" s="51" t="str">
        <f ca="1">OFFSET('орбитальные запуски 57_64'!D$1,расчет!$F170,0)</f>
        <v>DSAP-1 F3 (P-35 3, OPS 0240, FTV 0240)</v>
      </c>
      <c r="K170" s="51" t="str">
        <f ca="1">OFFSET('орбитальные запуски 57_64'!E$1,расчет!$F170,0)</f>
        <v>Scout-X3M</v>
      </c>
      <c r="L170" s="51" t="str">
        <f ca="1">OFFSET('орбитальные запуски 57_64'!F$1,расчет!$F170,0)</f>
        <v>USA</v>
      </c>
      <c r="M170" s="59">
        <f ca="1">OFFSET('орбитальные запуски 57_64'!G$1,расчет!$F170,0)</f>
        <v>0</v>
      </c>
    </row>
    <row r="171" spans="1:13" x14ac:dyDescent="0.25">
      <c r="A171">
        <f>'орбитальные запуски 57_64'!A167</f>
        <v>166</v>
      </c>
      <c r="B171" t="str">
        <f>'орбитальные запуски 57_64'!B167</f>
        <v>1962 υ (020)</v>
      </c>
      <c r="C171" s="51">
        <f ca="1">OFFSET('орбитальные запуски 57_64'!B167,0,SortCrit)</f>
        <v>22794</v>
      </c>
      <c r="D171" s="53">
        <f t="shared" ca="1" si="7"/>
        <v>22794.000000166001</v>
      </c>
      <c r="E171" s="53">
        <f t="shared" ca="1" si="8"/>
        <v>23056.000000226999</v>
      </c>
      <c r="F171">
        <f t="shared" ca="1" si="6"/>
        <v>227</v>
      </c>
      <c r="H171" s="51" t="str">
        <f ca="1">OFFSET('орбитальные запуски 57_64'!$B$1,расчет!F171,0)</f>
        <v>1963-004</v>
      </c>
      <c r="I171" s="51">
        <f ca="1">OFFSET('орбитальные запуски 57_64'!C$1,расчет!F171,0)</f>
        <v>23056</v>
      </c>
      <c r="J171" s="51" t="str">
        <f ca="1">OFFSET('орбитальные запуски 57_64'!D$1,расчет!$F171,0)</f>
        <v>Syncom 1</v>
      </c>
      <c r="K171" s="51" t="str">
        <f ca="1">OFFSET('орбитальные запуски 57_64'!E$1,расчет!$F171,0)</f>
        <v>Delta-B</v>
      </c>
      <c r="L171" s="51" t="str">
        <f ca="1">OFFSET('орбитальные запуски 57_64'!F$1,расчет!$F171,0)</f>
        <v>USA</v>
      </c>
      <c r="M171" s="59">
        <f ca="1">OFFSET('орбитальные запуски 57_64'!G$1,расчет!$F171,0)</f>
        <v>0</v>
      </c>
    </row>
    <row r="172" spans="1:13" x14ac:dyDescent="0.25">
      <c r="A172">
        <f>'орбитальные запуски 57_64'!A168</f>
        <v>167</v>
      </c>
      <c r="B172" t="str">
        <f>'орбитальные запуски 57_64'!B168</f>
        <v>1962 φ (021)</v>
      </c>
      <c r="C172" s="51">
        <f ca="1">OFFSET('орбитальные запуски 57_64'!B168,0,SortCrit)</f>
        <v>22796</v>
      </c>
      <c r="D172" s="53">
        <f t="shared" ca="1" si="7"/>
        <v>22796.000000167001</v>
      </c>
      <c r="E172" s="53">
        <f t="shared" ca="1" si="8"/>
        <v>23045.000000225999</v>
      </c>
      <c r="F172">
        <f t="shared" ca="1" si="6"/>
        <v>226</v>
      </c>
      <c r="H172" s="51" t="str">
        <f ca="1">OFFSET('орбитальные запуски 57_64'!$B$1,расчет!F172,0)</f>
        <v>1963-F01</v>
      </c>
      <c r="I172" s="51">
        <f ca="1">OFFSET('орбитальные запуски 57_64'!C$1,расчет!F172,0)</f>
        <v>23045</v>
      </c>
      <c r="J172" s="51" t="str">
        <f ca="1">OFFSET('орбитальные запуски 57_64'!D$1,расчет!$F172,0)</f>
        <v>Luna (4d) (Ye-6 #2)</v>
      </c>
      <c r="K172" s="51" t="str">
        <f ca="1">OFFSET('орбитальные запуски 57_64'!E$1,расчет!$F172,0)</f>
        <v>Molniya-L</v>
      </c>
      <c r="L172" s="51" t="str">
        <f ca="1">OFFSET('орбитальные запуски 57_64'!F$1,расчет!$F172,0)</f>
        <v>СССР</v>
      </c>
      <c r="M172" s="59" t="str">
        <f ca="1">OFFSET('орбитальные запуски 57_64'!G$1,расчет!$F172,0)</f>
        <v>Failure</v>
      </c>
    </row>
    <row r="173" spans="1:13" x14ac:dyDescent="0.25">
      <c r="A173">
        <f>'орбитальные запуски 57_64'!A169</f>
        <v>168</v>
      </c>
      <c r="B173" t="str">
        <f>'орбитальные запуски 57_64'!B169</f>
        <v>1962-F06</v>
      </c>
      <c r="C173" s="51">
        <f ca="1">OFFSET('орбитальные запуски 57_64'!B169,0,SortCrit)</f>
        <v>22798</v>
      </c>
      <c r="D173" s="53">
        <f t="shared" ca="1" si="7"/>
        <v>22798.000000167998</v>
      </c>
      <c r="E173" s="53">
        <f t="shared" ca="1" si="8"/>
        <v>23027.000000225002</v>
      </c>
      <c r="F173">
        <f t="shared" ca="1" si="6"/>
        <v>225</v>
      </c>
      <c r="H173" s="51" t="str">
        <f ca="1">OFFSET('орбитальные запуски 57_64'!$B$1,расчет!F173,0)</f>
        <v>1963-003</v>
      </c>
      <c r="I173" s="51">
        <f ca="1">OFFSET('орбитальные запуски 57_64'!C$1,расчет!F173,0)</f>
        <v>23027</v>
      </c>
      <c r="J173" s="51" t="str">
        <f ca="1">OFFSET('орбитальные запуски 57_64'!D$1,расчет!$F173,0)</f>
        <v>Samos-F2 3 (OPS 0180)</v>
      </c>
      <c r="K173" s="51" t="str">
        <f ca="1">OFFSET('орбитальные запуски 57_64'!E$1,расчет!$F173,0)</f>
        <v>Thor-DM21 Agena-B</v>
      </c>
      <c r="L173" s="51" t="str">
        <f ca="1">OFFSET('орбитальные запуски 57_64'!F$1,расчет!$F173,0)</f>
        <v>USA</v>
      </c>
      <c r="M173" s="59">
        <f ca="1">OFFSET('орбитальные запуски 57_64'!G$1,расчет!$F173,0)</f>
        <v>0</v>
      </c>
    </row>
    <row r="174" spans="1:13" x14ac:dyDescent="0.25">
      <c r="A174">
        <f>'орбитальные запуски 57_64'!A170</f>
        <v>169</v>
      </c>
      <c r="B174" t="str">
        <f>'орбитальные запуски 57_64'!B170</f>
        <v>1962 χ (022)</v>
      </c>
      <c r="C174" s="51">
        <f ca="1">OFFSET('орбитальные запуски 57_64'!B170,0,SortCrit)</f>
        <v>22799</v>
      </c>
      <c r="D174" s="53">
        <f t="shared" ca="1" si="7"/>
        <v>22799.000000168999</v>
      </c>
      <c r="E174" s="53">
        <f t="shared" ca="1" si="8"/>
        <v>23018.000000224001</v>
      </c>
      <c r="F174">
        <f t="shared" ca="1" si="6"/>
        <v>224</v>
      </c>
      <c r="H174" s="51" t="str">
        <f ca="1">OFFSET('орбитальные запуски 57_64'!$B$1,расчет!F174,0)</f>
        <v>1963-002</v>
      </c>
      <c r="I174" s="51">
        <f ca="1">OFFSET('орбитальные запуски 57_64'!C$1,расчет!F174,0)</f>
        <v>23018</v>
      </c>
      <c r="J174" s="51" t="str">
        <f ca="1">OFFSET('орбитальные запуски 57_64'!D$1,расчет!$F174,0)</f>
        <v>KH-4 18 (Corona 59, OPS 0048)</v>
      </c>
      <c r="K174" s="51" t="str">
        <f ca="1">OFFSET('орбитальные запуски 57_64'!E$1,расчет!$F174,0)</f>
        <v>Thor-DM21 Agena-D</v>
      </c>
      <c r="L174" s="51" t="str">
        <f ca="1">OFFSET('орбитальные запуски 57_64'!F$1,расчет!$F174,0)</f>
        <v>USA</v>
      </c>
      <c r="M174" s="59">
        <f ca="1">OFFSET('орбитальные запуски 57_64'!G$1,расчет!$F174,0)</f>
        <v>0</v>
      </c>
    </row>
    <row r="175" spans="1:13" x14ac:dyDescent="0.25">
      <c r="A175">
        <f>'орбитальные запуски 57_64'!A171</f>
        <v>170</v>
      </c>
      <c r="B175" t="str">
        <f>'орбитальные запуски 57_64'!B171</f>
        <v>1962 ψ (023)</v>
      </c>
      <c r="C175" s="51">
        <f ca="1">OFFSET('орбитальные запуски 57_64'!B171,0,SortCrit)</f>
        <v>22814</v>
      </c>
      <c r="D175" s="53">
        <f t="shared" ca="1" si="7"/>
        <v>22814.000000169999</v>
      </c>
      <c r="E175" s="53">
        <f t="shared" ca="1" si="8"/>
        <v>23015.000000223001</v>
      </c>
      <c r="F175">
        <f t="shared" ca="1" si="6"/>
        <v>223</v>
      </c>
      <c r="H175" s="51" t="str">
        <f ca="1">OFFSET('орбитальные запуски 57_64'!$B$1,расчет!F175,0)</f>
        <v>1963-001</v>
      </c>
      <c r="I175" s="51">
        <f ca="1">OFFSET('орбитальные запуски 57_64'!C$1,расчет!F175,0)</f>
        <v>23015</v>
      </c>
      <c r="J175" s="51" t="str">
        <f ca="1">OFFSET('орбитальные запуски 57_64'!D$1,расчет!$F175,0)</f>
        <v>Luna (4c) (Sputnik 25, Ye-6 #1)</v>
      </c>
      <c r="K175" s="51" t="str">
        <f ca="1">OFFSET('орбитальные запуски 57_64'!E$1,расчет!$F175,0)</f>
        <v>Molniya-L</v>
      </c>
      <c r="L175" s="51" t="str">
        <f ca="1">OFFSET('орбитальные запуски 57_64'!F$1,расчет!$F175,0)</f>
        <v>СССР</v>
      </c>
      <c r="M175" s="59" t="str">
        <f ca="1">OFFSET('орбитальные запуски 57_64'!G$1,расчет!$F175,0)</f>
        <v>Partial Failure</v>
      </c>
    </row>
    <row r="176" spans="1:13" x14ac:dyDescent="0.25">
      <c r="A176">
        <f>'орбитальные запуски 57_64'!A172</f>
        <v>171</v>
      </c>
      <c r="B176" t="str">
        <f>'орбитальные запуски 57_64'!B172</f>
        <v>1962 ω (024)</v>
      </c>
      <c r="C176" s="51">
        <f ca="1">OFFSET('орбитальные запуски 57_64'!B172,0,SortCrit)</f>
        <v>22815</v>
      </c>
      <c r="D176" s="53">
        <f t="shared" ca="1" si="7"/>
        <v>22815.000000171</v>
      </c>
      <c r="E176" s="53">
        <f t="shared" ca="1" si="8"/>
        <v>23002.000000222</v>
      </c>
      <c r="F176">
        <f t="shared" ca="1" si="6"/>
        <v>222</v>
      </c>
      <c r="H176" s="51" t="str">
        <f ca="1">OFFSET('орбитальные запуски 57_64'!$B$1,расчет!F176,0)</f>
        <v>1962 βω (072)</v>
      </c>
      <c r="I176" s="51">
        <f ca="1">OFFSET('орбитальные запуски 57_64'!C$1,расчет!F176,0)</f>
        <v>23002</v>
      </c>
      <c r="J176" s="51" t="str">
        <f ca="1">OFFSET('орбитальные запуски 57_64'!D$1,расчет!$F176,0)</f>
        <v>Kosmos 12 (Zenit-2 #7)</v>
      </c>
      <c r="K176" s="51" t="str">
        <f ca="1">OFFSET('орбитальные запуски 57_64'!E$1,расчет!$F176,0)</f>
        <v>Vostok-2</v>
      </c>
      <c r="L176" s="51" t="str">
        <f ca="1">OFFSET('орбитальные запуски 57_64'!F$1,расчет!$F176,0)</f>
        <v>СССР</v>
      </c>
      <c r="M176" s="59">
        <f ca="1">OFFSET('орбитальные запуски 57_64'!G$1,расчет!$F176,0)</f>
        <v>0</v>
      </c>
    </row>
    <row r="177" spans="1:13" x14ac:dyDescent="0.25">
      <c r="A177">
        <f>'орбитальные запуски 57_64'!A173</f>
        <v>172</v>
      </c>
      <c r="B177" t="str">
        <f>'орбитальные запуски 57_64'!B173</f>
        <v>1962 αα (025)</v>
      </c>
      <c r="C177" s="51">
        <f ca="1">OFFSET('орбитальные запуски 57_64'!B173,0,SortCrit)</f>
        <v>22816</v>
      </c>
      <c r="D177" s="53">
        <f t="shared" ca="1" si="7"/>
        <v>22816.000000172</v>
      </c>
      <c r="E177" s="53">
        <f t="shared" ca="1" si="8"/>
        <v>22999.000000221</v>
      </c>
      <c r="F177">
        <f t="shared" ca="1" si="6"/>
        <v>221</v>
      </c>
      <c r="H177" s="51" t="str">
        <f ca="1">OFFSET('орбитальные запуски 57_64'!$B$1,расчет!F177,0)</f>
        <v>1962 βψ (071)</v>
      </c>
      <c r="I177" s="51">
        <f ca="1">OFFSET('орбитальные запуски 57_64'!C$1,расчет!F177,0)</f>
        <v>22999</v>
      </c>
      <c r="J177" s="51" t="str">
        <f ca="1">OFFSET('орбитальные запуски 57_64'!D$1,расчет!$F177,0)</f>
        <v>Transit-5A 1</v>
      </c>
      <c r="K177" s="51" t="str">
        <f ca="1">OFFSET('орбитальные запуски 57_64'!E$1,расчет!$F177,0)</f>
        <v>Scout-X3</v>
      </c>
      <c r="L177" s="51" t="str">
        <f ca="1">OFFSET('орбитальные запуски 57_64'!F$1,расчет!$F177,0)</f>
        <v>USA</v>
      </c>
      <c r="M177" s="59">
        <f ca="1">OFFSET('орбитальные запуски 57_64'!G$1,расчет!$F177,0)</f>
        <v>0</v>
      </c>
    </row>
    <row r="178" spans="1:13" x14ac:dyDescent="0.25">
      <c r="A178">
        <f>'орбитальные запуски 57_64'!A174</f>
        <v>173</v>
      </c>
      <c r="B178" t="str">
        <f>'орбитальные запуски 57_64'!B174</f>
        <v>1962 αβ (026)</v>
      </c>
      <c r="C178" s="51">
        <f ca="1">OFFSET('орбитальные запуски 57_64'!B174,0,SortCrit)</f>
        <v>22820</v>
      </c>
      <c r="D178" s="53">
        <f t="shared" ca="1" si="7"/>
        <v>22820.000000173</v>
      </c>
      <c r="E178" s="53">
        <f t="shared" ca="1" si="8"/>
        <v>22997.000000219999</v>
      </c>
      <c r="F178">
        <f t="shared" ca="1" si="6"/>
        <v>220</v>
      </c>
      <c r="H178" s="51" t="str">
        <f ca="1">OFFSET('орбитальные запуски 57_64'!$B$1,расчет!F178,0)</f>
        <v>1962-F09</v>
      </c>
      <c r="I178" s="51">
        <f ca="1">OFFSET('орбитальные запуски 57_64'!C$1,расчет!F178,0)</f>
        <v>22997</v>
      </c>
      <c r="J178" s="51" t="str">
        <f ca="1">OFFSET('орбитальные запуски 57_64'!D$1,расчет!$F178,0)</f>
        <v>MIDAS 6  TRS 3 (ERS 3)</v>
      </c>
      <c r="K178" s="51" t="str">
        <f ca="1">OFFSET('орбитальные запуски 57_64'!E$1,расчет!$F178,0)</f>
        <v>Atlas-LV3 Agena-B</v>
      </c>
      <c r="L178" s="51" t="str">
        <f ca="1">OFFSET('орбитальные запуски 57_64'!F$1,расчет!$F178,0)</f>
        <v>USA</v>
      </c>
      <c r="M178" s="59" t="str">
        <f ca="1">OFFSET('орбитальные запуски 57_64'!G$1,расчет!$F178,0)</f>
        <v>Failure</v>
      </c>
    </row>
    <row r="179" spans="1:13" x14ac:dyDescent="0.25">
      <c r="A179">
        <f>'орбитальные запуски 57_64'!A175</f>
        <v>174</v>
      </c>
      <c r="B179" t="str">
        <f>'орбитальные запуски 57_64'!B175</f>
        <v>1962 αγ (027)</v>
      </c>
      <c r="C179" s="51">
        <f ca="1">OFFSET('орбитальные запуски 57_64'!B175,0,SortCrit)</f>
        <v>22825</v>
      </c>
      <c r="D179" s="53">
        <f t="shared" ca="1" si="7"/>
        <v>22825.000000174001</v>
      </c>
      <c r="E179" s="53">
        <f t="shared" ca="1" si="8"/>
        <v>22996.000000218999</v>
      </c>
      <c r="F179">
        <f t="shared" ca="1" si="6"/>
        <v>219</v>
      </c>
      <c r="H179" s="51" t="str">
        <f ca="1">OFFSET('орбитальные запуски 57_64'!$B$1,расчет!F179,0)</f>
        <v>1962 βχ (070)</v>
      </c>
      <c r="I179" s="51">
        <f ca="1">OFFSET('орбитальные запуски 57_64'!C$1,расчет!F179,0)</f>
        <v>22996</v>
      </c>
      <c r="J179" s="51" t="str">
        <f ca="1">OFFSET('орбитальные запуски 57_64'!D$1,расчет!$F179,0)</f>
        <v>Explorer 16 (S 55b)</v>
      </c>
      <c r="K179" s="51" t="str">
        <f ca="1">OFFSET('орбитальные запуски 57_64'!E$1,расчет!$F179,0)</f>
        <v>Scout-X3</v>
      </c>
      <c r="L179" s="51" t="str">
        <f ca="1">OFFSET('орбитальные запуски 57_64'!F$1,расчет!$F179,0)</f>
        <v>USA</v>
      </c>
      <c r="M179" s="59">
        <f ca="1">OFFSET('орбитальные запуски 57_64'!G$1,расчет!$F179,0)</f>
        <v>0</v>
      </c>
    </row>
    <row r="180" spans="1:13" x14ac:dyDescent="0.25">
      <c r="A180">
        <f>'орбитальные запуски 57_64'!A176</f>
        <v>175</v>
      </c>
      <c r="B180" t="str">
        <f>'орбитальные запуски 57_64'!B176</f>
        <v>1962 αδ (028)</v>
      </c>
      <c r="C180" s="51">
        <f ca="1">OFFSET('орбитальные запуски 57_64'!B176,0,SortCrit)</f>
        <v>22827</v>
      </c>
      <c r="D180" s="53">
        <f t="shared" ca="1" si="7"/>
        <v>22827.000000175001</v>
      </c>
      <c r="E180" s="53">
        <f t="shared" ca="1" si="8"/>
        <v>22994.000000217999</v>
      </c>
      <c r="F180">
        <f t="shared" ca="1" si="6"/>
        <v>218</v>
      </c>
      <c r="H180" s="51" t="str">
        <f ca="1">OFFSET('орбитальные запуски 57_64'!$B$1,расчет!F180,0)</f>
        <v>1962 βφ (069)</v>
      </c>
      <c r="I180" s="51">
        <f ca="1">OFFSET('орбитальные запуски 57_64'!C$1,расчет!F180,0)</f>
        <v>22994</v>
      </c>
      <c r="J180" s="51" t="str">
        <f ca="1">OFFSET('орбитальные запуски 57_64'!D$1,расчет!$F180,0)</f>
        <v>KH-4 17 (Corona 58)</v>
      </c>
      <c r="K180" s="51" t="str">
        <f ca="1">OFFSET('орбитальные запуски 57_64'!E$1,расчет!$F180,0)</f>
        <v>Thor-DM21 Agena-D</v>
      </c>
      <c r="L180" s="51" t="str">
        <f ca="1">OFFSET('орбитальные запуски 57_64'!F$1,расчет!$F180,0)</f>
        <v>USA</v>
      </c>
      <c r="M180" s="59">
        <f ca="1">OFFSET('орбитальные запуски 57_64'!G$1,расчет!$F180,0)</f>
        <v>0</v>
      </c>
    </row>
    <row r="181" spans="1:13" x14ac:dyDescent="0.25">
      <c r="A181">
        <f>'орбитальные запуски 57_64'!A177</f>
        <v>176</v>
      </c>
      <c r="B181" t="str">
        <f>'орбитальные запуски 57_64'!B177</f>
        <v>1962 αε (029)</v>
      </c>
      <c r="C181" s="51">
        <f ca="1">OFFSET('орбитальные запуски 57_64'!B177,0,SortCrit)</f>
        <v>22837</v>
      </c>
      <c r="D181" s="53">
        <f t="shared" ca="1" si="7"/>
        <v>22837.000000176002</v>
      </c>
      <c r="E181" s="53">
        <f t="shared" ca="1" si="8"/>
        <v>22993.000000217002</v>
      </c>
      <c r="F181">
        <f t="shared" ca="1" si="6"/>
        <v>217</v>
      </c>
      <c r="H181" s="51" t="str">
        <f ca="1">OFFSET('орбитальные запуски 57_64'!$B$1,расчет!F181,0)</f>
        <v>1962 βυ (068)</v>
      </c>
      <c r="I181" s="51">
        <f ca="1">OFFSET('орбитальные запуски 57_64'!C$1,расчет!F181,0)</f>
        <v>22993</v>
      </c>
      <c r="J181" s="51" t="str">
        <f ca="1">OFFSET('орбитальные запуски 57_64'!D$1,расчет!$F181,0)</f>
        <v>Relay 1</v>
      </c>
      <c r="K181" s="51" t="str">
        <f ca="1">OFFSET('орбитальные запуски 57_64'!E$1,расчет!$F181,0)</f>
        <v>Delta-B</v>
      </c>
      <c r="L181" s="51" t="str">
        <f ca="1">OFFSET('орбитальные запуски 57_64'!F$1,расчет!$F181,0)</f>
        <v>USA</v>
      </c>
      <c r="M181" s="59">
        <f ca="1">OFFSET('орбитальные запуски 57_64'!G$1,расчет!$F181,0)</f>
        <v>0</v>
      </c>
    </row>
    <row r="182" spans="1:13" x14ac:dyDescent="0.25">
      <c r="A182">
        <f>'орбитальные запуски 57_64'!A178</f>
        <v>177</v>
      </c>
      <c r="B182" t="str">
        <f>'орбитальные запуски 57_64'!B178</f>
        <v>1962 αζ (030)</v>
      </c>
      <c r="C182" s="51">
        <f ca="1">OFFSET('орбитальные запуски 57_64'!B178,0,SortCrit)</f>
        <v>22845</v>
      </c>
      <c r="D182" s="53">
        <f t="shared" ca="1" si="7"/>
        <v>22845.000000176999</v>
      </c>
      <c r="E182" s="53">
        <f t="shared" ca="1" si="8"/>
        <v>22993.000000216001</v>
      </c>
      <c r="F182">
        <f t="shared" ca="1" si="6"/>
        <v>216</v>
      </c>
      <c r="H182" s="51" t="str">
        <f ca="1">OFFSET('орбитальные запуски 57_64'!$B$1,расчет!F182,0)</f>
        <v>1962 βτ (067)</v>
      </c>
      <c r="I182" s="51">
        <f ca="1">OFFSET('орбитальные запуски 57_64'!C$1,расчет!F182,0)</f>
        <v>22993</v>
      </c>
      <c r="J182" s="51" t="str">
        <f ca="1">OFFSET('орбитальные запуски 57_64'!D$1,расчет!$F182,0)</f>
        <v>Poppy 1A (NRL-PL 120) Calsphere 1 Poppy 1B (NRL-PL 121)</v>
      </c>
      <c r="K182" s="51" t="str">
        <f ca="1">OFFSET('орбитальные запуски 57_64'!E$1,расчет!$F182,0)</f>
        <v>Thor-DM21 Agena-D</v>
      </c>
      <c r="L182" s="51" t="str">
        <f ca="1">OFFSET('орбитальные запуски 57_64'!F$1,расчет!$F182,0)</f>
        <v>USA</v>
      </c>
      <c r="M182" s="59" t="str">
        <f ca="1">OFFSET('орбитальные запуски 57_64'!G$1,расчет!$F182,0)</f>
        <v>Partial failure</v>
      </c>
    </row>
    <row r="183" spans="1:13" x14ac:dyDescent="0.25">
      <c r="A183">
        <f>'орбитальные запуски 57_64'!A179</f>
        <v>178</v>
      </c>
      <c r="B183" t="str">
        <f>'орбитальные запуски 57_64'!B179</f>
        <v>1962 αη (031)</v>
      </c>
      <c r="C183" s="51">
        <f ca="1">OFFSET('орбитальные запуски 57_64'!B179,0,SortCrit)</f>
        <v>22848</v>
      </c>
      <c r="D183" s="53">
        <f t="shared" ca="1" si="7"/>
        <v>22848.000000177999</v>
      </c>
      <c r="E183" s="53">
        <f t="shared" ca="1" si="8"/>
        <v>22984.000000215001</v>
      </c>
      <c r="F183">
        <f t="shared" ca="1" si="6"/>
        <v>215</v>
      </c>
      <c r="H183" s="51" t="str">
        <f ca="1">OFFSET('орбитальные запуски 57_64'!$B$1,расчет!F183,0)</f>
        <v>1962 βσ (066)</v>
      </c>
      <c r="I183" s="51">
        <f ca="1">OFFSET('орбитальные запуски 57_64'!C$1,расчет!F183,0)</f>
        <v>22984</v>
      </c>
      <c r="J183" s="51" t="str">
        <f ca="1">OFFSET('орбитальные запуски 57_64'!D$1,расчет!$F183,0)</f>
        <v>KH-4 16 (Corona 57)</v>
      </c>
      <c r="K183" s="51" t="str">
        <f ca="1">OFFSET('орбитальные запуски 57_64'!E$1,расчет!$F183,0)</f>
        <v>Thor-DM21 Agena-D</v>
      </c>
      <c r="L183" s="51" t="str">
        <f ca="1">OFFSET('орбитальные запуски 57_64'!F$1,расчет!$F183,0)</f>
        <v>USA</v>
      </c>
      <c r="M183" s="59">
        <f ca="1">OFFSET('орбитальные запуски 57_64'!G$1,расчет!$F183,0)</f>
        <v>0</v>
      </c>
    </row>
    <row r="184" spans="1:13" x14ac:dyDescent="0.25">
      <c r="A184">
        <f>'орбитальные запуски 57_64'!A180</f>
        <v>179</v>
      </c>
      <c r="B184" t="str">
        <f>'орбитальные запуски 57_64'!B180</f>
        <v>1962-F07</v>
      </c>
      <c r="C184" s="51">
        <f ca="1">OFFSET('орбитальные запуски 57_64'!B180,0,SortCrit)</f>
        <v>22849</v>
      </c>
      <c r="D184" s="53">
        <f t="shared" ca="1" si="7"/>
        <v>22849.000000178999</v>
      </c>
      <c r="E184" s="53">
        <f t="shared" ca="1" si="8"/>
        <v>22974.000000214</v>
      </c>
      <c r="F184">
        <f t="shared" ca="1" si="6"/>
        <v>214</v>
      </c>
      <c r="H184" s="51" t="str">
        <f ca="1">OFFSET('орбитальные запуски 57_64'!$B$1,расчет!F184,0)</f>
        <v>1962 βρ (065)</v>
      </c>
      <c r="I184" s="51">
        <f ca="1">OFFSET('орбитальные запуски 57_64'!C$1,расчет!F184,0)</f>
        <v>22974</v>
      </c>
      <c r="J184" s="51" t="str">
        <f ca="1">OFFSET('орбитальные запуски 57_64'!D$1,расчет!$F184,0)</f>
        <v>KH-4 15 (Corona 56)</v>
      </c>
      <c r="K184" s="51" t="str">
        <f ca="1">OFFSET('орбитальные запуски 57_64'!E$1,расчет!$F184,0)</f>
        <v>Thor-DM21 Agena-B</v>
      </c>
      <c r="L184" s="51" t="str">
        <f ca="1">OFFSET('орбитальные запуски 57_64'!F$1,расчет!$F184,0)</f>
        <v>USA</v>
      </c>
      <c r="M184" s="59">
        <f ca="1">OFFSET('орбитальные запуски 57_64'!G$1,расчет!$F184,0)</f>
        <v>0</v>
      </c>
    </row>
    <row r="185" spans="1:13" x14ac:dyDescent="0.25">
      <c r="A185">
        <f>'орбитальные запуски 57_64'!A181</f>
        <v>180</v>
      </c>
      <c r="B185" t="str">
        <f>'орбитальные запуски 57_64'!B181</f>
        <v>1962 αθ (032)</v>
      </c>
      <c r="C185" s="51">
        <f ca="1">OFFSET('орбитальные запуски 57_64'!B181,0,SortCrit)</f>
        <v>22855</v>
      </c>
      <c r="D185" s="53">
        <f t="shared" ca="1" si="7"/>
        <v>22855.00000018</v>
      </c>
      <c r="E185" s="53">
        <f t="shared" ca="1" si="8"/>
        <v>22961.000000213</v>
      </c>
      <c r="F185">
        <f t="shared" ca="1" si="6"/>
        <v>213</v>
      </c>
      <c r="H185" s="51" t="str">
        <f ca="1">OFFSET('орбитальные запуски 57_64'!$B$1,расчет!F185,0)</f>
        <v>1962 βπ (064)</v>
      </c>
      <c r="I185" s="51">
        <f ca="1">OFFSET('орбитальные запуски 57_64'!C$1,расчет!F185,0)</f>
        <v>22961</v>
      </c>
      <c r="J185" s="51" t="str">
        <f ca="1">OFFSET('орбитальные запуски 57_64'!D$1,расчет!$F185,0)</f>
        <v>Samos-E6 5 (Samos 11)</v>
      </c>
      <c r="K185" s="51" t="str">
        <f ca="1">OFFSET('орбитальные запуски 57_64'!E$1,расчет!$F185,0)</f>
        <v>Atlas-LV3 Agena-B</v>
      </c>
      <c r="L185" s="51" t="str">
        <f ca="1">OFFSET('орбитальные запуски 57_64'!F$1,расчет!$F185,0)</f>
        <v>USA</v>
      </c>
      <c r="M185" s="59">
        <f ca="1">OFFSET('орбитальные запуски 57_64'!G$1,расчет!$F185,0)</f>
        <v>0</v>
      </c>
    </row>
    <row r="186" spans="1:13" x14ac:dyDescent="0.25">
      <c r="A186">
        <f>'орбитальные запуски 57_64'!A182</f>
        <v>181</v>
      </c>
      <c r="B186" t="str">
        <f>'орбитальные запуски 57_64'!B182</f>
        <v>1962 αι (033)</v>
      </c>
      <c r="C186" s="51">
        <f ca="1">OFFSET('орбитальные запуски 57_64'!B182,0,SortCrit)</f>
        <v>22855</v>
      </c>
      <c r="D186" s="53">
        <f t="shared" ca="1" si="7"/>
        <v>22855.000000181</v>
      </c>
      <c r="E186" s="53">
        <f t="shared" ca="1" si="8"/>
        <v>22955.000000212</v>
      </c>
      <c r="F186">
        <f t="shared" ca="1" si="6"/>
        <v>212</v>
      </c>
      <c r="H186" s="51" t="str">
        <f ca="1">OFFSET('орбитальные запуски 57_64'!$B$1,расчет!F186,0)</f>
        <v>1962 βο (063)</v>
      </c>
      <c r="I186" s="51">
        <f ca="1">OFFSET('орбитальные запуски 57_64'!C$1,расчет!F186,0)</f>
        <v>22955</v>
      </c>
      <c r="J186" s="51" t="str">
        <f ca="1">OFFSET('орбитальные запуски 57_64'!D$1,расчет!$F186,0)</f>
        <v>KH-4 14 (Corona 55)</v>
      </c>
      <c r="K186" s="51" t="str">
        <f ca="1">OFFSET('орбитальные запуски 57_64'!E$1,расчет!$F186,0)</f>
        <v>Thor-DM21 Agena-B</v>
      </c>
      <c r="L186" s="51" t="str">
        <f ca="1">OFFSET('орбитальные запуски 57_64'!F$1,расчет!$F186,0)</f>
        <v>USA</v>
      </c>
      <c r="M186" s="59">
        <f ca="1">OFFSET('орбитальные запуски 57_64'!G$1,расчет!$F186,0)</f>
        <v>0</v>
      </c>
    </row>
    <row r="187" spans="1:13" x14ac:dyDescent="0.25">
      <c r="A187">
        <f>'орбитальные запуски 57_64'!A183</f>
        <v>182</v>
      </c>
      <c r="B187" t="str">
        <f>'орбитальные запуски 57_64'!B183</f>
        <v>1962 ακ (034)</v>
      </c>
      <c r="C187" s="51">
        <f ca="1">OFFSET('орбитальные запуски 57_64'!B183,0,SortCrit)</f>
        <v>22860</v>
      </c>
      <c r="D187" s="53">
        <f t="shared" ca="1" si="7"/>
        <v>22860.000000182001</v>
      </c>
      <c r="E187" s="53">
        <f t="shared" ca="1" si="8"/>
        <v>22954.000000210999</v>
      </c>
      <c r="F187">
        <f t="shared" ca="1" si="6"/>
        <v>211</v>
      </c>
      <c r="H187" s="51" t="str">
        <f ca="1">OFFSET('орбитальные запуски 57_64'!$B$1,расчет!F187,0)</f>
        <v>1962 βξ (062)</v>
      </c>
      <c r="I187" s="51">
        <f ca="1">OFFSET('орбитальные запуски 57_64'!C$1,расчет!F187,0)</f>
        <v>22954</v>
      </c>
      <c r="J187" s="51" t="str">
        <f ca="1">OFFSET('орбитальные запуски 57_64'!D$1,расчет!$F187,0)</f>
        <v>Mars (2a) (2MV-3 #1, Sputnik 24)</v>
      </c>
      <c r="K187" s="51" t="str">
        <f ca="1">OFFSET('орбитальные запуски 57_64'!E$1,расчет!$F187,0)</f>
        <v>Molniya</v>
      </c>
      <c r="L187" s="51" t="str">
        <f ca="1">OFFSET('орбитальные запуски 57_64'!F$1,расчет!$F187,0)</f>
        <v>СССР</v>
      </c>
      <c r="M187" s="59" t="str">
        <f ca="1">OFFSET('орбитальные запуски 57_64'!G$1,расчет!$F187,0)</f>
        <v>Partial Failure</v>
      </c>
    </row>
    <row r="188" spans="1:13" x14ac:dyDescent="0.25">
      <c r="A188">
        <f>'орбитальные запуски 57_64'!A184</f>
        <v>183</v>
      </c>
      <c r="B188" t="str">
        <f>'орбитальные запуски 57_64'!B184</f>
        <v>1962 αλ (035)</v>
      </c>
      <c r="C188" s="51">
        <f ca="1">OFFSET('орбитальные запуски 57_64'!B184,0,SortCrit)</f>
        <v>22863</v>
      </c>
      <c r="D188" s="53">
        <f t="shared" ca="1" si="7"/>
        <v>22863.000000183001</v>
      </c>
      <c r="E188" s="53">
        <f t="shared" ca="1" si="8"/>
        <v>22951.000000209999</v>
      </c>
      <c r="F188">
        <f t="shared" ca="1" si="6"/>
        <v>210</v>
      </c>
      <c r="H188" s="51" t="str">
        <f ca="1">OFFSET('орбитальные запуски 57_64'!$B$1,расчет!F188,0)</f>
        <v>1962 βν (061)</v>
      </c>
      <c r="I188" s="51">
        <f ca="1">OFFSET('орбитальные запуски 57_64'!C$1,расчет!F188,0)</f>
        <v>22951</v>
      </c>
      <c r="J188" s="51" t="str">
        <f ca="1">OFFSET('орбитальные запуски 57_64'!D$1,расчет!$F188,0)</f>
        <v>Mars 1 (2MV-4 #2, Sputnik 23)</v>
      </c>
      <c r="K188" s="51" t="str">
        <f ca="1">OFFSET('орбитальные запуски 57_64'!E$1,расчет!$F188,0)</f>
        <v>Molniya</v>
      </c>
      <c r="L188" s="51" t="str">
        <f ca="1">OFFSET('орбитальные запуски 57_64'!F$1,расчет!$F188,0)</f>
        <v>СССР</v>
      </c>
      <c r="M188" s="59">
        <f ca="1">OFFSET('орбитальные запуски 57_64'!G$1,расчет!$F188,0)</f>
        <v>0</v>
      </c>
    </row>
    <row r="189" spans="1:13" x14ac:dyDescent="0.25">
      <c r="A189">
        <f>'орбитальные запуски 57_64'!A185</f>
        <v>184</v>
      </c>
      <c r="B189" t="str">
        <f>'орбитальные запуски 57_64'!B185</f>
        <v>1962 αμ (036)</v>
      </c>
      <c r="C189" s="51">
        <f ca="1">OFFSET('орбитальные запуски 57_64'!B185,0,SortCrit)</f>
        <v>22869</v>
      </c>
      <c r="D189" s="53">
        <f t="shared" ca="1" si="7"/>
        <v>22869.000000184002</v>
      </c>
      <c r="E189" s="53">
        <f t="shared" ca="1" si="8"/>
        <v>22950.000000208998</v>
      </c>
      <c r="F189">
        <f t="shared" ca="1" si="6"/>
        <v>209</v>
      </c>
      <c r="H189" s="51" t="str">
        <f ca="1">OFFSET('орбитальные запуски 57_64'!$B$1,расчет!F189,0)</f>
        <v>1962 βμ (060)</v>
      </c>
      <c r="I189" s="51">
        <f ca="1">OFFSET('орбитальные запуски 57_64'!C$1,расчет!F189,0)</f>
        <v>22950</v>
      </c>
      <c r="J189" s="51" t="str">
        <f ca="1">OFFSET('орбитальные запуски 57_64'!D$1,расчет!$F189,0)</f>
        <v>Anna 1B</v>
      </c>
      <c r="K189" s="51" t="str">
        <f ca="1">OFFSET('орбитальные запуски 57_64'!E$1,расчет!$F189,0)</f>
        <v>Thor-DM21 Able-Star</v>
      </c>
      <c r="L189" s="51" t="str">
        <f ca="1">OFFSET('орбитальные запуски 57_64'!F$1,расчет!$F189,0)</f>
        <v>USA</v>
      </c>
      <c r="M189" s="59">
        <f ca="1">OFFSET('орбитальные запуски 57_64'!G$1,расчет!$F189,0)</f>
        <v>0</v>
      </c>
    </row>
    <row r="190" spans="1:13" x14ac:dyDescent="0.25">
      <c r="A190">
        <f>'орбитальные запуски 57_64'!A186</f>
        <v>185</v>
      </c>
      <c r="B190" t="str">
        <f>'орбитальные запуски 57_64'!B186</f>
        <v>1962 αν (037)</v>
      </c>
      <c r="C190" s="51">
        <f ca="1">OFFSET('орбитальные запуски 57_64'!B186,0,SortCrit)</f>
        <v>22870</v>
      </c>
      <c r="D190" s="53">
        <f t="shared" ca="1" si="7"/>
        <v>22870.000000184998</v>
      </c>
      <c r="E190" s="53">
        <f t="shared" ca="1" si="8"/>
        <v>22946.000000208001</v>
      </c>
      <c r="F190">
        <f t="shared" ca="1" si="6"/>
        <v>208</v>
      </c>
      <c r="H190" s="51" t="str">
        <f ca="1">OFFSET('орбитальные запуски 57_64'!$B$1,расчет!F190,0)</f>
        <v>1962 βλ (059)</v>
      </c>
      <c r="I190" s="51">
        <f ca="1">OFFSET('орбитальные запуски 57_64'!C$1,расчет!F190,0)</f>
        <v>22946</v>
      </c>
      <c r="J190" s="51" t="str">
        <f ca="1">OFFSET('орбитальные запуски 57_64'!D$1,расчет!$F190,0)</f>
        <v>Explorer 15 (EPE C)</v>
      </c>
      <c r="K190" s="51" t="str">
        <f ca="1">OFFSET('орбитальные запуски 57_64'!E$1,расчет!$F190,0)</f>
        <v>Delta-A</v>
      </c>
      <c r="L190" s="51" t="str">
        <f ca="1">OFFSET('орбитальные запуски 57_64'!F$1,расчет!$F190,0)</f>
        <v>USA</v>
      </c>
      <c r="M190" s="59">
        <f ca="1">OFFSET('орбитальные запуски 57_64'!G$1,расчет!$F190,0)</f>
        <v>0</v>
      </c>
    </row>
    <row r="191" spans="1:13" x14ac:dyDescent="0.25">
      <c r="A191">
        <f>'орбитальные запуски 57_64'!A187</f>
        <v>186</v>
      </c>
      <c r="B191" t="str">
        <f>'орбитальные запуски 57_64'!B187</f>
        <v>1962 αξ (038)</v>
      </c>
      <c r="C191" s="51">
        <f ca="1">OFFSET('орбитальные запуски 57_64'!B187,0,SortCrit)</f>
        <v>22876</v>
      </c>
      <c r="D191" s="53">
        <f t="shared" ca="1" si="7"/>
        <v>22876.000000185999</v>
      </c>
      <c r="E191" s="53">
        <f t="shared" ca="1" si="8"/>
        <v>22945.000000207001</v>
      </c>
      <c r="F191">
        <f t="shared" ca="1" si="6"/>
        <v>207</v>
      </c>
      <c r="H191" s="51" t="str">
        <f ca="1">OFFSET('орбитальные запуски 57_64'!$B$1,расчет!F191,0)</f>
        <v>1962 βκ (058)</v>
      </c>
      <c r="I191" s="51">
        <f ca="1">OFFSET('орбитальные запуски 57_64'!C$1,расчет!F191,0)</f>
        <v>22945</v>
      </c>
      <c r="J191" s="51" t="str">
        <f ca="1">OFFSET('орбитальные запуски 57_64'!D$1,расчет!$F191,0)</f>
        <v>Star-Rad 1 (Corona 54)</v>
      </c>
      <c r="K191" s="51" t="str">
        <f ca="1">OFFSET('орбитальные запуски 57_64'!E$1,расчет!$F191,0)</f>
        <v>Thor-DM21 Agena-D</v>
      </c>
      <c r="L191" s="51" t="str">
        <f ca="1">OFFSET('орбитальные запуски 57_64'!F$1,расчет!$F191,0)</f>
        <v>USA</v>
      </c>
      <c r="M191" s="59">
        <f ca="1">OFFSET('орбитальные запуски 57_64'!G$1,расчет!$F191,0)</f>
        <v>0</v>
      </c>
    </row>
    <row r="192" spans="1:13" x14ac:dyDescent="0.25">
      <c r="A192">
        <f>'орбитальные запуски 57_64'!A188</f>
        <v>187</v>
      </c>
      <c r="B192" t="str">
        <f>'орбитальные запуски 57_64'!B188</f>
        <v>1962 αο (039)</v>
      </c>
      <c r="C192" s="51">
        <f ca="1">OFFSET('орбитальные запуски 57_64'!B188,0,SortCrit)</f>
        <v>22881</v>
      </c>
      <c r="D192" s="53">
        <f t="shared" ca="1" si="7"/>
        <v>22881.000000186999</v>
      </c>
      <c r="E192" s="53">
        <f t="shared" ca="1" si="8"/>
        <v>22944.000000206001</v>
      </c>
      <c r="F192">
        <f t="shared" ca="1" si="6"/>
        <v>206</v>
      </c>
      <c r="H192" s="51" t="str">
        <f ca="1">OFFSET('орбитальные запуски 57_64'!$B$1,расчет!F192,0)</f>
        <v>1962-F08</v>
      </c>
      <c r="I192" s="51">
        <f ca="1">OFFSET('орбитальные запуски 57_64'!C$1,расчет!F192,0)</f>
        <v>22944</v>
      </c>
      <c r="J192" s="51" t="str">
        <f ca="1">OFFSET('орбитальные запуски 57_64'!D$1,расчет!$F192,0)</f>
        <v>Kosmos (12) (1MS #2)</v>
      </c>
      <c r="K192" s="51" t="str">
        <f ca="1">OFFSET('орбитальные запуски 57_64'!E$1,расчет!$F192,0)</f>
        <v>Kosmos</v>
      </c>
      <c r="L192" s="51" t="str">
        <f ca="1">OFFSET('орбитальные запуски 57_64'!F$1,расчет!$F192,0)</f>
        <v>СССР</v>
      </c>
      <c r="M192" s="59" t="str">
        <f ca="1">OFFSET('орбитальные запуски 57_64'!G$1,расчет!$F192,0)</f>
        <v>Failure</v>
      </c>
    </row>
    <row r="193" spans="1:13" x14ac:dyDescent="0.25">
      <c r="A193">
        <f>'орбитальные запуски 57_64'!A189</f>
        <v>188</v>
      </c>
      <c r="B193" t="str">
        <f>'орбитальные запуски 57_64'!B189</f>
        <v>1962 απ (040)</v>
      </c>
      <c r="C193" s="51">
        <f ca="1">OFFSET('орбитальные запуски 57_64'!B189,0,SortCrit)</f>
        <v>22883</v>
      </c>
      <c r="D193" s="53">
        <f t="shared" ca="1" si="7"/>
        <v>22883.000000188</v>
      </c>
      <c r="E193" s="53">
        <f t="shared" ca="1" si="8"/>
        <v>22943.000000205</v>
      </c>
      <c r="F193">
        <f t="shared" ca="1" si="6"/>
        <v>205</v>
      </c>
      <c r="H193" s="51" t="str">
        <f ca="1">OFFSET('орбитальные запуски 57_64'!$B$1,расчет!F193,0)</f>
        <v>1962 βι (057)</v>
      </c>
      <c r="I193" s="51">
        <f ca="1">OFFSET('орбитальные запуски 57_64'!C$1,расчет!F193,0)</f>
        <v>22943</v>
      </c>
      <c r="J193" s="51" t="str">
        <f ca="1">OFFSET('орбитальные запуски 57_64'!D$1,расчет!$F193,0)</f>
        <v>Mars (1c) (2MV-4 #1, Sputnik 22)</v>
      </c>
      <c r="K193" s="51" t="str">
        <f ca="1">OFFSET('орбитальные запуски 57_64'!E$1,расчет!$F193,0)</f>
        <v>Molniya</v>
      </c>
      <c r="L193" s="51" t="str">
        <f ca="1">OFFSET('орбитальные запуски 57_64'!F$1,расчет!$F193,0)</f>
        <v>СССР</v>
      </c>
      <c r="M193" s="59" t="str">
        <f ca="1">OFFSET('орбитальные запуски 57_64'!G$1,расчет!$F193,0)</f>
        <v>Partial Failure</v>
      </c>
    </row>
    <row r="194" spans="1:13" x14ac:dyDescent="0.25">
      <c r="A194">
        <f>'орбитальные запуски 57_64'!A190</f>
        <v>189</v>
      </c>
      <c r="B194" t="str">
        <f>'орбитальные запуски 57_64'!B190</f>
        <v>1962 αρ (041)</v>
      </c>
      <c r="C194" s="51">
        <f ca="1">OFFSET('орбитальные запуски 57_64'!B190,0,SortCrit)</f>
        <v>22885</v>
      </c>
      <c r="D194" s="53">
        <f t="shared" ca="1" si="7"/>
        <v>22885.000000189</v>
      </c>
      <c r="E194" s="53">
        <f t="shared" ca="1" si="8"/>
        <v>22939.000000204</v>
      </c>
      <c r="F194">
        <f t="shared" ca="1" si="6"/>
        <v>204</v>
      </c>
      <c r="H194" s="51" t="str">
        <f ca="1">OFFSET('орбитальные запуски 57_64'!$B$1,расчет!F194,0)</f>
        <v>1962 βθ (056)</v>
      </c>
      <c r="I194" s="51">
        <f ca="1">OFFSET('орбитальные запуски 57_64'!C$1,расчет!F194,0)</f>
        <v>22939</v>
      </c>
      <c r="J194" s="51" t="str">
        <f ca="1">OFFSET('орбитальные запуски 57_64'!D$1,расчет!$F194,0)</f>
        <v>Kosmos 11 (DS-A1 #1)</v>
      </c>
      <c r="K194" s="51" t="str">
        <f ca="1">OFFSET('орбитальные запуски 57_64'!E$1,расчет!$F194,0)</f>
        <v>Kosmos</v>
      </c>
      <c r="L194" s="51" t="str">
        <f ca="1">OFFSET('орбитальные запуски 57_64'!F$1,расчет!$F194,0)</f>
        <v>СССР</v>
      </c>
      <c r="M194" s="59">
        <f ca="1">OFFSET('орбитальные запуски 57_64'!G$1,расчет!$F194,0)</f>
        <v>0</v>
      </c>
    </row>
    <row r="195" spans="1:13" x14ac:dyDescent="0.25">
      <c r="A195">
        <f>'орбитальные запуски 57_64'!A191</f>
        <v>190</v>
      </c>
      <c r="B195" t="str">
        <f>'орбитальные запуски 57_64'!B191</f>
        <v>1962 ασ (042)</v>
      </c>
      <c r="C195" s="51">
        <f ca="1">OFFSET('орбитальные запуски 57_64'!B191,0,SortCrit)</f>
        <v>22887</v>
      </c>
      <c r="D195" s="53">
        <f t="shared" ca="1" si="7"/>
        <v>22887.000000190001</v>
      </c>
      <c r="E195" s="53">
        <f t="shared" ca="1" si="8"/>
        <v>22937.000000202999</v>
      </c>
      <c r="F195">
        <f t="shared" ca="1" si="6"/>
        <v>203</v>
      </c>
      <c r="H195" s="51" t="str">
        <f ca="1">OFFSET('орбитальные запуски 57_64'!$B$1,расчет!F195,0)</f>
        <v>1962 βη (055)</v>
      </c>
      <c r="I195" s="51">
        <f ca="1">OFFSET('орбитальные запуски 57_64'!C$1,расчет!F195,0)</f>
        <v>22937</v>
      </c>
      <c r="J195" s="51" t="str">
        <f ca="1">OFFSET('орбитальные запуски 57_64'!D$1,расчет!$F195,0)</f>
        <v>Ranger 5 (P 36)</v>
      </c>
      <c r="K195" s="51" t="str">
        <f ca="1">OFFSET('орбитальные запуски 57_64'!E$1,расчет!$F195,0)</f>
        <v>Atlas-LV3 Agena-B</v>
      </c>
      <c r="L195" s="51" t="str">
        <f ca="1">OFFSET('орбитальные запуски 57_64'!F$1,расчет!$F195,0)</f>
        <v>USA</v>
      </c>
      <c r="M195" s="59">
        <f ca="1">OFFSET('орбитальные запуски 57_64'!G$1,расчет!$F195,0)</f>
        <v>0</v>
      </c>
    </row>
    <row r="196" spans="1:13" x14ac:dyDescent="0.25">
      <c r="A196">
        <f>'орбитальные запуски 57_64'!A192</f>
        <v>191</v>
      </c>
      <c r="B196" t="str">
        <f>'орбитальные запуски 57_64'!B192</f>
        <v>1962 ατ (043)</v>
      </c>
      <c r="C196" s="51">
        <f ca="1">OFFSET('орбитальные запуски 57_64'!B192,0,SortCrit)</f>
        <v>22890</v>
      </c>
      <c r="D196" s="53">
        <f t="shared" ca="1" si="7"/>
        <v>22890.000000191001</v>
      </c>
      <c r="E196" s="53">
        <f t="shared" ca="1" si="8"/>
        <v>22936.000000201999</v>
      </c>
      <c r="F196">
        <f t="shared" ca="1" si="6"/>
        <v>202</v>
      </c>
      <c r="H196" s="51" t="str">
        <f ca="1">OFFSET('орбитальные запуски 57_64'!$B$1,расчет!F196,0)</f>
        <v>1962 βζ (054)</v>
      </c>
      <c r="I196" s="51">
        <f ca="1">OFFSET('орбитальные запуски 57_64'!C$1,расчет!F196,0)</f>
        <v>22936</v>
      </c>
      <c r="J196" s="51" t="str">
        <f ca="1">OFFSET('орбитальные запуски 57_64'!D$1,расчет!$F196,0)</f>
        <v>Kosmos 10 (Zenit-2 #6)</v>
      </c>
      <c r="K196" s="51" t="str">
        <f ca="1">OFFSET('орбитальные запуски 57_64'!E$1,расчет!$F196,0)</f>
        <v>Vostok-2</v>
      </c>
      <c r="L196" s="51" t="str">
        <f ca="1">OFFSET('орбитальные запуски 57_64'!F$1,расчет!$F196,0)</f>
        <v>СССР</v>
      </c>
      <c r="M196" s="59">
        <f ca="1">OFFSET('орбитальные запуски 57_64'!G$1,расчет!$F196,0)</f>
        <v>0</v>
      </c>
    </row>
    <row r="197" spans="1:13" x14ac:dyDescent="0.25">
      <c r="A197">
        <f>'орбитальные запуски 57_64'!A193</f>
        <v>192</v>
      </c>
      <c r="B197" t="str">
        <f>'орбитальные запуски 57_64'!B193</f>
        <v>1962 αυ (044)</v>
      </c>
      <c r="C197" s="51">
        <f ca="1">OFFSET('орбитальные запуски 57_64'!B193,0,SortCrit)</f>
        <v>22890</v>
      </c>
      <c r="D197" s="53">
        <f t="shared" ca="1" si="7"/>
        <v>22890.000000192002</v>
      </c>
      <c r="E197" s="53">
        <f t="shared" ca="1" si="8"/>
        <v>22928.000000200998</v>
      </c>
      <c r="F197">
        <f t="shared" ca="1" si="6"/>
        <v>201</v>
      </c>
      <c r="H197" s="51" t="str">
        <f ca="1">OFFSET('орбитальные запуски 57_64'!$B$1,расчет!F197,0)</f>
        <v>1962 βε (053)</v>
      </c>
      <c r="I197" s="51">
        <f ca="1">OFFSET('орбитальные запуски 57_64'!C$1,расчет!F197,0)</f>
        <v>22928</v>
      </c>
      <c r="J197" s="51" t="str">
        <f ca="1">OFFSET('орбитальные запуски 57_64'!D$1,расчет!$F197,0)</f>
        <v>KH-5 7 (Argon 7, Corona 53, FTV 1134)</v>
      </c>
      <c r="K197" s="51" t="str">
        <f ca="1">OFFSET('орбитальные запуски 57_64'!E$1,расчет!$F197,0)</f>
        <v>Thor-DM21 Agena-B</v>
      </c>
      <c r="L197" s="51" t="str">
        <f ca="1">OFFSET('орбитальные запуски 57_64'!F$1,расчет!$F197,0)</f>
        <v>USA</v>
      </c>
      <c r="M197" s="59">
        <f ca="1">OFFSET('орбитальные запуски 57_64'!G$1,расчет!$F197,0)</f>
        <v>0</v>
      </c>
    </row>
    <row r="198" spans="1:13" x14ac:dyDescent="0.25">
      <c r="A198">
        <f>'орбитальные запуски 57_64'!A194</f>
        <v>193</v>
      </c>
      <c r="B198" t="str">
        <f>'орбитальные запуски 57_64'!B194</f>
        <v>1962 αφ (045)</v>
      </c>
      <c r="C198" s="51">
        <f ca="1">OFFSET('орбитальные запуски 57_64'!B194,0,SortCrit)</f>
        <v>22901</v>
      </c>
      <c r="D198" s="53">
        <f t="shared" ca="1" si="7"/>
        <v>22901.000000192998</v>
      </c>
      <c r="E198" s="53">
        <f t="shared" ca="1" si="8"/>
        <v>22922.000000200002</v>
      </c>
      <c r="F198">
        <f t="shared" ref="F198:F261" ca="1" si="9">MATCH(E198,$D$6:$D$397,0)</f>
        <v>200</v>
      </c>
      <c r="H198" s="51" t="str">
        <f ca="1">OFFSET('орбитальные запуски 57_64'!$B$1,расчет!F198,0)</f>
        <v>1962 βδ (052)</v>
      </c>
      <c r="I198" s="51">
        <f ca="1">OFFSET('орбитальные запуски 57_64'!C$1,расчет!F198,0)</f>
        <v>22922</v>
      </c>
      <c r="J198" s="51" t="str">
        <f ca="1">OFFSET('орбитальные запуски 57_64'!D$1,расчет!$F198,0)</f>
        <v>Mercury MA-8 (Mercury 16)</v>
      </c>
      <c r="K198" s="51" t="str">
        <f ca="1">OFFSET('орбитальные запуски 57_64'!E$1,расчет!$F198,0)</f>
        <v>Atlas-D Mercury</v>
      </c>
      <c r="L198" s="51" t="str">
        <f ca="1">OFFSET('орбитальные запуски 57_64'!F$1,расчет!$F198,0)</f>
        <v>USA</v>
      </c>
      <c r="M198" s="59">
        <f ca="1">OFFSET('орбитальные запуски 57_64'!G$1,расчет!$F198,0)</f>
        <v>0</v>
      </c>
    </row>
    <row r="199" spans="1:13" x14ac:dyDescent="0.25">
      <c r="A199">
        <f>'орбитальные запуски 57_64'!A195</f>
        <v>194</v>
      </c>
      <c r="B199" t="str">
        <f>'орбитальные запуски 57_64'!B195</f>
        <v>1962 αχ (046)</v>
      </c>
      <c r="C199" s="51">
        <f ca="1">OFFSET('орбитальные запуски 57_64'!B195,0,SortCrit)</f>
        <v>22906</v>
      </c>
      <c r="D199" s="53">
        <f t="shared" ref="D199:D262" ca="1" si="10">IF(ISNONTEXT(C199),C199+A199/1000000000,CODE(MID(C199,1,1))+A199/100000000)</f>
        <v>22906.000000193999</v>
      </c>
      <c r="E199" s="53">
        <f t="shared" ref="E199:E262" ca="1" si="11">CHOOSE($A$4,LARGE($D$6:$D$416,A199),SMALL($D$6:$D$416,A199))</f>
        <v>22921.000000199001</v>
      </c>
      <c r="F199">
        <f t="shared" ca="1" si="9"/>
        <v>199</v>
      </c>
      <c r="H199" s="51" t="str">
        <f ca="1">OFFSET('орбитальные запуски 57_64'!$B$1,расчет!F199,0)</f>
        <v>1962 βγ (051)</v>
      </c>
      <c r="I199" s="51">
        <f ca="1">OFFSET('орбитальные запуски 57_64'!C$1,расчет!F199,0)</f>
        <v>22921</v>
      </c>
      <c r="J199" s="51" t="str">
        <f ca="1">OFFSET('орбитальные запуски 57_64'!D$1,расчет!$F199,0)</f>
        <v>Explorer 14 (EPE B)</v>
      </c>
      <c r="K199" s="51" t="str">
        <f ca="1">OFFSET('орбитальные запуски 57_64'!E$1,расчет!$F199,0)</f>
        <v>Delta-A</v>
      </c>
      <c r="L199" s="51" t="str">
        <f ca="1">OFFSET('орбитальные запуски 57_64'!F$1,расчет!$F199,0)</f>
        <v>USA</v>
      </c>
      <c r="M199" s="59">
        <f ca="1">OFFSET('орбитальные запуски 57_64'!G$1,расчет!$F199,0)</f>
        <v>0</v>
      </c>
    </row>
    <row r="200" spans="1:13" x14ac:dyDescent="0.25">
      <c r="A200">
        <f>'орбитальные запуски 57_64'!A196</f>
        <v>195</v>
      </c>
      <c r="B200" t="str">
        <f>'орбитальные запуски 57_64'!B196</f>
        <v>1962 αψ (047)</v>
      </c>
      <c r="C200" s="51">
        <f ca="1">OFFSET('орбитальные запуски 57_64'!B196,0,SortCrit)</f>
        <v>22907</v>
      </c>
      <c r="D200" s="53">
        <f t="shared" ca="1" si="10"/>
        <v>22907.000000194999</v>
      </c>
      <c r="E200" s="53">
        <f t="shared" ca="1" si="11"/>
        <v>22918.000000198001</v>
      </c>
      <c r="F200">
        <f t="shared" ca="1" si="9"/>
        <v>198</v>
      </c>
      <c r="H200" s="51" t="str">
        <f ca="1">OFFSET('орбитальные запуски 57_64'!$B$1,расчет!F200,0)</f>
        <v>1962 ββ (050)</v>
      </c>
      <c r="I200" s="51">
        <f ca="1">OFFSET('орбитальные запуски 57_64'!C$1,расчет!F200,0)</f>
        <v>22918</v>
      </c>
      <c r="J200" s="51" t="str">
        <f ca="1">OFFSET('орбитальные запуски 57_64'!D$1,расчет!$F200,0)</f>
        <v>KH-4 13 (Corona 52)</v>
      </c>
      <c r="K200" s="51" t="str">
        <f ca="1">OFFSET('орбитальные запуски 57_64'!E$1,расчет!$F200,0)</f>
        <v>Thor-DM21 Agena-D</v>
      </c>
      <c r="L200" s="51" t="str">
        <f ca="1">OFFSET('орбитальные запуски 57_64'!F$1,расчет!$F200,0)</f>
        <v>USA</v>
      </c>
      <c r="M200" s="59">
        <f ca="1">OFFSET('орбитальные запуски 57_64'!G$1,расчет!$F200,0)</f>
        <v>0</v>
      </c>
    </row>
    <row r="201" spans="1:13" x14ac:dyDescent="0.25">
      <c r="A201">
        <f>'орбитальные запуски 57_64'!A197</f>
        <v>196</v>
      </c>
      <c r="B201" t="str">
        <f>'орбитальные запуски 57_64'!B197</f>
        <v>1962 αω (048)</v>
      </c>
      <c r="C201" s="51">
        <f ca="1">OFFSET('орбитальные запуски 57_64'!B197,0,SortCrit)</f>
        <v>22916</v>
      </c>
      <c r="D201" s="53">
        <f t="shared" ca="1" si="10"/>
        <v>22916.000000196</v>
      </c>
      <c r="E201" s="53">
        <f t="shared" ca="1" si="11"/>
        <v>22918.000000197</v>
      </c>
      <c r="F201">
        <f t="shared" ca="1" si="9"/>
        <v>197</v>
      </c>
      <c r="H201" s="51" t="str">
        <f ca="1">OFFSET('орбитальные запуски 57_64'!$B$1,расчет!F201,0)</f>
        <v>1962 βα (049)</v>
      </c>
      <c r="I201" s="51">
        <f ca="1">OFFSET('орбитальные запуски 57_64'!C$1,расчет!F201,0)</f>
        <v>22918</v>
      </c>
      <c r="J201" s="51" t="str">
        <f ca="1">OFFSET('орбитальные запуски 57_64'!D$1,расчет!$F201,0)</f>
        <v>Alouette 1 Tave</v>
      </c>
      <c r="K201" s="51" t="str">
        <f ca="1">OFFSET('орбитальные запуски 57_64'!E$1,расчет!$F201,0)</f>
        <v>Thor-DM21 Agena-B</v>
      </c>
      <c r="L201" s="51" t="str">
        <f ca="1">OFFSET('орбитальные запуски 57_64'!F$1,расчет!$F201,0)</f>
        <v>USA</v>
      </c>
      <c r="M201" s="59">
        <f ca="1">OFFSET('орбитальные запуски 57_64'!G$1,расчет!$F201,0)</f>
        <v>0</v>
      </c>
    </row>
    <row r="202" spans="1:13" x14ac:dyDescent="0.25">
      <c r="A202">
        <f>'орбитальные запуски 57_64'!A198</f>
        <v>197</v>
      </c>
      <c r="B202" t="str">
        <f>'орбитальные запуски 57_64'!B198</f>
        <v>1962 βα (049)</v>
      </c>
      <c r="C202" s="51">
        <f ca="1">OFFSET('орбитальные запуски 57_64'!B198,0,SortCrit)</f>
        <v>22918</v>
      </c>
      <c r="D202" s="53">
        <f t="shared" ca="1" si="10"/>
        <v>22918.000000197</v>
      </c>
      <c r="E202" s="53">
        <f t="shared" ca="1" si="11"/>
        <v>22916.000000196</v>
      </c>
      <c r="F202">
        <f t="shared" ca="1" si="9"/>
        <v>196</v>
      </c>
      <c r="H202" s="51" t="str">
        <f ca="1">OFFSET('орбитальные запуски 57_64'!$B$1,расчет!F202,0)</f>
        <v>1962 αω (048)</v>
      </c>
      <c r="I202" s="51">
        <f ca="1">OFFSET('орбитальные запуски 57_64'!C$1,расчет!F202,0)</f>
        <v>22916</v>
      </c>
      <c r="J202" s="51" t="str">
        <f ca="1">OFFSET('орбитальные запуски 57_64'!D$1,расчет!$F202,0)</f>
        <v>Kosmos 9 (Zenit-2 #5)</v>
      </c>
      <c r="K202" s="51" t="str">
        <f ca="1">OFFSET('орбитальные запуски 57_64'!E$1,расчет!$F202,0)</f>
        <v>Vostok-2</v>
      </c>
      <c r="L202" s="51" t="str">
        <f ca="1">OFFSET('орбитальные запуски 57_64'!F$1,расчет!$F202,0)</f>
        <v>СССР</v>
      </c>
      <c r="M202" s="59">
        <f ca="1">OFFSET('орбитальные запуски 57_64'!G$1,расчет!$F202,0)</f>
        <v>0</v>
      </c>
    </row>
    <row r="203" spans="1:13" x14ac:dyDescent="0.25">
      <c r="A203">
        <f>'орбитальные запуски 57_64'!A199</f>
        <v>198</v>
      </c>
      <c r="B203" t="str">
        <f>'орбитальные запуски 57_64'!B199</f>
        <v>1962 ββ (050)</v>
      </c>
      <c r="C203" s="51">
        <f ca="1">OFFSET('орбитальные запуски 57_64'!B199,0,SortCrit)</f>
        <v>22918</v>
      </c>
      <c r="D203" s="53">
        <f t="shared" ca="1" si="10"/>
        <v>22918.000000198001</v>
      </c>
      <c r="E203" s="53">
        <f t="shared" ca="1" si="11"/>
        <v>22907.000000194999</v>
      </c>
      <c r="F203">
        <f t="shared" ca="1" si="9"/>
        <v>195</v>
      </c>
      <c r="H203" s="51" t="str">
        <f ca="1">OFFSET('орбитальные запуски 57_64'!$B$1,расчет!F203,0)</f>
        <v>1962 αψ (047)</v>
      </c>
      <c r="I203" s="51">
        <f ca="1">OFFSET('орбитальные запуски 57_64'!C$1,расчет!F203,0)</f>
        <v>22907</v>
      </c>
      <c r="J203" s="51" t="str">
        <f ca="1">OFFSET('орбитальные запуски 57_64'!D$1,расчет!$F203,0)</f>
        <v>Tiros 6 (A 51)</v>
      </c>
      <c r="K203" s="51" t="str">
        <f ca="1">OFFSET('орбитальные запуски 57_64'!E$1,расчет!$F203,0)</f>
        <v>Delta</v>
      </c>
      <c r="L203" s="51" t="str">
        <f ca="1">OFFSET('орбитальные запуски 57_64'!F$1,расчет!$F203,0)</f>
        <v>USA</v>
      </c>
      <c r="M203" s="59">
        <f ca="1">OFFSET('орбитальные запуски 57_64'!G$1,расчет!$F203,0)</f>
        <v>0</v>
      </c>
    </row>
    <row r="204" spans="1:13" x14ac:dyDescent="0.25">
      <c r="A204">
        <f>'орбитальные запуски 57_64'!A200</f>
        <v>199</v>
      </c>
      <c r="B204" t="str">
        <f>'орбитальные запуски 57_64'!B200</f>
        <v>1962 βγ (051)</v>
      </c>
      <c r="C204" s="51">
        <f ca="1">OFFSET('орбитальные запуски 57_64'!B200,0,SortCrit)</f>
        <v>22921</v>
      </c>
      <c r="D204" s="53">
        <f t="shared" ca="1" si="10"/>
        <v>22921.000000199001</v>
      </c>
      <c r="E204" s="53">
        <f t="shared" ca="1" si="11"/>
        <v>22906.000000193999</v>
      </c>
      <c r="F204">
        <f t="shared" ca="1" si="9"/>
        <v>194</v>
      </c>
      <c r="H204" s="51" t="str">
        <f ca="1">OFFSET('орбитальные запуски 57_64'!$B$1,расчет!F204,0)</f>
        <v>1962 αχ (046)</v>
      </c>
      <c r="I204" s="51">
        <f ca="1">OFFSET('орбитальные запуски 57_64'!C$1,расчет!F204,0)</f>
        <v>22906</v>
      </c>
      <c r="J204" s="51" t="str">
        <f ca="1">OFFSET('орбитальные запуски 57_64'!D$1,расчет!$F204,0)</f>
        <v>KH-4 12 (Corona 51)</v>
      </c>
      <c r="K204" s="51" t="str">
        <f ca="1">OFFSET('орбитальные запуски 57_64'!E$1,расчет!$F204,0)</f>
        <v>Thor-DM21 Agena-B</v>
      </c>
      <c r="L204" s="51" t="str">
        <f ca="1">OFFSET('орбитальные запуски 57_64'!F$1,расчет!$F204,0)</f>
        <v>USA</v>
      </c>
      <c r="M204" s="59">
        <f ca="1">OFFSET('орбитальные запуски 57_64'!G$1,расчет!$F204,0)</f>
        <v>0</v>
      </c>
    </row>
    <row r="205" spans="1:13" x14ac:dyDescent="0.25">
      <c r="A205">
        <f>'орбитальные запуски 57_64'!A201</f>
        <v>200</v>
      </c>
      <c r="B205" t="str">
        <f>'орбитальные запуски 57_64'!B201</f>
        <v>1962 βδ (052)</v>
      </c>
      <c r="C205" s="51">
        <f ca="1">OFFSET('орбитальные запуски 57_64'!B201,0,SortCrit)</f>
        <v>22922</v>
      </c>
      <c r="D205" s="53">
        <f t="shared" ca="1" si="10"/>
        <v>22922.000000200002</v>
      </c>
      <c r="E205" s="53">
        <f t="shared" ca="1" si="11"/>
        <v>22901.000000192998</v>
      </c>
      <c r="F205">
        <f t="shared" ca="1" si="9"/>
        <v>193</v>
      </c>
      <c r="H205" s="51" t="str">
        <f ca="1">OFFSET('орбитальные запуски 57_64'!$B$1,расчет!F205,0)</f>
        <v>1962 αφ (045)</v>
      </c>
      <c r="I205" s="51">
        <f ca="1">OFFSET('орбитальные запуски 57_64'!C$1,расчет!F205,0)</f>
        <v>22901</v>
      </c>
      <c r="J205" s="51" t="str">
        <f ca="1">OFFSET('орбитальные запуски 57_64'!D$1,расчет!$F205,0)</f>
        <v>Venera (2c) (2MV-2 #1, Sputnik 21)</v>
      </c>
      <c r="K205" s="51" t="str">
        <f ca="1">OFFSET('орбитальные запуски 57_64'!E$1,расчет!$F205,0)</f>
        <v>Molniya</v>
      </c>
      <c r="L205" s="51" t="str">
        <f ca="1">OFFSET('орбитальные запуски 57_64'!F$1,расчет!$F205,0)</f>
        <v>СССР</v>
      </c>
      <c r="M205" s="59" t="str">
        <f ca="1">OFFSET('орбитальные запуски 57_64'!G$1,расчет!$F205,0)</f>
        <v>Partial Failure</v>
      </c>
    </row>
    <row r="206" spans="1:13" x14ac:dyDescent="0.25">
      <c r="A206">
        <f>'орбитальные запуски 57_64'!A202</f>
        <v>201</v>
      </c>
      <c r="B206" t="str">
        <f>'орбитальные запуски 57_64'!B202</f>
        <v>1962 βε (053)</v>
      </c>
      <c r="C206" s="51">
        <f ca="1">OFFSET('орбитальные запуски 57_64'!B202,0,SortCrit)</f>
        <v>22928</v>
      </c>
      <c r="D206" s="53">
        <f t="shared" ca="1" si="10"/>
        <v>22928.000000200998</v>
      </c>
      <c r="E206" s="53">
        <f t="shared" ca="1" si="11"/>
        <v>22890.000000192002</v>
      </c>
      <c r="F206">
        <f t="shared" ca="1" si="9"/>
        <v>192</v>
      </c>
      <c r="H206" s="51" t="str">
        <f ca="1">OFFSET('орбитальные запуски 57_64'!$B$1,расчет!F206,0)</f>
        <v>1962 αυ (044)</v>
      </c>
      <c r="I206" s="51">
        <f ca="1">OFFSET('орбитальные запуски 57_64'!C$1,расчет!F206,0)</f>
        <v>22890</v>
      </c>
      <c r="J206" s="51" t="str">
        <f ca="1">OFFSET('орбитальные запуски 57_64'!D$1,расчет!$F206,0)</f>
        <v>KH-5 6 (Argon 6, Corona 50, FTV 1132)</v>
      </c>
      <c r="K206" s="51" t="str">
        <f ca="1">OFFSET('орбитальные запуски 57_64'!E$1,расчет!$F206,0)</f>
        <v>Thor-DM21 Agena-B</v>
      </c>
      <c r="L206" s="51" t="str">
        <f ca="1">OFFSET('орбитальные запуски 57_64'!F$1,расчет!$F206,0)</f>
        <v>USA</v>
      </c>
      <c r="M206" s="59">
        <f ca="1">OFFSET('орбитальные запуски 57_64'!G$1,расчет!$F206,0)</f>
        <v>0</v>
      </c>
    </row>
    <row r="207" spans="1:13" x14ac:dyDescent="0.25">
      <c r="A207">
        <f>'орбитальные запуски 57_64'!A203</f>
        <v>202</v>
      </c>
      <c r="B207" t="str">
        <f>'орбитальные запуски 57_64'!B203</f>
        <v>1962 βζ (054)</v>
      </c>
      <c r="C207" s="51">
        <f ca="1">OFFSET('орбитальные запуски 57_64'!B203,0,SortCrit)</f>
        <v>22936</v>
      </c>
      <c r="D207" s="53">
        <f t="shared" ca="1" si="10"/>
        <v>22936.000000201999</v>
      </c>
      <c r="E207" s="53">
        <f t="shared" ca="1" si="11"/>
        <v>22890.000000191001</v>
      </c>
      <c r="F207">
        <f t="shared" ca="1" si="9"/>
        <v>191</v>
      </c>
      <c r="H207" s="51" t="str">
        <f ca="1">OFFSET('орбитальные запуски 57_64'!$B$1,расчет!F207,0)</f>
        <v>1962 ατ (043)</v>
      </c>
      <c r="I207" s="51">
        <f ca="1">OFFSET('орбитальные запуски 57_64'!C$1,расчет!F207,0)</f>
        <v>22890</v>
      </c>
      <c r="J207" s="51" t="str">
        <f ca="1">OFFSET('орбитальные запуски 57_64'!D$1,расчет!$F207,0)</f>
        <v>Venera (2b) (2MV-1 #2, Sputnik 20)</v>
      </c>
      <c r="K207" s="51" t="str">
        <f ca="1">OFFSET('орбитальные запуски 57_64'!E$1,расчет!$F207,0)</f>
        <v>Molniya</v>
      </c>
      <c r="L207" s="51" t="str">
        <f ca="1">OFFSET('орбитальные запуски 57_64'!F$1,расчет!$F207,0)</f>
        <v>СССР</v>
      </c>
      <c r="M207" s="59" t="str">
        <f ca="1">OFFSET('орбитальные запуски 57_64'!G$1,расчет!$F207,0)</f>
        <v>Partial Failure</v>
      </c>
    </row>
    <row r="208" spans="1:13" x14ac:dyDescent="0.25">
      <c r="A208">
        <f>'орбитальные запуски 57_64'!A204</f>
        <v>203</v>
      </c>
      <c r="B208" t="str">
        <f>'орбитальные запуски 57_64'!B204</f>
        <v>1962 βη (055)</v>
      </c>
      <c r="C208" s="51">
        <f ca="1">OFFSET('орбитальные запуски 57_64'!B204,0,SortCrit)</f>
        <v>22937</v>
      </c>
      <c r="D208" s="53">
        <f t="shared" ca="1" si="10"/>
        <v>22937.000000202999</v>
      </c>
      <c r="E208" s="53">
        <f t="shared" ca="1" si="11"/>
        <v>22887.000000190001</v>
      </c>
      <c r="F208">
        <f t="shared" ca="1" si="9"/>
        <v>190</v>
      </c>
      <c r="H208" s="51" t="str">
        <f ca="1">OFFSET('орбитальные запуски 57_64'!$B$1,расчет!F208,0)</f>
        <v>1962 ασ (042)</v>
      </c>
      <c r="I208" s="51">
        <f ca="1">OFFSET('орбитальные запуски 57_64'!C$1,расчет!F208,0)</f>
        <v>22887</v>
      </c>
      <c r="J208" s="51" t="str">
        <f ca="1">OFFSET('орбитальные запуски 57_64'!D$1,расчет!$F208,0)</f>
        <v>KH-4 11 (Corona 49)</v>
      </c>
      <c r="K208" s="51" t="str">
        <f ca="1">OFFSET('орбитальные запуски 57_64'!E$1,расчет!$F208,0)</f>
        <v>Thor-DM21 Agena-D</v>
      </c>
      <c r="L208" s="51" t="str">
        <f ca="1">OFFSET('орбитальные запуски 57_64'!F$1,расчет!$F208,0)</f>
        <v>USA</v>
      </c>
      <c r="M208" s="59">
        <f ca="1">OFFSET('орбитальные запуски 57_64'!G$1,расчет!$F208,0)</f>
        <v>0</v>
      </c>
    </row>
    <row r="209" spans="1:13" x14ac:dyDescent="0.25">
      <c r="A209">
        <f>'орбитальные запуски 57_64'!A205</f>
        <v>204</v>
      </c>
      <c r="B209" t="str">
        <f>'орбитальные запуски 57_64'!B205</f>
        <v>1962 βθ (056)</v>
      </c>
      <c r="C209" s="51">
        <f ca="1">OFFSET('орбитальные запуски 57_64'!B205,0,SortCrit)</f>
        <v>22939</v>
      </c>
      <c r="D209" s="53">
        <f t="shared" ca="1" si="10"/>
        <v>22939.000000204</v>
      </c>
      <c r="E209" s="53">
        <f t="shared" ca="1" si="11"/>
        <v>22885.000000189</v>
      </c>
      <c r="F209">
        <f t="shared" ca="1" si="9"/>
        <v>189</v>
      </c>
      <c r="H209" s="51" t="str">
        <f ca="1">OFFSET('орбитальные запуски 57_64'!$B$1,расчет!F209,0)</f>
        <v>1962 αρ (041)</v>
      </c>
      <c r="I209" s="51">
        <f ca="1">OFFSET('орбитальные запуски 57_64'!C$1,расчет!F209,0)</f>
        <v>22885</v>
      </c>
      <c r="J209" s="51" t="str">
        <f ca="1">OFFSET('орбитальные запуски 57_64'!D$1,расчет!$F209,0)</f>
        <v>Mariner 2 (P 38)</v>
      </c>
      <c r="K209" s="51" t="str">
        <f ca="1">OFFSET('орбитальные запуски 57_64'!E$1,расчет!$F209,0)</f>
        <v>Atlas-LV3 Agena-B</v>
      </c>
      <c r="L209" s="51" t="str">
        <f ca="1">OFFSET('орбитальные запуски 57_64'!F$1,расчет!$F209,0)</f>
        <v>USA</v>
      </c>
      <c r="M209" s="59">
        <f ca="1">OFFSET('орбитальные запуски 57_64'!G$1,расчет!$F209,0)</f>
        <v>0</v>
      </c>
    </row>
    <row r="210" spans="1:13" x14ac:dyDescent="0.25">
      <c r="A210">
        <f>'орбитальные запуски 57_64'!A206</f>
        <v>205</v>
      </c>
      <c r="B210" t="str">
        <f>'орбитальные запуски 57_64'!B206</f>
        <v>1962 βι (057)</v>
      </c>
      <c r="C210" s="51">
        <f ca="1">OFFSET('орбитальные запуски 57_64'!B206,0,SortCrit)</f>
        <v>22943</v>
      </c>
      <c r="D210" s="53">
        <f t="shared" ca="1" si="10"/>
        <v>22943.000000205</v>
      </c>
      <c r="E210" s="53">
        <f t="shared" ca="1" si="11"/>
        <v>22883.000000188</v>
      </c>
      <c r="F210">
        <f t="shared" ca="1" si="9"/>
        <v>188</v>
      </c>
      <c r="H210" s="51" t="str">
        <f ca="1">OFFSET('орбитальные запуски 57_64'!$B$1,расчет!F210,0)</f>
        <v>1962 απ (040)</v>
      </c>
      <c r="I210" s="51">
        <f ca="1">OFFSET('орбитальные запуски 57_64'!C$1,расчет!F210,0)</f>
        <v>22883</v>
      </c>
      <c r="J210" s="51" t="str">
        <f ca="1">OFFSET('орбитальные запуски 57_64'!D$1,расчет!$F210,0)</f>
        <v>Venera (2a) (2MV-1 #1, Sputnik 19)</v>
      </c>
      <c r="K210" s="51" t="str">
        <f ca="1">OFFSET('орбитальные запуски 57_64'!E$1,расчет!$F210,0)</f>
        <v>Molniya</v>
      </c>
      <c r="L210" s="51" t="str">
        <f ca="1">OFFSET('орбитальные запуски 57_64'!F$1,расчет!$F210,0)</f>
        <v>СССР</v>
      </c>
      <c r="M210" s="59" t="str">
        <f ca="1">OFFSET('орбитальные запуски 57_64'!G$1,расчет!$F210,0)</f>
        <v>Partial Failure</v>
      </c>
    </row>
    <row r="211" spans="1:13" x14ac:dyDescent="0.25">
      <c r="A211">
        <f>'орбитальные запуски 57_64'!A207</f>
        <v>206</v>
      </c>
      <c r="B211" t="str">
        <f>'орбитальные запуски 57_64'!B207</f>
        <v>1962-F08</v>
      </c>
      <c r="C211" s="51">
        <f ca="1">OFFSET('орбитальные запуски 57_64'!B207,0,SortCrit)</f>
        <v>22944</v>
      </c>
      <c r="D211" s="53">
        <f t="shared" ca="1" si="10"/>
        <v>22944.000000206001</v>
      </c>
      <c r="E211" s="53">
        <f t="shared" ca="1" si="11"/>
        <v>22881.000000186999</v>
      </c>
      <c r="F211">
        <f t="shared" ca="1" si="9"/>
        <v>187</v>
      </c>
      <c r="H211" s="51" t="str">
        <f ca="1">OFFSET('орбитальные запуски 57_64'!$B$1,расчет!F211,0)</f>
        <v>1962 αο (039)</v>
      </c>
      <c r="I211" s="51">
        <f ca="1">OFFSET('орбитальные запуски 57_64'!C$1,расчет!F211,0)</f>
        <v>22881</v>
      </c>
      <c r="J211" s="51" t="str">
        <f ca="1">OFFSET('орбитальные запуски 57_64'!D$1,расчет!$F211,0)</f>
        <v>DSAP-1 F2 (P-35 2, FTV 3502)</v>
      </c>
      <c r="K211" s="51" t="str">
        <f ca="1">OFFSET('орбитальные запуски 57_64'!E$1,расчет!$F211,0)</f>
        <v>Scout-X2M</v>
      </c>
      <c r="L211" s="51" t="str">
        <f ca="1">OFFSET('орбитальные запуски 57_64'!F$1,расчет!$F211,0)</f>
        <v>USA</v>
      </c>
      <c r="M211" s="59">
        <f ca="1">OFFSET('орбитальные запуски 57_64'!G$1,расчет!$F211,0)</f>
        <v>0</v>
      </c>
    </row>
    <row r="212" spans="1:13" x14ac:dyDescent="0.25">
      <c r="A212">
        <f>'орбитальные запуски 57_64'!A208</f>
        <v>207</v>
      </c>
      <c r="B212" t="str">
        <f>'орбитальные запуски 57_64'!B208</f>
        <v>1962 βκ (058)</v>
      </c>
      <c r="C212" s="51">
        <f ca="1">OFFSET('орбитальные запуски 57_64'!B208,0,SortCrit)</f>
        <v>22945</v>
      </c>
      <c r="D212" s="53">
        <f t="shared" ca="1" si="10"/>
        <v>22945.000000207001</v>
      </c>
      <c r="E212" s="53">
        <f t="shared" ca="1" si="11"/>
        <v>22876.000000185999</v>
      </c>
      <c r="F212">
        <f t="shared" ca="1" si="9"/>
        <v>186</v>
      </c>
      <c r="H212" s="51" t="str">
        <f ca="1">OFFSET('орбитальные запуски 57_64'!$B$1,расчет!F212,0)</f>
        <v>1962 αξ (038)</v>
      </c>
      <c r="I212" s="51">
        <f ca="1">OFFSET('орбитальные запуски 57_64'!C$1,расчет!F212,0)</f>
        <v>22876</v>
      </c>
      <c r="J212" s="51" t="str">
        <f ca="1">OFFSET('орбитальные запуски 57_64'!D$1,расчет!$F212,0)</f>
        <v>Kosmos 8 (Sputnik 18, DS-K-8 #1)</v>
      </c>
      <c r="K212" s="51" t="str">
        <f ca="1">OFFSET('орбитальные запуски 57_64'!E$1,расчет!$F212,0)</f>
        <v>Kosmos</v>
      </c>
      <c r="L212" s="51" t="str">
        <f ca="1">OFFSET('орбитальные запуски 57_64'!F$1,расчет!$F212,0)</f>
        <v>СССР</v>
      </c>
      <c r="M212" s="59">
        <f ca="1">OFFSET('орбитальные запуски 57_64'!G$1,расчет!$F212,0)</f>
        <v>0</v>
      </c>
    </row>
    <row r="213" spans="1:13" x14ac:dyDescent="0.25">
      <c r="A213">
        <f>'орбитальные запуски 57_64'!A209</f>
        <v>208</v>
      </c>
      <c r="B213" t="str">
        <f>'орбитальные запуски 57_64'!B209</f>
        <v>1962 βλ (059)</v>
      </c>
      <c r="C213" s="51">
        <f ca="1">OFFSET('орбитальные запуски 57_64'!B209,0,SortCrit)</f>
        <v>22946</v>
      </c>
      <c r="D213" s="53">
        <f t="shared" ca="1" si="10"/>
        <v>22946.000000208001</v>
      </c>
      <c r="E213" s="53">
        <f t="shared" ca="1" si="11"/>
        <v>22870.000000184998</v>
      </c>
      <c r="F213">
        <f t="shared" ca="1" si="9"/>
        <v>185</v>
      </c>
      <c r="H213" s="51" t="str">
        <f ca="1">OFFSET('орбитальные запуски 57_64'!$B$1,расчет!F213,0)</f>
        <v>1962 αν (037)</v>
      </c>
      <c r="I213" s="51">
        <f ca="1">OFFSET('орбитальные запуски 57_64'!C$1,расчет!F213,0)</f>
        <v>22870</v>
      </c>
      <c r="J213" s="51" t="str">
        <f ca="1">OFFSET('орбитальные запуски 57_64'!D$1,расчет!$F213,0)</f>
        <v>Vostok 4 (Vostok-3KA #6)</v>
      </c>
      <c r="K213" s="51" t="str">
        <f ca="1">OFFSET('орбитальные запуски 57_64'!E$1,расчет!$F213,0)</f>
        <v>Vostok-K</v>
      </c>
      <c r="L213" s="51" t="str">
        <f ca="1">OFFSET('орбитальные запуски 57_64'!F$1,расчет!$F213,0)</f>
        <v>СССР</v>
      </c>
      <c r="M213" s="59">
        <f ca="1">OFFSET('орбитальные запуски 57_64'!G$1,расчет!$F213,0)</f>
        <v>0</v>
      </c>
    </row>
    <row r="214" spans="1:13" x14ac:dyDescent="0.25">
      <c r="A214">
        <f>'орбитальные запуски 57_64'!A210</f>
        <v>209</v>
      </c>
      <c r="B214" t="str">
        <f>'орбитальные запуски 57_64'!B210</f>
        <v>1962 βμ (060)</v>
      </c>
      <c r="C214" s="51">
        <f ca="1">OFFSET('орбитальные запуски 57_64'!B210,0,SortCrit)</f>
        <v>22950</v>
      </c>
      <c r="D214" s="53">
        <f t="shared" ca="1" si="10"/>
        <v>22950.000000208998</v>
      </c>
      <c r="E214" s="53">
        <f t="shared" ca="1" si="11"/>
        <v>22869.000000184002</v>
      </c>
      <c r="F214">
        <f t="shared" ca="1" si="9"/>
        <v>184</v>
      </c>
      <c r="H214" s="51" t="str">
        <f ca="1">OFFSET('орбитальные запуски 57_64'!$B$1,расчет!F214,0)</f>
        <v>1962 αμ (036)</v>
      </c>
      <c r="I214" s="51">
        <f ca="1">OFFSET('орбитальные запуски 57_64'!C$1,расчет!F214,0)</f>
        <v>22869</v>
      </c>
      <c r="J214" s="51" t="str">
        <f ca="1">OFFSET('орбитальные запуски 57_64'!D$1,расчет!$F214,0)</f>
        <v>Vostok 3 (Vostok-3KA #5)</v>
      </c>
      <c r="K214" s="51" t="str">
        <f ca="1">OFFSET('орбитальные запуски 57_64'!E$1,расчет!$F214,0)</f>
        <v>Vostok-K</v>
      </c>
      <c r="L214" s="51" t="str">
        <f ca="1">OFFSET('орбитальные запуски 57_64'!F$1,расчет!$F214,0)</f>
        <v>СССР</v>
      </c>
      <c r="M214" s="59">
        <f ca="1">OFFSET('орбитальные запуски 57_64'!G$1,расчет!$F214,0)</f>
        <v>0</v>
      </c>
    </row>
    <row r="215" spans="1:13" x14ac:dyDescent="0.25">
      <c r="A215">
        <f>'орбитальные запуски 57_64'!A211</f>
        <v>210</v>
      </c>
      <c r="B215" t="str">
        <f>'орбитальные запуски 57_64'!B211</f>
        <v>1962 βν (061)</v>
      </c>
      <c r="C215" s="51">
        <f ca="1">OFFSET('орбитальные запуски 57_64'!B211,0,SortCrit)</f>
        <v>22951</v>
      </c>
      <c r="D215" s="53">
        <f t="shared" ca="1" si="10"/>
        <v>22951.000000209999</v>
      </c>
      <c r="E215" s="53">
        <f t="shared" ca="1" si="11"/>
        <v>22863.000000183001</v>
      </c>
      <c r="F215">
        <f t="shared" ca="1" si="9"/>
        <v>183</v>
      </c>
      <c r="H215" s="51" t="str">
        <f ca="1">OFFSET('орбитальные запуски 57_64'!$B$1,расчет!F215,0)</f>
        <v>1962 αλ (035)</v>
      </c>
      <c r="I215" s="51">
        <f ca="1">OFFSET('орбитальные запуски 57_64'!C$1,расчет!F215,0)</f>
        <v>22863</v>
      </c>
      <c r="J215" s="51" t="str">
        <f ca="1">OFFSET('орбитальные запуски 57_64'!D$1,расчет!$F215,0)</f>
        <v>Samos-E6 4 (Samos 10)</v>
      </c>
      <c r="K215" s="51" t="str">
        <f ca="1">OFFSET('орбитальные запуски 57_64'!E$1,расчет!$F215,0)</f>
        <v>Atlas-LV3 Agena-B</v>
      </c>
      <c r="L215" s="51" t="str">
        <f ca="1">OFFSET('орбитальные запуски 57_64'!F$1,расчет!$F215,0)</f>
        <v>USA</v>
      </c>
      <c r="M215" s="59">
        <f ca="1">OFFSET('орбитальные запуски 57_64'!G$1,расчет!$F215,0)</f>
        <v>0</v>
      </c>
    </row>
    <row r="216" spans="1:13" x14ac:dyDescent="0.25">
      <c r="A216">
        <f>'орбитальные запуски 57_64'!A212</f>
        <v>211</v>
      </c>
      <c r="B216" t="str">
        <f>'орбитальные запуски 57_64'!B212</f>
        <v>1962 βξ (062)</v>
      </c>
      <c r="C216" s="51">
        <f ca="1">OFFSET('орбитальные запуски 57_64'!B212,0,SortCrit)</f>
        <v>22954</v>
      </c>
      <c r="D216" s="53">
        <f t="shared" ca="1" si="10"/>
        <v>22954.000000210999</v>
      </c>
      <c r="E216" s="53">
        <f t="shared" ca="1" si="11"/>
        <v>22860.000000182001</v>
      </c>
      <c r="F216">
        <f t="shared" ca="1" si="9"/>
        <v>182</v>
      </c>
      <c r="H216" s="51" t="str">
        <f ca="1">OFFSET('орбитальные запуски 57_64'!$B$1,расчет!F216,0)</f>
        <v>1962 ακ (034)</v>
      </c>
      <c r="I216" s="51">
        <f ca="1">OFFSET('орбитальные запуски 57_64'!C$1,расчет!F216,0)</f>
        <v>22860</v>
      </c>
      <c r="J216" s="51" t="str">
        <f ca="1">OFFSET('орбитальные запуски 57_64'!D$1,расчет!$F216,0)</f>
        <v>KH-4 10 (Corona 48)</v>
      </c>
      <c r="K216" s="51" t="str">
        <f ca="1">OFFSET('орбитальные запуски 57_64'!E$1,расчет!$F216,0)</f>
        <v>Thor-DM21 Agena-D</v>
      </c>
      <c r="L216" s="51" t="str">
        <f ca="1">OFFSET('орбитальные запуски 57_64'!F$1,расчет!$F216,0)</f>
        <v>USA</v>
      </c>
      <c r="M216" s="59">
        <f ca="1">OFFSET('орбитальные запуски 57_64'!G$1,расчет!$F216,0)</f>
        <v>0</v>
      </c>
    </row>
    <row r="217" spans="1:13" x14ac:dyDescent="0.25">
      <c r="A217">
        <f>'орбитальные запуски 57_64'!A213</f>
        <v>212</v>
      </c>
      <c r="B217" t="str">
        <f>'орбитальные запуски 57_64'!B213</f>
        <v>1962 βο (063)</v>
      </c>
      <c r="C217" s="51">
        <f ca="1">OFFSET('орбитальные запуски 57_64'!B213,0,SortCrit)</f>
        <v>22955</v>
      </c>
      <c r="D217" s="53">
        <f t="shared" ca="1" si="10"/>
        <v>22955.000000212</v>
      </c>
      <c r="E217" s="53">
        <f t="shared" ca="1" si="11"/>
        <v>22855.000000181</v>
      </c>
      <c r="F217">
        <f t="shared" ca="1" si="9"/>
        <v>181</v>
      </c>
      <c r="H217" s="51" t="str">
        <f ca="1">OFFSET('орбитальные запуски 57_64'!$B$1,расчет!F217,0)</f>
        <v>1962 αι (033)</v>
      </c>
      <c r="I217" s="51">
        <f ca="1">OFFSET('орбитальные запуски 57_64'!C$1,расчет!F217,0)</f>
        <v>22855</v>
      </c>
      <c r="J217" s="51" t="str">
        <f ca="1">OFFSET('орбитальные запуски 57_64'!D$1,расчет!$F217,0)</f>
        <v>Kosmos 7 (Sputnik 17, Zenit-2 #4)</v>
      </c>
      <c r="K217" s="51" t="str">
        <f ca="1">OFFSET('орбитальные запуски 57_64'!E$1,расчет!$F217,0)</f>
        <v>Vostok-2</v>
      </c>
      <c r="L217" s="51" t="str">
        <f ca="1">OFFSET('орбитальные запуски 57_64'!F$1,расчет!$F217,0)</f>
        <v>СССР</v>
      </c>
      <c r="M217" s="59">
        <f ca="1">OFFSET('орбитальные запуски 57_64'!G$1,расчет!$F217,0)</f>
        <v>0</v>
      </c>
    </row>
    <row r="218" spans="1:13" x14ac:dyDescent="0.25">
      <c r="A218">
        <f>'орбитальные запуски 57_64'!A214</f>
        <v>213</v>
      </c>
      <c r="B218" t="str">
        <f>'орбитальные запуски 57_64'!B214</f>
        <v>1962 βπ (064)</v>
      </c>
      <c r="C218" s="51">
        <f ca="1">OFFSET('орбитальные запуски 57_64'!B214,0,SortCrit)</f>
        <v>22961</v>
      </c>
      <c r="D218" s="53">
        <f t="shared" ca="1" si="10"/>
        <v>22961.000000213</v>
      </c>
      <c r="E218" s="53">
        <f t="shared" ca="1" si="11"/>
        <v>22855.00000018</v>
      </c>
      <c r="F218">
        <f t="shared" ca="1" si="9"/>
        <v>180</v>
      </c>
      <c r="H218" s="51" t="str">
        <f ca="1">OFFSET('орбитальные запуски 57_64'!$B$1,расчет!F218,0)</f>
        <v>1962 αθ (032)</v>
      </c>
      <c r="I218" s="51">
        <f ca="1">OFFSET('орбитальные запуски 57_64'!C$1,расчет!F218,0)</f>
        <v>22855</v>
      </c>
      <c r="J218" s="51" t="str">
        <f ca="1">OFFSET('орбитальные запуски 57_64'!D$1,расчет!$F218,0)</f>
        <v>KH-4 9 (Corona 47)</v>
      </c>
      <c r="K218" s="51" t="str">
        <f ca="1">OFFSET('орбитальные запуски 57_64'!E$1,расчет!$F218,0)</f>
        <v>Thor-DM21 Agena-B</v>
      </c>
      <c r="L218" s="51" t="str">
        <f ca="1">OFFSET('орбитальные запуски 57_64'!F$1,расчет!$F218,0)</f>
        <v>USA</v>
      </c>
      <c r="M218" s="59">
        <f ca="1">OFFSET('орбитальные запуски 57_64'!G$1,расчет!$F218,0)</f>
        <v>0</v>
      </c>
    </row>
    <row r="219" spans="1:13" x14ac:dyDescent="0.25">
      <c r="A219">
        <f>'орбитальные запуски 57_64'!A215</f>
        <v>214</v>
      </c>
      <c r="B219" t="str">
        <f>'орбитальные запуски 57_64'!B215</f>
        <v>1962 βρ (065)</v>
      </c>
      <c r="C219" s="51">
        <f ca="1">OFFSET('орбитальные запуски 57_64'!B215,0,SortCrit)</f>
        <v>22974</v>
      </c>
      <c r="D219" s="53">
        <f t="shared" ca="1" si="10"/>
        <v>22974.000000214</v>
      </c>
      <c r="E219" s="53">
        <f t="shared" ca="1" si="11"/>
        <v>22849.000000178999</v>
      </c>
      <c r="F219">
        <f t="shared" ca="1" si="9"/>
        <v>179</v>
      </c>
      <c r="H219" s="51" t="str">
        <f ca="1">OFFSET('орбитальные запуски 57_64'!$B$1,расчет!F219,0)</f>
        <v>1962-F07</v>
      </c>
      <c r="I219" s="51">
        <f ca="1">OFFSET('орбитальные запуски 57_64'!C$1,расчет!F219,0)</f>
        <v>22849</v>
      </c>
      <c r="J219" s="51" t="str">
        <f ca="1">OFFSET('орбитальные запуски 57_64'!D$1,расчет!$F219,0)</f>
        <v>Mariner 1 (P 37)</v>
      </c>
      <c r="K219" s="51" t="str">
        <f ca="1">OFFSET('орбитальные запуски 57_64'!E$1,расчет!$F219,0)</f>
        <v>Atlas-LV3 Agena-B</v>
      </c>
      <c r="L219" s="51" t="str">
        <f ca="1">OFFSET('орбитальные запуски 57_64'!F$1,расчет!$F219,0)</f>
        <v>USA</v>
      </c>
      <c r="M219" s="59" t="str">
        <f ca="1">OFFSET('орбитальные запуски 57_64'!G$1,расчет!$F219,0)</f>
        <v>Failure</v>
      </c>
    </row>
    <row r="220" spans="1:13" x14ac:dyDescent="0.25">
      <c r="A220">
        <f>'орбитальные запуски 57_64'!A216</f>
        <v>215</v>
      </c>
      <c r="B220" t="str">
        <f>'орбитальные запуски 57_64'!B216</f>
        <v>1962 βσ (066)</v>
      </c>
      <c r="C220" s="51">
        <f ca="1">OFFSET('орбитальные запуски 57_64'!B216,0,SortCrit)</f>
        <v>22984</v>
      </c>
      <c r="D220" s="53">
        <f t="shared" ca="1" si="10"/>
        <v>22984.000000215001</v>
      </c>
      <c r="E220" s="53">
        <f t="shared" ca="1" si="11"/>
        <v>22848.000000177999</v>
      </c>
      <c r="F220">
        <f t="shared" ca="1" si="9"/>
        <v>178</v>
      </c>
      <c r="H220" s="51" t="str">
        <f ca="1">OFFSET('орбитальные запуски 57_64'!$B$1,расчет!F220,0)</f>
        <v>1962 αη (031)</v>
      </c>
      <c r="I220" s="51">
        <f ca="1">OFFSET('орбитальные запуски 57_64'!C$1,расчет!F220,0)</f>
        <v>22848</v>
      </c>
      <c r="J220" s="51" t="str">
        <f ca="1">OFFSET('орбитальные запуски 57_64'!D$1,расчет!$F220,0)</f>
        <v>KH-4 8 (Corona 46)</v>
      </c>
      <c r="K220" s="51" t="str">
        <f ca="1">OFFSET('орбитальные запуски 57_64'!E$1,расчет!$F220,0)</f>
        <v>Thor-DM21 Agena-B</v>
      </c>
      <c r="L220" s="51" t="str">
        <f ca="1">OFFSET('орбитальные запуски 57_64'!F$1,расчет!$F220,0)</f>
        <v>USA</v>
      </c>
      <c r="M220" s="59">
        <f ca="1">OFFSET('орбитальные запуски 57_64'!G$1,расчет!$F220,0)</f>
        <v>0</v>
      </c>
    </row>
    <row r="221" spans="1:13" x14ac:dyDescent="0.25">
      <c r="A221">
        <f>'орбитальные запуски 57_64'!A217</f>
        <v>216</v>
      </c>
      <c r="B221" t="str">
        <f>'орбитальные запуски 57_64'!B217</f>
        <v>1962 βτ (067)</v>
      </c>
      <c r="C221" s="51">
        <f ca="1">OFFSET('орбитальные запуски 57_64'!B217,0,SortCrit)</f>
        <v>22993</v>
      </c>
      <c r="D221" s="53">
        <f t="shared" ca="1" si="10"/>
        <v>22993.000000216001</v>
      </c>
      <c r="E221" s="53">
        <f t="shared" ca="1" si="11"/>
        <v>22845.000000176999</v>
      </c>
      <c r="F221">
        <f t="shared" ca="1" si="9"/>
        <v>177</v>
      </c>
      <c r="H221" s="51" t="str">
        <f ca="1">OFFSET('орбитальные запуски 57_64'!$B$1,расчет!F221,0)</f>
        <v>1962 αζ (030)</v>
      </c>
      <c r="I221" s="51">
        <f ca="1">OFFSET('орбитальные запуски 57_64'!C$1,расчет!F221,0)</f>
        <v>22845</v>
      </c>
      <c r="J221" s="51" t="str">
        <f ca="1">OFFSET('орбитальные запуски 57_64'!D$1,расчет!$F221,0)</f>
        <v>Samos-E6 3 (Samos 9)</v>
      </c>
      <c r="K221" s="51" t="str">
        <f ca="1">OFFSET('орбитальные запуски 57_64'!E$1,расчет!$F221,0)</f>
        <v>Atlas-LV3 Agena-B</v>
      </c>
      <c r="L221" s="51" t="str">
        <f ca="1">OFFSET('орбитальные запуски 57_64'!F$1,расчет!$F221,0)</f>
        <v>USA</v>
      </c>
      <c r="M221" s="59">
        <f ca="1">OFFSET('орбитальные запуски 57_64'!G$1,расчет!$F221,0)</f>
        <v>0</v>
      </c>
    </row>
    <row r="222" spans="1:13" x14ac:dyDescent="0.25">
      <c r="A222">
        <f>'орбитальные запуски 57_64'!A218</f>
        <v>217</v>
      </c>
      <c r="B222" t="str">
        <f>'орбитальные запуски 57_64'!B218</f>
        <v>1962 βυ (068)</v>
      </c>
      <c r="C222" s="51">
        <f ca="1">OFFSET('орбитальные запуски 57_64'!B218,0,SortCrit)</f>
        <v>22993</v>
      </c>
      <c r="D222" s="53">
        <f t="shared" ca="1" si="10"/>
        <v>22993.000000217002</v>
      </c>
      <c r="E222" s="53">
        <f t="shared" ca="1" si="11"/>
        <v>22837.000000176002</v>
      </c>
      <c r="F222">
        <f t="shared" ca="1" si="9"/>
        <v>176</v>
      </c>
      <c r="H222" s="51" t="str">
        <f ca="1">OFFSET('орбитальные запуски 57_64'!$B$1,расчет!F222,0)</f>
        <v>1962 αε (029)</v>
      </c>
      <c r="I222" s="51">
        <f ca="1">OFFSET('орбитальные запуски 57_64'!C$1,расчет!F222,0)</f>
        <v>22837</v>
      </c>
      <c r="J222" s="51" t="str">
        <f ca="1">OFFSET('орбитальные запуски 57_64'!D$1,расчет!$F222,0)</f>
        <v>Telstar 1</v>
      </c>
      <c r="K222" s="51" t="str">
        <f ca="1">OFFSET('орбитальные запуски 57_64'!E$1,расчет!$F222,0)</f>
        <v>Delta</v>
      </c>
      <c r="L222" s="51" t="str">
        <f ca="1">OFFSET('орбитальные запуски 57_64'!F$1,расчет!$F222,0)</f>
        <v>USA</v>
      </c>
      <c r="M222" s="59">
        <f ca="1">OFFSET('орбитальные запуски 57_64'!G$1,расчет!$F222,0)</f>
        <v>0</v>
      </c>
    </row>
    <row r="223" spans="1:13" x14ac:dyDescent="0.25">
      <c r="A223">
        <f>'орбитальные запуски 57_64'!A219</f>
        <v>218</v>
      </c>
      <c r="B223" t="str">
        <f>'орбитальные запуски 57_64'!B219</f>
        <v>1962 βφ (069)</v>
      </c>
      <c r="C223" s="51">
        <f ca="1">OFFSET('орбитальные запуски 57_64'!B219,0,SortCrit)</f>
        <v>22994</v>
      </c>
      <c r="D223" s="53">
        <f t="shared" ca="1" si="10"/>
        <v>22994.000000217999</v>
      </c>
      <c r="E223" s="53">
        <f t="shared" ca="1" si="11"/>
        <v>22827.000000175001</v>
      </c>
      <c r="F223">
        <f t="shared" ca="1" si="9"/>
        <v>175</v>
      </c>
      <c r="H223" s="51" t="str">
        <f ca="1">OFFSET('орбитальные запуски 57_64'!$B$1,расчет!F223,0)</f>
        <v>1962 αδ (028)</v>
      </c>
      <c r="I223" s="51">
        <f ca="1">OFFSET('орбитальные запуски 57_64'!C$1,расчет!F223,0)</f>
        <v>22827</v>
      </c>
      <c r="J223" s="51" t="str">
        <f ca="1">OFFSET('орбитальные запуски 57_64'!D$1,расчет!$F223,0)</f>
        <v>Kosmos 6 (Sputnik 16, DS-P1 #1)</v>
      </c>
      <c r="K223" s="51" t="str">
        <f ca="1">OFFSET('орбитальные запуски 57_64'!E$1,расчет!$F223,0)</f>
        <v>Kosmos</v>
      </c>
      <c r="L223" s="51" t="str">
        <f ca="1">OFFSET('орбитальные запуски 57_64'!F$1,расчет!$F223,0)</f>
        <v>СССР</v>
      </c>
      <c r="M223" s="59">
        <f ca="1">OFFSET('орбитальные запуски 57_64'!G$1,расчет!$F223,0)</f>
        <v>0</v>
      </c>
    </row>
    <row r="224" spans="1:13" x14ac:dyDescent="0.25">
      <c r="A224">
        <f>'орбитальные запуски 57_64'!A220</f>
        <v>219</v>
      </c>
      <c r="B224" t="str">
        <f>'орбитальные запуски 57_64'!B220</f>
        <v>1962 βχ (070)</v>
      </c>
      <c r="C224" s="51">
        <f ca="1">OFFSET('орбитальные запуски 57_64'!B220,0,SortCrit)</f>
        <v>22996</v>
      </c>
      <c r="D224" s="53">
        <f t="shared" ca="1" si="10"/>
        <v>22996.000000218999</v>
      </c>
      <c r="E224" s="53">
        <f t="shared" ca="1" si="11"/>
        <v>22825.000000174001</v>
      </c>
      <c r="F224">
        <f t="shared" ca="1" si="9"/>
        <v>174</v>
      </c>
      <c r="H224" s="51" t="str">
        <f ca="1">OFFSET('орбитальные запуски 57_64'!$B$1,расчет!F224,0)</f>
        <v>1962 αγ (027)</v>
      </c>
      <c r="I224" s="51">
        <f ca="1">OFFSET('орбитальные запуски 57_64'!C$1,расчет!F224,0)</f>
        <v>22825</v>
      </c>
      <c r="J224" s="51" t="str">
        <f ca="1">OFFSET('орбитальные запуски 57_64'!D$1,расчет!$F224,0)</f>
        <v>KH-4 7 (Corona 45)</v>
      </c>
      <c r="K224" s="51" t="str">
        <f ca="1">OFFSET('орбитальные запуски 57_64'!E$1,расчет!$F224,0)</f>
        <v>Thor-DM21 Agena-D</v>
      </c>
      <c r="L224" s="51" t="str">
        <f ca="1">OFFSET('орбитальные запуски 57_64'!F$1,расчет!$F224,0)</f>
        <v>USA</v>
      </c>
      <c r="M224" s="59">
        <f ca="1">OFFSET('орбитальные запуски 57_64'!G$1,расчет!$F224,0)</f>
        <v>0</v>
      </c>
    </row>
    <row r="225" spans="1:13" x14ac:dyDescent="0.25">
      <c r="A225">
        <f>'орбитальные запуски 57_64'!A221</f>
        <v>220</v>
      </c>
      <c r="B225" t="str">
        <f>'орбитальные запуски 57_64'!B221</f>
        <v>1962-F09</v>
      </c>
      <c r="C225" s="51">
        <f ca="1">OFFSET('орбитальные запуски 57_64'!B221,0,SortCrit)</f>
        <v>22997</v>
      </c>
      <c r="D225" s="53">
        <f t="shared" ca="1" si="10"/>
        <v>22997.000000219999</v>
      </c>
      <c r="E225" s="53">
        <f t="shared" ca="1" si="11"/>
        <v>22820.000000173</v>
      </c>
      <c r="F225">
        <f t="shared" ca="1" si="9"/>
        <v>173</v>
      </c>
      <c r="H225" s="51" t="str">
        <f ca="1">OFFSET('орбитальные запуски 57_64'!$B$1,расчет!F225,0)</f>
        <v>1962 αβ (026)</v>
      </c>
      <c r="I225" s="51">
        <f ca="1">OFFSET('орбитальные запуски 57_64'!C$1,расчет!F225,0)</f>
        <v>22820</v>
      </c>
      <c r="J225" s="51" t="str">
        <f ca="1">OFFSET('орбитальные запуски 57_64'!D$1,расчет!$F225,0)</f>
        <v>KH-4 6 (Corona 44)</v>
      </c>
      <c r="K225" s="51" t="str">
        <f ca="1">OFFSET('орбитальные запуски 57_64'!E$1,расчет!$F225,0)</f>
        <v>Thor-DM21 Agena-B</v>
      </c>
      <c r="L225" s="51" t="str">
        <f ca="1">OFFSET('орбитальные запуски 57_64'!F$1,расчет!$F225,0)</f>
        <v>USA</v>
      </c>
      <c r="M225" s="59">
        <f ca="1">OFFSET('орбитальные запуски 57_64'!G$1,расчет!$F225,0)</f>
        <v>0</v>
      </c>
    </row>
    <row r="226" spans="1:13" x14ac:dyDescent="0.25">
      <c r="A226">
        <f>'орбитальные запуски 57_64'!A222</f>
        <v>221</v>
      </c>
      <c r="B226" t="str">
        <f>'орбитальные запуски 57_64'!B222</f>
        <v>1962 βψ (071)</v>
      </c>
      <c r="C226" s="51">
        <f ca="1">OFFSET('орбитальные запуски 57_64'!B222,0,SortCrit)</f>
        <v>22999</v>
      </c>
      <c r="D226" s="53">
        <f t="shared" ca="1" si="10"/>
        <v>22999.000000221</v>
      </c>
      <c r="E226" s="53">
        <f t="shared" ca="1" si="11"/>
        <v>22816.000000172</v>
      </c>
      <c r="F226">
        <f t="shared" ca="1" si="9"/>
        <v>172</v>
      </c>
      <c r="H226" s="51" t="str">
        <f ca="1">OFFSET('орбитальные запуски 57_64'!$B$1,расчет!F226,0)</f>
        <v>1962 αα (025)</v>
      </c>
      <c r="I226" s="51">
        <f ca="1">OFFSET('орбитальные запуски 57_64'!C$1,расчет!F226,0)</f>
        <v>22816</v>
      </c>
      <c r="J226" s="51" t="str">
        <f ca="1">OFFSET('орбитальные запуски 57_64'!D$1,расчет!$F226,0)</f>
        <v>Tiros 5 (A 50)</v>
      </c>
      <c r="K226" s="51" t="str">
        <f ca="1">OFFSET('орбитальные запуски 57_64'!E$1,расчет!$F226,0)</f>
        <v>Delta</v>
      </c>
      <c r="L226" s="51" t="str">
        <f ca="1">OFFSET('орбитальные запуски 57_64'!F$1,расчет!$F226,0)</f>
        <v>USA</v>
      </c>
      <c r="M226" s="59">
        <f ca="1">OFFSET('орбитальные запуски 57_64'!G$1,расчет!$F226,0)</f>
        <v>0</v>
      </c>
    </row>
    <row r="227" spans="1:13" x14ac:dyDescent="0.25">
      <c r="A227">
        <f>'орбитальные запуски 57_64'!A223</f>
        <v>222</v>
      </c>
      <c r="B227" t="str">
        <f>'орбитальные запуски 57_64'!B223</f>
        <v>1962 βω (072)</v>
      </c>
      <c r="C227" s="51">
        <f ca="1">OFFSET('орбитальные запуски 57_64'!B223,0,SortCrit)</f>
        <v>23002</v>
      </c>
      <c r="D227" s="53">
        <f t="shared" ca="1" si="10"/>
        <v>23002.000000222</v>
      </c>
      <c r="E227" s="53">
        <f t="shared" ca="1" si="11"/>
        <v>22815.000000171</v>
      </c>
      <c r="F227">
        <f t="shared" ca="1" si="9"/>
        <v>171</v>
      </c>
      <c r="H227" s="51" t="str">
        <f ca="1">OFFSET('орбитальные запуски 57_64'!$B$1,расчет!F227,0)</f>
        <v>1962 ω (024)</v>
      </c>
      <c r="I227" s="51">
        <f ca="1">OFFSET('орбитальные запуски 57_64'!C$1,расчет!F227,0)</f>
        <v>22815</v>
      </c>
      <c r="J227" s="51" t="str">
        <f ca="1">OFFSET('орбитальные запуски 57_64'!D$1,расчет!$F227,0)</f>
        <v>Samos-F2 2</v>
      </c>
      <c r="K227" s="51" t="str">
        <f ca="1">OFFSET('орбитальные запуски 57_64'!E$1,расчет!$F227,0)</f>
        <v>Thor-DM21 Agena-B</v>
      </c>
      <c r="L227" s="51" t="str">
        <f ca="1">OFFSET('орбитальные запуски 57_64'!F$1,расчет!$F227,0)</f>
        <v>USA</v>
      </c>
      <c r="M227" s="59">
        <f ca="1">OFFSET('орбитальные запуски 57_64'!G$1,расчет!$F227,0)</f>
        <v>0</v>
      </c>
    </row>
    <row r="228" spans="1:13" x14ac:dyDescent="0.25">
      <c r="A228">
        <f>'орбитальные запуски 57_64'!A224</f>
        <v>223</v>
      </c>
      <c r="B228" t="str">
        <f>'орбитальные запуски 57_64'!B224</f>
        <v>1963-001</v>
      </c>
      <c r="C228" s="51">
        <f ca="1">OFFSET('орбитальные запуски 57_64'!B224,0,SortCrit)</f>
        <v>23015</v>
      </c>
      <c r="D228" s="53">
        <f t="shared" ca="1" si="10"/>
        <v>23015.000000223001</v>
      </c>
      <c r="E228" s="53">
        <f t="shared" ca="1" si="11"/>
        <v>22814.000000169999</v>
      </c>
      <c r="F228">
        <f t="shared" ca="1" si="9"/>
        <v>170</v>
      </c>
      <c r="H228" s="51" t="str">
        <f ca="1">OFFSET('орбитальные запуски 57_64'!$B$1,расчет!F228,0)</f>
        <v>1962 ψ (023)</v>
      </c>
      <c r="I228" s="51">
        <f ca="1">OFFSET('орбитальные запуски 57_64'!C$1,расчет!F228,0)</f>
        <v>22814</v>
      </c>
      <c r="J228" s="51" t="str">
        <f ca="1">OFFSET('орбитальные запуски 57_64'!D$1,расчет!$F228,0)</f>
        <v>Samos-E6 2 (Samos 8)</v>
      </c>
      <c r="K228" s="51" t="str">
        <f ca="1">OFFSET('орбитальные запуски 57_64'!E$1,расчет!$F228,0)</f>
        <v>Atlas-LV3 Agena-B</v>
      </c>
      <c r="L228" s="51" t="str">
        <f ca="1">OFFSET('орбитальные запуски 57_64'!F$1,расчет!$F228,0)</f>
        <v>USA</v>
      </c>
      <c r="M228" s="59">
        <f ca="1">OFFSET('орбитальные запуски 57_64'!G$1,расчет!$F228,0)</f>
        <v>0</v>
      </c>
    </row>
    <row r="229" spans="1:13" x14ac:dyDescent="0.25">
      <c r="A229">
        <f>'орбитальные запуски 57_64'!A225</f>
        <v>224</v>
      </c>
      <c r="B229" t="str">
        <f>'орбитальные запуски 57_64'!B225</f>
        <v>1963-002</v>
      </c>
      <c r="C229" s="51">
        <f ca="1">OFFSET('орбитальные запуски 57_64'!B225,0,SortCrit)</f>
        <v>23018</v>
      </c>
      <c r="D229" s="53">
        <f t="shared" ca="1" si="10"/>
        <v>23018.000000224001</v>
      </c>
      <c r="E229" s="53">
        <f t="shared" ca="1" si="11"/>
        <v>22799.000000168999</v>
      </c>
      <c r="F229">
        <f t="shared" ca="1" si="9"/>
        <v>169</v>
      </c>
      <c r="H229" s="51" t="str">
        <f ca="1">OFFSET('орбитальные запуски 57_64'!$B$1,расчет!F229,0)</f>
        <v>1962 χ (022)</v>
      </c>
      <c r="I229" s="51">
        <f ca="1">OFFSET('орбитальные запуски 57_64'!C$1,расчет!F229,0)</f>
        <v>22799</v>
      </c>
      <c r="J229" s="51" t="str">
        <f ca="1">OFFSET('орбитальные запуски 57_64'!D$1,расчет!$F229,0)</f>
        <v>KH-4 5 (Corona 43)</v>
      </c>
      <c r="K229" s="51" t="str">
        <f ca="1">OFFSET('орбитальные запуски 57_64'!E$1,расчет!$F229,0)</f>
        <v>Thor-DM21 Agena-B</v>
      </c>
      <c r="L229" s="51" t="str">
        <f ca="1">OFFSET('орбитальные запуски 57_64'!F$1,расчет!$F229,0)</f>
        <v>USA</v>
      </c>
      <c r="M229" s="59">
        <f ca="1">OFFSET('орбитальные запуски 57_64'!G$1,расчет!$F229,0)</f>
        <v>0</v>
      </c>
    </row>
    <row r="230" spans="1:13" x14ac:dyDescent="0.25">
      <c r="A230">
        <f>'орбитальные запуски 57_64'!A226</f>
        <v>225</v>
      </c>
      <c r="B230" t="str">
        <f>'орбитальные запуски 57_64'!B226</f>
        <v>1963-003</v>
      </c>
      <c r="C230" s="51">
        <f ca="1">OFFSET('орбитальные запуски 57_64'!B226,0,SortCrit)</f>
        <v>23027</v>
      </c>
      <c r="D230" s="53">
        <f t="shared" ca="1" si="10"/>
        <v>23027.000000225002</v>
      </c>
      <c r="E230" s="53">
        <f t="shared" ca="1" si="11"/>
        <v>22798.000000167998</v>
      </c>
      <c r="F230">
        <f t="shared" ca="1" si="9"/>
        <v>168</v>
      </c>
      <c r="H230" s="51" t="str">
        <f ca="1">OFFSET('орбитальные запуски 57_64'!$B$1,расчет!F230,0)</f>
        <v>1962-F06</v>
      </c>
      <c r="I230" s="51">
        <f ca="1">OFFSET('орбитальные запуски 57_64'!C$1,расчет!F230,0)</f>
        <v>22798</v>
      </c>
      <c r="J230" s="51" t="str">
        <f ca="1">OFFSET('орбитальные запуски 57_64'!D$1,расчет!$F230,0)</f>
        <v>Kosmos (6) (Zenit-2 #3)</v>
      </c>
      <c r="K230" s="51" t="str">
        <f ca="1">OFFSET('орбитальные запуски 57_64'!E$1,расчет!$F230,0)</f>
        <v>Vostok-2</v>
      </c>
      <c r="L230" s="51" t="str">
        <f ca="1">OFFSET('орбитальные запуски 57_64'!F$1,расчет!$F230,0)</f>
        <v>СССР</v>
      </c>
      <c r="M230" s="59" t="str">
        <f ca="1">OFFSET('орбитальные запуски 57_64'!G$1,расчет!$F230,0)</f>
        <v>Failure</v>
      </c>
    </row>
    <row r="231" spans="1:13" x14ac:dyDescent="0.25">
      <c r="A231">
        <f>'орбитальные запуски 57_64'!A227</f>
        <v>226</v>
      </c>
      <c r="B231" t="str">
        <f>'орбитальные запуски 57_64'!B227</f>
        <v>1963-F01</v>
      </c>
      <c r="C231" s="51">
        <f ca="1">OFFSET('орбитальные запуски 57_64'!B227,0,SortCrit)</f>
        <v>23045</v>
      </c>
      <c r="D231" s="53">
        <f t="shared" ca="1" si="10"/>
        <v>23045.000000225999</v>
      </c>
      <c r="E231" s="53">
        <f t="shared" ca="1" si="11"/>
        <v>22796.000000167001</v>
      </c>
      <c r="F231">
        <f t="shared" ca="1" si="9"/>
        <v>167</v>
      </c>
      <c r="H231" s="51" t="str">
        <f ca="1">OFFSET('орбитальные запуски 57_64'!$B$1,расчет!F231,0)</f>
        <v>1962 φ (021)</v>
      </c>
      <c r="I231" s="51">
        <f ca="1">OFFSET('орбитальные запуски 57_64'!C$1,расчет!F231,0)</f>
        <v>22796</v>
      </c>
      <c r="J231" s="51" t="str">
        <f ca="1">OFFSET('орбитальные запуски 57_64'!D$1,расчет!$F231,0)</f>
        <v>KH-4 4 (Corona 42)</v>
      </c>
      <c r="K231" s="51" t="str">
        <f ca="1">OFFSET('орбитальные запуски 57_64'!E$1,расчет!$F231,0)</f>
        <v>Thor-DM21 Agena-B</v>
      </c>
      <c r="L231" s="51" t="str">
        <f ca="1">OFFSET('орбитальные запуски 57_64'!F$1,расчет!$F231,0)</f>
        <v>USA</v>
      </c>
      <c r="M231" s="59">
        <f ca="1">OFFSET('орбитальные запуски 57_64'!G$1,расчет!$F231,0)</f>
        <v>0</v>
      </c>
    </row>
    <row r="232" spans="1:13" x14ac:dyDescent="0.25">
      <c r="A232">
        <f>'орбитальные запуски 57_64'!A228</f>
        <v>227</v>
      </c>
      <c r="B232" t="str">
        <f>'орбитальные запуски 57_64'!B228</f>
        <v>1963-004</v>
      </c>
      <c r="C232" s="51">
        <f ca="1">OFFSET('орбитальные запуски 57_64'!B228,0,SortCrit)</f>
        <v>23056</v>
      </c>
      <c r="D232" s="53">
        <f t="shared" ca="1" si="10"/>
        <v>23056.000000226999</v>
      </c>
      <c r="E232" s="53">
        <f t="shared" ca="1" si="11"/>
        <v>22794.000000166001</v>
      </c>
      <c r="F232">
        <f t="shared" ca="1" si="9"/>
        <v>166</v>
      </c>
      <c r="H232" s="51" t="str">
        <f ca="1">OFFSET('орбитальные запуски 57_64'!$B$1,расчет!F232,0)</f>
        <v>1962 υ (020)</v>
      </c>
      <c r="I232" s="51">
        <f ca="1">OFFSET('орбитальные запуски 57_64'!C$1,расчет!F232,0)</f>
        <v>22794</v>
      </c>
      <c r="J232" s="51" t="str">
        <f ca="1">OFFSET('орбитальные запуски 57_64'!D$1,расчет!$F232,0)</f>
        <v>Kosmos 5 (Sputnik 15, 2MS #2)</v>
      </c>
      <c r="K232" s="51" t="str">
        <f ca="1">OFFSET('орбитальные запуски 57_64'!E$1,расчет!$F232,0)</f>
        <v>Kosmos</v>
      </c>
      <c r="L232" s="51" t="str">
        <f ca="1">OFFSET('орбитальные запуски 57_64'!F$1,расчет!$F232,0)</f>
        <v>СССР</v>
      </c>
      <c r="M232" s="59">
        <f ca="1">OFFSET('орбитальные запуски 57_64'!G$1,расчет!$F232,0)</f>
        <v>0</v>
      </c>
    </row>
    <row r="233" spans="1:13" x14ac:dyDescent="0.25">
      <c r="A233">
        <f>'орбитальные запуски 57_64'!A229</f>
        <v>228</v>
      </c>
      <c r="B233" t="str">
        <f>'орбитальные запуски 57_64'!B229</f>
        <v>1963-005</v>
      </c>
      <c r="C233" s="51">
        <f ca="1">OFFSET('орбитальные запуски 57_64'!B229,0,SortCrit)</f>
        <v>23061</v>
      </c>
      <c r="D233" s="53">
        <f t="shared" ca="1" si="10"/>
        <v>23061.000000227999</v>
      </c>
      <c r="E233" s="53">
        <f t="shared" ca="1" si="11"/>
        <v>22790.000000165001</v>
      </c>
      <c r="F233">
        <f t="shared" ca="1" si="9"/>
        <v>165</v>
      </c>
      <c r="H233" s="51" t="str">
        <f ca="1">OFFSET('орбитальные запуски 57_64'!$B$1,расчет!F233,0)</f>
        <v>1962 τ (019)</v>
      </c>
      <c r="I233" s="51">
        <f ca="1">OFFSET('орбитальные запуски 57_64'!C$1,расчет!F233,0)</f>
        <v>22790</v>
      </c>
      <c r="J233" s="51" t="str">
        <f ca="1">OFFSET('орбитальные запуски 57_64'!D$1,расчет!$F233,0)</f>
        <v>Mercury MA-7 (Mercury 18)</v>
      </c>
      <c r="K233" s="51" t="str">
        <f ca="1">OFFSET('орбитальные запуски 57_64'!E$1,расчет!$F233,0)</f>
        <v>Atlas-D Mercury</v>
      </c>
      <c r="L233" s="51" t="str">
        <f ca="1">OFFSET('орбитальные запуски 57_64'!F$1,расчет!$F233,0)</f>
        <v>USA</v>
      </c>
      <c r="M233" s="59">
        <f ca="1">OFFSET('орбитальные запуски 57_64'!G$1,расчет!$F233,0)</f>
        <v>0</v>
      </c>
    </row>
    <row r="234" spans="1:13" x14ac:dyDescent="0.25">
      <c r="A234">
        <f>'орбитальные запуски 57_64'!A230</f>
        <v>229</v>
      </c>
      <c r="B234" t="str">
        <f>'орбитальные запуски 57_64'!B230</f>
        <v>1963-F02</v>
      </c>
      <c r="C234" s="51">
        <f ca="1">OFFSET('орбитальные запуски 57_64'!B230,0,SortCrit)</f>
        <v>23070</v>
      </c>
      <c r="D234" s="53">
        <f t="shared" ca="1" si="10"/>
        <v>23070.000000229</v>
      </c>
      <c r="E234" s="53">
        <f t="shared" ca="1" si="11"/>
        <v>22790.000000164</v>
      </c>
      <c r="F234">
        <f t="shared" ca="1" si="9"/>
        <v>164</v>
      </c>
      <c r="H234" s="51" t="str">
        <f ca="1">OFFSET('орбитальные запуски 57_64'!$B$1,расчет!F234,0)</f>
        <v>1962-F05</v>
      </c>
      <c r="I234" s="51">
        <f ca="1">OFFSET('орбитальные запуски 57_64'!C$1,расчет!F234,0)</f>
        <v>22790</v>
      </c>
      <c r="J234" s="51" t="str">
        <f ca="1">OFFSET('орбитальные запуски 57_64'!D$1,расчет!$F234,0)</f>
        <v>DSAP-1 F1 (P-35 1)</v>
      </c>
      <c r="K234" s="51" t="str">
        <f ca="1">OFFSET('орбитальные запуски 57_64'!E$1,расчет!$F234,0)</f>
        <v>Scout-X2M</v>
      </c>
      <c r="L234" s="51" t="str">
        <f ca="1">OFFSET('орбитальные запуски 57_64'!F$1,расчет!$F234,0)</f>
        <v>USA</v>
      </c>
      <c r="M234" s="59" t="str">
        <f ca="1">OFFSET('орбитальные запуски 57_64'!G$1,расчет!$F234,0)</f>
        <v>Failure</v>
      </c>
    </row>
    <row r="235" spans="1:13" x14ac:dyDescent="0.25">
      <c r="A235">
        <f>'орбитальные запуски 57_64'!A231</f>
        <v>230</v>
      </c>
      <c r="B235" t="str">
        <f>'орбитальные запуски 57_64'!B231</f>
        <v>1963-F03</v>
      </c>
      <c r="C235" s="51">
        <f ca="1">OFFSET('орбитальные запуски 57_64'!B231,0,SortCrit)</f>
        <v>23088</v>
      </c>
      <c r="D235" s="53">
        <f t="shared" ca="1" si="10"/>
        <v>23088.00000023</v>
      </c>
      <c r="E235" s="53">
        <f t="shared" ca="1" si="11"/>
        <v>22781.000000163</v>
      </c>
      <c r="F235">
        <f t="shared" ca="1" si="9"/>
        <v>163</v>
      </c>
      <c r="H235" s="51" t="str">
        <f ca="1">OFFSET('орбитальные запуски 57_64'!$B$1,расчет!F235,0)</f>
        <v>1962 σ (018)</v>
      </c>
      <c r="I235" s="51">
        <f ca="1">OFFSET('орбитальные запуски 57_64'!C$1,расчет!F235,0)</f>
        <v>22781</v>
      </c>
      <c r="J235" s="51" t="str">
        <f ca="1">OFFSET('орбитальные запуски 57_64'!D$1,расчет!$F235,0)</f>
        <v>KH-5 5 (Argon 5, Corona 41, FTV 1126)</v>
      </c>
      <c r="K235" s="51" t="str">
        <f ca="1">OFFSET('орбитальные запуски 57_64'!E$1,расчет!$F235,0)</f>
        <v>Thor-DM21 Agena-B</v>
      </c>
      <c r="L235" s="51" t="str">
        <f ca="1">OFFSET('орбитальные запуски 57_64'!F$1,расчет!$F235,0)</f>
        <v>USA</v>
      </c>
      <c r="M235" s="59">
        <f ca="1">OFFSET('орбитальные запуски 57_64'!G$1,расчет!$F235,0)</f>
        <v>0</v>
      </c>
    </row>
    <row r="236" spans="1:13" x14ac:dyDescent="0.25">
      <c r="A236">
        <f>'орбитальные запуски 57_64'!A232</f>
        <v>231</v>
      </c>
      <c r="B236" t="str">
        <f>'орбитальные запуски 57_64'!B232</f>
        <v>1963-006</v>
      </c>
      <c r="C236" s="51">
        <f ca="1">OFFSET('орбитальные запуски 57_64'!B232,0,SortCrit)</f>
        <v>23091</v>
      </c>
      <c r="D236" s="53">
        <f t="shared" ca="1" si="10"/>
        <v>23091.000000231001</v>
      </c>
      <c r="E236" s="53">
        <f t="shared" ca="1" si="11"/>
        <v>22776.000000161999</v>
      </c>
      <c r="F236">
        <f t="shared" ca="1" si="9"/>
        <v>162</v>
      </c>
      <c r="H236" s="51" t="str">
        <f ca="1">OFFSET('орбитальные запуски 57_64'!$B$1,расчет!F236,0)</f>
        <v>1962-F04</v>
      </c>
      <c r="I236" s="51">
        <f ca="1">OFFSET('орбитальные запуски 57_64'!C$1,расчет!F236,0)</f>
        <v>22776</v>
      </c>
      <c r="J236" s="51" t="str">
        <f ca="1">OFFSET('орбитальные запуски 57_64'!D$1,расчет!$F236,0)</f>
        <v>Anna 1A</v>
      </c>
      <c r="K236" s="51" t="str">
        <f ca="1">OFFSET('орбитальные запуски 57_64'!E$1,расчет!$F236,0)</f>
        <v>Thor-DM21 Able-Star</v>
      </c>
      <c r="L236" s="51" t="str">
        <f ca="1">OFFSET('орбитальные запуски 57_64'!F$1,расчет!$F236,0)</f>
        <v>USA</v>
      </c>
      <c r="M236" s="59" t="str">
        <f ca="1">OFFSET('орбитальные запуски 57_64'!G$1,расчет!$F236,0)</f>
        <v>Failure</v>
      </c>
    </row>
    <row r="237" spans="1:13" x14ac:dyDescent="0.25">
      <c r="A237">
        <f>'орбитальные запуски 57_64'!A233</f>
        <v>232</v>
      </c>
      <c r="B237" t="str">
        <f>'орбитальные запуски 57_64'!B233</f>
        <v>1963-007</v>
      </c>
      <c r="C237" s="51">
        <f ca="1">OFFSET('орбитальные запуски 57_64'!B233,0,SortCrit)</f>
        <v>23102</v>
      </c>
      <c r="D237" s="53">
        <f t="shared" ca="1" si="10"/>
        <v>23102.000000232001</v>
      </c>
      <c r="E237" s="53">
        <f t="shared" ca="1" si="11"/>
        <v>22765.000000160999</v>
      </c>
      <c r="F237">
        <f t="shared" ca="1" si="9"/>
        <v>161</v>
      </c>
      <c r="H237" s="51" t="str">
        <f ca="1">OFFSET('орбитальные запуски 57_64'!$B$1,расчет!F237,0)</f>
        <v>1962 ρ (017)</v>
      </c>
      <c r="I237" s="51">
        <f ca="1">OFFSET('орбитальные запуски 57_64'!C$1,расчет!F237,0)</f>
        <v>22765</v>
      </c>
      <c r="J237" s="51" t="str">
        <f ca="1">OFFSET('орбитальные запуски 57_64'!D$1,расчет!$F237,0)</f>
        <v>KH-4 3 (Corona 40)</v>
      </c>
      <c r="K237" s="51" t="str">
        <f ca="1">OFFSET('орбитальные запуски 57_64'!E$1,расчет!$F237,0)</f>
        <v>Thor-DM21 Agena-B</v>
      </c>
      <c r="L237" s="51" t="str">
        <f ca="1">OFFSET('орбитальные запуски 57_64'!F$1,расчет!$F237,0)</f>
        <v>USA</v>
      </c>
      <c r="M237" s="59">
        <f ca="1">OFFSET('орбитальные запуски 57_64'!G$1,расчет!$F237,0)</f>
        <v>0</v>
      </c>
    </row>
    <row r="238" spans="1:13" x14ac:dyDescent="0.25">
      <c r="A238">
        <f>'орбитальные запуски 57_64'!A234</f>
        <v>233</v>
      </c>
      <c r="B238" t="str">
        <f>'орбитальные запуски 57_64'!B234</f>
        <v>1963-008</v>
      </c>
      <c r="C238" s="51">
        <f ca="1">OFFSET('орбитальные запуски 57_64'!B234,0,SortCrit)</f>
        <v>23103</v>
      </c>
      <c r="D238" s="53">
        <f t="shared" ca="1" si="10"/>
        <v>23103.000000233002</v>
      </c>
      <c r="E238" s="53">
        <f t="shared" ca="1" si="11"/>
        <v>22762.000000159998</v>
      </c>
      <c r="F238">
        <f t="shared" ca="1" si="9"/>
        <v>160</v>
      </c>
      <c r="H238" s="51" t="str">
        <f ca="1">OFFSET('орбитальные запуски 57_64'!$B$1,расчет!F238,0)</f>
        <v>1962 π (016)</v>
      </c>
      <c r="I238" s="51">
        <f ca="1">OFFSET('орбитальные запуски 57_64'!C$1,расчет!F238,0)</f>
        <v>22762</v>
      </c>
      <c r="J238" s="51" t="str">
        <f ca="1">OFFSET('орбитальные запуски 57_64'!D$1,расчет!$F238,0)</f>
        <v>Samos-E6 1 (Samos 7)</v>
      </c>
      <c r="K238" s="51" t="str">
        <f ca="1">OFFSET('орбитальные запуски 57_64'!E$1,расчет!$F238,0)</f>
        <v>Atlas-LV3 Agena-B</v>
      </c>
      <c r="L238" s="51" t="str">
        <f ca="1">OFFSET('орбитальные запуски 57_64'!F$1,расчет!$F238,0)</f>
        <v>USA</v>
      </c>
      <c r="M238" s="59">
        <f ca="1">OFFSET('орбитальные запуски 57_64'!G$1,расчет!$F238,0)</f>
        <v>0</v>
      </c>
    </row>
    <row r="239" spans="1:13" x14ac:dyDescent="0.25">
      <c r="A239">
        <f>'орбитальные запуски 57_64'!A235</f>
        <v>234</v>
      </c>
      <c r="B239" t="str">
        <f>'орбитальные запуски 57_64'!B235</f>
        <v>1963-009</v>
      </c>
      <c r="C239" s="51">
        <f ca="1">OFFSET('орбитальные запуски 57_64'!B235,0,SortCrit)</f>
        <v>23104</v>
      </c>
      <c r="D239" s="53">
        <f t="shared" ca="1" si="10"/>
        <v>23104.000000233998</v>
      </c>
      <c r="E239" s="53">
        <f t="shared" ca="1" si="11"/>
        <v>22762.000000159002</v>
      </c>
      <c r="F239">
        <f t="shared" ca="1" si="9"/>
        <v>159</v>
      </c>
      <c r="H239" s="51" t="str">
        <f ca="1">OFFSET('орбитальные запуски 57_64'!$B$1,расчет!F239,0)</f>
        <v>1962 ο (015)</v>
      </c>
      <c r="I239" s="51">
        <f ca="1">OFFSET('орбитальные запуски 57_64'!C$1,расчет!F239,0)</f>
        <v>22762</v>
      </c>
      <c r="J239" s="51" t="str">
        <f ca="1">OFFSET('орбитальные запуски 57_64'!D$1,расчет!$F239,0)</f>
        <v>Ariel 1 (UK 1)</v>
      </c>
      <c r="K239" s="51" t="str">
        <f ca="1">OFFSET('орбитальные запуски 57_64'!E$1,расчет!$F239,0)</f>
        <v>Delta</v>
      </c>
      <c r="L239" s="51" t="str">
        <f ca="1">OFFSET('орбитальные запуски 57_64'!F$1,расчет!$F239,0)</f>
        <v>USA</v>
      </c>
      <c r="M239" s="59">
        <f ca="1">OFFSET('орбитальные запуски 57_64'!G$1,расчет!$F239,0)</f>
        <v>0</v>
      </c>
    </row>
    <row r="240" spans="1:13" x14ac:dyDescent="0.25">
      <c r="A240">
        <f>'орбитальные запуски 57_64'!A236</f>
        <v>235</v>
      </c>
      <c r="B240" t="str">
        <f>'орбитальные запуски 57_64'!B236</f>
        <v>1963-F04</v>
      </c>
      <c r="C240" s="51">
        <f ca="1">OFFSET('орбитальные запуски 57_64'!B236,0,SortCrit)</f>
        <v>23106</v>
      </c>
      <c r="D240" s="53">
        <f t="shared" ca="1" si="10"/>
        <v>23106.000000234999</v>
      </c>
      <c r="E240" s="53">
        <f t="shared" ca="1" si="11"/>
        <v>22762.000000158001</v>
      </c>
      <c r="F240">
        <f t="shared" ca="1" si="9"/>
        <v>158</v>
      </c>
      <c r="H240" s="51" t="str">
        <f ca="1">OFFSET('орбитальные запуски 57_64'!$B$1,расчет!F240,0)</f>
        <v>1962-F03</v>
      </c>
      <c r="I240" s="51">
        <f ca="1">OFFSET('орбитальные запуски 57_64'!C$1,расчет!F240,0)</f>
        <v>22762</v>
      </c>
      <c r="J240" s="51" t="str">
        <f ca="1">OFFSET('орбитальные запуски 57_64'!D$1,расчет!$F240,0)</f>
        <v>Grab (3b) (Solrad 4B)</v>
      </c>
      <c r="K240" s="51" t="str">
        <f ca="1">OFFSET('орбитальные запуски 57_64'!E$1,расчет!$F240,0)</f>
        <v>Scout-X2</v>
      </c>
      <c r="L240" s="51" t="str">
        <f ca="1">OFFSET('орбитальные запуски 57_64'!F$1,расчет!$F240,0)</f>
        <v>USA</v>
      </c>
      <c r="M240" s="59" t="str">
        <f ca="1">OFFSET('орбитальные запуски 57_64'!G$1,расчет!$F240,0)</f>
        <v>Failure</v>
      </c>
    </row>
    <row r="241" spans="1:13" x14ac:dyDescent="0.25">
      <c r="A241">
        <f>'орбитальные запуски 57_64'!A237</f>
        <v>236</v>
      </c>
      <c r="B241" t="str">
        <f>'орбитальные запуски 57_64'!B237</f>
        <v>1963-F05</v>
      </c>
      <c r="C241" s="51">
        <f ca="1">OFFSET('орбитальные запуски 57_64'!B237,0,SortCrit)</f>
        <v>23107</v>
      </c>
      <c r="D241" s="53">
        <f t="shared" ca="1" si="10"/>
        <v>23107.000000235999</v>
      </c>
      <c r="E241" s="53">
        <f t="shared" ca="1" si="11"/>
        <v>22762.000000157001</v>
      </c>
      <c r="F241">
        <f t="shared" ca="1" si="9"/>
        <v>157</v>
      </c>
      <c r="H241" s="51" t="str">
        <f ca="1">OFFSET('орбитальные запуски 57_64'!$B$1,расчет!F241,0)</f>
        <v>1962 ξ (014)</v>
      </c>
      <c r="I241" s="51">
        <f ca="1">OFFSET('орбитальные запуски 57_64'!C$1,расчет!F241,0)</f>
        <v>22762</v>
      </c>
      <c r="J241" s="51" t="str">
        <f ca="1">OFFSET('орбитальные запуски 57_64'!D$1,расчет!$F241,0)</f>
        <v>Kosmos 4 (Sputnik 14, Zenit-2 #2)</v>
      </c>
      <c r="K241" s="51" t="str">
        <f ca="1">OFFSET('орбитальные запуски 57_64'!E$1,расчет!$F241,0)</f>
        <v>Vostok-K</v>
      </c>
      <c r="L241" s="51" t="str">
        <f ca="1">OFFSET('орбитальные запуски 57_64'!F$1,расчет!$F241,0)</f>
        <v>СССР</v>
      </c>
      <c r="M241" s="59">
        <f ca="1">OFFSET('орбитальные запуски 57_64'!G$1,расчет!$F241,0)</f>
        <v>0</v>
      </c>
    </row>
    <row r="242" spans="1:13" x14ac:dyDescent="0.25">
      <c r="A242">
        <f>'орбитальные запуски 57_64'!A238</f>
        <v>237</v>
      </c>
      <c r="B242" t="str">
        <f>'орбитальные запуски 57_64'!B238</f>
        <v>1963-010</v>
      </c>
      <c r="C242" s="51">
        <f ca="1">OFFSET('орбитальные запуски 57_64'!B238,0,SortCrit)</f>
        <v>23114</v>
      </c>
      <c r="D242" s="53">
        <f t="shared" ca="1" si="10"/>
        <v>23114.000000237</v>
      </c>
      <c r="E242" s="53">
        <f t="shared" ca="1" si="11"/>
        <v>22760.000000156</v>
      </c>
      <c r="F242">
        <f t="shared" ca="1" si="9"/>
        <v>156</v>
      </c>
      <c r="H242" s="51" t="str">
        <f ca="1">OFFSET('орбитальные запуски 57_64'!$B$1,расчет!F242,0)</f>
        <v>1962 ν (013)</v>
      </c>
      <c r="I242" s="51">
        <f ca="1">OFFSET('орбитальные запуски 57_64'!C$1,расчет!F242,0)</f>
        <v>22760</v>
      </c>
      <c r="J242" s="51" t="str">
        <f ca="1">OFFSET('орбитальные запуски 57_64'!D$1,расчет!$F242,0)</f>
        <v>Kosmos 3 (Sputnik 13, 2MS #1)</v>
      </c>
      <c r="K242" s="51" t="str">
        <f ca="1">OFFSET('орбитальные запуски 57_64'!E$1,расчет!$F242,0)</f>
        <v>Kosmos</v>
      </c>
      <c r="L242" s="51" t="str">
        <f ca="1">OFFSET('орбитальные запуски 57_64'!F$1,расчет!$F242,0)</f>
        <v>СССР</v>
      </c>
      <c r="M242" s="59">
        <f ca="1">OFFSET('орбитальные запуски 57_64'!G$1,расчет!$F242,0)</f>
        <v>0</v>
      </c>
    </row>
    <row r="243" spans="1:13" x14ac:dyDescent="0.25">
      <c r="A243">
        <f>'орбитальные запуски 57_64'!A239</f>
        <v>238</v>
      </c>
      <c r="B243" t="str">
        <f>'орбитальные запуски 57_64'!B239</f>
        <v>1963-011</v>
      </c>
      <c r="C243" s="51">
        <f ca="1">OFFSET('орбитальные запуски 57_64'!B239,0,SortCrit)</f>
        <v>23123</v>
      </c>
      <c r="D243" s="53">
        <f t="shared" ca="1" si="10"/>
        <v>23123.000000238</v>
      </c>
      <c r="E243" s="53">
        <f t="shared" ca="1" si="11"/>
        <v>22759.000000155</v>
      </c>
      <c r="F243">
        <f t="shared" ca="1" si="9"/>
        <v>155</v>
      </c>
      <c r="H243" s="51" t="str">
        <f ca="1">OFFSET('орбитальные запуски 57_64'!$B$1,расчет!F243,0)</f>
        <v>1962 μ (012)</v>
      </c>
      <c r="I243" s="51">
        <f ca="1">OFFSET('орбитальные запуски 57_64'!C$1,расчет!F243,0)</f>
        <v>22759</v>
      </c>
      <c r="J243" s="51" t="str">
        <f ca="1">OFFSET('орбитальные запуски 57_64'!D$1,расчет!$F243,0)</f>
        <v>Ranger 4 (P 35)</v>
      </c>
      <c r="K243" s="51" t="str">
        <f ca="1">OFFSET('орбитальные запуски 57_64'!E$1,расчет!$F243,0)</f>
        <v>Atlas-LV3 Agena-B</v>
      </c>
      <c r="L243" s="51" t="str">
        <f ca="1">OFFSET('орбитальные запуски 57_64'!F$1,расчет!$F243,0)</f>
        <v>USA</v>
      </c>
      <c r="M243" s="59">
        <f ca="1">OFFSET('орбитальные запуски 57_64'!G$1,расчет!$F243,0)</f>
        <v>0</v>
      </c>
    </row>
    <row r="244" spans="1:13" x14ac:dyDescent="0.25">
      <c r="A244">
        <f>'орбитальные запуски 57_64'!A240</f>
        <v>239</v>
      </c>
      <c r="B244" t="str">
        <f>'орбитальные запуски 57_64'!B240</f>
        <v>1963-F06</v>
      </c>
      <c r="C244" s="51">
        <f ca="1">OFFSET('орбитальные запуски 57_64'!B240,0,SortCrit)</f>
        <v>23127</v>
      </c>
      <c r="D244" s="53">
        <f t="shared" ca="1" si="10"/>
        <v>23127.000000239001</v>
      </c>
      <c r="E244" s="53">
        <f t="shared" ca="1" si="11"/>
        <v>22754.000000153999</v>
      </c>
      <c r="F244">
        <f t="shared" ca="1" si="9"/>
        <v>154</v>
      </c>
      <c r="H244" s="51" t="str">
        <f ca="1">OFFSET('орбитальные запуски 57_64'!$B$1,расчет!F244,0)</f>
        <v>1962 λ (011)</v>
      </c>
      <c r="I244" s="51">
        <f ca="1">OFFSET('орбитальные запуски 57_64'!C$1,расчет!F244,0)</f>
        <v>22754</v>
      </c>
      <c r="J244" s="51" t="str">
        <f ca="1">OFFSET('орбитальные запуски 57_64'!D$1,расчет!$F244,0)</f>
        <v>KH-4 2 (Corona 39, Discoverer 39)</v>
      </c>
      <c r="K244" s="51" t="str">
        <f ca="1">OFFSET('орбитальные запуски 57_64'!E$1,расчет!$F244,0)</f>
        <v>Thor-DM21 Agena-B</v>
      </c>
      <c r="L244" s="51" t="str">
        <f ca="1">OFFSET('орбитальные запуски 57_64'!F$1,расчет!$F244,0)</f>
        <v>USA</v>
      </c>
      <c r="M244" s="59">
        <f ca="1">OFFSET('орбитальные запуски 57_64'!G$1,расчет!$F244,0)</f>
        <v>0</v>
      </c>
    </row>
    <row r="245" spans="1:13" x14ac:dyDescent="0.25">
      <c r="A245">
        <f>'орбитальные запуски 57_64'!A241</f>
        <v>240</v>
      </c>
      <c r="B245" t="str">
        <f>'орбитальные запуски 57_64'!B241</f>
        <v>1963-F07</v>
      </c>
      <c r="C245" s="51">
        <f ca="1">OFFSET('орбитальные запуски 57_64'!B241,0,SortCrit)</f>
        <v>23127</v>
      </c>
      <c r="D245" s="53">
        <f t="shared" ca="1" si="10"/>
        <v>23127.000000240001</v>
      </c>
      <c r="E245" s="53">
        <f t="shared" ca="1" si="11"/>
        <v>22745.000000152999</v>
      </c>
      <c r="F245">
        <f t="shared" ca="1" si="9"/>
        <v>153</v>
      </c>
      <c r="H245" s="51" t="str">
        <f ca="1">OFFSET('орбитальные запуски 57_64'!$B$1,расчет!F245,0)</f>
        <v>1962 κ (010)</v>
      </c>
      <c r="I245" s="51">
        <f ca="1">OFFSET('орбитальные запуски 57_64'!C$1,расчет!F245,0)</f>
        <v>22745</v>
      </c>
      <c r="J245" s="51" t="str">
        <f ca="1">OFFSET('орбитальные запуски 57_64'!D$1,расчет!$F245,0)</f>
        <v>MIDAS 5, West Ford Drag</v>
      </c>
      <c r="K245" s="51" t="str">
        <f ca="1">OFFSET('орбитальные запуски 57_64'!E$1,расчет!$F245,0)</f>
        <v>Atlas-LV3 Agena-B</v>
      </c>
      <c r="L245" s="51" t="str">
        <f ca="1">OFFSET('орбитальные запуски 57_64'!F$1,расчет!$F245,0)</f>
        <v>USA</v>
      </c>
      <c r="M245" s="59">
        <f ca="1">OFFSET('орбитальные запуски 57_64'!G$1,расчет!$F245,0)</f>
        <v>0</v>
      </c>
    </row>
    <row r="246" spans="1:13" x14ac:dyDescent="0.25">
      <c r="A246">
        <f>'орбитальные запуски 57_64'!A242</f>
        <v>241</v>
      </c>
      <c r="B246" t="str">
        <f>'орбитальные запуски 57_64'!B242</f>
        <v>1963-012</v>
      </c>
      <c r="C246" s="51">
        <f ca="1">OFFSET('орбитальные запуски 57_64'!B242,0,SortCrit)</f>
        <v>23129</v>
      </c>
      <c r="D246" s="53">
        <f t="shared" ca="1" si="10"/>
        <v>23129.000000241002</v>
      </c>
      <c r="E246" s="53">
        <f t="shared" ca="1" si="11"/>
        <v>22742.000000151998</v>
      </c>
      <c r="F246">
        <f t="shared" ca="1" si="9"/>
        <v>152</v>
      </c>
      <c r="H246" s="51" t="str">
        <f ca="1">OFFSET('орбитальные запуски 57_64'!$B$1,расчет!F246,0)</f>
        <v>1962 ι (009)</v>
      </c>
      <c r="I246" s="51">
        <f ca="1">OFFSET('орбитальные запуски 57_64'!C$1,расчет!F246,0)</f>
        <v>22742</v>
      </c>
      <c r="J246" s="51" t="str">
        <f ca="1">OFFSET('орбитальные запуски 57_64'!D$1,расчет!$F246,0)</f>
        <v>Kosmos 2 (Sputnik 12, 1MS #1)</v>
      </c>
      <c r="K246" s="51" t="str">
        <f ca="1">OFFSET('орбитальные запуски 57_64'!E$1,расчет!$F246,0)</f>
        <v>Kosmos</v>
      </c>
      <c r="L246" s="51" t="str">
        <f ca="1">OFFSET('орбитальные запуски 57_64'!F$1,расчет!$F246,0)</f>
        <v>СССР</v>
      </c>
      <c r="M246" s="59">
        <f ca="1">OFFSET('орбитальные запуски 57_64'!G$1,расчет!$F246,0)</f>
        <v>0</v>
      </c>
    </row>
    <row r="247" spans="1:13" x14ac:dyDescent="0.25">
      <c r="A247">
        <f>'орбитальные запуски 57_64'!A243</f>
        <v>242</v>
      </c>
      <c r="B247" t="str">
        <f>'орбитальные запуски 57_64'!B243</f>
        <v>1963-013</v>
      </c>
      <c r="C247" s="51">
        <f ca="1">OFFSET('орбитальные запуски 57_64'!B243,0,SortCrit)</f>
        <v>23138</v>
      </c>
      <c r="D247" s="53">
        <f t="shared" ca="1" si="10"/>
        <v>23138.000000241998</v>
      </c>
      <c r="E247" s="53">
        <f t="shared" ca="1" si="11"/>
        <v>22721.000000151002</v>
      </c>
      <c r="F247">
        <f t="shared" ca="1" si="9"/>
        <v>151</v>
      </c>
      <c r="H247" s="51" t="str">
        <f ca="1">OFFSET('орбитальные запуски 57_64'!$B$1,расчет!F247,0)</f>
        <v>1962 θ (008)</v>
      </c>
      <c r="I247" s="51">
        <f ca="1">OFFSET('орбитальные запуски 57_64'!C$1,расчет!F247,0)</f>
        <v>22721</v>
      </c>
      <c r="J247" s="51" t="str">
        <f ca="1">OFFSET('орбитальные запуски 57_64'!D$1,расчет!$F247,0)</f>
        <v>Kosmos 1 (Sputnik 11, DS-2 #1)</v>
      </c>
      <c r="K247" s="51" t="str">
        <f ca="1">OFFSET('орбитальные запуски 57_64'!E$1,расчет!$F247,0)</f>
        <v>Kosmos</v>
      </c>
      <c r="L247" s="51" t="str">
        <f ca="1">OFFSET('орбитальные запуски 57_64'!F$1,расчет!$F247,0)</f>
        <v>СССР</v>
      </c>
      <c r="M247" s="59">
        <f ca="1">OFFSET('орбитальные запуски 57_64'!G$1,расчет!$F247,0)</f>
        <v>0</v>
      </c>
    </row>
    <row r="248" spans="1:13" x14ac:dyDescent="0.25">
      <c r="A248">
        <f>'орбитальные запуски 57_64'!A244</f>
        <v>243</v>
      </c>
      <c r="B248" t="str">
        <f>'орбитальные запуски 57_64'!B244</f>
        <v>1963-014</v>
      </c>
      <c r="C248" s="51">
        <f ca="1">OFFSET('орбитальные запуски 57_64'!B244,0,SortCrit)</f>
        <v>23140</v>
      </c>
      <c r="D248" s="53">
        <f t="shared" ca="1" si="10"/>
        <v>23140.000000242999</v>
      </c>
      <c r="E248" s="53">
        <f t="shared" ca="1" si="11"/>
        <v>22712.000000150001</v>
      </c>
      <c r="F248">
        <f t="shared" ca="1" si="9"/>
        <v>150</v>
      </c>
      <c r="H248" s="51" t="str">
        <f ca="1">OFFSET('орбитальные запуски 57_64'!$B$1,расчет!F248,0)</f>
        <v>1962 η (007)</v>
      </c>
      <c r="I248" s="51">
        <f ca="1">OFFSET('орбитальные запуски 57_64'!C$1,расчет!F248,0)</f>
        <v>22712</v>
      </c>
      <c r="J248" s="51" t="str">
        <f ca="1">OFFSET('орбитальные запуски 57_64'!D$1,расчет!$F248,0)</f>
        <v>Samos-E5 3 (Samos 6)</v>
      </c>
      <c r="K248" s="51" t="str">
        <f ca="1">OFFSET('орбитальные запуски 57_64'!E$1,расчет!$F248,0)</f>
        <v>Atlas-LV3 Agena-B</v>
      </c>
      <c r="L248" s="51" t="str">
        <f ca="1">OFFSET('орбитальные запуски 57_64'!F$1,расчет!$F248,0)</f>
        <v>USA</v>
      </c>
      <c r="M248" s="59">
        <f ca="1">OFFSET('орбитальные запуски 57_64'!G$1,расчет!$F248,0)</f>
        <v>0</v>
      </c>
    </row>
    <row r="249" spans="1:13" x14ac:dyDescent="0.25">
      <c r="A249">
        <f>'орбитальные запуски 57_64'!A245</f>
        <v>244</v>
      </c>
      <c r="B249" t="str">
        <f>'орбитальные запуски 57_64'!B245</f>
        <v>1963-015</v>
      </c>
      <c r="C249" s="51">
        <f ca="1">OFFSET('орбитальные запуски 57_64'!B245,0,SortCrit)</f>
        <v>23146</v>
      </c>
      <c r="D249" s="53">
        <f t="shared" ca="1" si="10"/>
        <v>23146.000000243999</v>
      </c>
      <c r="E249" s="53">
        <f t="shared" ca="1" si="11"/>
        <v>22712.000000149001</v>
      </c>
      <c r="F249">
        <f t="shared" ca="1" si="9"/>
        <v>149</v>
      </c>
      <c r="H249" s="51" t="str">
        <f ca="1">OFFSET('орбитальные запуски 57_64'!$B$1,расчет!F249,0)</f>
        <v>1962 ζ (006)</v>
      </c>
      <c r="I249" s="51">
        <f ca="1">OFFSET('орбитальные запуски 57_64'!C$1,расчет!F249,0)</f>
        <v>22712</v>
      </c>
      <c r="J249" s="51" t="str">
        <f ca="1">OFFSET('орбитальные запуски 57_64'!D$1,расчет!$F249,0)</f>
        <v>OSO 1 (S 16)</v>
      </c>
      <c r="K249" s="51" t="str">
        <f ca="1">OFFSET('орбитальные запуски 57_64'!E$1,расчет!$F249,0)</f>
        <v>Delta</v>
      </c>
      <c r="L249" s="51" t="str">
        <f ca="1">OFFSET('орбитальные запуски 57_64'!F$1,расчет!$F249,0)</f>
        <v>USA</v>
      </c>
      <c r="M249" s="59">
        <f ca="1">OFFSET('орбитальные запуски 57_64'!G$1,расчет!$F249,0)</f>
        <v>0</v>
      </c>
    </row>
    <row r="250" spans="1:13" x14ac:dyDescent="0.25">
      <c r="A250">
        <f>'орбитальные запуски 57_64'!A246</f>
        <v>245</v>
      </c>
      <c r="B250" t="str">
        <f>'орбитальные запуски 57_64'!B246</f>
        <v>1963-016</v>
      </c>
      <c r="C250" s="51">
        <f ca="1">OFFSET('орбитальные запуски 57_64'!B246,0,SortCrit)</f>
        <v>23149</v>
      </c>
      <c r="D250" s="53">
        <f t="shared" ca="1" si="10"/>
        <v>23149.000000245</v>
      </c>
      <c r="E250" s="53">
        <f t="shared" ca="1" si="11"/>
        <v>22704.000000148</v>
      </c>
      <c r="F250">
        <f t="shared" ca="1" si="9"/>
        <v>148</v>
      </c>
      <c r="H250" s="51" t="str">
        <f ca="1">OFFSET('орбитальные запуски 57_64'!$B$1,расчет!F250,0)</f>
        <v>1962 ε (005)</v>
      </c>
      <c r="I250" s="51">
        <f ca="1">OFFSET('орбитальные запуски 57_64'!C$1,расчет!F250,0)</f>
        <v>22704</v>
      </c>
      <c r="J250" s="51" t="str">
        <f ca="1">OFFSET('орбитальные запуски 57_64'!D$1,расчет!$F250,0)</f>
        <v>KH-4 1 (Corona 38, Discoverer 38)</v>
      </c>
      <c r="K250" s="51" t="str">
        <f ca="1">OFFSET('орбитальные запуски 57_64'!E$1,расчет!$F250,0)</f>
        <v>Thor-DM21 Agena-B</v>
      </c>
      <c r="L250" s="51" t="str">
        <f ca="1">OFFSET('орбитальные запуски 57_64'!F$1,расчет!$F250,0)</f>
        <v>USA</v>
      </c>
      <c r="M250" s="59">
        <f ca="1">OFFSET('орбитальные запуски 57_64'!G$1,расчет!$F250,0)</f>
        <v>0</v>
      </c>
    </row>
    <row r="251" spans="1:13" x14ac:dyDescent="0.25">
      <c r="A251">
        <f>'орбитальные запуски 57_64'!A247</f>
        <v>246</v>
      </c>
      <c r="B251" t="str">
        <f>'орбитальные запуски 57_64'!B247</f>
        <v>1963-017</v>
      </c>
      <c r="C251" s="51">
        <f ca="1">OFFSET('орбитальные запуски 57_64'!B247,0,SortCrit)</f>
        <v>23153</v>
      </c>
      <c r="D251" s="53">
        <f t="shared" ca="1" si="10"/>
        <v>23153.000000246</v>
      </c>
      <c r="E251" s="53">
        <f t="shared" ca="1" si="11"/>
        <v>22698.000000147</v>
      </c>
      <c r="F251">
        <f t="shared" ca="1" si="9"/>
        <v>147</v>
      </c>
      <c r="H251" s="51" t="str">
        <f ca="1">OFFSET('орбитальные запуски 57_64'!$B$1,расчет!F251,0)</f>
        <v>1962 δ (004)</v>
      </c>
      <c r="I251" s="51">
        <f ca="1">OFFSET('орбитальные запуски 57_64'!C$1,расчет!F251,0)</f>
        <v>22698</v>
      </c>
      <c r="J251" s="51" t="str">
        <f ca="1">OFFSET('орбитальные запуски 57_64'!D$1,расчет!$F251,0)</f>
        <v>Samos-F2 1</v>
      </c>
      <c r="K251" s="51" t="str">
        <f ca="1">OFFSET('орбитальные запуски 57_64'!E$1,расчет!$F251,0)</f>
        <v>Thor-DM21 Agena-B</v>
      </c>
      <c r="L251" s="51" t="str">
        <f ca="1">OFFSET('орбитальные запуски 57_64'!F$1,расчет!$F251,0)</f>
        <v>USA</v>
      </c>
      <c r="M251" s="59">
        <f ca="1">OFFSET('орбитальные запуски 57_64'!G$1,расчет!$F251,0)</f>
        <v>0</v>
      </c>
    </row>
    <row r="252" spans="1:13" x14ac:dyDescent="0.25">
      <c r="A252">
        <f>'орбитальные запуски 57_64'!A248</f>
        <v>247</v>
      </c>
      <c r="B252" t="str">
        <f>'орбитальные запуски 57_64'!B248</f>
        <v>1963-018</v>
      </c>
      <c r="C252" s="51">
        <f ca="1">OFFSET('орбитальные запуски 57_64'!B248,0,SortCrit)</f>
        <v>23155</v>
      </c>
      <c r="D252" s="53">
        <f t="shared" ca="1" si="10"/>
        <v>23155.000000247001</v>
      </c>
      <c r="E252" s="53">
        <f t="shared" ca="1" si="11"/>
        <v>22697.000000145999</v>
      </c>
      <c r="F252">
        <f t="shared" ca="1" si="9"/>
        <v>146</v>
      </c>
      <c r="H252" s="51" t="str">
        <f ca="1">OFFSET('орбитальные запуски 57_64'!$B$1,расчет!F252,0)</f>
        <v>1962 γ (003)</v>
      </c>
      <c r="I252" s="51">
        <f ca="1">OFFSET('орбитальные запуски 57_64'!C$1,расчет!F252,0)</f>
        <v>22697</v>
      </c>
      <c r="J252" s="51" t="str">
        <f ca="1">OFFSET('орбитальные запуски 57_64'!D$1,расчет!$F252,0)</f>
        <v>Mercury MA-6 (Mercury 13)</v>
      </c>
      <c r="K252" s="51" t="str">
        <f ca="1">OFFSET('орбитальные запуски 57_64'!E$1,расчет!$F252,0)</f>
        <v>Atlas-D Mercury</v>
      </c>
      <c r="L252" s="51" t="str">
        <f ca="1">OFFSET('орбитальные запуски 57_64'!F$1,расчет!$F252,0)</f>
        <v>USA</v>
      </c>
      <c r="M252" s="59">
        <f ca="1">OFFSET('орбитальные запуски 57_64'!G$1,расчет!$F252,0)</f>
        <v>0</v>
      </c>
    </row>
    <row r="253" spans="1:13" x14ac:dyDescent="0.25">
      <c r="A253">
        <f>'орбитальные запуски 57_64'!A249</f>
        <v>248</v>
      </c>
      <c r="B253" t="str">
        <f>'орбитальные запуски 57_64'!B249</f>
        <v>1963-F08</v>
      </c>
      <c r="C253" s="51">
        <f ca="1">OFFSET('орбитальные запуски 57_64'!B249,0,SortCrit)</f>
        <v>23163</v>
      </c>
      <c r="D253" s="53">
        <f t="shared" ca="1" si="10"/>
        <v>23163.000000248001</v>
      </c>
      <c r="E253" s="53">
        <f t="shared" ca="1" si="11"/>
        <v>22685.000000144999</v>
      </c>
      <c r="F253">
        <f t="shared" ca="1" si="9"/>
        <v>145</v>
      </c>
      <c r="H253" s="51" t="str">
        <f ca="1">OFFSET('орбитальные запуски 57_64'!$B$1,расчет!F253,0)</f>
        <v>1962 β (002)</v>
      </c>
      <c r="I253" s="51">
        <f ca="1">OFFSET('орбитальные запуски 57_64'!C$1,расчет!F253,0)</f>
        <v>22685</v>
      </c>
      <c r="J253" s="51" t="str">
        <f ca="1">OFFSET('орбитальные запуски 57_64'!D$1,расчет!$F253,0)</f>
        <v>Tiros 4 (A 9)</v>
      </c>
      <c r="K253" s="51" t="str">
        <f ca="1">OFFSET('орбитальные запуски 57_64'!E$1,расчет!$F253,0)</f>
        <v>Delta</v>
      </c>
      <c r="L253" s="51" t="str">
        <f ca="1">OFFSET('орбитальные запуски 57_64'!F$1,расчет!$F253,0)</f>
        <v>USA</v>
      </c>
      <c r="M253" s="59">
        <f ca="1">OFFSET('орбитальные запуски 57_64'!G$1,расчет!$F253,0)</f>
        <v>0</v>
      </c>
    </row>
    <row r="254" spans="1:13" x14ac:dyDescent="0.25">
      <c r="A254">
        <f>'орбитальные запуски 57_64'!A250</f>
        <v>249</v>
      </c>
      <c r="B254" t="str">
        <f>'орбитальные запуски 57_64'!B250</f>
        <v>1963-F09</v>
      </c>
      <c r="C254" s="51">
        <f ca="1">OFFSET('орбитальные запуски 57_64'!B250,0,SortCrit)</f>
        <v>23174</v>
      </c>
      <c r="D254" s="53">
        <f t="shared" ca="1" si="10"/>
        <v>23174.000000249001</v>
      </c>
      <c r="E254" s="53">
        <f t="shared" ca="1" si="11"/>
        <v>22672.000000143998</v>
      </c>
      <c r="F254">
        <f t="shared" ca="1" si="9"/>
        <v>144</v>
      </c>
      <c r="H254" s="51" t="str">
        <f ca="1">OFFSET('орбитальные запуски 57_64'!$B$1,расчет!F254,0)</f>
        <v>1962 α (001)</v>
      </c>
      <c r="I254" s="51">
        <f ca="1">OFFSET('орбитальные запуски 57_64'!C$1,расчет!F254,0)</f>
        <v>22672</v>
      </c>
      <c r="J254" s="51" t="str">
        <f ca="1">OFFSET('орбитальные запуски 57_64'!D$1,расчет!$F254,0)</f>
        <v>Ranger 3 (P 34)</v>
      </c>
      <c r="K254" s="51" t="str">
        <f ca="1">OFFSET('орбитальные запуски 57_64'!E$1,расчет!$F254,0)</f>
        <v>Atlas-LV3 Agena-B</v>
      </c>
      <c r="L254" s="51" t="str">
        <f ca="1">OFFSET('орбитальные запуски 57_64'!F$1,расчет!$F254,0)</f>
        <v>USA</v>
      </c>
      <c r="M254" s="59">
        <f ca="1">OFFSET('орбитальные запуски 57_64'!G$1,расчет!$F254,0)</f>
        <v>0</v>
      </c>
    </row>
    <row r="255" spans="1:13" x14ac:dyDescent="0.25">
      <c r="A255">
        <f>'орбитальные запуски 57_64'!A251</f>
        <v>250</v>
      </c>
      <c r="B255" t="str">
        <f>'орбитальные запуски 57_64'!B251</f>
        <v>1963-019</v>
      </c>
      <c r="C255" s="51">
        <f ca="1">OFFSET('орбитальные запуски 57_64'!B251,0,SortCrit)</f>
        <v>23174</v>
      </c>
      <c r="D255" s="53">
        <f t="shared" ca="1" si="10"/>
        <v>23174.000000249998</v>
      </c>
      <c r="E255" s="53">
        <f t="shared" ca="1" si="11"/>
        <v>22670.000000143002</v>
      </c>
      <c r="F255">
        <f t="shared" ca="1" si="9"/>
        <v>143</v>
      </c>
      <c r="H255" s="51" t="str">
        <f ca="1">OFFSET('орбитальные запуски 57_64'!$B$1,расчет!F255,0)</f>
        <v>1962-F02</v>
      </c>
      <c r="I255" s="51">
        <f ca="1">OFFSET('орбитальные запуски 57_64'!C$1,расчет!F255,0)</f>
        <v>22670</v>
      </c>
      <c r="J255" s="51" t="str">
        <f ca="1">OFFSET('орбитальные запуски 57_64'!D$1,расчет!$F255,0)</f>
        <v>LOFTI 2A</v>
      </c>
      <c r="K255" s="51" t="str">
        <f ca="1">OFFSET('орбитальные запуски 57_64'!E$1,расчет!$F255,0)</f>
        <v>Thor-DM21 Able-Star</v>
      </c>
      <c r="L255" s="51" t="str">
        <f ca="1">OFFSET('орбитальные запуски 57_64'!F$1,расчет!$F255,0)</f>
        <v>USA</v>
      </c>
      <c r="M255" s="59" t="str">
        <f ca="1">OFFSET('орбитальные запуски 57_64'!G$1,расчет!$F255,0)</f>
        <v>Failure</v>
      </c>
    </row>
    <row r="256" spans="1:13" x14ac:dyDescent="0.25">
      <c r="A256">
        <f>'орбитальные запуски 57_64'!A252</f>
        <v>251</v>
      </c>
      <c r="B256" t="str">
        <f>'орбитальные запуски 57_64'!B252</f>
        <v>1963-020</v>
      </c>
      <c r="C256" s="51">
        <f ca="1">OFFSET('орбитальные запуски 57_64'!B252,0,SortCrit)</f>
        <v>23176</v>
      </c>
      <c r="D256" s="53">
        <f t="shared" ca="1" si="10"/>
        <v>23176.000000250999</v>
      </c>
      <c r="E256" s="53">
        <f t="shared" ca="1" si="11"/>
        <v>22659.000000142001</v>
      </c>
      <c r="F256">
        <f t="shared" ca="1" si="9"/>
        <v>142</v>
      </c>
      <c r="H256" s="51" t="str">
        <f ca="1">OFFSET('орбитальные запуски 57_64'!$B$1,расчет!F256,0)</f>
        <v>1962-F01</v>
      </c>
      <c r="I256" s="51">
        <f ca="1">OFFSET('орбитальные запуски 57_64'!C$1,расчет!F256,0)</f>
        <v>22659</v>
      </c>
      <c r="J256" s="51" t="str">
        <f ca="1">OFFSET('орбитальные запуски 57_64'!D$1,расчет!$F256,0)</f>
        <v>KH-3 6 (Corona 37, Discoverer 37)</v>
      </c>
      <c r="K256" s="51" t="str">
        <f ca="1">OFFSET('орбитальные запуски 57_64'!E$1,расчет!$F256,0)</f>
        <v>Thor-DM21 Agena-B</v>
      </c>
      <c r="L256" s="51" t="str">
        <f ca="1">OFFSET('орбитальные запуски 57_64'!F$1,расчет!$F256,0)</f>
        <v>USA</v>
      </c>
      <c r="M256" s="59" t="str">
        <f ca="1">OFFSET('орбитальные запуски 57_64'!G$1,расчет!$F256,0)</f>
        <v>Failure</v>
      </c>
    </row>
    <row r="257" spans="1:13" x14ac:dyDescent="0.25">
      <c r="A257">
        <f>'орбитальные запуски 57_64'!A253</f>
        <v>252</v>
      </c>
      <c r="B257" t="str">
        <f>'орбитальные запуски 57_64'!B253</f>
        <v>1963-021</v>
      </c>
      <c r="C257" s="51">
        <f ca="1">OFFSET('орбитальные запуски 57_64'!B253,0,SortCrit)</f>
        <v>23177</v>
      </c>
      <c r="D257" s="53">
        <f t="shared" ca="1" si="10"/>
        <v>23177.000000251999</v>
      </c>
      <c r="E257" s="53">
        <f t="shared" ca="1" si="11"/>
        <v>22637.000000141001</v>
      </c>
      <c r="F257">
        <f t="shared" ca="1" si="9"/>
        <v>141</v>
      </c>
      <c r="H257" s="51" t="str">
        <f ca="1">OFFSET('орбитальные запуски 57_64'!$B$1,расчет!F257,0)</f>
        <v>1961 αμ (036)</v>
      </c>
      <c r="I257" s="51">
        <f ca="1">OFFSET('орбитальные запуски 57_64'!C$1,расчет!F257,0)</f>
        <v>22637</v>
      </c>
      <c r="J257" s="51" t="str">
        <f ca="1">OFFSET('орбитальные запуски 57_64'!D$1,расчет!$F257,0)</f>
        <v>Самос-E5 2 (Самос 5)</v>
      </c>
      <c r="K257" s="51" t="str">
        <f ca="1">OFFSET('орбитальные запуски 57_64'!E$1,расчет!$F257,0)</f>
        <v>Atlas-LV3 Agena-B</v>
      </c>
      <c r="L257" s="51" t="str">
        <f ca="1">OFFSET('орбитальные запуски 57_64'!F$1,расчет!$F257,0)</f>
        <v>USA</v>
      </c>
      <c r="M257" s="59">
        <f ca="1">OFFSET('орбитальные запуски 57_64'!G$1,расчет!$F257,0)</f>
        <v>0</v>
      </c>
    </row>
    <row r="258" spans="1:13" x14ac:dyDescent="0.25">
      <c r="A258">
        <f>'орбитальные запуски 57_64'!A254</f>
        <v>253</v>
      </c>
      <c r="B258" t="str">
        <f>'орбитальные запуски 57_64'!B254</f>
        <v>1963-022</v>
      </c>
      <c r="C258" s="51">
        <f ca="1">OFFSET('орбитальные запуски 57_64'!B254,0,SortCrit)</f>
        <v>23178</v>
      </c>
      <c r="D258" s="53">
        <f t="shared" ca="1" si="10"/>
        <v>23178.000000253</v>
      </c>
      <c r="E258" s="53">
        <f t="shared" ca="1" si="11"/>
        <v>22636.00000014</v>
      </c>
      <c r="F258">
        <f t="shared" ca="1" si="9"/>
        <v>140</v>
      </c>
      <c r="H258" s="51" t="str">
        <f ca="1">OFFSET('орбитальные запуски 57_64'!$B$1,расчет!F258,0)</f>
        <v>1961 αλ (035)</v>
      </c>
      <c r="I258" s="51">
        <f ca="1">OFFSET('орбитальные запуски 57_64'!C$1,расчет!F258,0)</f>
        <v>22636</v>
      </c>
      <c r="J258" s="51" t="str">
        <f ca="1">OFFSET('орбитальные запуски 57_64'!D$1,расчет!$F258,0)</f>
        <v>Космос (1c) (DS-1 # 2)</v>
      </c>
      <c r="K258" s="51" t="str">
        <f ca="1">OFFSET('орбитальные запуски 57_64'!E$1,расчет!$F258,0)</f>
        <v>Космос</v>
      </c>
      <c r="L258" s="51" t="str">
        <f ca="1">OFFSET('орбитальные запуски 57_64'!F$1,расчет!$F258,0)</f>
        <v>СССР</v>
      </c>
      <c r="M258" s="59" t="str">
        <f ca="1">OFFSET('орбитальные запуски 57_64'!G$1,расчет!$F258,0)</f>
        <v>Провал</v>
      </c>
    </row>
    <row r="259" spans="1:13" x14ac:dyDescent="0.25">
      <c r="A259">
        <f>'орбитальные запуски 57_64'!A255</f>
        <v>254</v>
      </c>
      <c r="B259" t="str">
        <f>'орбитальные запуски 57_64'!B255</f>
        <v>1963-023</v>
      </c>
      <c r="C259" s="51">
        <f ca="1">OFFSET('орбитальные запуски 57_64'!B255,0,SortCrit)</f>
        <v>23178</v>
      </c>
      <c r="D259" s="53">
        <f t="shared" ca="1" si="10"/>
        <v>23178.000000254</v>
      </c>
      <c r="E259" s="53">
        <f t="shared" ca="1" si="11"/>
        <v>22627.000000139</v>
      </c>
      <c r="F259">
        <f t="shared" ca="1" si="9"/>
        <v>139</v>
      </c>
      <c r="H259" s="51" t="str">
        <f ca="1">OFFSET('орбитальные запуски 57_64'!$B$1,расчет!F259,0)</f>
        <v>1961 ακ (034)</v>
      </c>
      <c r="I259" s="51">
        <f ca="1">OFFSET('орбитальные запуски 57_64'!C$1,расчет!F259,0)</f>
        <v>22627</v>
      </c>
      <c r="J259" s="51" t="str">
        <f ca="1">OFFSET('орбитальные запуски 57_64'!D$1,расчет!$F259,0)</f>
        <v>KH-3, 5 (Corona 36, Discoverer 36) </v>
      </c>
      <c r="K259" s="51" t="str">
        <f ca="1">OFFSET('орбитальные запуски 57_64'!E$1,расчет!$F259,0)</f>
        <v>Thor-DM21 Agena-B</v>
      </c>
      <c r="L259" s="51" t="str">
        <f ca="1">OFFSET('орбитальные запуски 57_64'!F$1,расчет!$F259,0)</f>
        <v>USA</v>
      </c>
      <c r="M259" s="59">
        <f ca="1">OFFSET('орбитальные запуски 57_64'!G$1,расчет!$F259,0)</f>
        <v>0</v>
      </c>
    </row>
    <row r="260" spans="1:13" x14ac:dyDescent="0.25">
      <c r="A260">
        <f>'орбитальные запуски 57_64'!A256</f>
        <v>255</v>
      </c>
      <c r="B260" t="str">
        <f>'орбитальные запуски 57_64'!B256</f>
        <v>1963-024</v>
      </c>
      <c r="C260" s="51">
        <f ca="1">OFFSET('орбитальные запуски 57_64'!B256,0,SortCrit)</f>
        <v>23181</v>
      </c>
      <c r="D260" s="53">
        <f t="shared" ca="1" si="10"/>
        <v>23181.000000255</v>
      </c>
      <c r="E260" s="53">
        <f t="shared" ca="1" si="11"/>
        <v>22626.000000137999</v>
      </c>
      <c r="F260">
        <f t="shared" ca="1" si="9"/>
        <v>138</v>
      </c>
      <c r="H260" s="51" t="str">
        <f ca="1">OFFSET('орбитальные запуски 57_64'!$B$1,расчет!F260,0)</f>
        <v>1961-F14</v>
      </c>
      <c r="I260" s="51">
        <f ca="1">OFFSET('орбитальные запуски 57_64'!C$1,расчет!F260,0)</f>
        <v>22626</v>
      </c>
      <c r="J260" s="51" t="str">
        <f ca="1">OFFSET('орбитальные запуски 57_64'!D$1,расчет!$F260,0)</f>
        <v>Космос (1b) (Зенит-2 № 1)</v>
      </c>
      <c r="K260" s="51" t="str">
        <f ca="1">OFFSET('орбитальные запуски 57_64'!E$1,расчет!$F260,0)</f>
        <v>Восток-K</v>
      </c>
      <c r="L260" s="51" t="str">
        <f ca="1">OFFSET('орбитальные запуски 57_64'!F$1,расчет!$F260,0)</f>
        <v>СССР</v>
      </c>
      <c r="M260" s="59" t="str">
        <f ca="1">OFFSET('орбитальные запуски 57_64'!G$1,расчет!$F260,0)</f>
        <v>Провал</v>
      </c>
    </row>
    <row r="261" spans="1:13" x14ac:dyDescent="0.25">
      <c r="A261">
        <f>'орбитальные запуски 57_64'!A257</f>
        <v>256</v>
      </c>
      <c r="B261" t="str">
        <f>'орбитальные запуски 57_64'!B257</f>
        <v>1963-025</v>
      </c>
      <c r="C261" s="51">
        <f ca="1">OFFSET('орбитальные запуски 57_64'!B257,0,SortCrit)</f>
        <v>23189</v>
      </c>
      <c r="D261" s="53">
        <f t="shared" ca="1" si="10"/>
        <v>23189.000000256001</v>
      </c>
      <c r="E261" s="53">
        <f t="shared" ca="1" si="11"/>
        <v>22614.000000136999</v>
      </c>
      <c r="F261">
        <f t="shared" ca="1" si="9"/>
        <v>137</v>
      </c>
      <c r="H261" s="51" t="str">
        <f ca="1">OFFSET('орбитальные запуски 57_64'!$B$1,расчет!F261,0)</f>
        <v>1961 αι (033)</v>
      </c>
      <c r="I261" s="51">
        <f ca="1">OFFSET('орбитальные запуски 57_64'!C$1,расчет!F261,0)</f>
        <v>22614</v>
      </c>
      <c r="J261" s="51" t="str">
        <f ca="1">OFFSET('орбитальные запуски 57_64'!D$1,расчет!$F261,0)</f>
        <v>Mercury MA-5 (Меркурий 9)</v>
      </c>
      <c r="K261" s="51" t="str">
        <f ca="1">OFFSET('орбитальные запуски 57_64'!E$1,расчет!$F261,0)</f>
        <v>Atlas-D Mercury</v>
      </c>
      <c r="L261" s="51" t="str">
        <f ca="1">OFFSET('орбитальные запуски 57_64'!F$1,расчет!$F261,0)</f>
        <v>USA</v>
      </c>
      <c r="M261" s="59">
        <f ca="1">OFFSET('орбитальные запуски 57_64'!G$1,расчет!$F261,0)</f>
        <v>0</v>
      </c>
    </row>
    <row r="262" spans="1:13" x14ac:dyDescent="0.25">
      <c r="A262">
        <f>'орбитальные запуски 57_64'!A258</f>
        <v>257</v>
      </c>
      <c r="B262" t="str">
        <f>'орбитальные запуски 57_64'!B258</f>
        <v>1963-026</v>
      </c>
      <c r="C262" s="51">
        <f ca="1">OFFSET('орбитальные запуски 57_64'!B258,0,SortCrit)</f>
        <v>23190</v>
      </c>
      <c r="D262" s="53">
        <f t="shared" ca="1" si="10"/>
        <v>23190.000000257001</v>
      </c>
      <c r="E262" s="53">
        <f t="shared" ca="1" si="11"/>
        <v>22607.000000135999</v>
      </c>
      <c r="F262">
        <f t="shared" ref="F262:F325" ca="1" si="12">MATCH(E262,$D$6:$D$397,0)</f>
        <v>136</v>
      </c>
      <c r="H262" s="51" t="str">
        <f ca="1">OFFSET('орбитальные запуски 57_64'!$B$1,расчет!F262,0)</f>
        <v>1961-F13</v>
      </c>
      <c r="I262" s="51">
        <f ca="1">OFFSET('орбитальные запуски 57_64'!C$1,расчет!F262,0)</f>
        <v>22607</v>
      </c>
      <c r="J262" s="51" t="str">
        <f ca="1">OFFSET('орбитальные запуски 57_64'!D$1,расчет!$F262,0)</f>
        <v>Самос-E5 1 (Самос 4)</v>
      </c>
      <c r="K262" s="51" t="str">
        <f ca="1">OFFSET('орбитальные запуски 57_64'!E$1,расчет!$F262,0)</f>
        <v>Atlas-LV3 Agena-B</v>
      </c>
      <c r="L262" s="51" t="str">
        <f ca="1">OFFSET('орбитальные запуски 57_64'!F$1,расчет!$F262,0)</f>
        <v>USA</v>
      </c>
      <c r="M262" s="59" t="str">
        <f ca="1">OFFSET('орбитальные запуски 57_64'!G$1,расчет!$F262,0)</f>
        <v>Провал</v>
      </c>
    </row>
    <row r="263" spans="1:13" x14ac:dyDescent="0.25">
      <c r="A263">
        <f>'орбитальные запуски 57_64'!A259</f>
        <v>258</v>
      </c>
      <c r="B263" t="str">
        <f>'орбитальные запуски 57_64'!B259</f>
        <v>1963-027</v>
      </c>
      <c r="C263" s="51">
        <f ca="1">OFFSET('орбитальные запуски 57_64'!B259,0,SortCrit)</f>
        <v>23191</v>
      </c>
      <c r="D263" s="53">
        <f t="shared" ref="D263:D326" ca="1" si="13">IF(ISNONTEXT(C263),C263+A263/1000000000,CODE(MID(C263,1,1))+A263/100000000)</f>
        <v>23191.000000257998</v>
      </c>
      <c r="E263" s="53">
        <f t="shared" ref="E263:E326" ca="1" si="14">CHOOSE($A$4,LARGE($D$6:$D$416,A263),SMALL($D$6:$D$416,A263))</f>
        <v>22603.000000135002</v>
      </c>
      <c r="F263">
        <f t="shared" ca="1" si="12"/>
        <v>135</v>
      </c>
      <c r="H263" s="51" t="str">
        <f ca="1">OFFSET('орбитальные запуски 57_64'!$B$1,расчет!F263,0)</f>
        <v>1961 αθ (032)</v>
      </c>
      <c r="I263" s="51">
        <f ca="1">OFFSET('орбитальные запуски 57_64'!C$1,расчет!F263,0)</f>
        <v>22603</v>
      </c>
      <c r="J263" s="51" t="str">
        <f ca="1">OFFSET('орбитальные запуски 57_64'!D$1,расчет!$F263,0)</f>
        <v>Ranger 2 (P 33)</v>
      </c>
      <c r="K263" s="51" t="str">
        <f ca="1">OFFSET('орбитальные запуски 57_64'!E$1,расчет!$F263,0)</f>
        <v>Atlas-LV3 Agena-B</v>
      </c>
      <c r="L263" s="51" t="str">
        <f ca="1">OFFSET('орбитальные запуски 57_64'!F$1,расчет!$F263,0)</f>
        <v>USA</v>
      </c>
      <c r="M263" s="59" t="str">
        <f ca="1">OFFSET('орбитальные запуски 57_64'!G$1,расчет!$F263,0)</f>
        <v>Частичный отказ</v>
      </c>
    </row>
    <row r="264" spans="1:13" x14ac:dyDescent="0.25">
      <c r="A264">
        <f>'орбитальные запуски 57_64'!A260</f>
        <v>259</v>
      </c>
      <c r="B264" t="str">
        <f>'орбитальные запуски 57_64'!B260</f>
        <v>1963-F10</v>
      </c>
      <c r="C264" s="51">
        <f ca="1">OFFSET('орбитальные запуски 57_64'!B260,0,SortCrit)</f>
        <v>23202</v>
      </c>
      <c r="D264" s="53">
        <f t="shared" ca="1" si="13"/>
        <v>23202.000000258999</v>
      </c>
      <c r="E264" s="53">
        <f t="shared" ca="1" si="14"/>
        <v>22600.000000134001</v>
      </c>
      <c r="F264">
        <f t="shared" ca="1" si="12"/>
        <v>134</v>
      </c>
      <c r="H264" s="51" t="str">
        <f ca="1">OFFSET('орбитальные запуски 57_64'!$B$1,расчет!F264,0)</f>
        <v>1961 αη (031)</v>
      </c>
      <c r="I264" s="51">
        <f ca="1">OFFSET('орбитальные запуски 57_64'!C$1,расчет!F264,0)</f>
        <v>22600</v>
      </c>
      <c r="J264" s="51" t="str">
        <f ca="1">OFFSET('орбитальные запуски 57_64'!D$1,расчет!$F264,0)</f>
        <v>Транзитные 4B </v>
      </c>
      <c r="K264" s="51" t="str">
        <f ca="1">OFFSET('орбитальные запуски 57_64'!E$1,расчет!$F264,0)</f>
        <v>Thor-DM21 Able-Star</v>
      </c>
      <c r="L264" s="51" t="str">
        <f ca="1">OFFSET('орбитальные запуски 57_64'!F$1,расчет!$F264,0)</f>
        <v>USA</v>
      </c>
      <c r="M264" s="59">
        <f ca="1">OFFSET('орбитальные запуски 57_64'!G$1,расчет!$F264,0)</f>
        <v>0</v>
      </c>
    </row>
    <row r="265" spans="1:13" x14ac:dyDescent="0.25">
      <c r="A265">
        <f>'орбитальные запуски 57_64'!A261</f>
        <v>260</v>
      </c>
      <c r="B265" t="str">
        <f>'орбитальные запуски 57_64'!B261</f>
        <v>1963-028</v>
      </c>
      <c r="C265" s="51">
        <f ca="1">OFFSET('орбитальные запуски 57_64'!B261,0,SortCrit)</f>
        <v>23204</v>
      </c>
      <c r="D265" s="53">
        <f t="shared" ca="1" si="13"/>
        <v>23204.000000259999</v>
      </c>
      <c r="E265" s="53">
        <f t="shared" ca="1" si="14"/>
        <v>22600.000000133001</v>
      </c>
      <c r="F265">
        <f t="shared" ca="1" si="12"/>
        <v>133</v>
      </c>
      <c r="H265" s="51" t="str">
        <f ca="1">OFFSET('орбитальные запуски 57_64'!$B$1,расчет!F265,0)</f>
        <v>1961 αζ (030)</v>
      </c>
      <c r="I265" s="51">
        <f ca="1">OFFSET('орбитальные запуски 57_64'!C$1,расчет!F265,0)</f>
        <v>22600</v>
      </c>
      <c r="J265" s="51" t="str">
        <f ca="1">OFFSET('орбитальные запуски 57_64'!D$1,расчет!$F265,0)</f>
        <v>KH-2 10 (Corona 35, Discoverer 35)</v>
      </c>
      <c r="K265" s="51" t="str">
        <f ca="1">OFFSET('орбитальные запуски 57_64'!E$1,расчет!$F265,0)</f>
        <v>Thor-DM21 Agena-B</v>
      </c>
      <c r="L265" s="51" t="str">
        <f ca="1">OFFSET('орбитальные запуски 57_64'!F$1,расчет!$F265,0)</f>
        <v>USA</v>
      </c>
      <c r="M265" s="59">
        <f ca="1">OFFSET('орбитальные запуски 57_64'!G$1,расчет!$F265,0)</f>
        <v>0</v>
      </c>
    </row>
    <row r="266" spans="1:13" x14ac:dyDescent="0.25">
      <c r="A266">
        <f>'орбитальные запуски 57_64'!A262</f>
        <v>261</v>
      </c>
      <c r="B266" t="str">
        <f>'орбитальные запуски 57_64'!B262</f>
        <v>1963-029</v>
      </c>
      <c r="C266" s="51">
        <f ca="1">OFFSET('орбитальные запуски 57_64'!B262,0,SortCrit)</f>
        <v>23211</v>
      </c>
      <c r="D266" s="53">
        <f t="shared" ca="1" si="13"/>
        <v>23211.000000261</v>
      </c>
      <c r="E266" s="53">
        <f t="shared" ca="1" si="14"/>
        <v>22590.000000132</v>
      </c>
      <c r="F266">
        <f t="shared" ca="1" si="12"/>
        <v>132</v>
      </c>
      <c r="H266" s="51" t="str">
        <f ca="1">OFFSET('орбитальные запуски 57_64'!$B$1,расчет!F266,0)</f>
        <v>1961 αε (029)</v>
      </c>
      <c r="I266" s="51">
        <f ca="1">OFFSET('орбитальные запуски 57_64'!C$1,расчет!F266,0)</f>
        <v>22590</v>
      </c>
      <c r="J266" s="51" t="str">
        <f ca="1">OFFSET('орбитальные запуски 57_64'!D$1,расчет!$F266,0)</f>
        <v>KH-2, 9 (Corona 34, Discoverer 34)</v>
      </c>
      <c r="K266" s="51" t="str">
        <f ca="1">OFFSET('орбитальные запуски 57_64'!E$1,расчет!$F266,0)</f>
        <v>Thor-DM21 Agena-B</v>
      </c>
      <c r="L266" s="51" t="str">
        <f ca="1">OFFSET('орбитальные запуски 57_64'!F$1,расчет!$F266,0)</f>
        <v>USA</v>
      </c>
      <c r="M266" s="59">
        <f ca="1">OFFSET('орбитальные запуски 57_64'!G$1,расчет!$F266,0)</f>
        <v>0</v>
      </c>
    </row>
    <row r="267" spans="1:13" x14ac:dyDescent="0.25">
      <c r="A267">
        <f>'орбитальные запуски 57_64'!A263</f>
        <v>262</v>
      </c>
      <c r="B267" t="str">
        <f>'орбитальные запуски 57_64'!B263</f>
        <v>1963-030</v>
      </c>
      <c r="C267" s="51">
        <f ca="1">OFFSET('орбитальные запуски 57_64'!B263,0,SortCrit)</f>
        <v>23211</v>
      </c>
      <c r="D267" s="53">
        <f t="shared" ca="1" si="13"/>
        <v>23211.000000262</v>
      </c>
      <c r="E267" s="53">
        <f t="shared" ca="1" si="14"/>
        <v>22586.000000131</v>
      </c>
      <c r="F267">
        <f t="shared" ca="1" si="12"/>
        <v>131</v>
      </c>
      <c r="H267" s="51" t="str">
        <f ca="1">OFFSET('орбитальные запуски 57_64'!$B$1,расчет!F267,0)</f>
        <v>1961-F12</v>
      </c>
      <c r="I267" s="51">
        <f ca="1">OFFSET('орбитальные запуски 57_64'!C$1,расчет!F267,0)</f>
        <v>22586</v>
      </c>
      <c r="J267" s="51" t="str">
        <f ca="1">OFFSET('орбитальные запуски 57_64'!D$1,расчет!$F267,0)</f>
        <v>Mercury Scout 1 (MNTV 1, MS 1)</v>
      </c>
      <c r="K267" s="51" t="str">
        <f ca="1">OFFSET('орбитальные запуски 57_64'!E$1,расчет!$F267,0)</f>
        <v>Голубой Лазутчик-2</v>
      </c>
      <c r="L267" s="51" t="str">
        <f ca="1">OFFSET('орбитальные запуски 57_64'!F$1,расчет!$F267,0)</f>
        <v>USA</v>
      </c>
      <c r="M267" s="59" t="str">
        <f ca="1">OFFSET('орбитальные запуски 57_64'!G$1,расчет!$F267,0)</f>
        <v>Провал</v>
      </c>
    </row>
    <row r="268" spans="1:13" x14ac:dyDescent="0.25">
      <c r="A268">
        <f>'орбитальные запуски 57_64'!A264</f>
        <v>263</v>
      </c>
      <c r="B268" t="str">
        <f>'орбитальные запуски 57_64'!B264</f>
        <v>1963-031</v>
      </c>
      <c r="C268" s="51">
        <f ca="1">OFFSET('орбитальные запуски 57_64'!B264,0,SortCrit)</f>
        <v>23218</v>
      </c>
      <c r="D268" s="53">
        <f t="shared" ca="1" si="13"/>
        <v>23218.000000263</v>
      </c>
      <c r="E268" s="53">
        <f t="shared" ca="1" si="14"/>
        <v>22581.00000013</v>
      </c>
      <c r="F268">
        <f t="shared" ca="1" si="12"/>
        <v>130</v>
      </c>
      <c r="H268" s="51" t="str">
        <f ca="1">OFFSET('орбитальные запуски 57_64'!$B$1,расчет!F268,0)</f>
        <v>1961-F11</v>
      </c>
      <c r="I268" s="51">
        <f ca="1">OFFSET('орбитальные запуски 57_64'!C$1,расчет!F268,0)</f>
        <v>22581</v>
      </c>
      <c r="J268" s="51" t="str">
        <f ca="1">OFFSET('орбитальные запуски 57_64'!D$1,расчет!$F268,0)</f>
        <v>Космос (1а) (DS-1 # 1)</v>
      </c>
      <c r="K268" s="51" t="str">
        <f ca="1">OFFSET('орбитальные запуски 57_64'!E$1,расчет!$F268,0)</f>
        <v>Космос</v>
      </c>
      <c r="L268" s="51" t="str">
        <f ca="1">OFFSET('орбитальные запуски 57_64'!F$1,расчет!$F268,0)</f>
        <v>СССР</v>
      </c>
      <c r="M268" s="59" t="str">
        <f ca="1">OFFSET('орбитальные запуски 57_64'!G$1,расчет!$F268,0)</f>
        <v>Провал</v>
      </c>
    </row>
    <row r="269" spans="1:13" x14ac:dyDescent="0.25">
      <c r="A269">
        <f>'орбитальные запуски 57_64'!A265</f>
        <v>264</v>
      </c>
      <c r="B269" t="str">
        <f>'орбитальные запуски 57_64'!B265</f>
        <v>1963-032</v>
      </c>
      <c r="C269" s="51">
        <f ca="1">OFFSET('орбитальные запуски 57_64'!B265,0,SortCrit)</f>
        <v>23223</v>
      </c>
      <c r="D269" s="53">
        <f t="shared" ca="1" si="13"/>
        <v>23223.000000264001</v>
      </c>
      <c r="E269" s="53">
        <f t="shared" ca="1" si="14"/>
        <v>22577.000000128999</v>
      </c>
      <c r="F269">
        <f t="shared" ca="1" si="12"/>
        <v>129</v>
      </c>
      <c r="H269" s="51" t="str">
        <f ca="1">OFFSET('орбитальные запуски 57_64'!$B$1,расчет!F269,0)</f>
        <v>1961-F10</v>
      </c>
      <c r="I269" s="51">
        <f ca="1">OFFSET('орбитальные запуски 57_64'!C$1,расчет!F269,0)</f>
        <v>22577</v>
      </c>
      <c r="J269" s="51" t="str">
        <f ca="1">OFFSET('орбитальные запуски 57_64'!D$1,расчет!$F269,0)</f>
        <v>KH-2 8 (Corona 33, Discoverer 33)</v>
      </c>
      <c r="K269" s="51" t="str">
        <f ca="1">OFFSET('орбитальные запуски 57_64'!E$1,расчет!$F269,0)</f>
        <v>Thor-DM21 Agena-B</v>
      </c>
      <c r="L269" s="51" t="str">
        <f ca="1">OFFSET('орбитальные запуски 57_64'!F$1,расчет!$F269,0)</f>
        <v>USA</v>
      </c>
      <c r="M269" s="59" t="str">
        <f ca="1">OFFSET('орбитальные запуски 57_64'!G$1,расчет!$F269,0)</f>
        <v>Провал</v>
      </c>
    </row>
    <row r="270" spans="1:13" x14ac:dyDescent="0.25">
      <c r="A270">
        <f>'орбитальные запуски 57_64'!A266</f>
        <v>265</v>
      </c>
      <c r="B270" t="str">
        <f>'орбитальные запуски 57_64'!B266</f>
        <v>1963-033</v>
      </c>
      <c r="C270" s="51">
        <f ca="1">OFFSET('орбитальные запуски 57_64'!B266,0,SortCrit)</f>
        <v>23229</v>
      </c>
      <c r="D270" s="53">
        <f t="shared" ca="1" si="13"/>
        <v>23229.000000265001</v>
      </c>
      <c r="E270" s="53">
        <f t="shared" ca="1" si="14"/>
        <v>22575.000000127999</v>
      </c>
      <c r="F270">
        <f t="shared" ca="1" si="12"/>
        <v>128</v>
      </c>
      <c r="H270" s="51" t="str">
        <f ca="1">OFFSET('орбитальные запуски 57_64'!$B$1,расчет!F270,0)</f>
        <v>1961 αδ (028)</v>
      </c>
      <c r="I270" s="51">
        <f ca="1">OFFSET('орбитальные запуски 57_64'!C$1,расчет!F270,0)</f>
        <v>22575</v>
      </c>
      <c r="J270" s="51" t="str">
        <f ca="1">OFFSET('орбитальные запуски 57_64'!D$1,расчет!$F270,0)</f>
        <v>MIDAS 4 </v>
      </c>
      <c r="K270" s="51" t="str">
        <f ca="1">OFFSET('орбитальные запуски 57_64'!E$1,расчет!$F270,0)</f>
        <v>Atlas-LV3 Agena-B</v>
      </c>
      <c r="L270" s="51" t="str">
        <f ca="1">OFFSET('орбитальные запуски 57_64'!F$1,расчет!$F270,0)</f>
        <v>USA</v>
      </c>
      <c r="M270" s="59">
        <f ca="1">OFFSET('орбитальные запуски 57_64'!G$1,расчет!$F270,0)</f>
        <v>0</v>
      </c>
    </row>
    <row r="271" spans="1:13" x14ac:dyDescent="0.25">
      <c r="A271">
        <f>'орбитальные запуски 57_64'!A267</f>
        <v>266</v>
      </c>
      <c r="B271" t="str">
        <f>'орбитальные запуски 57_64'!B267</f>
        <v>1963-F11</v>
      </c>
      <c r="C271" s="51">
        <f ca="1">OFFSET('орбитальные запуски 57_64'!B267,0,SortCrit)</f>
        <v>23245</v>
      </c>
      <c r="D271" s="53">
        <f t="shared" ca="1" si="13"/>
        <v>23245.000000266002</v>
      </c>
      <c r="E271" s="53">
        <f t="shared" ca="1" si="14"/>
        <v>22567.000000126998</v>
      </c>
      <c r="F271">
        <f t="shared" ca="1" si="12"/>
        <v>127</v>
      </c>
      <c r="H271" s="51" t="str">
        <f ca="1">OFFSET('орбитальные запуски 57_64'!$B$1,расчет!F271,0)</f>
        <v>1961 αγ (027)</v>
      </c>
      <c r="I271" s="51">
        <f ca="1">OFFSET('орбитальные запуски 57_64'!C$1,расчет!F271,0)</f>
        <v>22567</v>
      </c>
      <c r="J271" s="51" t="str">
        <f ca="1">OFFSET('орбитальные запуски 57_64'!D$1,расчет!$F271,0)</f>
        <v>KH-3, 4 (Corona 32, Discoverer 32)</v>
      </c>
      <c r="K271" s="51" t="str">
        <f ca="1">OFFSET('орбитальные запуски 57_64'!E$1,расчет!$F271,0)</f>
        <v>Thor-DM21 Agena-B</v>
      </c>
      <c r="L271" s="51" t="str">
        <f ca="1">OFFSET('орбитальные запуски 57_64'!F$1,расчет!$F271,0)</f>
        <v>USA</v>
      </c>
      <c r="M271" s="59">
        <f ca="1">OFFSET('орбитальные запуски 57_64'!G$1,расчет!$F271,0)</f>
        <v>0</v>
      </c>
    </row>
    <row r="272" spans="1:13" x14ac:dyDescent="0.25">
      <c r="A272">
        <f>'орбитальные запуски 57_64'!A268</f>
        <v>267</v>
      </c>
      <c r="B272" t="str">
        <f>'орбитальные запуски 57_64'!B268</f>
        <v>1963-034</v>
      </c>
      <c r="C272" s="51">
        <f ca="1">OFFSET('орбитальные запуски 57_64'!B268,0,SortCrit)</f>
        <v>23248</v>
      </c>
      <c r="D272" s="53">
        <f t="shared" ca="1" si="13"/>
        <v>23248.000000266999</v>
      </c>
      <c r="E272" s="53">
        <f t="shared" ca="1" si="14"/>
        <v>22541.000000126001</v>
      </c>
      <c r="F272">
        <f t="shared" ca="1" si="12"/>
        <v>126</v>
      </c>
      <c r="H272" s="51" t="str">
        <f ca="1">OFFSET('орбитальные запуски 57_64'!$B$1,расчет!F272,0)</f>
        <v>1961 αβ (026)</v>
      </c>
      <c r="I272" s="51">
        <f ca="1">OFFSET('орбитальные запуски 57_64'!C$1,расчет!F272,0)</f>
        <v>22541</v>
      </c>
      <c r="J272" s="51" t="str">
        <f ca="1">OFFSET('орбитальные запуски 57_64'!D$1,расчет!$F272,0)</f>
        <v>KH-3 3 (Corona 31, Discoverer 31)</v>
      </c>
      <c r="K272" s="51" t="str">
        <f ca="1">OFFSET('орбитальные запуски 57_64'!E$1,расчет!$F272,0)</f>
        <v>Thor-DM21 Agena-B</v>
      </c>
      <c r="L272" s="51" t="str">
        <f ca="1">OFFSET('орбитальные запуски 57_64'!F$1,расчет!$F272,0)</f>
        <v>USA</v>
      </c>
      <c r="M272" s="59">
        <f ca="1">OFFSET('орбитальные запуски 57_64'!G$1,расчет!$F272,0)</f>
        <v>0</v>
      </c>
    </row>
    <row r="273" spans="1:13" x14ac:dyDescent="0.25">
      <c r="A273">
        <f>'орбитальные запуски 57_64'!A269</f>
        <v>268</v>
      </c>
      <c r="B273" t="str">
        <f>'орбитальные запуски 57_64'!B269</f>
        <v>1963-035</v>
      </c>
      <c r="C273" s="51">
        <f ca="1">OFFSET('орбитальные запуски 57_64'!B269,0,SortCrit)</f>
        <v>23252</v>
      </c>
      <c r="D273" s="53">
        <f t="shared" ca="1" si="13"/>
        <v>23252.000000267999</v>
      </c>
      <c r="E273" s="53">
        <f t="shared" ca="1" si="14"/>
        <v>22537.000000125001</v>
      </c>
      <c r="F273">
        <f t="shared" ca="1" si="12"/>
        <v>125</v>
      </c>
      <c r="H273" s="51" t="str">
        <f ca="1">OFFSET('орбитальные запуски 57_64'!$B$1,расчет!F273,0)</f>
        <v>1961 αα (025)</v>
      </c>
      <c r="I273" s="51">
        <f ca="1">OFFSET('орбитальные запуски 57_64'!C$1,расчет!F273,0)</f>
        <v>22537</v>
      </c>
      <c r="J273" s="51" t="str">
        <f ca="1">OFFSET('орбитальные запуски 57_64'!D$1,расчет!$F273,0)</f>
        <v>Mercury MA-4 (Mercury 8А)</v>
      </c>
      <c r="K273" s="51" t="str">
        <f ca="1">OFFSET('орбитальные запуски 57_64'!E$1,расчет!$F273,0)</f>
        <v>Atlas-D Mercury</v>
      </c>
      <c r="L273" s="51" t="str">
        <f ca="1">OFFSET('орбитальные запуски 57_64'!F$1,расчет!$F273,0)</f>
        <v>USA</v>
      </c>
      <c r="M273" s="59">
        <f ca="1">OFFSET('орбитальные запуски 57_64'!G$1,расчет!$F273,0)</f>
        <v>0</v>
      </c>
    </row>
    <row r="274" spans="1:13" x14ac:dyDescent="0.25">
      <c r="A274">
        <f>'орбитальные запуски 57_64'!A270</f>
        <v>269</v>
      </c>
      <c r="B274" t="str">
        <f>'орбитальные запуски 57_64'!B270</f>
        <v>1963-036</v>
      </c>
      <c r="C274" s="51">
        <f ca="1">OFFSET('орбитальные запуски 57_64'!B270,0,SortCrit)</f>
        <v>23260</v>
      </c>
      <c r="D274" s="53">
        <f t="shared" ca="1" si="13"/>
        <v>23260.000000268999</v>
      </c>
      <c r="E274" s="53">
        <f t="shared" ca="1" si="14"/>
        <v>22536.000000124001</v>
      </c>
      <c r="F274">
        <f t="shared" ca="1" si="12"/>
        <v>124</v>
      </c>
      <c r="H274" s="51" t="str">
        <f ca="1">OFFSET('орбитальные запуски 57_64'!$B$1,расчет!F274,0)</f>
        <v>1961 ω (024)</v>
      </c>
      <c r="I274" s="51">
        <f ca="1">OFFSET('орбитальные запуски 57_64'!C$1,расчет!F274,0)</f>
        <v>22536</v>
      </c>
      <c r="J274" s="51" t="str">
        <f ca="1">OFFSET('орбитальные запуски 57_64'!D$1,расчет!$F274,0)</f>
        <v>KH-3, 2 (Corona 30, Discoverer 30)</v>
      </c>
      <c r="K274" s="51" t="str">
        <f ca="1">OFFSET('орбитальные запуски 57_64'!E$1,расчет!$F274,0)</f>
        <v>Thor-DM21 Agena-B</v>
      </c>
      <c r="L274" s="51" t="str">
        <f ca="1">OFFSET('орбитальные запуски 57_64'!F$1,расчет!$F274,0)</f>
        <v>USA</v>
      </c>
      <c r="M274" s="59">
        <f ca="1">OFFSET('орбитальные запуски 57_64'!G$1,расчет!$F274,0)</f>
        <v>0</v>
      </c>
    </row>
    <row r="275" spans="1:13" x14ac:dyDescent="0.25">
      <c r="A275">
        <f>'орбитальные запуски 57_64'!A271</f>
        <v>270</v>
      </c>
      <c r="B275" t="str">
        <f>'орбитальные запуски 57_64'!B271</f>
        <v>1963-037</v>
      </c>
      <c r="C275" s="51">
        <f ca="1">OFFSET('орбитальные запуски 57_64'!B271,0,SortCrit)</f>
        <v>23277</v>
      </c>
      <c r="D275" s="53">
        <f t="shared" ca="1" si="13"/>
        <v>23277.00000027</v>
      </c>
      <c r="E275" s="53">
        <f t="shared" ca="1" si="14"/>
        <v>22533.000000123</v>
      </c>
      <c r="F275">
        <f t="shared" ca="1" si="12"/>
        <v>123</v>
      </c>
      <c r="H275" s="51" t="str">
        <f ca="1">OFFSET('орбитальные запуски 57_64'!$B$1,расчет!F275,0)</f>
        <v>1961-F09</v>
      </c>
      <c r="I275" s="51">
        <f ca="1">OFFSET('орбитальные запуски 57_64'!C$1,расчет!F275,0)</f>
        <v>22533</v>
      </c>
      <c r="J275" s="51" t="str">
        <f ca="1">OFFSET('орбитальные запуски 57_64'!D$1,расчет!$F275,0)</f>
        <v>Самос-E2 1 (Самос 3)</v>
      </c>
      <c r="K275" s="51" t="str">
        <f ca="1">OFFSET('орбитальные запуски 57_64'!E$1,расчет!$F275,0)</f>
        <v>Atlas-LV3 Agena-B</v>
      </c>
      <c r="L275" s="51" t="str">
        <f ca="1">OFFSET('орбитальные запуски 57_64'!F$1,расчет!$F275,0)</f>
        <v>USA</v>
      </c>
      <c r="M275" s="59" t="str">
        <f ca="1">OFFSET('орбитальные запуски 57_64'!G$1,расчет!$F275,0)</f>
        <v>Провал</v>
      </c>
    </row>
    <row r="276" spans="1:13" x14ac:dyDescent="0.25">
      <c r="A276">
        <f>'орбитальные запуски 57_64'!A272</f>
        <v>271</v>
      </c>
      <c r="B276" t="str">
        <f>'орбитальные запуски 57_64'!B272</f>
        <v>1963-F12</v>
      </c>
      <c r="C276" s="51">
        <f ca="1">OFFSET('орбитальные запуски 57_64'!B272,0,SortCrit)</f>
        <v>23281</v>
      </c>
      <c r="D276" s="53">
        <f t="shared" ca="1" si="13"/>
        <v>23281.000000271</v>
      </c>
      <c r="E276" s="53">
        <f t="shared" ca="1" si="14"/>
        <v>22523.000000122</v>
      </c>
      <c r="F276">
        <f t="shared" ca="1" si="12"/>
        <v>122</v>
      </c>
      <c r="H276" s="51" t="str">
        <f ca="1">OFFSET('орбитальные запуски 57_64'!$B$1,расчет!F276,0)</f>
        <v>1961 ψ (023)</v>
      </c>
      <c r="I276" s="51">
        <f ca="1">OFFSET('орбитальные запуски 57_64'!C$1,расчет!F276,0)</f>
        <v>22523</v>
      </c>
      <c r="J276" s="51" t="str">
        <f ca="1">OFFSET('орбитальные запуски 57_64'!D$1,расчет!$F276,0)</f>
        <v>KH-3, 1 (Corona 29, Discoverer 29)</v>
      </c>
      <c r="K276" s="51" t="str">
        <f ca="1">OFFSET('орбитальные запуски 57_64'!E$1,расчет!$F276,0)</f>
        <v>Thor-DM21 Agena-B</v>
      </c>
      <c r="L276" s="51" t="str">
        <f ca="1">OFFSET('орбитальные запуски 57_64'!F$1,расчет!$F276,0)</f>
        <v>USA</v>
      </c>
      <c r="M276" s="59">
        <f ca="1">OFFSET('орбитальные запуски 57_64'!G$1,расчет!$F276,0)</f>
        <v>0</v>
      </c>
    </row>
    <row r="277" spans="1:13" x14ac:dyDescent="0.25">
      <c r="A277">
        <f>'орбитальные запуски 57_64'!A273</f>
        <v>272</v>
      </c>
      <c r="B277" t="str">
        <f>'орбитальные запуски 57_64'!B273</f>
        <v>1963-038</v>
      </c>
      <c r="C277" s="51">
        <f ca="1">OFFSET('орбитальные запуски 57_64'!B273,0,SortCrit)</f>
        <v>23282</v>
      </c>
      <c r="D277" s="53">
        <f t="shared" ca="1" si="13"/>
        <v>23282.000000272001</v>
      </c>
      <c r="E277" s="53">
        <f t="shared" ca="1" si="14"/>
        <v>22518.000000120999</v>
      </c>
      <c r="F277">
        <f t="shared" ca="1" si="12"/>
        <v>121</v>
      </c>
      <c r="H277" s="51" t="str">
        <f ca="1">OFFSET('орбитальные запуски 57_64'!$B$1,расчет!F277,0)</f>
        <v>1961 χ (022)</v>
      </c>
      <c r="I277" s="51">
        <f ca="1">OFFSET('орбитальные запуски 57_64'!C$1,расчет!F277,0)</f>
        <v>22518</v>
      </c>
      <c r="J277" s="51" t="str">
        <f ca="1">OFFSET('орбитальные запуски 57_64'!D$1,расчет!$F277,0)</f>
        <v>Проводник 13 (S 55а)</v>
      </c>
      <c r="K277" s="51" t="str">
        <f ca="1">OFFSET('орбитальные запуски 57_64'!E$1,расчет!$F277,0)</f>
        <v>Разведчик-X1</v>
      </c>
      <c r="L277" s="51" t="str">
        <f ca="1">OFFSET('орбитальные запуски 57_64'!F$1,расчет!$F277,0)</f>
        <v>USA</v>
      </c>
      <c r="M277" s="59" t="str">
        <f ca="1">OFFSET('орбитальные запуски 57_64'!G$1,расчет!$F277,0)</f>
        <v>Частичный отказ</v>
      </c>
    </row>
    <row r="278" spans="1:13" x14ac:dyDescent="0.25">
      <c r="A278">
        <f>'орбитальные запуски 57_64'!A274</f>
        <v>273</v>
      </c>
      <c r="B278" t="str">
        <f>'орбитальные запуски 57_64'!B274</f>
        <v>1963-039</v>
      </c>
      <c r="C278" s="51">
        <f ca="1">OFFSET('орбитальные запуски 57_64'!B274,0,SortCrit)</f>
        <v>23301</v>
      </c>
      <c r="D278" s="53">
        <f t="shared" ca="1" si="13"/>
        <v>23301.000000273001</v>
      </c>
      <c r="E278" s="53">
        <f t="shared" ca="1" si="14"/>
        <v>22516.000000119999</v>
      </c>
      <c r="F278">
        <f t="shared" ca="1" si="12"/>
        <v>120</v>
      </c>
      <c r="H278" s="51" t="str">
        <f ca="1">OFFSET('орбитальные запуски 57_64'!$B$1,расчет!F278,0)</f>
        <v>1961 φ (021)</v>
      </c>
      <c r="I278" s="51">
        <f ca="1">OFFSET('орбитальные запуски 57_64'!C$1,расчет!F278,0)</f>
        <v>22516</v>
      </c>
      <c r="J278" s="51" t="str">
        <f ca="1">OFFSET('орбитальные запуски 57_64'!D$1,расчет!$F278,0)</f>
        <v>Ranger 1 (P 32)</v>
      </c>
      <c r="K278" s="51" t="str">
        <f ca="1">OFFSET('орбитальные запуски 57_64'!E$1,расчет!$F278,0)</f>
        <v>Atlas-LV3 Agena-B</v>
      </c>
      <c r="L278" s="51" t="str">
        <f ca="1">OFFSET('орбитальные запуски 57_64'!F$1,расчет!$F278,0)</f>
        <v>USA</v>
      </c>
      <c r="M278" s="59" t="str">
        <f ca="1">OFFSET('орбитальные запуски 57_64'!G$1,расчет!$F278,0)</f>
        <v>Частичный отказ</v>
      </c>
    </row>
    <row r="279" spans="1:13" x14ac:dyDescent="0.25">
      <c r="A279">
        <f>'орбитальные запуски 57_64'!A275</f>
        <v>274</v>
      </c>
      <c r="B279" t="str">
        <f>'орбитальные запуски 57_64'!B275</f>
        <v>1963-040</v>
      </c>
      <c r="C279" s="51">
        <f ca="1">OFFSET('орбитальные запуски 57_64'!B275,0,SortCrit)</f>
        <v>23302</v>
      </c>
      <c r="D279" s="53">
        <f t="shared" ca="1" si="13"/>
        <v>23302.000000274002</v>
      </c>
      <c r="E279" s="53">
        <f t="shared" ca="1" si="14"/>
        <v>22509.000000118998</v>
      </c>
      <c r="F279">
        <f t="shared" ca="1" si="12"/>
        <v>119</v>
      </c>
      <c r="H279" s="51" t="str">
        <f ca="1">OFFSET('орбитальные запуски 57_64'!$B$1,расчет!F279,0)</f>
        <v>1961 υ (020)</v>
      </c>
      <c r="I279" s="51">
        <f ca="1">OFFSET('орбитальные запуски 57_64'!C$1,расчет!F279,0)</f>
        <v>22509</v>
      </c>
      <c r="J279" s="51" t="str">
        <f ca="1">OFFSET('орбитальные запуски 57_64'!D$1,расчет!$F279,0)</f>
        <v>Проводник 12 (EPE)</v>
      </c>
      <c r="K279" s="51" t="str">
        <f ca="1">OFFSET('орбитальные запуски 57_64'!E$1,расчет!$F279,0)</f>
        <v>Дельта</v>
      </c>
      <c r="L279" s="51" t="str">
        <f ca="1">OFFSET('орбитальные запуски 57_64'!F$1,расчет!$F279,0)</f>
        <v>USA</v>
      </c>
      <c r="M279" s="59">
        <f ca="1">OFFSET('орбитальные запуски 57_64'!G$1,расчет!$F279,0)</f>
        <v>0</v>
      </c>
    </row>
    <row r="280" spans="1:13" x14ac:dyDescent="0.25">
      <c r="A280">
        <f>'орбитальные запуски 57_64'!A276</f>
        <v>275</v>
      </c>
      <c r="B280" t="str">
        <f>'орбитальные запуски 57_64'!B276</f>
        <v>1963-F13</v>
      </c>
      <c r="C280" s="51">
        <f ca="1">OFFSET('орбитальные запуски 57_64'!B276,0,SortCrit)</f>
        <v>23308</v>
      </c>
      <c r="D280" s="53">
        <f t="shared" ca="1" si="13"/>
        <v>23308.000000274998</v>
      </c>
      <c r="E280" s="53">
        <f t="shared" ca="1" si="14"/>
        <v>22499.000000118001</v>
      </c>
      <c r="F280">
        <f t="shared" ca="1" si="12"/>
        <v>118</v>
      </c>
      <c r="H280" s="51" t="str">
        <f ca="1">OFFSET('орбитальные запуски 57_64'!$B$1,расчет!F280,0)</f>
        <v>1961 τ (019)</v>
      </c>
      <c r="I280" s="51">
        <f ca="1">OFFSET('орбитальные запуски 57_64'!C$1,расчет!F280,0)</f>
        <v>22499</v>
      </c>
      <c r="J280" s="51" t="str">
        <f ca="1">OFFSET('орбитальные запуски 57_64'!D$1,расчет!$F280,0)</f>
        <v>Восток 2 (Восток-3KA № 4)</v>
      </c>
      <c r="K280" s="51" t="str">
        <f ca="1">OFFSET('орбитальные запуски 57_64'!E$1,расчет!$F280,0)</f>
        <v>Восток-K</v>
      </c>
      <c r="L280" s="51" t="str">
        <f ca="1">OFFSET('орбитальные запуски 57_64'!F$1,расчет!$F280,0)</f>
        <v>СССР</v>
      </c>
      <c r="M280" s="59">
        <f ca="1">OFFSET('орбитальные запуски 57_64'!G$1,расчет!$F280,0)</f>
        <v>0</v>
      </c>
    </row>
    <row r="281" spans="1:13" x14ac:dyDescent="0.25">
      <c r="A281">
        <f>'орбитальные запуски 57_64'!A277</f>
        <v>276</v>
      </c>
      <c r="B281" t="str">
        <f>'орбитальные запуски 57_64'!B277</f>
        <v>1963-041</v>
      </c>
      <c r="C281" s="51">
        <f ca="1">OFFSET('орбитальные запуски 57_64'!B277,0,SortCrit)</f>
        <v>23309</v>
      </c>
      <c r="D281" s="53">
        <f t="shared" ca="1" si="13"/>
        <v>23309.000000275999</v>
      </c>
      <c r="E281" s="53">
        <f t="shared" ca="1" si="14"/>
        <v>22497.000000117001</v>
      </c>
      <c r="F281">
        <f t="shared" ca="1" si="12"/>
        <v>117</v>
      </c>
      <c r="H281" s="51" t="str">
        <f ca="1">OFFSET('орбитальные запуски 57_64'!$B$1,расчет!F281,0)</f>
        <v>1961-F08</v>
      </c>
      <c r="I281" s="51">
        <f ca="1">OFFSET('орбитальные запуски 57_64'!C$1,расчет!F281,0)</f>
        <v>22497</v>
      </c>
      <c r="J281" s="51" t="str">
        <f ca="1">OFFSET('орбитальные запуски 57_64'!D$1,расчет!$F281,0)</f>
        <v>KH-2, 7 (Corona 28, Discoverer 28)</v>
      </c>
      <c r="K281" s="51" t="str">
        <f ca="1">OFFSET('орбитальные запуски 57_64'!E$1,расчет!$F281,0)</f>
        <v>Thor-DM21 Agena-B</v>
      </c>
      <c r="L281" s="51" t="str">
        <f ca="1">OFFSET('орбитальные запуски 57_64'!F$1,расчет!$F281,0)</f>
        <v>USA</v>
      </c>
      <c r="M281" s="59" t="str">
        <f ca="1">OFFSET('орбитальные запуски 57_64'!G$1,расчет!$F281,0)</f>
        <v>Провал</v>
      </c>
    </row>
    <row r="282" spans="1:13" x14ac:dyDescent="0.25">
      <c r="A282">
        <f>'орбитальные запуски 57_64'!A278</f>
        <v>277</v>
      </c>
      <c r="B282" t="str">
        <f>'орбитальные запуски 57_64'!B278</f>
        <v>1963-042</v>
      </c>
      <c r="C282" s="51">
        <f ca="1">OFFSET('орбитальные запуски 57_64'!B278,0,SortCrit)</f>
        <v>23313</v>
      </c>
      <c r="D282" s="53">
        <f t="shared" ca="1" si="13"/>
        <v>23313.000000276999</v>
      </c>
      <c r="E282" s="53">
        <f t="shared" ca="1" si="14"/>
        <v>22483.000000116001</v>
      </c>
      <c r="F282">
        <f t="shared" ca="1" si="12"/>
        <v>116</v>
      </c>
      <c r="H282" s="51" t="str">
        <f ca="1">OFFSET('орбитальные запуски 57_64'!$B$1,расчет!F282,0)</f>
        <v>1961-F07</v>
      </c>
      <c r="I282" s="51">
        <f ca="1">OFFSET('орбитальные запуски 57_64'!C$1,расчет!F282,0)</f>
        <v>22483</v>
      </c>
      <c r="J282" s="51" t="str">
        <f ca="1">OFFSET('орбитальные запуски 57_64'!D$1,расчет!$F282,0)</f>
        <v>KH-5, 4 (Аргон 4, Corona 27, Discoverer 27)</v>
      </c>
      <c r="K282" s="51" t="str">
        <f ca="1">OFFSET('орбитальные запуски 57_64'!E$1,расчет!$F282,0)</f>
        <v>Thor-DM21 Agena-B</v>
      </c>
      <c r="L282" s="51" t="str">
        <f ca="1">OFFSET('орбитальные запуски 57_64'!F$1,расчет!$F282,0)</f>
        <v>USA</v>
      </c>
      <c r="M282" s="59" t="str">
        <f ca="1">OFFSET('орбитальные запуски 57_64'!G$1,расчет!$F282,0)</f>
        <v>Провал</v>
      </c>
    </row>
    <row r="283" spans="1:13" x14ac:dyDescent="0.25">
      <c r="A283">
        <f>'орбитальные запуски 57_64'!A279</f>
        <v>278</v>
      </c>
      <c r="B283" t="str">
        <f>'орбитальные запуски 57_64'!B279</f>
        <v>1963-043</v>
      </c>
      <c r="C283" s="51">
        <f ca="1">OFFSET('орбитальные запуски 57_64'!B279,0,SortCrit)</f>
        <v>23316</v>
      </c>
      <c r="D283" s="53">
        <f t="shared" ca="1" si="13"/>
        <v>23316.000000278</v>
      </c>
      <c r="E283" s="53">
        <f t="shared" ca="1" si="14"/>
        <v>22474.000000115</v>
      </c>
      <c r="F283">
        <f t="shared" ca="1" si="12"/>
        <v>115</v>
      </c>
      <c r="H283" s="51" t="str">
        <f ca="1">OFFSET('орбитальные запуски 57_64'!$B$1,расчет!F283,0)</f>
        <v>1961 σ (018)</v>
      </c>
      <c r="I283" s="51">
        <f ca="1">OFFSET('орбитальные запуски 57_64'!C$1,расчет!F283,0)</f>
        <v>22474</v>
      </c>
      <c r="J283" s="51" t="str">
        <f ca="1">OFFSET('орбитальные запуски 57_64'!D$1,расчет!$F283,0)</f>
        <v>MIDAS 3</v>
      </c>
      <c r="K283" s="51" t="str">
        <f ca="1">OFFSET('орбитальные запуски 57_64'!E$1,расчет!$F283,0)</f>
        <v>Atlas-LV3 Agena-B</v>
      </c>
      <c r="L283" s="51" t="str">
        <f ca="1">OFFSET('орбитальные запуски 57_64'!F$1,расчет!$F283,0)</f>
        <v>USA</v>
      </c>
      <c r="M283" s="59">
        <f ca="1">OFFSET('орбитальные запуски 57_64'!G$1,расчет!$F283,0)</f>
        <v>0</v>
      </c>
    </row>
    <row r="284" spans="1:13" x14ac:dyDescent="0.25">
      <c r="A284">
        <f>'орбитальные запуски 57_64'!A280</f>
        <v>279</v>
      </c>
      <c r="B284" t="str">
        <f>'орбитальные запуски 57_64'!B280</f>
        <v>1963-F14</v>
      </c>
      <c r="C284" s="51">
        <f ca="1">OFFSET('орбитальные запуски 57_64'!B280,0,SortCrit)</f>
        <v>23324</v>
      </c>
      <c r="D284" s="53">
        <f t="shared" ca="1" si="13"/>
        <v>23324.000000279</v>
      </c>
      <c r="E284" s="53">
        <f t="shared" ca="1" si="14"/>
        <v>22474.000000114</v>
      </c>
      <c r="F284">
        <f t="shared" ca="1" si="12"/>
        <v>114</v>
      </c>
      <c r="H284" s="51" t="str">
        <f ca="1">OFFSET('орбитальные запуски 57_64'!$B$1,расчет!F284,0)</f>
        <v>1961 ρ (017)</v>
      </c>
      <c r="I284" s="51">
        <f ca="1">OFFSET('орбитальные запуски 57_64'!C$1,расчет!F284,0)</f>
        <v>22474</v>
      </c>
      <c r="J284" s="51" t="str">
        <f ca="1">OFFSET('орбитальные запуски 57_64'!D$1,расчет!$F284,0)</f>
        <v>Tiros 3 (3)</v>
      </c>
      <c r="K284" s="51" t="str">
        <f ca="1">OFFSET('орбитальные запуски 57_64'!E$1,расчет!$F284,0)</f>
        <v>Дельта</v>
      </c>
      <c r="L284" s="51" t="str">
        <f ca="1">OFFSET('орбитальные запуски 57_64'!F$1,расчет!$F284,0)</f>
        <v>USA</v>
      </c>
      <c r="M284" s="59">
        <f ca="1">OFFSET('орбитальные запуски 57_64'!G$1,расчет!$F284,0)</f>
        <v>0</v>
      </c>
    </row>
    <row r="285" spans="1:13" x14ac:dyDescent="0.25">
      <c r="A285">
        <f>'орбитальные запуски 57_64'!A281</f>
        <v>280</v>
      </c>
      <c r="B285" t="str">
        <f>'орбитальные запуски 57_64'!B281</f>
        <v>1963-044</v>
      </c>
      <c r="C285" s="51">
        <f ca="1">OFFSET('орбитальные запуски 57_64'!B281,0,SortCrit)</f>
        <v>23326</v>
      </c>
      <c r="D285" s="53">
        <f t="shared" ca="1" si="13"/>
        <v>23326.000000280001</v>
      </c>
      <c r="E285" s="53">
        <f t="shared" ca="1" si="14"/>
        <v>22469.000000112999</v>
      </c>
      <c r="F285">
        <f t="shared" ca="1" si="12"/>
        <v>113</v>
      </c>
      <c r="H285" s="51" t="str">
        <f ca="1">OFFSET('орбитальные запуски 57_64'!$B$1,расчет!F285,0)</f>
        <v>1961 π (016)</v>
      </c>
      <c r="I285" s="51">
        <f ca="1">OFFSET('орбитальные запуски 57_64'!C$1,расчет!F285,0)</f>
        <v>22469</v>
      </c>
      <c r="J285" s="51" t="str">
        <f ca="1">OFFSET('орбитальные запуски 57_64'!D$1,расчет!$F285,0)</f>
        <v>KH-2, 6 (Corona 26, Discoverer 26)</v>
      </c>
      <c r="K285" s="51" t="str">
        <f ca="1">OFFSET('орбитальные запуски 57_64'!E$1,расчет!$F285,0)</f>
        <v>Thor-DM21 Agena-B</v>
      </c>
      <c r="L285" s="51" t="str">
        <f ca="1">OFFSET('орбитальные запуски 57_64'!F$1,расчет!$F285,0)</f>
        <v>USA</v>
      </c>
      <c r="M285" s="59">
        <f ca="1">OFFSET('орбитальные запуски 57_64'!G$1,расчет!$F285,0)</f>
        <v>0</v>
      </c>
    </row>
    <row r="286" spans="1:13" x14ac:dyDescent="0.25">
      <c r="A286">
        <f>'орбитальные запуски 57_64'!A282</f>
        <v>281</v>
      </c>
      <c r="B286" t="str">
        <f>'орбитальные запуски 57_64'!B282</f>
        <v>1963-045</v>
      </c>
      <c r="C286" s="51">
        <f ca="1">OFFSET('орбитальные запуски 57_64'!B282,0,SortCrit)</f>
        <v>23331</v>
      </c>
      <c r="D286" s="53">
        <f t="shared" ca="1" si="13"/>
        <v>23331.000000281001</v>
      </c>
      <c r="E286" s="53">
        <f t="shared" ca="1" si="14"/>
        <v>22462.000000111999</v>
      </c>
      <c r="F286">
        <f t="shared" ca="1" si="12"/>
        <v>112</v>
      </c>
      <c r="H286" s="51" t="str">
        <f ca="1">OFFSET('орбитальные запуски 57_64'!$B$1,расчет!F286,0)</f>
        <v>1961-F06</v>
      </c>
      <c r="I286" s="51">
        <f ca="1">OFFSET('орбитальные запуски 57_64'!C$1,расчет!F286,0)</f>
        <v>22462</v>
      </c>
      <c r="J286" s="51" t="str">
        <f ca="1">OFFSET('орбитальные запуски 57_64'!D$1,расчет!$F286,0)</f>
        <v>Проводник (13) (S 55)</v>
      </c>
      <c r="K286" s="51" t="str">
        <f ca="1">OFFSET('орбитальные запуски 57_64'!E$1,расчет!$F286,0)</f>
        <v>Разведчик-X1</v>
      </c>
      <c r="L286" s="51" t="str">
        <f ca="1">OFFSET('орбитальные запуски 57_64'!F$1,расчет!$F286,0)</f>
        <v>USA</v>
      </c>
      <c r="M286" s="59" t="str">
        <f ca="1">OFFSET('орбитальные запуски 57_64'!G$1,расчет!$F286,0)</f>
        <v>Провал</v>
      </c>
    </row>
    <row r="287" spans="1:13" x14ac:dyDescent="0.25">
      <c r="A287">
        <f>'орбитальные запуски 57_64'!A283</f>
        <v>282</v>
      </c>
      <c r="B287" t="str">
        <f>'орбитальные запуски 57_64'!B283</f>
        <v>1963-046</v>
      </c>
      <c r="C287" s="51">
        <f ca="1">OFFSET('орбитальные запуски 57_64'!B283,0,SortCrit)</f>
        <v>23342</v>
      </c>
      <c r="D287" s="53">
        <f t="shared" ca="1" si="13"/>
        <v>23342.000000282002</v>
      </c>
      <c r="E287" s="53">
        <f t="shared" ca="1" si="14"/>
        <v>22461.000000110998</v>
      </c>
      <c r="F287">
        <f t="shared" ca="1" si="12"/>
        <v>111</v>
      </c>
      <c r="H287" s="51" t="str">
        <f ca="1">OFFSET('орбитальные запуски 57_64'!$B$1,расчет!F287,0)</f>
        <v>1961 ο (015)</v>
      </c>
      <c r="I287" s="51">
        <f ca="1">OFFSET('орбитальные запуски 57_64'!C$1,расчет!F287,0)</f>
        <v>22461</v>
      </c>
      <c r="J287" s="51" t="str">
        <f ca="1">OFFSET('орбитальные запуски 57_64'!D$1,расчет!$F287,0)</f>
        <v>Транзитные 4A </v>
      </c>
      <c r="K287" s="51" t="str">
        <f ca="1">OFFSET('орбитальные запуски 57_64'!E$1,расчет!$F287,0)</f>
        <v>Thor-DM21 Able-Star</v>
      </c>
      <c r="L287" s="51" t="str">
        <f ca="1">OFFSET('орбитальные запуски 57_64'!F$1,расчет!$F287,0)</f>
        <v>USA</v>
      </c>
      <c r="M287" s="59" t="str">
        <f ca="1">OFFSET('орбитальные запуски 57_64'!G$1,расчет!$F287,0)</f>
        <v>Частичный отказ</v>
      </c>
    </row>
    <row r="288" spans="1:13" x14ac:dyDescent="0.25">
      <c r="A288">
        <f>'орбитальные запуски 57_64'!A284</f>
        <v>283</v>
      </c>
      <c r="B288" t="str">
        <f>'орбитальные запуски 57_64'!B284</f>
        <v>1963-047</v>
      </c>
      <c r="C288" s="51">
        <f ca="1">OFFSET('орбитальные запуски 57_64'!B284,0,SortCrit)</f>
        <v>23342</v>
      </c>
      <c r="D288" s="53">
        <f t="shared" ca="1" si="13"/>
        <v>23342.000000282998</v>
      </c>
      <c r="E288" s="53">
        <f t="shared" ca="1" si="14"/>
        <v>22448.000000110002</v>
      </c>
      <c r="F288">
        <f t="shared" ca="1" si="12"/>
        <v>110</v>
      </c>
      <c r="H288" s="51" t="str">
        <f ca="1">OFFSET('орбитальные запуски 57_64'!$B$1,расчет!F288,0)</f>
        <v>1961 ξ (014)</v>
      </c>
      <c r="I288" s="51">
        <f ca="1">OFFSET('орбитальные запуски 57_64'!C$1,расчет!F288,0)</f>
        <v>22448</v>
      </c>
      <c r="J288" s="51" t="str">
        <f ca="1">OFFSET('орбитальные запуски 57_64'!D$1,расчет!$F288,0)</f>
        <v>KH-2, 5 (Corona 25, Discoverer 25)</v>
      </c>
      <c r="K288" s="51" t="str">
        <f ca="1">OFFSET('орбитальные запуски 57_64'!E$1,расчет!$F288,0)</f>
        <v>Thor-DM21 Agena-B</v>
      </c>
      <c r="L288" s="51" t="str">
        <f ca="1">OFFSET('орбитальные запуски 57_64'!F$1,расчет!$F288,0)</f>
        <v>USA</v>
      </c>
      <c r="M288" s="59">
        <f ca="1">OFFSET('орбитальные запуски 57_64'!G$1,расчет!$F288,0)</f>
        <v>0</v>
      </c>
    </row>
    <row r="289" spans="1:13" x14ac:dyDescent="0.25">
      <c r="A289">
        <f>'орбитальные запуски 57_64'!A285</f>
        <v>284</v>
      </c>
      <c r="B289" t="str">
        <f>'орбитальные запуски 57_64'!B285</f>
        <v>1963-048</v>
      </c>
      <c r="C289" s="51">
        <f ca="1">OFFSET('орбитальные запуски 57_64'!B285,0,SortCrit)</f>
        <v>23342</v>
      </c>
      <c r="D289" s="53">
        <f t="shared" ca="1" si="13"/>
        <v>23342.000000283999</v>
      </c>
      <c r="E289" s="53">
        <f t="shared" ca="1" si="14"/>
        <v>22440.000000109001</v>
      </c>
      <c r="F289">
        <f t="shared" ca="1" si="12"/>
        <v>109</v>
      </c>
      <c r="H289" s="51" t="str">
        <f ca="1">OFFSET('орбитальные запуски 57_64'!$B$1,расчет!F289,0)</f>
        <v>1961-F05</v>
      </c>
      <c r="I289" s="51">
        <f ca="1">OFFSET('орбитальные запуски 57_64'!C$1,расчет!F289,0)</f>
        <v>22440</v>
      </c>
      <c r="J289" s="51" t="str">
        <f ca="1">OFFSET('орбитальные запуски 57_64'!D$1,расчет!$F289,0)</f>
        <v>KH-5 3 (Аргон 3, Corona 24, Discoverer 24)</v>
      </c>
      <c r="K289" s="51" t="str">
        <f ca="1">OFFSET('орбитальные запуски 57_64'!E$1,расчет!$F289,0)</f>
        <v>Thor-DM21 Agena-B</v>
      </c>
      <c r="L289" s="51" t="str">
        <f ca="1">OFFSET('орбитальные запуски 57_64'!F$1,расчет!$F289,0)</f>
        <v>USA</v>
      </c>
      <c r="M289" s="59" t="str">
        <f ca="1">OFFSET('орбитальные запуски 57_64'!G$1,расчет!$F289,0)</f>
        <v>Провал</v>
      </c>
    </row>
    <row r="290" spans="1:13" x14ac:dyDescent="0.25">
      <c r="A290">
        <f>'орбитальные запуски 57_64'!A286</f>
        <v>285</v>
      </c>
      <c r="B290" t="str">
        <f>'орбитальные запуски 57_64'!B286</f>
        <v>1963-F15</v>
      </c>
      <c r="C290" s="51">
        <f ca="1">OFFSET('орбитальные запуски 57_64'!B286,0,SortCrit)</f>
        <v>23343</v>
      </c>
      <c r="D290" s="53">
        <f t="shared" ca="1" si="13"/>
        <v>23343.000000284999</v>
      </c>
      <c r="E290" s="53">
        <f t="shared" ca="1" si="14"/>
        <v>22425.000000108001</v>
      </c>
      <c r="F290">
        <f t="shared" ca="1" si="12"/>
        <v>108</v>
      </c>
      <c r="H290" s="51" t="str">
        <f ca="1">OFFSET('орбитальные запуски 57_64'!$B$1,расчет!F290,0)</f>
        <v>1961-F04</v>
      </c>
      <c r="I290" s="51">
        <f ca="1">OFFSET('орбитальные запуски 57_64'!C$1,расчет!F290,0)</f>
        <v>22425</v>
      </c>
      <c r="J290" s="51" t="str">
        <f ca="1">OFFSET('орбитальные запуски 57_64'!D$1,расчет!$F290,0)</f>
        <v>Проводник (12) (S 45а)</v>
      </c>
      <c r="K290" s="51" t="str">
        <f ca="1">OFFSET('орбитальные запуски 57_64'!E$1,расчет!$F290,0)</f>
        <v>Юнона-2</v>
      </c>
      <c r="L290" s="51" t="str">
        <f ca="1">OFFSET('орбитальные запуски 57_64'!F$1,расчет!$F290,0)</f>
        <v>USA</v>
      </c>
      <c r="M290" s="59" t="str">
        <f ca="1">OFFSET('орбитальные запуски 57_64'!G$1,расчет!$F290,0)</f>
        <v>Провал</v>
      </c>
    </row>
    <row r="291" spans="1:13" x14ac:dyDescent="0.25">
      <c r="A291">
        <f>'орбитальные запуски 57_64'!A287</f>
        <v>286</v>
      </c>
      <c r="B291" t="str">
        <f>'орбитальные запуски 57_64'!B287</f>
        <v>1963-049</v>
      </c>
      <c r="C291" s="51">
        <f ca="1">OFFSET('орбитальные запуски 57_64'!B287,0,SortCrit)</f>
        <v>23350</v>
      </c>
      <c r="D291" s="53">
        <f t="shared" ca="1" si="13"/>
        <v>23350.000000286</v>
      </c>
      <c r="E291" s="53">
        <f t="shared" ca="1" si="14"/>
        <v>22398.000000107</v>
      </c>
      <c r="F291">
        <f t="shared" ca="1" si="12"/>
        <v>107</v>
      </c>
      <c r="H291" s="51" t="str">
        <f ca="1">OFFSET('орбитальные запуски 57_64'!$B$1,расчет!F291,0)</f>
        <v>1961 ν (013)</v>
      </c>
      <c r="I291" s="51">
        <f ca="1">OFFSET('орбитальные запуски 57_64'!C$1,расчет!F291,0)</f>
        <v>22398</v>
      </c>
      <c r="J291" s="51" t="str">
        <f ca="1">OFFSET('орбитальные запуски 57_64'!D$1,расчет!$F291,0)</f>
        <v>Проводник 11 (S 15)</v>
      </c>
      <c r="K291" s="51" t="str">
        <f ca="1">OFFSET('орбитальные запуски 57_64'!E$1,расчет!$F291,0)</f>
        <v>Юнона-2</v>
      </c>
      <c r="L291" s="51" t="str">
        <f ca="1">OFFSET('орбитальные запуски 57_64'!F$1,расчет!$F291,0)</f>
        <v>USA</v>
      </c>
      <c r="M291" s="59">
        <f ca="1">OFFSET('орбитальные запуски 57_64'!G$1,расчет!$F291,0)</f>
        <v>0</v>
      </c>
    </row>
    <row r="292" spans="1:13" x14ac:dyDescent="0.25">
      <c r="A292">
        <f>'орбитальные запуски 57_64'!A288</f>
        <v>287</v>
      </c>
      <c r="B292" t="str">
        <f>'орбитальные запуски 57_64'!B288</f>
        <v>1963-050</v>
      </c>
      <c r="C292" s="51">
        <f ca="1">OFFSET('орбитальные запуски 57_64'!B288,0,SortCrit)</f>
        <v>23358</v>
      </c>
      <c r="D292" s="53">
        <f t="shared" ca="1" si="13"/>
        <v>23358.000000287</v>
      </c>
      <c r="E292" s="53">
        <f t="shared" ca="1" si="14"/>
        <v>22396.000000106</v>
      </c>
      <c r="F292">
        <f t="shared" ca="1" si="12"/>
        <v>106</v>
      </c>
      <c r="H292" s="51" t="str">
        <f ca="1">OFFSET('орбитальные запуски 57_64'!$B$1,расчет!F292,0)</f>
        <v>1961-F03</v>
      </c>
      <c r="I292" s="51">
        <f ca="1">OFFSET('орбитальные запуски 57_64'!C$1,расчет!F292,0)</f>
        <v>22396</v>
      </c>
      <c r="J292" s="51" t="str">
        <f ca="1">OFFSET('орбитальные запуски 57_64'!D$1,расчет!$F292,0)</f>
        <v>Mercury MA-3 (Mercury 8)</v>
      </c>
      <c r="K292" s="51" t="str">
        <f ca="1">OFFSET('орбитальные запуски 57_64'!E$1,расчет!$F292,0)</f>
        <v>Atlas-D Mercury</v>
      </c>
      <c r="L292" s="51" t="str">
        <f ca="1">OFFSET('орбитальные запуски 57_64'!F$1,расчет!$F292,0)</f>
        <v>СССР</v>
      </c>
      <c r="M292" s="59" t="str">
        <f ca="1">OFFSET('орбитальные запуски 57_64'!G$1,расчет!$F292,0)</f>
        <v>Провал</v>
      </c>
    </row>
    <row r="293" spans="1:13" x14ac:dyDescent="0.25">
      <c r="A293">
        <f>'орбитальные запуски 57_64'!A289</f>
        <v>288</v>
      </c>
      <c r="B293" t="str">
        <f>'орбитальные запуски 57_64'!B289</f>
        <v>1963-051</v>
      </c>
      <c r="C293" s="51">
        <f ca="1">OFFSET('орбитальные запуски 57_64'!B289,0,SortCrit)</f>
        <v>23363</v>
      </c>
      <c r="D293" s="53">
        <f t="shared" ca="1" si="13"/>
        <v>23363.000000288001</v>
      </c>
      <c r="E293" s="53">
        <f t="shared" ca="1" si="14"/>
        <v>22383.000000104999</v>
      </c>
      <c r="F293">
        <f t="shared" ca="1" si="12"/>
        <v>105</v>
      </c>
      <c r="H293" s="51" t="str">
        <f ca="1">OFFSET('орбитальные запуски 57_64'!$B$1,расчет!F293,0)</f>
        <v>Μ 1961 (012)</v>
      </c>
      <c r="I293" s="51">
        <f ca="1">OFFSET('орбитальные запуски 57_64'!C$1,расчет!F293,0)</f>
        <v>22383</v>
      </c>
      <c r="J293" s="51" t="str">
        <f ca="1">OFFSET('орбитальные запуски 57_64'!D$1,расчет!$F293,0)</f>
        <v>Восток 1 (Восток-3KA № 3)</v>
      </c>
      <c r="K293" s="51" t="str">
        <f ca="1">OFFSET('орбитальные запуски 57_64'!E$1,расчет!$F293,0)</f>
        <v>Восток-K</v>
      </c>
      <c r="L293" s="51" t="str">
        <f ca="1">OFFSET('орбитальные запуски 57_64'!F$1,расчет!$F293,0)</f>
        <v>СССР</v>
      </c>
      <c r="M293" s="59">
        <f ca="1">OFFSET('орбитальные запуски 57_64'!G$1,расчет!$F293,0)</f>
        <v>0</v>
      </c>
    </row>
    <row r="294" spans="1:13" x14ac:dyDescent="0.25">
      <c r="A294">
        <f>'орбитальные запуски 57_64'!A290</f>
        <v>289</v>
      </c>
      <c r="B294" t="str">
        <f>'орбитальные запуски 57_64'!B290</f>
        <v>1963-052</v>
      </c>
      <c r="C294" s="51">
        <f ca="1">OFFSET('орбитальные запуски 57_64'!B290,0,SortCrit)</f>
        <v>23364</v>
      </c>
      <c r="D294" s="53">
        <f t="shared" ca="1" si="13"/>
        <v>23364.000000289001</v>
      </c>
      <c r="E294" s="53">
        <f t="shared" ca="1" si="14"/>
        <v>22379.000000103999</v>
      </c>
      <c r="F294">
        <f t="shared" ca="1" si="12"/>
        <v>104</v>
      </c>
      <c r="H294" s="51" t="str">
        <f ca="1">OFFSET('орбитальные запуски 57_64'!$B$1,расчет!F294,0)</f>
        <v>1961 λ (011)</v>
      </c>
      <c r="I294" s="51">
        <f ca="1">OFFSET('орбитальные запуски 57_64'!C$1,расчет!F294,0)</f>
        <v>22379</v>
      </c>
      <c r="J294" s="51" t="str">
        <f ca="1">OFFSET('орбитальные запуски 57_64'!D$1,расчет!$F294,0)</f>
        <v>KH-5 2 (Аргон 2, Corona 23, Discoverer 23)</v>
      </c>
      <c r="K294" s="51" t="str">
        <f ca="1">OFFSET('орбитальные запуски 57_64'!E$1,расчет!$F294,0)</f>
        <v>Thor-DM21 Agena-B</v>
      </c>
      <c r="L294" s="51" t="str">
        <f ca="1">OFFSET('орбитальные запуски 57_64'!F$1,расчет!$F294,0)</f>
        <v>USA</v>
      </c>
      <c r="M294" s="59">
        <f ca="1">OFFSET('орбитальные запуски 57_64'!G$1,расчет!$F294,0)</f>
        <v>0</v>
      </c>
    </row>
    <row r="295" spans="1:13" x14ac:dyDescent="0.25">
      <c r="A295">
        <f>'орбитальные запуски 57_64'!A291</f>
        <v>290</v>
      </c>
      <c r="B295" t="str">
        <f>'орбитальные запуски 57_64'!B291</f>
        <v>1963-053</v>
      </c>
      <c r="C295" s="51">
        <f ca="1">OFFSET('орбитальные запуски 57_64'!B291,0,SortCrit)</f>
        <v>23364</v>
      </c>
      <c r="D295" s="53">
        <f t="shared" ca="1" si="13"/>
        <v>23364.000000290001</v>
      </c>
      <c r="E295" s="53">
        <f t="shared" ca="1" si="14"/>
        <v>22370.000000102998</v>
      </c>
      <c r="F295">
        <f t="shared" ca="1" si="12"/>
        <v>103</v>
      </c>
      <c r="H295" s="51" t="str">
        <f ca="1">OFFSET('орбитальные запуски 57_64'!$B$1,расчет!F295,0)</f>
        <v>1961-F02</v>
      </c>
      <c r="I295" s="51">
        <f ca="1">OFFSET('орбитальные запуски 57_64'!C$1,расчет!F295,0)</f>
        <v>22370</v>
      </c>
      <c r="J295" s="51" t="str">
        <f ca="1">OFFSET('орбитальные запуски 57_64'!D$1,расчет!$F295,0)</f>
        <v>KH-2, 4 (Corona 22, Discoverer 22)</v>
      </c>
      <c r="K295" s="51" t="str">
        <f ca="1">OFFSET('орбитальные запуски 57_64'!E$1,расчет!$F295,0)</f>
        <v>Thor-DM21 Agena-B</v>
      </c>
      <c r="L295" s="51" t="str">
        <f ca="1">OFFSET('орбитальные запуски 57_64'!F$1,расчет!$F295,0)</f>
        <v>USA</v>
      </c>
      <c r="M295" s="59" t="str">
        <f ca="1">OFFSET('орбитальные запуски 57_64'!G$1,расчет!$F295,0)</f>
        <v>Провал</v>
      </c>
    </row>
    <row r="296" spans="1:13" x14ac:dyDescent="0.25">
      <c r="A296">
        <f>'орбитальные запуски 57_64'!A292</f>
        <v>291</v>
      </c>
      <c r="B296" t="str">
        <f>'орбитальные запуски 57_64'!B292</f>
        <v>1963-054</v>
      </c>
      <c r="C296" s="51">
        <f ca="1">OFFSET('орбитальные запуски 57_64'!B292,0,SortCrit)</f>
        <v>23366</v>
      </c>
      <c r="D296" s="53">
        <f t="shared" ca="1" si="13"/>
        <v>23366.000000290998</v>
      </c>
      <c r="E296" s="53">
        <f t="shared" ca="1" si="14"/>
        <v>22365.000000102002</v>
      </c>
      <c r="F296">
        <f t="shared" ca="1" si="12"/>
        <v>102</v>
      </c>
      <c r="H296" s="51" t="str">
        <f ca="1">OFFSET('орбитальные запуски 57_64'!$B$1,расчет!F296,0)</f>
        <v>1961 κ (010)</v>
      </c>
      <c r="I296" s="51">
        <f ca="1">OFFSET('орбитальные запуски 57_64'!C$1,расчет!F296,0)</f>
        <v>22365</v>
      </c>
      <c r="J296" s="51" t="str">
        <f ca="1">OFFSET('орбитальные запуски 57_64'!D$1,расчет!$F296,0)</f>
        <v>Корабль-спутник 5 (Sputnik 10, Восток-3KA № 2)</v>
      </c>
      <c r="K296" s="51" t="str">
        <f ca="1">OFFSET('орбитальные запуски 57_64'!E$1,расчет!$F296,0)</f>
        <v>Восток-K</v>
      </c>
      <c r="L296" s="51" t="str">
        <f ca="1">OFFSET('орбитальные запуски 57_64'!F$1,расчет!$F296,0)</f>
        <v>СССР</v>
      </c>
      <c r="M296" s="59">
        <f ca="1">OFFSET('орбитальные запуски 57_64'!G$1,расчет!$F296,0)</f>
        <v>0</v>
      </c>
    </row>
    <row r="297" spans="1:13" x14ac:dyDescent="0.25">
      <c r="A297">
        <f>'орбитальные запуски 57_64'!A293</f>
        <v>292</v>
      </c>
      <c r="B297" t="str">
        <f>'орбитальные запуски 57_64'!B293</f>
        <v>1963-055</v>
      </c>
      <c r="C297" s="51">
        <f ca="1">OFFSET('орбитальные запуски 57_64'!B293,0,SortCrit)</f>
        <v>23366</v>
      </c>
      <c r="D297" s="53">
        <f t="shared" ca="1" si="13"/>
        <v>23366.000000291999</v>
      </c>
      <c r="E297" s="53">
        <f t="shared" ca="1" si="14"/>
        <v>22365.000000101001</v>
      </c>
      <c r="F297">
        <f t="shared" ca="1" si="12"/>
        <v>101</v>
      </c>
      <c r="H297" s="51" t="str">
        <f ca="1">OFFSET('орбитальные запуски 57_64'!$B$1,расчет!F297,0)</f>
        <v>1961 ι (009)</v>
      </c>
      <c r="I297" s="51">
        <f ca="1">OFFSET('орбитальные запуски 57_64'!C$1,расчет!F297,0)</f>
        <v>22365</v>
      </c>
      <c r="J297" s="51" t="str">
        <f ca="1">OFFSET('орбитальные запуски 57_64'!D$1,расчет!$F297,0)</f>
        <v>Проводник 10 (P 14)</v>
      </c>
      <c r="K297" s="51" t="str">
        <f ca="1">OFFSET('орбитальные запуски 57_64'!E$1,расчет!$F297,0)</f>
        <v>Дельта</v>
      </c>
      <c r="L297" s="51" t="str">
        <f ca="1">OFFSET('орбитальные запуски 57_64'!F$1,расчет!$F297,0)</f>
        <v>USA</v>
      </c>
      <c r="M297" s="59">
        <f ca="1">OFFSET('орбитальные запуски 57_64'!G$1,расчет!$F297,0)</f>
        <v>0</v>
      </c>
    </row>
    <row r="298" spans="1:13" x14ac:dyDescent="0.25">
      <c r="A298">
        <f>'орбитальные запуски 57_64'!A294</f>
        <v>293</v>
      </c>
      <c r="B298" t="str">
        <f>'орбитальные запуски 57_64'!B294</f>
        <v>1964-001</v>
      </c>
      <c r="C298" s="51">
        <f ca="1">OFFSET('орбитальные запуски 57_64'!B294,0,SortCrit)</f>
        <v>23387</v>
      </c>
      <c r="D298" s="53">
        <f t="shared" ca="1" si="13"/>
        <v>23387.000000292999</v>
      </c>
      <c r="E298" s="53">
        <f t="shared" ca="1" si="14"/>
        <v>22349.000000100001</v>
      </c>
      <c r="F298">
        <f t="shared" ca="1" si="12"/>
        <v>100</v>
      </c>
      <c r="H298" s="51" t="str">
        <f ca="1">OFFSET('орбитальные запуски 57_64'!$B$1,расчет!F298,0)</f>
        <v>1961 θ (008)</v>
      </c>
      <c r="I298" s="51">
        <f ca="1">OFFSET('орбитальные запуски 57_64'!C$1,расчет!F298,0)</f>
        <v>22349</v>
      </c>
      <c r="J298" s="51" t="str">
        <f ca="1">OFFSET('орбитальные запуски 57_64'!D$1,расчет!$F298,0)</f>
        <v>Корабль-Спутник 4 (Спутник 9, Восток-3KA № 1)</v>
      </c>
      <c r="K298" s="51" t="str">
        <f ca="1">OFFSET('орбитальные запуски 57_64'!E$1,расчет!$F298,0)</f>
        <v>Восток-K</v>
      </c>
      <c r="L298" s="51" t="str">
        <f ca="1">OFFSET('орбитальные запуски 57_64'!F$1,расчет!$F298,0)</f>
        <v>СССР</v>
      </c>
      <c r="M298" s="59">
        <f ca="1">OFFSET('орбитальные запуски 57_64'!G$1,расчет!$F298,0)</f>
        <v>0</v>
      </c>
    </row>
    <row r="299" spans="1:13" x14ac:dyDescent="0.25">
      <c r="A299">
        <f>'орбитальные запуски 57_64'!A295</f>
        <v>294</v>
      </c>
      <c r="B299" t="str">
        <f>'орбитальные запуски 57_64'!B295</f>
        <v>1964-002</v>
      </c>
      <c r="C299" s="51">
        <f ca="1">OFFSET('орбитальные запуски 57_64'!B295,0,SortCrit)</f>
        <v>23395</v>
      </c>
      <c r="D299" s="53">
        <f t="shared" ca="1" si="13"/>
        <v>23395.000000294</v>
      </c>
      <c r="E299" s="53">
        <f t="shared" ca="1" si="14"/>
        <v>22337.000000099</v>
      </c>
      <c r="F299">
        <f t="shared" ca="1" si="12"/>
        <v>99</v>
      </c>
      <c r="H299" s="51" t="str">
        <f ca="1">OFFSET('орбитальные запуски 57_64'!$B$1,расчет!F299,0)</f>
        <v>1961-F01</v>
      </c>
      <c r="I299" s="51">
        <f ca="1">OFFSET('орбитальные запуски 57_64'!C$1,расчет!F299,0)</f>
        <v>22337</v>
      </c>
      <c r="J299" s="51" t="str">
        <f ca="1">OFFSET('орбитальные запуски 57_64'!D$1,расчет!$F299,0)</f>
        <v>Проводник (10) (S 45)</v>
      </c>
      <c r="K299" s="51" t="str">
        <f ca="1">OFFSET('орбитальные запуски 57_64'!E$1,расчет!$F299,0)</f>
        <v>Юнона-2</v>
      </c>
      <c r="L299" s="51" t="str">
        <f ca="1">OFFSET('орбитальные запуски 57_64'!F$1,расчет!$F299,0)</f>
        <v>USA</v>
      </c>
      <c r="M299" s="59" t="str">
        <f ca="1">OFFSET('орбитальные запуски 57_64'!G$1,расчет!$F299,0)</f>
        <v>Провал</v>
      </c>
    </row>
    <row r="300" spans="1:13" x14ac:dyDescent="0.25">
      <c r="A300">
        <f>'орбитальные запуски 57_64'!A296</f>
        <v>295</v>
      </c>
      <c r="B300" t="str">
        <f>'орбитальные запуски 57_64'!B296</f>
        <v>1964-003</v>
      </c>
      <c r="C300" s="51">
        <f ca="1">OFFSET('орбитальные запуски 57_64'!B296,0,SortCrit)</f>
        <v>23397</v>
      </c>
      <c r="D300" s="53">
        <f t="shared" ca="1" si="13"/>
        <v>23397.000000295</v>
      </c>
      <c r="E300" s="53">
        <f t="shared" ca="1" si="14"/>
        <v>22334.000000098</v>
      </c>
      <c r="F300">
        <f t="shared" ca="1" si="12"/>
        <v>98</v>
      </c>
      <c r="H300" s="51" t="str">
        <f ca="1">OFFSET('орбитальные запуски 57_64'!$B$1,расчет!F300,0)</f>
        <v>1961 η (007)</v>
      </c>
      <c r="I300" s="51">
        <f ca="1">OFFSET('орбитальные запуски 57_64'!C$1,расчет!F300,0)</f>
        <v>22334</v>
      </c>
      <c r="J300" s="51" t="str">
        <f ca="1">OFFSET('орбитальные запуски 57_64'!D$1,расчет!$F300,0)</f>
        <v>Транзитные 3B   Lofti 1</v>
      </c>
      <c r="K300" s="51" t="str">
        <f ca="1">OFFSET('орбитальные запуски 57_64'!E$1,расчет!$F300,0)</f>
        <v>Thor-DM21 Able-Star</v>
      </c>
      <c r="L300" s="51" t="str">
        <f ca="1">OFFSET('орбитальные запуски 57_64'!F$1,расчет!$F300,0)</f>
        <v>USA</v>
      </c>
      <c r="M300" s="59" t="str">
        <f ca="1">OFFSET('орбитальные запуски 57_64'!G$1,расчет!$F300,0)</f>
        <v>Частичный отказ</v>
      </c>
    </row>
    <row r="301" spans="1:13" x14ac:dyDescent="0.25">
      <c r="A301">
        <f>'орбитальные запуски 57_64'!A297</f>
        <v>296</v>
      </c>
      <c r="B301" t="str">
        <f>'орбитальные запуски 57_64'!B297</f>
        <v>1964-004</v>
      </c>
      <c r="C301" s="51">
        <f ca="1">OFFSET('орбитальные запуски 57_64'!B297,0,SortCrit)</f>
        <v>23401</v>
      </c>
      <c r="D301" s="53">
        <f t="shared" ca="1" si="13"/>
        <v>23401.000000296001</v>
      </c>
      <c r="E301" s="53">
        <f t="shared" ca="1" si="14"/>
        <v>22330.000000096999</v>
      </c>
      <c r="F301">
        <f t="shared" ca="1" si="12"/>
        <v>97</v>
      </c>
      <c r="H301" s="51" t="str">
        <f ca="1">OFFSET('орбитальные запуски 57_64'!$B$1,расчет!F301,0)</f>
        <v>1961 ζ (006)</v>
      </c>
      <c r="I301" s="51">
        <f ca="1">OFFSET('орбитальные запуски 57_64'!C$1,расчет!F301,0)</f>
        <v>22330</v>
      </c>
      <c r="J301" s="51" t="str">
        <f ca="1">OFFSET('орбитальные запуски 57_64'!D$1,расчет!$F301,0)</f>
        <v>RM 2 (Corona 21, Discoverer 21)</v>
      </c>
      <c r="K301" s="51" t="str">
        <f ca="1">OFFSET('орбитальные запуски 57_64'!E$1,расчет!$F301,0)</f>
        <v>Thor-DM21 Agena-B</v>
      </c>
      <c r="L301" s="51" t="str">
        <f ca="1">OFFSET('орбитальные запуски 57_64'!F$1,расчет!$F301,0)</f>
        <v>USA</v>
      </c>
      <c r="M301" s="59">
        <f ca="1">OFFSET('орбитальные запуски 57_64'!G$1,расчет!$F301,0)</f>
        <v>0</v>
      </c>
    </row>
    <row r="302" spans="1:13" x14ac:dyDescent="0.25">
      <c r="A302">
        <f>'орбитальные запуски 57_64'!A298</f>
        <v>297</v>
      </c>
      <c r="B302" t="str">
        <f>'орбитальные запуски 57_64'!B298</f>
        <v>1964-005</v>
      </c>
      <c r="C302" s="51">
        <f ca="1">OFFSET('орбитальные запуски 57_64'!B298,0,SortCrit)</f>
        <v>23405</v>
      </c>
      <c r="D302" s="53">
        <f t="shared" ca="1" si="13"/>
        <v>23405.000000297001</v>
      </c>
      <c r="E302" s="53">
        <f t="shared" ca="1" si="14"/>
        <v>22329.000000095999</v>
      </c>
      <c r="F302">
        <f t="shared" ca="1" si="12"/>
        <v>96</v>
      </c>
      <c r="H302" s="51" t="str">
        <f ca="1">OFFSET('орбитальные запуски 57_64'!$B$1,расчет!F302,0)</f>
        <v>1961 ε (005)</v>
      </c>
      <c r="I302" s="51">
        <f ca="1">OFFSET('орбитальные запуски 57_64'!C$1,расчет!F302,0)</f>
        <v>22329</v>
      </c>
      <c r="J302" s="51" t="str">
        <f ca="1">OFFSET('орбитальные запуски 57_64'!D$1,расчет!$F302,0)</f>
        <v>KH-5 1 (аргон 1, Corona 20, Discoverer 20)</v>
      </c>
      <c r="K302" s="51" t="str">
        <f ca="1">OFFSET('орбитальные запуски 57_64'!E$1,расчет!$F302,0)</f>
        <v>Thor-DM21 Agena-B</v>
      </c>
      <c r="L302" s="51" t="str">
        <f ca="1">OFFSET('орбитальные запуски 57_64'!F$1,расчет!$F302,0)</f>
        <v>USA</v>
      </c>
      <c r="M302" s="59">
        <f ca="1">OFFSET('орбитальные запуски 57_64'!G$1,расчет!$F302,0)</f>
        <v>0</v>
      </c>
    </row>
    <row r="303" spans="1:13" x14ac:dyDescent="0.25">
      <c r="A303">
        <f>'орбитальные запуски 57_64'!A299</f>
        <v>298</v>
      </c>
      <c r="B303" t="str">
        <f>'орбитальные запуски 57_64'!B299</f>
        <v>1964-006</v>
      </c>
      <c r="C303" s="51">
        <f ca="1">OFFSET('орбитальные запуски 57_64'!B299,0,SortCrit)</f>
        <v>23406</v>
      </c>
      <c r="D303" s="53">
        <f t="shared" ca="1" si="13"/>
        <v>23406.000000298001</v>
      </c>
      <c r="E303" s="53">
        <f t="shared" ca="1" si="14"/>
        <v>22328.000000094999</v>
      </c>
      <c r="F303">
        <f t="shared" ca="1" si="12"/>
        <v>95</v>
      </c>
      <c r="H303" s="51" t="str">
        <f ca="1">OFFSET('орбитальные запуски 57_64'!$B$1,расчет!F303,0)</f>
        <v>1961 δ (004)</v>
      </c>
      <c r="I303" s="51">
        <f ca="1">OFFSET('орбитальные запуски 57_64'!C$1,расчет!F303,0)</f>
        <v>22328</v>
      </c>
      <c r="J303" s="51" t="str">
        <f ca="1">OFFSET('орбитальные запуски 57_64'!D$1,расчет!$F303,0)</f>
        <v>Explorer 9 (S-56а)</v>
      </c>
      <c r="K303" s="51" t="str">
        <f ca="1">OFFSET('орбитальные запуски 57_64'!E$1,расчет!$F303,0)</f>
        <v>Разведчик-X1</v>
      </c>
      <c r="L303" s="51" t="str">
        <f ca="1">OFFSET('орбитальные запуски 57_64'!F$1,расчет!$F303,0)</f>
        <v>USA</v>
      </c>
      <c r="M303" s="59">
        <f ca="1">OFFSET('орбитальные запуски 57_64'!G$1,расчет!$F303,0)</f>
        <v>0</v>
      </c>
    </row>
    <row r="304" spans="1:13" x14ac:dyDescent="0.25">
      <c r="A304">
        <f>'орбитальные запуски 57_64'!A300</f>
        <v>299</v>
      </c>
      <c r="B304" t="str">
        <f>'орбитальные запуски 57_64'!B300</f>
        <v>1964-007</v>
      </c>
      <c r="C304" s="51">
        <f ca="1">OFFSET('орбитальные запуски 57_64'!B300,0,SortCrit)</f>
        <v>23406</v>
      </c>
      <c r="D304" s="53">
        <f t="shared" ca="1" si="13"/>
        <v>23406.000000298998</v>
      </c>
      <c r="E304" s="53">
        <f t="shared" ca="1" si="14"/>
        <v>22324.000000094002</v>
      </c>
      <c r="F304">
        <f t="shared" ca="1" si="12"/>
        <v>94</v>
      </c>
      <c r="H304" s="51" t="str">
        <f ca="1">OFFSET('орбитальные запуски 57_64'!$B$1,расчет!F304,0)</f>
        <v>Γ 1961 (003)</v>
      </c>
      <c r="I304" s="51">
        <f ca="1">OFFSET('орбитальные запуски 57_64'!C$1,расчет!F304,0)</f>
        <v>22324</v>
      </c>
      <c r="J304" s="51" t="str">
        <f ca="1">OFFSET('орбитальные запуски 57_64'!D$1,расчет!$F304,0)</f>
        <v>Венера 1 (Спутник 8, 1 ВА № 2)</v>
      </c>
      <c r="K304" s="51" t="str">
        <f ca="1">OFFSET('орбитальные запуски 57_64'!E$1,расчет!$F304,0)</f>
        <v>Молния</v>
      </c>
      <c r="L304" s="51" t="str">
        <f ca="1">OFFSET('орбитальные запуски 57_64'!F$1,расчет!$F304,0)</f>
        <v>СССР</v>
      </c>
      <c r="M304" s="59">
        <f ca="1">OFFSET('орбитальные запуски 57_64'!G$1,расчет!$F304,0)</f>
        <v>0</v>
      </c>
    </row>
    <row r="305" spans="1:13" x14ac:dyDescent="0.25">
      <c r="A305">
        <f>'орбитальные запуски 57_64'!A301</f>
        <v>300</v>
      </c>
      <c r="B305" t="str">
        <f>'орбитальные запуски 57_64'!B301</f>
        <v>1964-008</v>
      </c>
      <c r="C305" s="51">
        <f ca="1">OFFSET('орбитальные запуски 57_64'!B301,0,SortCrit)</f>
        <v>23422</v>
      </c>
      <c r="D305" s="53">
        <f t="shared" ca="1" si="13"/>
        <v>23422.000000299999</v>
      </c>
      <c r="E305" s="53">
        <f t="shared" ca="1" si="14"/>
        <v>22272.000000093001</v>
      </c>
      <c r="F305">
        <f t="shared" ca="1" si="12"/>
        <v>93</v>
      </c>
      <c r="H305" s="51" t="str">
        <f ca="1">OFFSET('орбитальные запуски 57_64'!$B$1,расчет!F305,0)</f>
        <v>1960-F19</v>
      </c>
      <c r="I305" s="51">
        <f ca="1">OFFSET('орбитальные запуски 57_64'!C$1,расчет!F305,0)</f>
        <v>22272</v>
      </c>
      <c r="J305" s="51" t="str">
        <f ca="1">OFFSET('орбитальные запуски 57_64'!D$1,расчет!$F305,0)</f>
        <v>Корабль-спутник (4) (Sputnik (9), Восток-1К № 4)</v>
      </c>
      <c r="K305" s="51" t="str">
        <f ca="1">OFFSET('орбитальные запуски 57_64'!E$1,расчет!$F305,0)</f>
        <v>Восток-K</v>
      </c>
      <c r="L305" s="51" t="str">
        <f ca="1">OFFSET('орбитальные запуски 57_64'!F$1,расчет!$F305,0)</f>
        <v>СССР</v>
      </c>
      <c r="M305" s="59" t="str">
        <f ca="1">OFFSET('орбитальные запуски 57_64'!G$1,расчет!$F305,0)</f>
        <v>Провал</v>
      </c>
    </row>
    <row r="306" spans="1:13" x14ac:dyDescent="0.25">
      <c r="A306">
        <f>'орбитальные запуски 57_64'!A302</f>
        <v>301</v>
      </c>
      <c r="B306" t="str">
        <f>'орбитальные запуски 57_64'!B302</f>
        <v>1964-F01</v>
      </c>
      <c r="C306" s="51">
        <f ca="1">OFFSET('орбитальные запуски 57_64'!B302,0,SortCrit)</f>
        <v>23426</v>
      </c>
      <c r="D306" s="53">
        <f t="shared" ca="1" si="13"/>
        <v>23426.000000300999</v>
      </c>
      <c r="E306" s="53">
        <f t="shared" ca="1" si="14"/>
        <v>22270.000000092001</v>
      </c>
      <c r="F306">
        <f t="shared" ca="1" si="12"/>
        <v>92</v>
      </c>
      <c r="H306" s="51" t="str">
        <f ca="1">OFFSET('орбитальные запуски 57_64'!$B$1,расчет!F306,0)</f>
        <v>1960 τ (019)</v>
      </c>
      <c r="I306" s="51">
        <f ca="1">OFFSET('орбитальные запуски 57_64'!C$1,расчет!F306,0)</f>
        <v>22270</v>
      </c>
      <c r="J306" s="51" t="str">
        <f ca="1">OFFSET('орбитальные запуски 57_64'!D$1,расчет!$F306,0)</f>
        <v>RM 1 (Corona 19, Discoverer 19)</v>
      </c>
      <c r="K306" s="51" t="str">
        <f ca="1">OFFSET('орбитальные запуски 57_64'!E$1,расчет!$F306,0)</f>
        <v>Thor-DM21 Agena-B</v>
      </c>
      <c r="L306" s="51" t="str">
        <f ca="1">OFFSET('орбитальные запуски 57_64'!F$1,расчет!$F306,0)</f>
        <v>USA</v>
      </c>
      <c r="M306" s="59">
        <f ca="1">OFFSET('орбитальные запуски 57_64'!G$1,расчет!$F306,0)</f>
        <v>0</v>
      </c>
    </row>
    <row r="307" spans="1:13" x14ac:dyDescent="0.25">
      <c r="A307">
        <f>'орбитальные запуски 57_64'!A303</f>
        <v>302</v>
      </c>
      <c r="B307" t="str">
        <f>'орбитальные запуски 57_64'!B303</f>
        <v>1964-009</v>
      </c>
      <c r="C307" s="51">
        <f ca="1">OFFSET('орбитальные запуски 57_64'!B303,0,SortCrit)</f>
        <v>23432</v>
      </c>
      <c r="D307" s="53">
        <f t="shared" ca="1" si="13"/>
        <v>23432.000000302</v>
      </c>
      <c r="E307" s="53">
        <f t="shared" ca="1" si="14"/>
        <v>22265.000000091</v>
      </c>
      <c r="F307">
        <f t="shared" ca="1" si="12"/>
        <v>91</v>
      </c>
      <c r="H307" s="51" t="str">
        <f ca="1">OFFSET('орбитальные запуски 57_64'!$B$1,расчет!F307,0)</f>
        <v>1960-F18</v>
      </c>
      <c r="I307" s="51">
        <f ca="1">OFFSET('орбитальные запуски 57_64'!C$1,расчет!F307,0)</f>
        <v>22265</v>
      </c>
      <c r="J307" s="51" t="str">
        <f ca="1">OFFSET('орбитальные запуски 57_64'!D$1,расчет!$F307,0)</f>
        <v>Pioneer (P 31)</v>
      </c>
      <c r="K307" s="51" t="str">
        <f ca="1">OFFSET('орбитальные запуски 57_64'!E$1,расчет!$F307,0)</f>
        <v>Atlas-D Able</v>
      </c>
      <c r="L307" s="51" t="str">
        <f ca="1">OFFSET('орбитальные запуски 57_64'!F$1,расчет!$F307,0)</f>
        <v>USA</v>
      </c>
      <c r="M307" s="59" t="str">
        <f ca="1">OFFSET('орбитальные запуски 57_64'!G$1,расчет!$F307,0)</f>
        <v>Провал</v>
      </c>
    </row>
    <row r="308" spans="1:13" x14ac:dyDescent="0.25">
      <c r="A308">
        <f>'орбитальные запуски 57_64'!A304</f>
        <v>303</v>
      </c>
      <c r="B308" t="str">
        <f>'орбитальные запуски 57_64'!B304</f>
        <v>1964-010</v>
      </c>
      <c r="C308" s="51">
        <f ca="1">OFFSET('орбитальные запуски 57_64'!B304,0,SortCrit)</f>
        <v>23434</v>
      </c>
      <c r="D308" s="53">
        <f t="shared" ca="1" si="13"/>
        <v>23434.000000303</v>
      </c>
      <c r="E308" s="53">
        <f t="shared" ca="1" si="14"/>
        <v>22257.00000009</v>
      </c>
      <c r="F308">
        <f t="shared" ca="1" si="12"/>
        <v>90</v>
      </c>
      <c r="H308" s="51" t="str">
        <f ca="1">OFFSET('орбитальные запуски 57_64'!$B$1,расчет!F308,0)</f>
        <v>1960 σ (018)</v>
      </c>
      <c r="I308" s="51">
        <f ca="1">OFFSET('орбитальные запуски 57_64'!C$1,расчет!F308,0)</f>
        <v>22257</v>
      </c>
      <c r="J308" s="51" t="str">
        <f ca="1">OFFSET('орбитальные запуски 57_64'!D$1,расчет!$F308,0)</f>
        <v>KH-2, 3 (Corona 18, Discoverer 18)</v>
      </c>
      <c r="K308" s="51" t="str">
        <f ca="1">OFFSET('орбитальные запуски 57_64'!E$1,расчет!$F308,0)</f>
        <v>Thor-DM21 Agena-B</v>
      </c>
      <c r="L308" s="51" t="str">
        <f ca="1">OFFSET('орбитальные запуски 57_64'!F$1,расчет!$F308,0)</f>
        <v>USA</v>
      </c>
      <c r="M308" s="59">
        <f ca="1">OFFSET('орбитальные запуски 57_64'!G$1,расчет!$F308,0)</f>
        <v>0</v>
      </c>
    </row>
    <row r="309" spans="1:13" x14ac:dyDescent="0.25">
      <c r="A309">
        <f>'орбитальные запуски 57_64'!A305</f>
        <v>304</v>
      </c>
      <c r="B309" t="str">
        <f>'орбитальные запуски 57_64'!B305</f>
        <v>1964-011</v>
      </c>
      <c r="C309" s="51">
        <f ca="1">OFFSET('орбитальные запуски 57_64'!B305,0,SortCrit)</f>
        <v>23435</v>
      </c>
      <c r="D309" s="53">
        <f t="shared" ca="1" si="13"/>
        <v>23435.000000304</v>
      </c>
      <c r="E309" s="53">
        <f t="shared" ca="1" si="14"/>
        <v>22254.000000089</v>
      </c>
      <c r="F309">
        <f t="shared" ca="1" si="12"/>
        <v>89</v>
      </c>
      <c r="H309" s="51" t="str">
        <f ca="1">OFFSET('орбитальные запуски 57_64'!$B$1,расчет!F309,0)</f>
        <v>1960-F17</v>
      </c>
      <c r="I309" s="51">
        <f ca="1">OFFSET('орбитальные запуски 57_64'!C$1,расчет!F309,0)</f>
        <v>22254</v>
      </c>
      <c r="J309" s="51" t="str">
        <f ca="1">OFFSET('орбитальные запуски 57_64'!D$1,расчет!$F309,0)</f>
        <v>Проводник (9) (S 56)</v>
      </c>
      <c r="K309" s="51" t="str">
        <f ca="1">OFFSET('орбитальные запуски 57_64'!E$1,расчет!$F309,0)</f>
        <v>Разведчик-X1</v>
      </c>
      <c r="L309" s="51" t="str">
        <f ca="1">OFFSET('орбитальные запуски 57_64'!F$1,расчет!$F309,0)</f>
        <v>USA</v>
      </c>
      <c r="M309" s="59" t="str">
        <f ca="1">OFFSET('орбитальные запуски 57_64'!G$1,расчет!$F309,0)</f>
        <v>Провал</v>
      </c>
    </row>
    <row r="310" spans="1:13" x14ac:dyDescent="0.25">
      <c r="A310">
        <f>'орбитальные запуски 57_64'!A306</f>
        <v>305</v>
      </c>
      <c r="B310" t="str">
        <f>'орбитальные запуски 57_64'!B306</f>
        <v>1964-012</v>
      </c>
      <c r="C310" s="51">
        <f ca="1">OFFSET('орбитальные запуски 57_64'!B306,0,SortCrit)</f>
        <v>23447</v>
      </c>
      <c r="D310" s="53">
        <f t="shared" ca="1" si="13"/>
        <v>23447.000000305001</v>
      </c>
      <c r="E310" s="53">
        <f t="shared" ca="1" si="14"/>
        <v>22251.000000087999</v>
      </c>
      <c r="F310">
        <f t="shared" ca="1" si="12"/>
        <v>88</v>
      </c>
      <c r="H310" s="51" t="str">
        <f ca="1">OFFSET('орбитальные запуски 57_64'!$B$1,расчет!F310,0)</f>
        <v>1960 ρ (017)</v>
      </c>
      <c r="I310" s="51">
        <f ca="1">OFFSET('орбитальные запуски 57_64'!C$1,расчет!F310,0)</f>
        <v>22251</v>
      </c>
      <c r="J310" s="51" t="str">
        <f ca="1">OFFSET('орбитальные запуски 57_64'!D$1,расчет!$F310,0)</f>
        <v>Корабль-спутник 3 (Спутник 6, Восток-1К № 3)</v>
      </c>
      <c r="K310" s="51" t="str">
        <f ca="1">OFFSET('орбитальные запуски 57_64'!E$1,расчет!$F310,0)</f>
        <v>Восток-K</v>
      </c>
      <c r="L310" s="51" t="str">
        <f ca="1">OFFSET('орбитальные запуски 57_64'!F$1,расчет!$F310,0)</f>
        <v>СССР</v>
      </c>
      <c r="M310" s="59">
        <f ca="1">OFFSET('орбитальные запуски 57_64'!G$1,расчет!$F310,0)</f>
        <v>0</v>
      </c>
    </row>
    <row r="311" spans="1:13" x14ac:dyDescent="0.25">
      <c r="A311">
        <f>'орбитальные запуски 57_64'!A307</f>
        <v>306</v>
      </c>
      <c r="B311" t="str">
        <f>'орбитальные запуски 57_64'!B307</f>
        <v>1964-013</v>
      </c>
      <c r="C311" s="51">
        <f ca="1">OFFSET('орбитальные запуски 57_64'!B307,0,SortCrit)</f>
        <v>23454</v>
      </c>
      <c r="D311" s="53">
        <f t="shared" ca="1" si="13"/>
        <v>23454.000000306001</v>
      </c>
      <c r="E311" s="53">
        <f t="shared" ca="1" si="14"/>
        <v>22250.000000086999</v>
      </c>
      <c r="F311">
        <f t="shared" ca="1" si="12"/>
        <v>87</v>
      </c>
      <c r="H311" s="51" t="str">
        <f ca="1">OFFSET('орбитальные запуски 57_64'!$B$1,расчет!F311,0)</f>
        <v>1960-F16</v>
      </c>
      <c r="I311" s="51">
        <f ca="1">OFFSET('орбитальные запуски 57_64'!C$1,расчет!F311,0)</f>
        <v>22250</v>
      </c>
      <c r="J311" s="51" t="str">
        <f ca="1">OFFSET('орбитальные запуски 57_64'!D$1,расчет!$F311,0)</f>
        <v>Транзитные 3A   Grab (2) (Solrad 2)</v>
      </c>
      <c r="K311" s="51" t="str">
        <f ca="1">OFFSET('орбитальные запуски 57_64'!E$1,расчет!$F311,0)</f>
        <v>Thor-DM21 Able-Star</v>
      </c>
      <c r="L311" s="51" t="str">
        <f ca="1">OFFSET('орбитальные запуски 57_64'!F$1,расчет!$F311,0)</f>
        <v>USA</v>
      </c>
      <c r="M311" s="59" t="str">
        <f ca="1">OFFSET('орбитальные запуски 57_64'!G$1,расчет!$F311,0)</f>
        <v>Провал</v>
      </c>
    </row>
    <row r="312" spans="1:13" x14ac:dyDescent="0.25">
      <c r="A312">
        <f>'орбитальные запуски 57_64'!A308</f>
        <v>307</v>
      </c>
      <c r="B312" t="str">
        <f>'орбитальные запуски 57_64'!B308</f>
        <v>1964-F02</v>
      </c>
      <c r="C312" s="51">
        <f ca="1">OFFSET('орбитальные запуски 57_64'!B308,0,SortCrit)</f>
        <v>23455</v>
      </c>
      <c r="D312" s="53">
        <f t="shared" ca="1" si="13"/>
        <v>23455.000000307002</v>
      </c>
      <c r="E312" s="53">
        <f t="shared" ca="1" si="14"/>
        <v>22243.000000086002</v>
      </c>
      <c r="F312">
        <f t="shared" ca="1" si="12"/>
        <v>86</v>
      </c>
      <c r="H312" s="51" t="str">
        <f ca="1">OFFSET('орбитальные запуски 57_64'!$B$1,расчет!F312,0)</f>
        <v>1960 π (016)</v>
      </c>
      <c r="I312" s="51">
        <f ca="1">OFFSET('орбитальные запуски 57_64'!C$1,расчет!F312,0)</f>
        <v>22243</v>
      </c>
      <c r="J312" s="51" t="str">
        <f ca="1">OFFSET('орбитальные запуски 57_64'!D$1,расчет!$F312,0)</f>
        <v>Tiros 2 (2)</v>
      </c>
      <c r="K312" s="51" t="str">
        <f ca="1">OFFSET('орбитальные запуски 57_64'!E$1,расчет!$F312,0)</f>
        <v>Дельта</v>
      </c>
      <c r="L312" s="51" t="str">
        <f ca="1">OFFSET('орбитальные запуски 57_64'!F$1,расчет!$F312,0)</f>
        <v>USA</v>
      </c>
      <c r="M312" s="59">
        <f ca="1">OFFSET('орбитальные запуски 57_64'!G$1,расчет!$F312,0)</f>
        <v>0</v>
      </c>
    </row>
    <row r="313" spans="1:13" x14ac:dyDescent="0.25">
      <c r="A313">
        <f>'орбитальные запуски 57_64'!A309</f>
        <v>308</v>
      </c>
      <c r="B313" t="str">
        <f>'орбитальные запуски 57_64'!B309</f>
        <v>1964-F03</v>
      </c>
      <c r="C313" s="51">
        <f ca="1">OFFSET('орбитальные запуски 57_64'!B309,0,SortCrit)</f>
        <v>23457</v>
      </c>
      <c r="D313" s="53">
        <f t="shared" ca="1" si="13"/>
        <v>23457.000000307999</v>
      </c>
      <c r="E313" s="53">
        <f t="shared" ca="1" si="14"/>
        <v>22232.000000085001</v>
      </c>
      <c r="F313">
        <f t="shared" ca="1" si="12"/>
        <v>85</v>
      </c>
      <c r="H313" s="51" t="str">
        <f ca="1">OFFSET('орбитальные запуски 57_64'!$B$1,расчет!F313,0)</f>
        <v>1960 ο (015)</v>
      </c>
      <c r="I313" s="51">
        <f ca="1">OFFSET('орбитальные запуски 57_64'!C$1,расчет!F313,0)</f>
        <v>22232</v>
      </c>
      <c r="J313" s="51" t="str">
        <f ca="1">OFFSET('орбитальные запуски 57_64'!D$1,расчет!$F313,0)</f>
        <v>KH-2 2 (Corona 17, Discoverer 17)</v>
      </c>
      <c r="K313" s="51" t="str">
        <f ca="1">OFFSET('орбитальные запуски 57_64'!E$1,расчет!$F313,0)</f>
        <v>Thor-DM21 Agena-B</v>
      </c>
      <c r="L313" s="51" t="str">
        <f ca="1">OFFSET('орбитальные запуски 57_64'!F$1,расчет!$F313,0)</f>
        <v>USA</v>
      </c>
      <c r="M313" s="59">
        <f ca="1">OFFSET('орбитальные запуски 57_64'!G$1,расчет!$F313,0)</f>
        <v>0</v>
      </c>
    </row>
    <row r="314" spans="1:13" x14ac:dyDescent="0.25">
      <c r="A314">
        <f>'орбитальные запуски 57_64'!A310</f>
        <v>309</v>
      </c>
      <c r="B314" t="str">
        <f>'орбитальные запуски 57_64'!B310</f>
        <v>1964-F04</v>
      </c>
      <c r="C314" s="51">
        <f ca="1">OFFSET('орбитальные запуски 57_64'!B310,0,SortCrit)</f>
        <v>23460</v>
      </c>
      <c r="D314" s="53">
        <f t="shared" ca="1" si="13"/>
        <v>23460.000000308999</v>
      </c>
      <c r="E314" s="53">
        <f t="shared" ca="1" si="14"/>
        <v>22223.000000084001</v>
      </c>
      <c r="F314">
        <f t="shared" ca="1" si="12"/>
        <v>84</v>
      </c>
      <c r="H314" s="51" t="str">
        <f ca="1">OFFSET('орбитальные запуски 57_64'!$B$1,расчет!F314,0)</f>
        <v>1960 ξ (014)</v>
      </c>
      <c r="I314" s="51">
        <f ca="1">OFFSET('орбитальные запуски 57_64'!C$1,расчет!F314,0)</f>
        <v>22223</v>
      </c>
      <c r="J314" s="51" t="str">
        <f ca="1">OFFSET('орбитальные запуски 57_64'!D$1,расчет!$F314,0)</f>
        <v>Explorer 8 (S 30)</v>
      </c>
      <c r="K314" s="51" t="str">
        <f ca="1">OFFSET('орбитальные запуски 57_64'!E$1,расчет!$F314,0)</f>
        <v>Юнона-2</v>
      </c>
      <c r="L314" s="51" t="str">
        <f ca="1">OFFSET('орбитальные запуски 57_64'!F$1,расчет!$F314,0)</f>
        <v>USA</v>
      </c>
      <c r="M314" s="59">
        <f ca="1">OFFSET('орбитальные запуски 57_64'!G$1,расчет!$F314,0)</f>
        <v>0</v>
      </c>
    </row>
    <row r="315" spans="1:13" x14ac:dyDescent="0.25">
      <c r="A315">
        <f>'орбитальные запуски 57_64'!A311</f>
        <v>310</v>
      </c>
      <c r="B315" t="str">
        <f>'орбитальные запуски 57_64'!B311</f>
        <v>1964-014</v>
      </c>
      <c r="C315" s="51">
        <f ca="1">OFFSET('орбитальные запуски 57_64'!B311,0,SortCrit)</f>
        <v>23463</v>
      </c>
      <c r="D315" s="53">
        <f t="shared" ca="1" si="13"/>
        <v>23463.000000309999</v>
      </c>
      <c r="E315" s="53">
        <f t="shared" ca="1" si="14"/>
        <v>22215.000000083</v>
      </c>
      <c r="F315">
        <f t="shared" ca="1" si="12"/>
        <v>83</v>
      </c>
      <c r="H315" s="51" t="str">
        <f ca="1">OFFSET('орбитальные запуски 57_64'!$B$1,расчет!F315,0)</f>
        <v>1960-F15</v>
      </c>
      <c r="I315" s="51">
        <f ca="1">OFFSET('орбитальные запуски 57_64'!C$1,расчет!F315,0)</f>
        <v>22215</v>
      </c>
      <c r="J315" s="51" t="str">
        <f ca="1">OFFSET('орбитальные запуски 57_64'!D$1,расчет!$F315,0)</f>
        <v>KH-2 1 (Corona 16, Discoverer 16)</v>
      </c>
      <c r="K315" s="51" t="str">
        <f ca="1">OFFSET('орбитальные запуски 57_64'!E$1,расчет!$F315,0)</f>
        <v>Thor-DM21 Agena-B</v>
      </c>
      <c r="L315" s="51" t="str">
        <f ca="1">OFFSET('орбитальные запуски 57_64'!F$1,расчет!$F315,0)</f>
        <v>USA</v>
      </c>
      <c r="M315" s="59" t="str">
        <f ca="1">OFFSET('орбитальные запуски 57_64'!G$1,расчет!$F315,0)</f>
        <v>Провал</v>
      </c>
    </row>
    <row r="316" spans="1:13" x14ac:dyDescent="0.25">
      <c r="A316">
        <f>'орбитальные запуски 57_64'!A312</f>
        <v>311</v>
      </c>
      <c r="B316" t="str">
        <f>'орбитальные запуски 57_64'!B312</f>
        <v>1964-015</v>
      </c>
      <c r="C316" s="51">
        <f ca="1">OFFSET('орбитальные запуски 57_64'!B312,0,SortCrit)</f>
        <v>23463</v>
      </c>
      <c r="D316" s="53">
        <f t="shared" ca="1" si="13"/>
        <v>23463.000000311</v>
      </c>
      <c r="E316" s="53">
        <f t="shared" ca="1" si="14"/>
        <v>22203.000000082</v>
      </c>
      <c r="F316">
        <f t="shared" ca="1" si="12"/>
        <v>82</v>
      </c>
      <c r="H316" s="51" t="str">
        <f ca="1">OFFSET('орбитальные запуски 57_64'!$B$1,расчет!F316,0)</f>
        <v>1960-F14</v>
      </c>
      <c r="I316" s="51">
        <f ca="1">OFFSET('орбитальные запуски 57_64'!C$1,расчет!F316,0)</f>
        <v>22203</v>
      </c>
      <c r="J316" s="51" t="str">
        <f ca="1">OFFSET('орбитальные запуски 57_64'!D$1,расчет!$F316,0)</f>
        <v>Марс (1b) (1M # 2)</v>
      </c>
      <c r="K316" s="51" t="str">
        <f ca="1">OFFSET('орбитальные запуски 57_64'!E$1,расчет!$F316,0)</f>
        <v>Молния</v>
      </c>
      <c r="L316" s="51" t="str">
        <f ca="1">OFFSET('орбитальные запуски 57_64'!F$1,расчет!$F316,0)</f>
        <v>СССР</v>
      </c>
      <c r="M316" s="59" t="str">
        <f ca="1">OFFSET('орбитальные запуски 57_64'!G$1,расчет!$F316,0)</f>
        <v>Провал</v>
      </c>
    </row>
    <row r="317" spans="1:13" x14ac:dyDescent="0.25">
      <c r="A317">
        <f>'орбитальные запуски 57_64'!A313</f>
        <v>312</v>
      </c>
      <c r="B317" t="str">
        <f>'орбитальные запуски 57_64'!B313</f>
        <v>1964-016</v>
      </c>
      <c r="C317" s="51">
        <f ca="1">OFFSET('орбитальные запуски 57_64'!B313,0,SortCrit)</f>
        <v>23469</v>
      </c>
      <c r="D317" s="53">
        <f t="shared" ca="1" si="13"/>
        <v>23469.000000312</v>
      </c>
      <c r="E317" s="53">
        <f t="shared" ca="1" si="14"/>
        <v>22200.000000081</v>
      </c>
      <c r="F317">
        <f t="shared" ca="1" si="12"/>
        <v>81</v>
      </c>
      <c r="H317" s="51" t="str">
        <f ca="1">OFFSET('орбитальные запуски 57_64'!$B$1,расчет!F317,0)</f>
        <v>1960-F13</v>
      </c>
      <c r="I317" s="51">
        <f ca="1">OFFSET('орбитальные запуски 57_64'!C$1,расчет!F317,0)</f>
        <v>22200</v>
      </c>
      <c r="J317" s="51" t="str">
        <f ca="1">OFFSET('орбитальные запуски 57_64'!D$1,расчет!$F317,0)</f>
        <v>Самос-E1 1 (Самос 1)</v>
      </c>
      <c r="K317" s="51" t="str">
        <f ca="1">OFFSET('орбитальные запуски 57_64'!E$1,расчет!$F317,0)</f>
        <v>Atlas-LV3 Agena-</v>
      </c>
      <c r="L317" s="51" t="str">
        <f ca="1">OFFSET('орбитальные запуски 57_64'!F$1,расчет!$F317,0)</f>
        <v>USA</v>
      </c>
      <c r="M317" s="59" t="str">
        <f ca="1">OFFSET('орбитальные запуски 57_64'!G$1,расчет!$F317,0)</f>
        <v>Провал</v>
      </c>
    </row>
    <row r="318" spans="1:13" x14ac:dyDescent="0.25">
      <c r="A318">
        <f>'орбитальные запуски 57_64'!A314</f>
        <v>313</v>
      </c>
      <c r="B318" t="str">
        <f>'орбитальные запуски 57_64'!B314</f>
        <v>1964-017</v>
      </c>
      <c r="C318" s="51">
        <f ca="1">OFFSET('орбитальные запуски 57_64'!B314,0,SortCrit)</f>
        <v>23471</v>
      </c>
      <c r="D318" s="53">
        <f t="shared" ca="1" si="13"/>
        <v>23471.000000313001</v>
      </c>
      <c r="E318" s="53">
        <f t="shared" ca="1" si="14"/>
        <v>22199.000000079999</v>
      </c>
      <c r="F318">
        <f t="shared" ca="1" si="12"/>
        <v>80</v>
      </c>
      <c r="H318" s="51" t="str">
        <f ca="1">OFFSET('орбитальные запуски 57_64'!$B$1,расчет!F318,0)</f>
        <v>1960-F12</v>
      </c>
      <c r="I318" s="51">
        <f ca="1">OFFSET('орбитальные запуски 57_64'!C$1,расчет!F318,0)</f>
        <v>22199</v>
      </c>
      <c r="J318" s="51" t="str">
        <f ca="1">OFFSET('орбитальные запуски 57_64'!D$1,расчет!$F318,0)</f>
        <v>Марс (1а) (1M # 1)</v>
      </c>
      <c r="K318" s="51" t="str">
        <f ca="1">OFFSET('орбитальные запуски 57_64'!E$1,расчет!$F318,0)</f>
        <v>Молния</v>
      </c>
      <c r="L318" s="51" t="str">
        <f ca="1">OFFSET('орбитальные запуски 57_64'!F$1,расчет!$F318,0)</f>
        <v>СССР</v>
      </c>
      <c r="M318" s="59" t="str">
        <f ca="1">OFFSET('орбитальные запуски 57_64'!G$1,расчет!$F318,0)</f>
        <v>Провал</v>
      </c>
    </row>
    <row r="319" spans="1:13" x14ac:dyDescent="0.25">
      <c r="A319">
        <f>'орбитальные запуски 57_64'!A315</f>
        <v>314</v>
      </c>
      <c r="B319" t="str">
        <f>'орбитальные запуски 57_64'!B315</f>
        <v>1964-018</v>
      </c>
      <c r="C319" s="51">
        <f ca="1">OFFSET('орбитальные запуски 57_64'!B315,0,SortCrit)</f>
        <v>23475</v>
      </c>
      <c r="D319" s="53">
        <f t="shared" ca="1" si="13"/>
        <v>23475.000000314001</v>
      </c>
      <c r="E319" s="53">
        <f t="shared" ca="1" si="14"/>
        <v>22193.000000078999</v>
      </c>
      <c r="F319">
        <f t="shared" ca="1" si="12"/>
        <v>79</v>
      </c>
      <c r="H319" s="51" t="str">
        <f ca="1">OFFSET('орбитальные запуски 57_64'!$B$1,расчет!F319,0)</f>
        <v>1960 ν (013)</v>
      </c>
      <c r="I319" s="51">
        <f ca="1">OFFSET('орбитальные запуски 57_64'!C$1,расчет!F319,0)</f>
        <v>22193</v>
      </c>
      <c r="J319" s="51" t="str">
        <f ca="1">OFFSET('орбитальные запуски 57_64'!D$1,расчет!$F319,0)</f>
        <v>Курьер 1B</v>
      </c>
      <c r="K319" s="51" t="str">
        <f ca="1">OFFSET('орбитальные запуски 57_64'!E$1,расчет!$F319,0)</f>
        <v>Thor-DM21 Able-Star</v>
      </c>
      <c r="L319" s="51" t="str">
        <f ca="1">OFFSET('орбитальные запуски 57_64'!F$1,расчет!$F319,0)</f>
        <v>USA</v>
      </c>
      <c r="M319" s="59">
        <f ca="1">OFFSET('орбитальные запуски 57_64'!G$1,расчет!$F319,0)</f>
        <v>0</v>
      </c>
    </row>
    <row r="320" spans="1:13" x14ac:dyDescent="0.25">
      <c r="A320">
        <f>'орбитальные запуски 57_64'!A316</f>
        <v>315</v>
      </c>
      <c r="B320" t="str">
        <f>'орбитальные запуски 57_64'!B316</f>
        <v>1964-019</v>
      </c>
      <c r="C320" s="51">
        <f ca="1">OFFSET('орбитальные запуски 57_64'!B316,0,SortCrit)</f>
        <v>23479</v>
      </c>
      <c r="D320" s="53">
        <f t="shared" ca="1" si="13"/>
        <v>23479.000000315002</v>
      </c>
      <c r="E320" s="53">
        <f t="shared" ca="1" si="14"/>
        <v>22184.000000077998</v>
      </c>
      <c r="F320">
        <f t="shared" ca="1" si="12"/>
        <v>78</v>
      </c>
      <c r="H320" s="51" t="str">
        <f ca="1">OFFSET('орбитальные запуски 57_64'!$B$1,расчет!F320,0)</f>
        <v>1960-F11</v>
      </c>
      <c r="I320" s="51">
        <f ca="1">OFFSET('орбитальные запуски 57_64'!C$1,расчет!F320,0)</f>
        <v>22184</v>
      </c>
      <c r="J320" s="51" t="str">
        <f ca="1">OFFSET('орбитальные запуски 57_64'!D$1,расчет!$F320,0)</f>
        <v>Pioneer (P 30)</v>
      </c>
      <c r="K320" s="51" t="str">
        <f ca="1">OFFSET('орбитальные запуски 57_64'!E$1,расчет!$F320,0)</f>
        <v>Atlas-D Able</v>
      </c>
      <c r="L320" s="51" t="str">
        <f ca="1">OFFSET('орбитальные запуски 57_64'!F$1,расчет!$F320,0)</f>
        <v>USA</v>
      </c>
      <c r="M320" s="59" t="str">
        <f ca="1">OFFSET('орбитальные запуски 57_64'!G$1,расчет!$F320,0)</f>
        <v>Провал</v>
      </c>
    </row>
    <row r="321" spans="1:13" x14ac:dyDescent="0.25">
      <c r="A321">
        <f>'орбитальные запуски 57_64'!A317</f>
        <v>316</v>
      </c>
      <c r="B321" t="str">
        <f>'орбитальные запуски 57_64'!B317</f>
        <v>1964-F05</v>
      </c>
      <c r="C321" s="51">
        <f ca="1">OFFSET('орбитальные запуски 57_64'!B317,0,SortCrit)</f>
        <v>23487</v>
      </c>
      <c r="D321" s="53">
        <f t="shared" ca="1" si="13"/>
        <v>23487.000000315998</v>
      </c>
      <c r="E321" s="53">
        <f t="shared" ca="1" si="14"/>
        <v>22172.000000077001</v>
      </c>
      <c r="F321">
        <f t="shared" ca="1" si="12"/>
        <v>77</v>
      </c>
      <c r="H321" s="51" t="str">
        <f ca="1">OFFSET('орбитальные запуски 57_64'!$B$1,расчет!F321,0)</f>
        <v>Μ 1960 (012)</v>
      </c>
      <c r="I321" s="51">
        <f ca="1">OFFSET('орбитальные запуски 57_64'!C$1,расчет!F321,0)</f>
        <v>22172</v>
      </c>
      <c r="J321" s="51" t="str">
        <f ca="1">OFFSET('орбитальные запуски 57_64'!D$1,расчет!$F321,0)</f>
        <v>KH-1 10 (Corona 15, Discoverer 15)</v>
      </c>
      <c r="K321" s="51" t="str">
        <f ca="1">OFFSET('орбитальные запуски 57_64'!E$1,расчет!$F321,0)</f>
        <v>Thor-DM18 Agena-</v>
      </c>
      <c r="L321" s="51" t="str">
        <f ca="1">OFFSET('орбитальные запуски 57_64'!F$1,расчет!$F321,0)</f>
        <v>USA</v>
      </c>
      <c r="M321" s="59">
        <f ca="1">OFFSET('орбитальные запуски 57_64'!G$1,расчет!$F321,0)</f>
        <v>0</v>
      </c>
    </row>
    <row r="322" spans="1:13" x14ac:dyDescent="0.25">
      <c r="A322">
        <f>'орбитальные запуски 57_64'!A318</f>
        <v>317</v>
      </c>
      <c r="B322" t="str">
        <f>'орбитальные запуски 57_64'!B318</f>
        <v>1964-F06</v>
      </c>
      <c r="C322" s="51">
        <f ca="1">OFFSET('орбитальные запуски 57_64'!B318,0,SortCrit)</f>
        <v>23488</v>
      </c>
      <c r="D322" s="53">
        <f t="shared" ca="1" si="13"/>
        <v>23488.000000316999</v>
      </c>
      <c r="E322" s="53">
        <f t="shared" ca="1" si="14"/>
        <v>22147.000000076001</v>
      </c>
      <c r="F322">
        <f t="shared" ca="1" si="12"/>
        <v>76</v>
      </c>
      <c r="H322" s="51" t="str">
        <f ca="1">OFFSET('орбитальные запуски 57_64'!$B$1,расчет!F322,0)</f>
        <v>1960 λ (011)</v>
      </c>
      <c r="I322" s="51">
        <f ca="1">OFFSET('орбитальные запуски 57_64'!C$1,расчет!F322,0)</f>
        <v>22147</v>
      </c>
      <c r="J322" s="51" t="str">
        <f ca="1">OFFSET('орбитальные запуски 57_64'!D$1,расчет!$F322,0)</f>
        <v>Корабль-спутник 2 (Sputnik 5, Восток-1К № 2)</v>
      </c>
      <c r="K322" s="51" t="str">
        <f ca="1">OFFSET('орбитальные запуски 57_64'!E$1,расчет!$F322,0)</f>
        <v>Восток-K</v>
      </c>
      <c r="L322" s="51" t="str">
        <f ca="1">OFFSET('орбитальные запуски 57_64'!F$1,расчет!$F322,0)</f>
        <v>СССР</v>
      </c>
      <c r="M322" s="59">
        <f ca="1">OFFSET('орбитальные запуски 57_64'!G$1,расчет!$F322,0)</f>
        <v>0</v>
      </c>
    </row>
    <row r="323" spans="1:13" x14ac:dyDescent="0.25">
      <c r="A323">
        <f>'орбитальные запуски 57_64'!A319</f>
        <v>318</v>
      </c>
      <c r="B323" t="str">
        <f>'орбитальные запуски 57_64'!B319</f>
        <v>1964-020</v>
      </c>
      <c r="C323" s="51">
        <f ca="1">OFFSET('орбитальные запуски 57_64'!B319,0,SortCrit)</f>
        <v>23490</v>
      </c>
      <c r="D323" s="53">
        <f t="shared" ca="1" si="13"/>
        <v>23490.000000317999</v>
      </c>
      <c r="E323" s="53">
        <f t="shared" ca="1" si="14"/>
        <v>22146.000000075001</v>
      </c>
      <c r="F323">
        <f t="shared" ca="1" si="12"/>
        <v>75</v>
      </c>
      <c r="H323" s="51" t="str">
        <f ca="1">OFFSET('орбитальные запуски 57_64'!$B$1,расчет!F323,0)</f>
        <v>1960 κ (010)</v>
      </c>
      <c r="I323" s="51">
        <f ca="1">OFFSET('орбитальные запуски 57_64'!C$1,расчет!F323,0)</f>
        <v>22146</v>
      </c>
      <c r="J323" s="51" t="str">
        <f ca="1">OFFSET('орбитальные запуски 57_64'!D$1,расчет!$F323,0)</f>
        <v>KH-1, 9 (Corona 14, Discoverer 14)</v>
      </c>
      <c r="K323" s="51" t="str">
        <f ca="1">OFFSET('орбитальные запуски 57_64'!E$1,расчет!$F323,0)</f>
        <v>Thor-DM18 Agena-</v>
      </c>
      <c r="L323" s="51" t="str">
        <f ca="1">OFFSET('орбитальные запуски 57_64'!F$1,расчет!$F323,0)</f>
        <v>USA</v>
      </c>
      <c r="M323" s="59">
        <f ca="1">OFFSET('орбитальные запуски 57_64'!G$1,расчет!$F323,0)</f>
        <v>0</v>
      </c>
    </row>
    <row r="324" spans="1:13" x14ac:dyDescent="0.25">
      <c r="A324">
        <f>'орбитальные запуски 57_64'!A320</f>
        <v>319</v>
      </c>
      <c r="B324" t="str">
        <f>'орбитальные запуски 57_64'!B320</f>
        <v>1964-021</v>
      </c>
      <c r="C324" s="51">
        <f ca="1">OFFSET('орбитальные запуски 57_64'!B320,0,SortCrit)</f>
        <v>23492</v>
      </c>
      <c r="D324" s="53">
        <f t="shared" ca="1" si="13"/>
        <v>23492.000000319</v>
      </c>
      <c r="E324" s="53">
        <f t="shared" ca="1" si="14"/>
        <v>22146.000000074</v>
      </c>
      <c r="F324">
        <f t="shared" ca="1" si="12"/>
        <v>74</v>
      </c>
      <c r="H324" s="51" t="str">
        <f ca="1">OFFSET('орбитальные запуски 57_64'!$B$1,расчет!F324,0)</f>
        <v>1960-F10</v>
      </c>
      <c r="I324" s="51">
        <f ca="1">OFFSET('орбитальные запуски 57_64'!C$1,расчет!F324,0)</f>
        <v>22146</v>
      </c>
      <c r="J324" s="51" t="str">
        <f ca="1">OFFSET('орбитальные запуски 57_64'!D$1,расчет!$F324,0)</f>
        <v>Курьер 1A</v>
      </c>
      <c r="K324" s="51" t="str">
        <f ca="1">OFFSET('орбитальные запуски 57_64'!E$1,расчет!$F324,0)</f>
        <v>Thor-DM21 Able-Star</v>
      </c>
      <c r="L324" s="51" t="str">
        <f ca="1">OFFSET('орбитальные запуски 57_64'!F$1,расчет!$F324,0)</f>
        <v>USA</v>
      </c>
      <c r="M324" s="59" t="str">
        <f ca="1">OFFSET('орбитальные запуски 57_64'!G$1,расчет!$F324,0)</f>
        <v>Провал</v>
      </c>
    </row>
    <row r="325" spans="1:13" x14ac:dyDescent="0.25">
      <c r="A325">
        <f>'орбитальные запуски 57_64'!A321</f>
        <v>320</v>
      </c>
      <c r="B325" t="str">
        <f>'орбитальные запуски 57_64'!B321</f>
        <v>1964-022</v>
      </c>
      <c r="C325" s="51">
        <f ca="1">OFFSET('орбитальные запуски 57_64'!B321,0,SortCrit)</f>
        <v>23494</v>
      </c>
      <c r="D325" s="53">
        <f t="shared" ca="1" si="13"/>
        <v>23494.00000032</v>
      </c>
      <c r="E325" s="53">
        <f t="shared" ca="1" si="14"/>
        <v>22140.000000073</v>
      </c>
      <c r="F325">
        <f t="shared" ca="1" si="12"/>
        <v>73</v>
      </c>
      <c r="H325" s="51" t="str">
        <f ca="1">OFFSET('орбитальные запуски 57_64'!$B$1,расчет!F325,0)</f>
        <v>1960 ι (009)</v>
      </c>
      <c r="I325" s="51">
        <f ca="1">OFFSET('орбитальные запуски 57_64'!C$1,расчет!F325,0)</f>
        <v>22140</v>
      </c>
      <c r="J325" s="51" t="str">
        <f ca="1">OFFSET('орбитальные запуски 57_64'!D$1,расчет!$F325,0)</f>
        <v>Echo 1А</v>
      </c>
      <c r="K325" s="51" t="str">
        <f ca="1">OFFSET('орбитальные запуски 57_64'!E$1,расчет!$F325,0)</f>
        <v>Дельта</v>
      </c>
      <c r="L325" s="51" t="str">
        <f ca="1">OFFSET('орбитальные запуски 57_64'!F$1,расчет!$F325,0)</f>
        <v>USA</v>
      </c>
      <c r="M325" s="59">
        <f ca="1">OFFSET('орбитальные запуски 57_64'!G$1,расчет!$F325,0)</f>
        <v>0</v>
      </c>
    </row>
    <row r="326" spans="1:13" x14ac:dyDescent="0.25">
      <c r="A326">
        <f>'орбитальные запуски 57_64'!A322</f>
        <v>321</v>
      </c>
      <c r="B326" t="str">
        <f>'орбитальные запуски 57_64'!B322</f>
        <v>1964-023</v>
      </c>
      <c r="C326" s="51">
        <f ca="1">OFFSET('орбитальные запуски 57_64'!B322,0,SortCrit)</f>
        <v>23515</v>
      </c>
      <c r="D326" s="53">
        <f t="shared" ca="1" si="13"/>
        <v>23515.000000321001</v>
      </c>
      <c r="E326" s="53">
        <f t="shared" ca="1" si="14"/>
        <v>22138.000000071999</v>
      </c>
      <c r="F326">
        <f t="shared" ref="F326:F389" ca="1" si="15">MATCH(E326,$D$6:$D$397,0)</f>
        <v>72</v>
      </c>
      <c r="H326" s="51" t="str">
        <f ca="1">OFFSET('орбитальные запуски 57_64'!$B$1,расчет!F326,0)</f>
        <v>1960 θ (008)</v>
      </c>
      <c r="I326" s="51">
        <f ca="1">OFFSET('орбитальные запуски 57_64'!C$1,расчет!F326,0)</f>
        <v>22138</v>
      </c>
      <c r="J326" s="51" t="str">
        <f ca="1">OFFSET('орбитальные запуски 57_64'!D$1,расчет!$F326,0)</f>
        <v>Discoverer 13 (Corona 13)</v>
      </c>
      <c r="K326" s="51" t="str">
        <f ca="1">OFFSET('орбитальные запуски 57_64'!E$1,расчет!$F326,0)</f>
        <v>Thor-DM18 Agena-</v>
      </c>
      <c r="L326" s="51" t="str">
        <f ca="1">OFFSET('орбитальные запуски 57_64'!F$1,расчет!$F326,0)</f>
        <v>USA</v>
      </c>
      <c r="M326" s="59">
        <f ca="1">OFFSET('орбитальные запуски 57_64'!G$1,расчет!$F326,0)</f>
        <v>0</v>
      </c>
    </row>
    <row r="327" spans="1:13" x14ac:dyDescent="0.25">
      <c r="A327">
        <f>'орбитальные запуски 57_64'!A323</f>
        <v>322</v>
      </c>
      <c r="B327" t="str">
        <f>'орбитальные запуски 57_64'!B323</f>
        <v>1964-024</v>
      </c>
      <c r="C327" s="51">
        <f ca="1">OFFSET('орбитальные запуски 57_64'!B323,0,SortCrit)</f>
        <v>23516</v>
      </c>
      <c r="D327" s="53">
        <f t="shared" ref="D327:D390" ca="1" si="16">IF(ISNONTEXT(C327),C327+A327/1000000000,CODE(MID(C327,1,1))+A327/100000000)</f>
        <v>23516.000000322001</v>
      </c>
      <c r="E327" s="53">
        <f t="shared" ref="E327:E390" ca="1" si="17">CHOOSE($A$4,LARGE($D$6:$D$416,A327),SMALL($D$6:$D$416,A327))</f>
        <v>22125.000000070999</v>
      </c>
      <c r="F327">
        <f t="shared" ca="1" si="15"/>
        <v>71</v>
      </c>
      <c r="H327" s="51" t="str">
        <f ca="1">OFFSET('орбитальные запуски 57_64'!$B$1,расчет!F327,0)</f>
        <v>1960-F09</v>
      </c>
      <c r="I327" s="51">
        <f ca="1">OFFSET('орбитальные запуски 57_64'!C$1,расчет!F327,0)</f>
        <v>22125</v>
      </c>
      <c r="J327" s="51" t="str">
        <f ca="1">OFFSET('орбитальные запуски 57_64'!D$1,расчет!$F327,0)</f>
        <v>Корабль-спутник (2) (Спутник (5), Восток-1К № 1)</v>
      </c>
      <c r="K327" s="51" t="str">
        <f ca="1">OFFSET('орбитальные запуски 57_64'!E$1,расчет!$F327,0)</f>
        <v>Восток-K</v>
      </c>
      <c r="L327" s="51" t="str">
        <f ca="1">OFFSET('орбитальные запуски 57_64'!F$1,расчет!$F327,0)</f>
        <v>СССР</v>
      </c>
      <c r="M327" s="59" t="str">
        <f ca="1">OFFSET('орбитальные запуски 57_64'!G$1,расчет!$F327,0)</f>
        <v>Провал</v>
      </c>
    </row>
    <row r="328" spans="1:13" x14ac:dyDescent="0.25">
      <c r="A328">
        <f>'орбитальные запуски 57_64'!A324</f>
        <v>323</v>
      </c>
      <c r="B328" t="str">
        <f>'орбитальные запуски 57_64'!B324</f>
        <v>1964-025</v>
      </c>
      <c r="C328" s="51">
        <f ca="1">OFFSET('орбитальные запуски 57_64'!B324,0,SortCrit)</f>
        <v>23525</v>
      </c>
      <c r="D328" s="53">
        <f t="shared" ca="1" si="16"/>
        <v>23525.000000323002</v>
      </c>
      <c r="E328" s="53">
        <f t="shared" ca="1" si="17"/>
        <v>22096.000000069998</v>
      </c>
      <c r="F328">
        <f t="shared" ca="1" si="15"/>
        <v>70</v>
      </c>
      <c r="H328" s="51" t="str">
        <f ca="1">OFFSET('орбитальные запуски 57_64'!$B$1,расчет!F328,0)</f>
        <v>1960-F08</v>
      </c>
      <c r="I328" s="51">
        <f ca="1">OFFSET('орбитальные запуски 57_64'!C$1,расчет!F328,0)</f>
        <v>22096</v>
      </c>
      <c r="J328" s="51" t="str">
        <f ca="1">OFFSET('орбитальные запуски 57_64'!D$1,расчет!$F328,0)</f>
        <v>Discoverer 12 (Corona 12)</v>
      </c>
      <c r="K328" s="51" t="str">
        <f ca="1">OFFSET('орбитальные запуски 57_64'!E$1,расчет!$F328,0)</f>
        <v>Thor-DM18 Agena-</v>
      </c>
      <c r="L328" s="51" t="str">
        <f ca="1">OFFSET('орбитальные запуски 57_64'!F$1,расчет!$F328,0)</f>
        <v>USA</v>
      </c>
      <c r="M328" s="59" t="str">
        <f ca="1">OFFSET('орбитальные запуски 57_64'!G$1,расчет!$F328,0)</f>
        <v>Провал</v>
      </c>
    </row>
    <row r="329" spans="1:13" x14ac:dyDescent="0.25">
      <c r="A329">
        <f>'орбитальные запуски 57_64'!A325</f>
        <v>324</v>
      </c>
      <c r="B329" t="str">
        <f>'орбитальные запуски 57_64'!B325</f>
        <v>1964-026</v>
      </c>
      <c r="C329" s="51">
        <f ca="1">OFFSET('орбитальные запуски 57_64'!B325,0,SortCrit)</f>
        <v>23532</v>
      </c>
      <c r="D329" s="53">
        <f t="shared" ca="1" si="16"/>
        <v>23532.000000323998</v>
      </c>
      <c r="E329" s="53">
        <f t="shared" ca="1" si="17"/>
        <v>22089.000000069002</v>
      </c>
      <c r="F329">
        <f t="shared" ca="1" si="15"/>
        <v>69</v>
      </c>
      <c r="H329" s="51" t="str">
        <f ca="1">OFFSET('орбитальные запуски 57_64'!$B$1,расчет!F329,0)</f>
        <v>1960 η (007)</v>
      </c>
      <c r="I329" s="51">
        <f ca="1">OFFSET('орбитальные запуски 57_64'!C$1,расчет!F329,0)</f>
        <v>22089</v>
      </c>
      <c r="J329" s="51" t="str">
        <f ca="1">OFFSET('орбитальные запуски 57_64'!D$1,расчет!$F329,0)</f>
        <v>Транзитные 2А    Показать 1 (Solrad 1)</v>
      </c>
      <c r="K329" s="51" t="str">
        <f ca="1">OFFSET('орбитальные запуски 57_64'!E$1,расчет!$F329,0)</f>
        <v>Thor-DM21 Able-Star</v>
      </c>
      <c r="L329" s="51" t="str">
        <f ca="1">OFFSET('орбитальные запуски 57_64'!F$1,расчет!$F329,0)</f>
        <v>USA</v>
      </c>
      <c r="M329" s="59">
        <f ca="1">OFFSET('орбитальные запуски 57_64'!G$1,расчет!$F329,0)</f>
        <v>0</v>
      </c>
    </row>
    <row r="330" spans="1:13" x14ac:dyDescent="0.25">
      <c r="A330">
        <f>'орбитальные запуски 57_64'!A326</f>
        <v>325</v>
      </c>
      <c r="B330" t="str">
        <f>'орбитальные запуски 57_64'!B326</f>
        <v>1964-F07</v>
      </c>
      <c r="C330" s="51">
        <f ca="1">OFFSET('орбитальные запуски 57_64'!B326,0,SortCrit)</f>
        <v>23532</v>
      </c>
      <c r="D330" s="53">
        <f t="shared" ca="1" si="16"/>
        <v>23532.000000324999</v>
      </c>
      <c r="E330" s="53">
        <f t="shared" ca="1" si="17"/>
        <v>22060.000000068001</v>
      </c>
      <c r="F330">
        <f t="shared" ca="1" si="15"/>
        <v>68</v>
      </c>
      <c r="H330" s="51" t="str">
        <f ca="1">OFFSET('орбитальные запуски 57_64'!$B$1,расчет!F330,0)</f>
        <v>1960 ζ (006)</v>
      </c>
      <c r="I330" s="51">
        <f ca="1">OFFSET('орбитальные запуски 57_64'!C$1,расчет!F330,0)</f>
        <v>22060</v>
      </c>
      <c r="J330" s="51" t="str">
        <f ca="1">OFFSET('орбитальные запуски 57_64'!D$1,расчет!$F330,0)</f>
        <v>MIDAS 2</v>
      </c>
      <c r="K330" s="51" t="str">
        <f ca="1">OFFSET('орбитальные запуски 57_64'!E$1,расчет!$F330,0)</f>
        <v>Atlas-LV3 Agena-</v>
      </c>
      <c r="L330" s="51" t="str">
        <f ca="1">OFFSET('орбитальные запуски 57_64'!F$1,расчет!$F330,0)</f>
        <v>USA</v>
      </c>
      <c r="M330" s="59">
        <f ca="1">OFFSET('орбитальные запуски 57_64'!G$1,расчет!$F330,0)</f>
        <v>0</v>
      </c>
    </row>
    <row r="331" spans="1:13" x14ac:dyDescent="0.25">
      <c r="A331">
        <f>'орбитальные запуски 57_64'!A327</f>
        <v>326</v>
      </c>
      <c r="B331" t="str">
        <f>'орбитальные запуски 57_64'!B327</f>
        <v>1964-027</v>
      </c>
      <c r="C331" s="51">
        <f ca="1">OFFSET('орбитальные запуски 57_64'!B327,0,SortCrit)</f>
        <v>23532</v>
      </c>
      <c r="D331" s="53">
        <f t="shared" ca="1" si="16"/>
        <v>23532.000000325999</v>
      </c>
      <c r="E331" s="53">
        <f t="shared" ca="1" si="17"/>
        <v>22051.000000067001</v>
      </c>
      <c r="F331">
        <f t="shared" ca="1" si="15"/>
        <v>67</v>
      </c>
      <c r="H331" s="51" t="str">
        <f ca="1">OFFSET('орбитальные запуски 57_64'!$B$1,расчет!F331,0)</f>
        <v>1960 ε (005)</v>
      </c>
      <c r="I331" s="51">
        <f ca="1">OFFSET('орбитальные запуски 57_64'!C$1,расчет!F331,0)</f>
        <v>22051</v>
      </c>
      <c r="J331" s="51" t="str">
        <f ca="1">OFFSET('орбитальные запуски 57_64'!D$1,расчет!$F331,0)</f>
        <v>Корабль-спутник 1 (Спутник 4, Восток-1KP № 1)</v>
      </c>
      <c r="K331" s="51" t="str">
        <f ca="1">OFFSET('орбитальные запуски 57_64'!E$1,расчет!$F331,0)</f>
        <v>Восток-L</v>
      </c>
      <c r="L331" s="51" t="str">
        <f ca="1">OFFSET('орбитальные запуски 57_64'!F$1,расчет!$F331,0)</f>
        <v>СССР</v>
      </c>
      <c r="M331" s="59">
        <f ca="1">OFFSET('орбитальные запуски 57_64'!G$1,расчет!$F331,0)</f>
        <v>0</v>
      </c>
    </row>
    <row r="332" spans="1:13" x14ac:dyDescent="0.25">
      <c r="A332">
        <f>'орбитальные запуски 57_64'!A328</f>
        <v>327</v>
      </c>
      <c r="B332" t="str">
        <f>'орбитальные запуски 57_64'!B328</f>
        <v>1964-028</v>
      </c>
      <c r="C332" s="51">
        <f ca="1">OFFSET('орбитальные запуски 57_64'!B328,0,SortCrit)</f>
        <v>23534</v>
      </c>
      <c r="D332" s="53">
        <f t="shared" ca="1" si="16"/>
        <v>23534.000000327</v>
      </c>
      <c r="E332" s="53">
        <f t="shared" ca="1" si="17"/>
        <v>22049.000000066</v>
      </c>
      <c r="F332">
        <f t="shared" ca="1" si="15"/>
        <v>66</v>
      </c>
      <c r="H332" s="51" t="str">
        <f ca="1">OFFSET('орбитальные запуски 57_64'!$B$1,расчет!F332,0)</f>
        <v>1960-F07</v>
      </c>
      <c r="I332" s="51">
        <f ca="1">OFFSET('орбитальные запуски 57_64'!C$1,расчет!F332,0)</f>
        <v>22049</v>
      </c>
      <c r="J332" s="51" t="str">
        <f ca="1">OFFSET('орбитальные запуски 57_64'!D$1,расчет!$F332,0)</f>
        <v>Эхо 1</v>
      </c>
      <c r="K332" s="51" t="str">
        <f ca="1">OFFSET('орбитальные запуски 57_64'!E$1,расчет!$F332,0)</f>
        <v>Дельта</v>
      </c>
      <c r="L332" s="51" t="str">
        <f ca="1">OFFSET('орбитальные запуски 57_64'!F$1,расчет!$F332,0)</f>
        <v>USA</v>
      </c>
      <c r="M332" s="59" t="str">
        <f ca="1">OFFSET('орбитальные запуски 57_64'!G$1,расчет!$F332,0)</f>
        <v>Провал</v>
      </c>
    </row>
    <row r="333" spans="1:13" x14ac:dyDescent="0.25">
      <c r="A333">
        <f>'орбитальные запуски 57_64'!A329</f>
        <v>328</v>
      </c>
      <c r="B333" t="str">
        <f>'орбитальные запуски 57_64'!B329</f>
        <v>1964-029</v>
      </c>
      <c r="C333" s="51">
        <f ca="1">OFFSET('орбитальные запуски 57_64'!B329,0,SortCrit)</f>
        <v>23538</v>
      </c>
      <c r="D333" s="53">
        <f t="shared" ca="1" si="16"/>
        <v>23538.000000328</v>
      </c>
      <c r="E333" s="53">
        <f t="shared" ca="1" si="17"/>
        <v>22022.000000065</v>
      </c>
      <c r="F333">
        <f t="shared" ca="1" si="15"/>
        <v>65</v>
      </c>
      <c r="H333" s="51" t="str">
        <f ca="1">OFFSET('орбитальные запуски 57_64'!$B$1,расчет!F333,0)</f>
        <v>1960-F06</v>
      </c>
      <c r="I333" s="51">
        <f ca="1">OFFSET('орбитальные запуски 57_64'!C$1,расчет!F333,0)</f>
        <v>22022</v>
      </c>
      <c r="J333" s="51" t="str">
        <f ca="1">OFFSET('орбитальные запуски 57_64'!D$1,расчет!$F333,0)</f>
        <v>Luna (4б) (Е-3 # 2)</v>
      </c>
      <c r="K333" s="51" t="str">
        <f ca="1">OFFSET('орбитальные запуски 57_64'!E$1,расчет!$F333,0)</f>
        <v>Восток-L</v>
      </c>
      <c r="L333" s="51" t="str">
        <f ca="1">OFFSET('орбитальные запуски 57_64'!F$1,расчет!$F333,0)</f>
        <v>СССР</v>
      </c>
      <c r="M333" s="59" t="str">
        <f ca="1">OFFSET('орбитальные запуски 57_64'!G$1,расчет!$F333,0)</f>
        <v>Провал</v>
      </c>
    </row>
    <row r="334" spans="1:13" x14ac:dyDescent="0.25">
      <c r="A334">
        <f>'орбитальные запуски 57_64'!A330</f>
        <v>329</v>
      </c>
      <c r="B334" t="str">
        <f>'орбитальные запуски 57_64'!B330</f>
        <v>1964-030</v>
      </c>
      <c r="C334" s="51">
        <f ca="1">OFFSET('орбитальные запуски 57_64'!B330,0,SortCrit)</f>
        <v>23541</v>
      </c>
      <c r="D334" s="53">
        <f t="shared" ca="1" si="16"/>
        <v>23541.000000329001</v>
      </c>
      <c r="E334" s="53">
        <f t="shared" ca="1" si="17"/>
        <v>22021.000000063999</v>
      </c>
      <c r="F334">
        <f t="shared" ca="1" si="15"/>
        <v>64</v>
      </c>
      <c r="H334" s="51" t="str">
        <f ca="1">OFFSET('орбитальные запуски 57_64'!$B$1,расчет!F334,0)</f>
        <v>1960-F05</v>
      </c>
      <c r="I334" s="51">
        <f ca="1">OFFSET('орбитальные запуски 57_64'!C$1,расчет!F334,0)</f>
        <v>22021</v>
      </c>
      <c r="J334" s="51" t="str">
        <f ca="1">OFFSET('орбитальные запуски 57_64'!D$1,расчет!$F334,0)</f>
        <v>Luna (4а) (Е-3 # 1)</v>
      </c>
      <c r="K334" s="51" t="str">
        <f ca="1">OFFSET('орбитальные запуски 57_64'!E$1,расчет!$F334,0)</f>
        <v>Восток-L</v>
      </c>
      <c r="L334" s="51" t="str">
        <f ca="1">OFFSET('орбитальные запуски 57_64'!F$1,расчет!$F334,0)</f>
        <v>СССР</v>
      </c>
      <c r="M334" s="59" t="str">
        <f ca="1">OFFSET('орбитальные запуски 57_64'!G$1,расчет!$F334,0)</f>
        <v>Провал</v>
      </c>
    </row>
    <row r="335" spans="1:13" x14ac:dyDescent="0.25">
      <c r="A335">
        <f>'орбитальные запуски 57_64'!A331</f>
        <v>330</v>
      </c>
      <c r="B335" t="str">
        <f>'орбитальные запуски 57_64'!B331</f>
        <v>1964-031</v>
      </c>
      <c r="C335" s="51">
        <f ca="1">OFFSET('орбитальные запуски 57_64'!B331,0,SortCrit)</f>
        <v>23546</v>
      </c>
      <c r="D335" s="53">
        <f t="shared" ca="1" si="16"/>
        <v>23546.000000330001</v>
      </c>
      <c r="E335" s="53">
        <f t="shared" ca="1" si="17"/>
        <v>22021.000000062999</v>
      </c>
      <c r="F335">
        <f t="shared" ca="1" si="15"/>
        <v>63</v>
      </c>
      <c r="H335" s="51" t="str">
        <f ca="1">OFFSET('орбитальные запуски 57_64'!$B$1,расчет!F335,0)</f>
        <v>1960 δ (004)</v>
      </c>
      <c r="I335" s="51">
        <f ca="1">OFFSET('орбитальные запуски 57_64'!C$1,расчет!F335,0)</f>
        <v>22021</v>
      </c>
      <c r="J335" s="51" t="str">
        <f ca="1">OFFSET('орбитальные запуски 57_64'!D$1,расчет!$F335,0)</f>
        <v>KH-1, 8 (Corona 11, Discoverer 11)</v>
      </c>
      <c r="K335" s="51" t="str">
        <f ca="1">OFFSET('орбитальные запуски 57_64'!E$1,расчет!$F335,0)</f>
        <v>Thor-DM18 Agena-</v>
      </c>
      <c r="L335" s="51" t="str">
        <f ca="1">OFFSET('орбитальные запуски 57_64'!F$1,расчет!$F335,0)</f>
        <v>USA</v>
      </c>
      <c r="M335" s="59">
        <f ca="1">OFFSET('орбитальные запуски 57_64'!G$1,расчет!$F335,0)</f>
        <v>0</v>
      </c>
    </row>
    <row r="336" spans="1:13" x14ac:dyDescent="0.25">
      <c r="A336">
        <f>'орбитальные запуски 57_64'!A332</f>
        <v>331</v>
      </c>
      <c r="B336" t="str">
        <f>'орбитальные запуски 57_64'!B332</f>
        <v>1964-032</v>
      </c>
      <c r="C336" s="51">
        <f ca="1">OFFSET('орбитальные запуски 57_64'!B332,0,SortCrit)</f>
        <v>23547</v>
      </c>
      <c r="D336" s="53">
        <f t="shared" ca="1" si="16"/>
        <v>23547.000000331002</v>
      </c>
      <c r="E336" s="53">
        <f t="shared" ca="1" si="17"/>
        <v>22019.000000061998</v>
      </c>
      <c r="F336">
        <f t="shared" ca="1" si="15"/>
        <v>62</v>
      </c>
      <c r="H336" s="51" t="str">
        <f ca="1">OFFSET('орбитальные запуски 57_64'!$B$1,расчет!F336,0)</f>
        <v>Γ 1960 (003)</v>
      </c>
      <c r="I336" s="51">
        <f ca="1">OFFSET('орбитальные запуски 57_64'!C$1,расчет!F336,0)</f>
        <v>22019</v>
      </c>
      <c r="J336" s="51" t="str">
        <f ca="1">OFFSET('орбитальные запуски 57_64'!D$1,расчет!$F336,0)</f>
        <v>Транзитные 1B  Solrad-пустышка</v>
      </c>
      <c r="K336" s="51" t="str">
        <f ca="1">OFFSET('орбитальные запуски 57_64'!E$1,расчет!$F336,0)</f>
        <v>Thor-DM21 Able-Star</v>
      </c>
      <c r="L336" s="51" t="str">
        <f ca="1">OFFSET('орбитальные запуски 57_64'!F$1,расчет!$F336,0)</f>
        <v>USA</v>
      </c>
      <c r="M336" s="59">
        <f ca="1">OFFSET('орбитальные запуски 57_64'!G$1,расчет!$F336,0)</f>
        <v>0</v>
      </c>
    </row>
    <row r="337" spans="1:13" x14ac:dyDescent="0.25">
      <c r="A337">
        <f>'орбитальные запуски 57_64'!A333</f>
        <v>332</v>
      </c>
      <c r="B337" t="str">
        <f>'орбитальные запуски 57_64'!B333</f>
        <v>1964-033</v>
      </c>
      <c r="C337" s="51">
        <f ca="1">OFFSET('орбитальные запуски 57_64'!B333,0,SortCrit)</f>
        <v>23551</v>
      </c>
      <c r="D337" s="53">
        <f t="shared" ca="1" si="16"/>
        <v>23551.000000331998</v>
      </c>
      <c r="E337" s="53">
        <f t="shared" ca="1" si="17"/>
        <v>22007.000000061002</v>
      </c>
      <c r="F337">
        <f t="shared" ca="1" si="15"/>
        <v>61</v>
      </c>
      <c r="H337" s="51" t="str">
        <f ca="1">OFFSET('орбитальные запуски 57_64'!$B$1,расчет!F337,0)</f>
        <v>1960 β (002)</v>
      </c>
      <c r="I337" s="51">
        <f ca="1">OFFSET('орбитальные запуски 57_64'!C$1,расчет!F337,0)</f>
        <v>22007</v>
      </c>
      <c r="J337" s="51" t="str">
        <f ca="1">OFFSET('орбитальные запуски 57_64'!D$1,расчет!$F337,0)</f>
        <v>Tiros 1 (1)</v>
      </c>
      <c r="K337" s="51" t="str">
        <f ca="1">OFFSET('орбитальные запуски 57_64'!E$1,расчет!$F337,0)</f>
        <v>Thor-DM18 Able-2 (мод.)</v>
      </c>
      <c r="L337" s="51" t="str">
        <f ca="1">OFFSET('орбитальные запуски 57_64'!F$1,расчет!$F337,0)</f>
        <v>USA</v>
      </c>
      <c r="M337" s="59">
        <f ca="1">OFFSET('орбитальные запуски 57_64'!G$1,расчет!$F337,0)</f>
        <v>0</v>
      </c>
    </row>
    <row r="338" spans="1:13" x14ac:dyDescent="0.25">
      <c r="A338">
        <f>'орбитальные запуски 57_64'!A334</f>
        <v>333</v>
      </c>
      <c r="B338" t="str">
        <f>'орбитальные запуски 57_64'!B334</f>
        <v>1964-F08</v>
      </c>
      <c r="C338" s="51">
        <f ca="1">OFFSET('орбитальные запуски 57_64'!B334,0,SortCrit)</f>
        <v>23553</v>
      </c>
      <c r="D338" s="53">
        <f t="shared" ca="1" si="16"/>
        <v>23553.000000332999</v>
      </c>
      <c r="E338" s="53">
        <f t="shared" ca="1" si="17"/>
        <v>21998.000000060001</v>
      </c>
      <c r="F338">
        <f t="shared" ca="1" si="15"/>
        <v>60</v>
      </c>
      <c r="H338" s="51" t="str">
        <f ca="1">OFFSET('орбитальные запуски 57_64'!$B$1,расчет!F338,0)</f>
        <v>1960-F04</v>
      </c>
      <c r="I338" s="51">
        <f ca="1">OFFSET('орбитальные запуски 57_64'!C$1,расчет!F338,0)</f>
        <v>21998</v>
      </c>
      <c r="J338" s="51" t="str">
        <f ca="1">OFFSET('орбитальные запуски 57_64'!D$1,расчет!$F338,0)</f>
        <v>Проводник (8) (S 46)</v>
      </c>
      <c r="K338" s="51" t="str">
        <f ca="1">OFFSET('орбитальные запуски 57_64'!E$1,расчет!$F338,0)</f>
        <v>Юнона-2</v>
      </c>
      <c r="L338" s="51" t="str">
        <f ca="1">OFFSET('орбитальные запуски 57_64'!F$1,расчет!$F338,0)</f>
        <v>USA</v>
      </c>
      <c r="M338" s="59" t="str">
        <f ca="1">OFFSET('орбитальные запуски 57_64'!G$1,расчет!$F338,0)</f>
        <v>Провал</v>
      </c>
    </row>
    <row r="339" spans="1:13" x14ac:dyDescent="0.25">
      <c r="A339">
        <f>'орбитальные запуски 57_64'!A335</f>
        <v>334</v>
      </c>
      <c r="B339" t="str">
        <f>'орбитальные запуски 57_64'!B335</f>
        <v>1964-F09</v>
      </c>
      <c r="C339" s="51">
        <f ca="1">OFFSET('орбитальные запуски 57_64'!B335,0,SortCrit)</f>
        <v>23558</v>
      </c>
      <c r="D339" s="53">
        <f t="shared" ca="1" si="16"/>
        <v>23558.000000333999</v>
      </c>
      <c r="E339" s="53">
        <f t="shared" ca="1" si="17"/>
        <v>21986.000000059001</v>
      </c>
      <c r="F339">
        <f t="shared" ca="1" si="15"/>
        <v>59</v>
      </c>
      <c r="H339" s="51" t="str">
        <f ca="1">OFFSET('орбитальные запуски 57_64'!$B$1,расчет!F339,0)</f>
        <v>1960 α (001)</v>
      </c>
      <c r="I339" s="51">
        <f ca="1">OFFSET('орбитальные запуски 57_64'!C$1,расчет!F339,0)</f>
        <v>21986</v>
      </c>
      <c r="J339" s="51" t="str">
        <f ca="1">OFFSET('орбитальные запуски 57_64'!D$1,расчет!$F339,0)</f>
        <v>Pioneer 5 (P 2)</v>
      </c>
      <c r="K339" s="51" t="str">
        <f ca="1">OFFSET('орбитальные запуски 57_64'!E$1,расчет!$F339,0)</f>
        <v>Thor-DM18 Able-4</v>
      </c>
      <c r="L339" s="51" t="str">
        <f ca="1">OFFSET('орбитальные запуски 57_64'!F$1,расчет!$F339,0)</f>
        <v>USA</v>
      </c>
      <c r="M339" s="59">
        <f ca="1">OFFSET('орбитальные запуски 57_64'!G$1,расчет!$F339,0)</f>
        <v>0</v>
      </c>
    </row>
    <row r="340" spans="1:13" x14ac:dyDescent="0.25">
      <c r="A340">
        <f>'орбитальные запуски 57_64'!A336</f>
        <v>335</v>
      </c>
      <c r="B340" t="str">
        <f>'орбитальные запуски 57_64'!B336</f>
        <v>1964-034</v>
      </c>
      <c r="C340" s="51">
        <f ca="1">OFFSET('орбитальные запуски 57_64'!B336,0,SortCrit)</f>
        <v>23559</v>
      </c>
      <c r="D340" s="53">
        <f t="shared" ca="1" si="16"/>
        <v>23559.000000335</v>
      </c>
      <c r="E340" s="53">
        <f t="shared" ca="1" si="17"/>
        <v>21972.000000058</v>
      </c>
      <c r="F340">
        <f t="shared" ca="1" si="15"/>
        <v>58</v>
      </c>
      <c r="H340" s="51" t="str">
        <f ca="1">OFFSET('орбитальные запуски 57_64'!$B$1,расчет!F340,0)</f>
        <v>1960-F03</v>
      </c>
      <c r="I340" s="51">
        <f ca="1">OFFSET('орбитальные запуски 57_64'!C$1,расчет!F340,0)</f>
        <v>21972</v>
      </c>
      <c r="J340" s="51" t="str">
        <f ca="1">OFFSET('орбитальные запуски 57_64'!D$1,расчет!$F340,0)</f>
        <v>MIDAS 1</v>
      </c>
      <c r="K340" s="51" t="str">
        <f ca="1">OFFSET('орбитальные запуски 57_64'!E$1,расчет!$F340,0)</f>
        <v>Atlas-LV3 Agena-</v>
      </c>
      <c r="L340" s="51" t="str">
        <f ca="1">OFFSET('орбитальные запуски 57_64'!F$1,расчет!$F340,0)</f>
        <v>USA</v>
      </c>
      <c r="M340" s="59" t="str">
        <f ca="1">OFFSET('орбитальные запуски 57_64'!G$1,расчет!$F340,0)</f>
        <v>Провал</v>
      </c>
    </row>
    <row r="341" spans="1:13" x14ac:dyDescent="0.25">
      <c r="A341">
        <f>'орбитальные запуски 57_64'!A337</f>
        <v>336</v>
      </c>
      <c r="B341" t="str">
        <f>'орбитальные запуски 57_64'!B337</f>
        <v>1964-035</v>
      </c>
      <c r="C341" s="51">
        <f ca="1">OFFSET('орбитальные запуски 57_64'!B337,0,SortCrit)</f>
        <v>23560</v>
      </c>
      <c r="D341" s="53">
        <f t="shared" ca="1" si="16"/>
        <v>23560.000000336</v>
      </c>
      <c r="E341" s="53">
        <f t="shared" ca="1" si="17"/>
        <v>21965.000000057</v>
      </c>
      <c r="F341">
        <f t="shared" ca="1" si="15"/>
        <v>57</v>
      </c>
      <c r="H341" s="51" t="str">
        <f ca="1">OFFSET('орбитальные запуски 57_64'!$B$1,расчет!F341,0)</f>
        <v>1960-F02</v>
      </c>
      <c r="I341" s="51">
        <f ca="1">OFFSET('орбитальные запуски 57_64'!C$1,расчет!F341,0)</f>
        <v>21965</v>
      </c>
      <c r="J341" s="51" t="str">
        <f ca="1">OFFSET('орбитальные запуски 57_64'!D$1,расчет!$F341,0)</f>
        <v>KH-1, 7 (Corona 10, Discoverer 10)</v>
      </c>
      <c r="K341" s="51" t="str">
        <f ca="1">OFFSET('орбитальные запуски 57_64'!E$1,расчет!$F341,0)</f>
        <v>Thor-DM18 Agena-</v>
      </c>
      <c r="L341" s="51" t="str">
        <f ca="1">OFFSET('орбитальные запуски 57_64'!F$1,расчет!$F341,0)</f>
        <v>USA</v>
      </c>
      <c r="M341" s="59" t="str">
        <f ca="1">OFFSET('орбитальные запуски 57_64'!G$1,расчет!$F341,0)</f>
        <v>Провал</v>
      </c>
    </row>
    <row r="342" spans="1:13" x14ac:dyDescent="0.25">
      <c r="A342">
        <f>'орбитальные запуски 57_64'!A338</f>
        <v>337</v>
      </c>
      <c r="B342" t="str">
        <f>'орбитальные запуски 57_64'!B338</f>
        <v>1964-036</v>
      </c>
      <c r="C342" s="51">
        <f ca="1">OFFSET('орбитальные запуски 57_64'!B338,0,SortCrit)</f>
        <v>23564</v>
      </c>
      <c r="D342" s="53">
        <f t="shared" ca="1" si="16"/>
        <v>23564.000000337001</v>
      </c>
      <c r="E342" s="53">
        <f t="shared" ca="1" si="17"/>
        <v>21950.000000055999</v>
      </c>
      <c r="F342">
        <f t="shared" ca="1" si="15"/>
        <v>56</v>
      </c>
      <c r="H342" s="51" t="str">
        <f ca="1">OFFSET('орбитальные запуски 57_64'!$B$1,расчет!F342,0)</f>
        <v>1960-F01</v>
      </c>
      <c r="I342" s="51">
        <f ca="1">OFFSET('орбитальные запуски 57_64'!C$1,расчет!F342,0)</f>
        <v>21950</v>
      </c>
      <c r="J342" s="51" t="str">
        <f ca="1">OFFSET('орбитальные запуски 57_64'!D$1,расчет!$F342,0)</f>
        <v>KH-1, 6 (Corona 9, Discoverer 9)</v>
      </c>
      <c r="K342" s="51" t="str">
        <f ca="1">OFFSET('орбитальные запуски 57_64'!E$1,расчет!$F342,0)</f>
        <v>Thor-DM18 Agena-</v>
      </c>
      <c r="L342" s="51" t="str">
        <f ca="1">OFFSET('орбитальные запуски 57_64'!F$1,расчет!$F342,0)</f>
        <v>USA</v>
      </c>
      <c r="M342" s="59" t="str">
        <f ca="1">OFFSET('орбитальные запуски 57_64'!G$1,расчет!$F342,0)</f>
        <v>Провал</v>
      </c>
    </row>
    <row r="343" spans="1:13" x14ac:dyDescent="0.25">
      <c r="A343">
        <f>'орбитальные запуски 57_64'!A339</f>
        <v>338</v>
      </c>
      <c r="B343" t="str">
        <f>'орбитальные запуски 57_64'!B339</f>
        <v>1964-037</v>
      </c>
      <c r="C343" s="51">
        <f ca="1">OFFSET('орбитальные запуски 57_64'!B339,0,SortCrit)</f>
        <v>23568</v>
      </c>
      <c r="D343" s="53">
        <f t="shared" ca="1" si="16"/>
        <v>23568.000000338001</v>
      </c>
      <c r="E343" s="53">
        <f t="shared" ca="1" si="17"/>
        <v>21880.000000054999</v>
      </c>
      <c r="F343">
        <f t="shared" ca="1" si="15"/>
        <v>55</v>
      </c>
      <c r="H343" s="51" t="str">
        <f ca="1">OFFSET('орбитальные запуски 57_64'!$B$1,расчет!F343,0)</f>
        <v>1959-F09</v>
      </c>
      <c r="I343" s="51">
        <f ca="1">OFFSET('орбитальные запуски 57_64'!C$1,расчет!F343,0)</f>
        <v>21880</v>
      </c>
      <c r="J343" s="51" t="str">
        <f ca="1">OFFSET('орбитальные запуски 57_64'!D$1,расчет!$F343,0)</f>
        <v>Pioneer (P 3)</v>
      </c>
      <c r="K343" s="51" t="str">
        <f ca="1">OFFSET('орбитальные запуски 57_64'!E$1,расчет!$F343,0)</f>
        <v>Atlas-D Able</v>
      </c>
      <c r="L343" s="51" t="str">
        <f ca="1">OFFSET('орбитальные запуски 57_64'!F$1,расчет!$F343,0)</f>
        <v>USA</v>
      </c>
      <c r="M343" s="59" t="str">
        <f ca="1">OFFSET('орбитальные запуски 57_64'!G$1,расчет!$F343,0)</f>
        <v>Провал</v>
      </c>
    </row>
    <row r="344" spans="1:13" x14ac:dyDescent="0.25">
      <c r="A344">
        <f>'орбитальные запуски 57_64'!A340</f>
        <v>339</v>
      </c>
      <c r="B344" t="str">
        <f>'орбитальные запуски 57_64'!B340</f>
        <v>1964-038</v>
      </c>
      <c r="C344" s="51">
        <f ca="1">OFFSET('орбитальные запуски 57_64'!B340,0,SortCrit)</f>
        <v>23568</v>
      </c>
      <c r="D344" s="53">
        <f t="shared" ca="1" si="16"/>
        <v>23568.000000339001</v>
      </c>
      <c r="E344" s="53">
        <f t="shared" ca="1" si="17"/>
        <v>21874.000000053999</v>
      </c>
      <c r="F344">
        <f t="shared" ca="1" si="15"/>
        <v>54</v>
      </c>
      <c r="H344" s="51" t="str">
        <f ca="1">OFFSET('орбитальные запуски 57_64'!$B$1,расчет!F344,0)</f>
        <v>1959 ξ (014)</v>
      </c>
      <c r="I344" s="51">
        <f ca="1">OFFSET('орбитальные запуски 57_64'!C$1,расчет!F344,0)</f>
        <v>21874</v>
      </c>
      <c r="J344" s="51" t="str">
        <f ca="1">OFFSET('орбитальные запуски 57_64'!D$1,расчет!$F344,0)</f>
        <v>KH-1, 5 (Corona 8, Discoverer 8)</v>
      </c>
      <c r="K344" s="51" t="str">
        <f ca="1">OFFSET('орбитальные запуски 57_64'!E$1,расчет!$F344,0)</f>
        <v>Thor-DM18 Agena-</v>
      </c>
      <c r="L344" s="51" t="str">
        <f ca="1">OFFSET('орбитальные запуски 57_64'!F$1,расчет!$F344,0)</f>
        <v>USA</v>
      </c>
      <c r="M344" s="59" t="str">
        <f ca="1">OFFSET('орбитальные запуски 57_64'!G$1,расчет!$F344,0)</f>
        <v>Частичный отказ</v>
      </c>
    </row>
    <row r="345" spans="1:13" x14ac:dyDescent="0.25">
      <c r="A345">
        <f>'орбитальные запуски 57_64'!A341</f>
        <v>340</v>
      </c>
      <c r="B345" t="str">
        <f>'орбитальные запуски 57_64'!B341</f>
        <v>1964-039</v>
      </c>
      <c r="C345" s="51">
        <f ca="1">OFFSET('орбитальные запуски 57_64'!B341,0,SortCrit)</f>
        <v>23573</v>
      </c>
      <c r="D345" s="53">
        <f t="shared" ca="1" si="16"/>
        <v>23573.000000339998</v>
      </c>
      <c r="E345" s="53">
        <f t="shared" ca="1" si="17"/>
        <v>21861.000000053002</v>
      </c>
      <c r="F345">
        <f t="shared" ca="1" si="15"/>
        <v>53</v>
      </c>
      <c r="H345" s="51" t="str">
        <f ca="1">OFFSET('орбитальные запуски 57_64'!$B$1,расчет!F345,0)</f>
        <v>1959 ν (013)</v>
      </c>
      <c r="I345" s="51">
        <f ca="1">OFFSET('орбитальные запуски 57_64'!C$1,расчет!F345,0)</f>
        <v>21861</v>
      </c>
      <c r="J345" s="51" t="str">
        <f ca="1">OFFSET('орбитальные запуски 57_64'!D$1,расчет!$F345,0)</f>
        <v>KH-1 4 (Corona 7, Discoverer 7)</v>
      </c>
      <c r="K345" s="51" t="str">
        <f ca="1">OFFSET('орбитальные запуски 57_64'!E$1,расчет!$F345,0)</f>
        <v>Thor-DM18 Agena-</v>
      </c>
      <c r="L345" s="51" t="str">
        <f ca="1">OFFSET('орбитальные запуски 57_64'!F$1,расчет!$F345,0)</f>
        <v>USA</v>
      </c>
      <c r="M345" s="59">
        <f ca="1">OFFSET('орбитальные запуски 57_64'!G$1,расчет!$F345,0)</f>
        <v>0</v>
      </c>
    </row>
    <row r="346" spans="1:13" x14ac:dyDescent="0.25">
      <c r="A346">
        <f>'орбитальные запуски 57_64'!A342</f>
        <v>341</v>
      </c>
      <c r="B346" t="str">
        <f>'орбитальные запуски 57_64'!B342</f>
        <v>1964-040</v>
      </c>
      <c r="C346" s="51">
        <f ca="1">OFFSET('орбитальные запуски 57_64'!B342,0,SortCrit)</f>
        <v>23575</v>
      </c>
      <c r="D346" s="53">
        <f t="shared" ca="1" si="16"/>
        <v>23575.000000340999</v>
      </c>
      <c r="E346" s="53">
        <f t="shared" ca="1" si="17"/>
        <v>21836.000000052001</v>
      </c>
      <c r="F346">
        <f t="shared" ca="1" si="15"/>
        <v>52</v>
      </c>
      <c r="H346" s="51" t="str">
        <f ca="1">OFFSET('орбитальные запуски 57_64'!$B$1,расчет!F346,0)</f>
        <v>Μ 1959 (012)</v>
      </c>
      <c r="I346" s="51">
        <f ca="1">OFFSET('орбитальные запуски 57_64'!C$1,расчет!F346,0)</f>
        <v>21836</v>
      </c>
      <c r="J346" s="51" t="str">
        <f ca="1">OFFSET('орбитальные запуски 57_64'!D$1,расчет!$F346,0)</f>
        <v>Explorer 7 (S 1а)</v>
      </c>
      <c r="K346" s="51" t="str">
        <f ca="1">OFFSET('орбитальные запуски 57_64'!E$1,расчет!$F346,0)</f>
        <v>Юнона-2</v>
      </c>
      <c r="L346" s="51" t="str">
        <f ca="1">OFFSET('орбитальные запуски 57_64'!F$1,расчет!$F346,0)</f>
        <v>USA</v>
      </c>
      <c r="M346" s="59">
        <f ca="1">OFFSET('орбитальные запуски 57_64'!G$1,расчет!$F346,0)</f>
        <v>0</v>
      </c>
    </row>
    <row r="347" spans="1:13" x14ac:dyDescent="0.25">
      <c r="A347">
        <f>'орбитальные запуски 57_64'!A343</f>
        <v>342</v>
      </c>
      <c r="B347" t="str">
        <f>'орбитальные запуски 57_64'!B343</f>
        <v>1964-041</v>
      </c>
      <c r="C347" s="51">
        <f ca="1">OFFSET('орбитальные запуски 57_64'!B343,0,SortCrit)</f>
        <v>23586</v>
      </c>
      <c r="D347" s="53">
        <f t="shared" ca="1" si="16"/>
        <v>23586.000000341999</v>
      </c>
      <c r="E347" s="53">
        <f t="shared" ca="1" si="17"/>
        <v>21827.000000051001</v>
      </c>
      <c r="F347">
        <f t="shared" ca="1" si="15"/>
        <v>51</v>
      </c>
      <c r="H347" s="51" t="str">
        <f ca="1">OFFSET('орбитальные запуски 57_64'!$B$1,расчет!F347,0)</f>
        <v>1959 λ (011)</v>
      </c>
      <c r="I347" s="51">
        <f ca="1">OFFSET('орбитальные запуски 57_64'!C$1,расчет!F347,0)</f>
        <v>21827</v>
      </c>
      <c r="J347" s="51" t="str">
        <f ca="1">OFFSET('орбитальные запуски 57_64'!D$1,расчет!$F347,0)</f>
        <v>Luna 3 (Е-2А № 1)</v>
      </c>
      <c r="K347" s="51" t="str">
        <f ca="1">OFFSET('орбитальные запуски 57_64'!E$1,расчет!$F347,0)</f>
        <v>Восток-L</v>
      </c>
      <c r="L347" s="51" t="str">
        <f ca="1">OFFSET('орбитальные запуски 57_64'!F$1,расчет!$F347,0)</f>
        <v>СССР</v>
      </c>
      <c r="M347" s="59">
        <f ca="1">OFFSET('орбитальные запуски 57_64'!G$1,расчет!$F347,0)</f>
        <v>0</v>
      </c>
    </row>
    <row r="348" spans="1:13" x14ac:dyDescent="0.25">
      <c r="A348">
        <f>'орбитальные запуски 57_64'!A344</f>
        <v>343</v>
      </c>
      <c r="B348" t="str">
        <f>'орбитальные запуски 57_64'!B344</f>
        <v>1964-042</v>
      </c>
      <c r="C348" s="51">
        <f ca="1">OFFSET('орбитальные запуски 57_64'!B344,0,SortCrit)</f>
        <v>23588</v>
      </c>
      <c r="D348" s="53">
        <f t="shared" ca="1" si="16"/>
        <v>23588.000000343</v>
      </c>
      <c r="E348" s="53">
        <f t="shared" ca="1" si="17"/>
        <v>21817.00000005</v>
      </c>
      <c r="F348">
        <f t="shared" ca="1" si="15"/>
        <v>50</v>
      </c>
      <c r="H348" s="51" t="str">
        <f ca="1">OFFSET('орбитальные запуски 57_64'!$B$1,расчет!F348,0)</f>
        <v>1959-E02</v>
      </c>
      <c r="I348" s="51">
        <f ca="1">OFFSET('орбитальные запуски 57_64'!C$1,расчет!F348,0)</f>
        <v>21817</v>
      </c>
      <c r="J348" s="51" t="str">
        <f ca="1">OFFSET('орбитальные запуски 57_64'!D$1,расчет!$F348,0)</f>
        <v>[ Pioneer (P 1) ]</v>
      </c>
      <c r="K348" s="51" t="str">
        <f ca="1">OFFSET('орбитальные запуски 57_64'!E$1,расчет!$F348,0)</f>
        <v>Atlas-C Способный</v>
      </c>
      <c r="L348" s="51" t="str">
        <f ca="1">OFFSET('орбитальные запуски 57_64'!F$1,расчет!$F348,0)</f>
        <v>USA</v>
      </c>
      <c r="M348" s="59" t="str">
        <f ca="1">OFFSET('орбитальные запуски 57_64'!G$1,расчет!$F348,0)</f>
        <v>Отказ перед запуском</v>
      </c>
    </row>
    <row r="349" spans="1:13" x14ac:dyDescent="0.25">
      <c r="A349">
        <f>'орбитальные запуски 57_64'!A345</f>
        <v>344</v>
      </c>
      <c r="B349" t="str">
        <f>'орбитальные запуски 57_64'!B345</f>
        <v>1964-043</v>
      </c>
      <c r="C349" s="51">
        <f ca="1">OFFSET('орбитальные запуски 57_64'!B345,0,SortCrit)</f>
        <v>23594</v>
      </c>
      <c r="D349" s="53">
        <f t="shared" ca="1" si="16"/>
        <v>23594.000000344</v>
      </c>
      <c r="E349" s="53">
        <f t="shared" ca="1" si="17"/>
        <v>21811.000000049</v>
      </c>
      <c r="F349">
        <f t="shared" ca="1" si="15"/>
        <v>49</v>
      </c>
      <c r="H349" s="51" t="str">
        <f ca="1">OFFSET('орбитальные запуски 57_64'!$B$1,расчет!F349,0)</f>
        <v>1959 κ (010)</v>
      </c>
      <c r="I349" s="51">
        <f ca="1">OFFSET('орбитальные запуски 57_64'!C$1,расчет!F349,0)</f>
        <v>21811</v>
      </c>
      <c r="J349" s="51" t="str">
        <f ca="1">OFFSET('орбитальные запуски 57_64'!D$1,расчет!$F349,0)</f>
        <v>Vanguard (6.5in СБ № 1)</v>
      </c>
      <c r="K349" s="51" t="str">
        <f ca="1">OFFSET('орбитальные запуски 57_64'!E$1,расчет!$F349,0)</f>
        <v>USA</v>
      </c>
      <c r="L349" s="51" t="str">
        <f ca="1">OFFSET('орбитальные запуски 57_64'!F$1,расчет!$F349,0)</f>
        <v>USA</v>
      </c>
      <c r="M349" s="59" t="str">
        <f ca="1">OFFSET('орбитальные запуски 57_64'!G$1,расчет!$F349,0)</f>
        <v>Частичный отказ</v>
      </c>
    </row>
    <row r="350" spans="1:13" x14ac:dyDescent="0.25">
      <c r="A350">
        <f>'орбитальные запуски 57_64'!A346</f>
        <v>345</v>
      </c>
      <c r="B350" t="str">
        <f>'орбитальные запуски 57_64'!B346</f>
        <v>1964-044</v>
      </c>
      <c r="C350" s="51">
        <f ca="1">OFFSET('орбитальные запуски 57_64'!B346,0,SortCrit)</f>
        <v>23603</v>
      </c>
      <c r="D350" s="53">
        <f t="shared" ca="1" si="16"/>
        <v>23603.000000345</v>
      </c>
      <c r="E350" s="53">
        <f t="shared" ca="1" si="17"/>
        <v>21810.000000047999</v>
      </c>
      <c r="F350">
        <f t="shared" ca="1" si="15"/>
        <v>48</v>
      </c>
      <c r="H350" s="51" t="str">
        <f ca="1">OFFSET('орбитальные запуски 57_64'!$B$1,расчет!F350,0)</f>
        <v>1959-F08</v>
      </c>
      <c r="I350" s="51">
        <f ca="1">OFFSET('орбитальные запуски 57_64'!C$1,расчет!F350,0)</f>
        <v>21810</v>
      </c>
      <c r="J350" s="51" t="str">
        <f ca="1">OFFSET('орбитальные запуски 57_64'!D$1,расчет!$F350,0)</f>
        <v>Транзитные 1A</v>
      </c>
      <c r="K350" s="51" t="str">
        <f ca="1">OFFSET('орбитальные запуски 57_64'!E$1,расчет!$F350,0)</f>
        <v>Thor-DM18 Able-2 (мод.)</v>
      </c>
      <c r="L350" s="51" t="str">
        <f ca="1">OFFSET('орбитальные запуски 57_64'!F$1,расчет!$F350,0)</f>
        <v>USA</v>
      </c>
      <c r="M350" s="59" t="str">
        <f ca="1">OFFSET('орбитальные запуски 57_64'!G$1,расчет!$F350,0)</f>
        <v>Провал</v>
      </c>
    </row>
    <row r="351" spans="1:13" x14ac:dyDescent="0.25">
      <c r="A351">
        <f>'орбитальные запуски 57_64'!A347</f>
        <v>346</v>
      </c>
      <c r="B351" t="str">
        <f>'орбитальные запуски 57_64'!B347</f>
        <v>1964-045</v>
      </c>
      <c r="C351" s="51">
        <f ca="1">OFFSET('орбитальные запуски 57_64'!B347,0,SortCrit)</f>
        <v>23603</v>
      </c>
      <c r="D351" s="53">
        <f t="shared" ca="1" si="16"/>
        <v>23603.000000346001</v>
      </c>
      <c r="E351" s="53">
        <f t="shared" ca="1" si="17"/>
        <v>21805.000000046999</v>
      </c>
      <c r="F351">
        <f t="shared" ca="1" si="15"/>
        <v>47</v>
      </c>
      <c r="H351" s="51" t="str">
        <f ca="1">OFFSET('орбитальные запуски 57_64'!$B$1,расчет!F351,0)</f>
        <v>1959 ι (009)</v>
      </c>
      <c r="I351" s="51">
        <f ca="1">OFFSET('орбитальные запуски 57_64'!C$1,расчет!F351,0)</f>
        <v>21805</v>
      </c>
      <c r="J351" s="51" t="str">
        <f ca="1">OFFSET('орбитальные запуски 57_64'!D$1,расчет!$F351,0)</f>
        <v>Luna 2 (Ye-1A # 2)</v>
      </c>
      <c r="K351" s="51" t="str">
        <f ca="1">OFFSET('орбитальные запуски 57_64'!E$1,расчет!$F351,0)</f>
        <v>Восток-L</v>
      </c>
      <c r="L351" s="51" t="str">
        <f ca="1">OFFSET('орбитальные запуски 57_64'!F$1,расчет!$F351,0)</f>
        <v>СССР</v>
      </c>
      <c r="M351" s="59">
        <f ca="1">OFFSET('орбитальные запуски 57_64'!G$1,расчет!$F351,0)</f>
        <v>0</v>
      </c>
    </row>
    <row r="352" spans="1:13" x14ac:dyDescent="0.25">
      <c r="A352">
        <f>'орбитальные запуски 57_64'!A348</f>
        <v>347</v>
      </c>
      <c r="B352" t="str">
        <f>'орбитальные запуски 57_64'!B348</f>
        <v>1964-046</v>
      </c>
      <c r="C352" s="51">
        <f ca="1">OFFSET('орбитальные запуски 57_64'!B348,0,SortCrit)</f>
        <v>23607</v>
      </c>
      <c r="D352" s="53">
        <f t="shared" ca="1" si="16"/>
        <v>23607.000000347001</v>
      </c>
      <c r="E352" s="53">
        <f t="shared" ca="1" si="17"/>
        <v>21781.000000045999</v>
      </c>
      <c r="F352">
        <f t="shared" ca="1" si="15"/>
        <v>46</v>
      </c>
      <c r="H352" s="51" t="str">
        <f ca="1">OFFSET('орбитальные запуски 57_64'!$B$1,расчет!F352,0)</f>
        <v>1959 θ (008)</v>
      </c>
      <c r="I352" s="51">
        <f ca="1">OFFSET('орбитальные запуски 57_64'!C$1,расчет!F352,0)</f>
        <v>21781</v>
      </c>
      <c r="J352" s="51" t="str">
        <f ca="1">OFFSET('орбитальные запуски 57_64'!D$1,расчет!$F352,0)</f>
        <v>KH-1, 3 (Corona 6, Discoverer 6)</v>
      </c>
      <c r="K352" s="51" t="str">
        <f ca="1">OFFSET('орбитальные запуски 57_64'!E$1,расчет!$F352,0)</f>
        <v>Thor-DM18 Agena-</v>
      </c>
      <c r="L352" s="51" t="str">
        <f ca="1">OFFSET('орбитальные запуски 57_64'!F$1,расчет!$F352,0)</f>
        <v>USA</v>
      </c>
      <c r="M352" s="59">
        <f ca="1">OFFSET('орбитальные запуски 57_64'!G$1,расчет!$F352,0)</f>
        <v>0</v>
      </c>
    </row>
    <row r="353" spans="1:13" x14ac:dyDescent="0.25">
      <c r="A353">
        <f>'орбитальные запуски 57_64'!A349</f>
        <v>348</v>
      </c>
      <c r="B353" t="str">
        <f>'орбитальные запуски 57_64'!B349</f>
        <v>1964-047</v>
      </c>
      <c r="C353" s="51">
        <f ca="1">OFFSET('орбитальные запуски 57_64'!B349,0,SortCrit)</f>
        <v>23608</v>
      </c>
      <c r="D353" s="53">
        <f t="shared" ca="1" si="16"/>
        <v>23608.000000348002</v>
      </c>
      <c r="E353" s="53">
        <f t="shared" ca="1" si="17"/>
        <v>21777.000000045002</v>
      </c>
      <c r="F353">
        <f t="shared" ca="1" si="15"/>
        <v>45</v>
      </c>
      <c r="H353" s="51" t="str">
        <f ca="1">OFFSET('орбитальные запуски 57_64'!$B$1,расчет!F353,0)</f>
        <v>1959-F07</v>
      </c>
      <c r="I353" s="51">
        <f ca="1">OFFSET('орбитальные запуски 57_64'!C$1,расчет!F353,0)</f>
        <v>21777</v>
      </c>
      <c r="J353" s="51" t="str">
        <f ca="1">OFFSET('орбитальные запуски 57_64'!D$1,расчет!$F353,0)</f>
        <v>Beacon 2</v>
      </c>
      <c r="K353" s="51" t="str">
        <f ca="1">OFFSET('орбитальные запуски 57_64'!E$1,расчет!$F353,0)</f>
        <v>Юнона-2 (3 Сент)</v>
      </c>
      <c r="L353" s="51" t="str">
        <f ca="1">OFFSET('орбитальные запуски 57_64'!F$1,расчет!$F353,0)</f>
        <v>USA</v>
      </c>
      <c r="M353" s="59" t="str">
        <f ca="1">OFFSET('орбитальные запуски 57_64'!G$1,расчет!$F353,0)</f>
        <v>Провал</v>
      </c>
    </row>
    <row r="354" spans="1:13" x14ac:dyDescent="0.25">
      <c r="A354">
        <f>'орбитальные запуски 57_64'!A350</f>
        <v>349</v>
      </c>
      <c r="B354" t="str">
        <f>'орбитальные запуски 57_64'!B350</f>
        <v>1964-048</v>
      </c>
      <c r="C354" s="51">
        <f ca="1">OFFSET('орбитальные запуски 57_64'!B350,0,SortCrit)</f>
        <v>23610</v>
      </c>
      <c r="D354" s="53">
        <f t="shared" ca="1" si="16"/>
        <v>23610.000000348999</v>
      </c>
      <c r="E354" s="53">
        <f t="shared" ca="1" si="17"/>
        <v>21775.000000044001</v>
      </c>
      <c r="F354">
        <f t="shared" ca="1" si="15"/>
        <v>44</v>
      </c>
      <c r="H354" s="51" t="str">
        <f ca="1">OFFSET('орбитальные запуски 57_64'!$B$1,расчет!F354,0)</f>
        <v>1959 η (007)</v>
      </c>
      <c r="I354" s="51">
        <f ca="1">OFFSET('орбитальные запуски 57_64'!C$1,расчет!F354,0)</f>
        <v>21775</v>
      </c>
      <c r="J354" s="51" t="str">
        <f ca="1">OFFSET('орбитальные запуски 57_64'!D$1,расчет!$F354,0)</f>
        <v>KH-1, 2 (Corona 5, Discoverer 5)</v>
      </c>
      <c r="K354" s="51" t="str">
        <f ca="1">OFFSET('орбитальные запуски 57_64'!E$1,расчет!$F354,0)</f>
        <v>Thor-DM18 Agena-</v>
      </c>
      <c r="L354" s="51" t="str">
        <f ca="1">OFFSET('орбитальные запуски 57_64'!F$1,расчет!$F354,0)</f>
        <v>USA</v>
      </c>
      <c r="M354" s="59">
        <f ca="1">OFFSET('орбитальные запуски 57_64'!G$1,расчет!$F354,0)</f>
        <v>0</v>
      </c>
    </row>
    <row r="355" spans="1:13" x14ac:dyDescent="0.25">
      <c r="A355">
        <f>'орбитальные запуски 57_64'!A351</f>
        <v>350</v>
      </c>
      <c r="B355" t="str">
        <f>'орбитальные запуски 57_64'!B351</f>
        <v>1964-049</v>
      </c>
      <c r="C355" s="51">
        <f ca="1">OFFSET('орбитальные запуски 57_64'!B351,0,SortCrit)</f>
        <v>23611</v>
      </c>
      <c r="D355" s="53">
        <f t="shared" ca="1" si="16"/>
        <v>23611.000000349999</v>
      </c>
      <c r="E355" s="53">
        <f t="shared" ca="1" si="17"/>
        <v>21769.000000043001</v>
      </c>
      <c r="F355">
        <f t="shared" ca="1" si="15"/>
        <v>43</v>
      </c>
      <c r="H355" s="51" t="str">
        <f ca="1">OFFSET('орбитальные запуски 57_64'!$B$1,расчет!F355,0)</f>
        <v>1959 ζ (006)</v>
      </c>
      <c r="I355" s="51">
        <f ca="1">OFFSET('орбитальные запуски 57_64'!C$1,расчет!F355,0)</f>
        <v>21769</v>
      </c>
      <c r="J355" s="51" t="str">
        <f ca="1">OFFSET('орбитальные запуски 57_64'!D$1,расчет!$F355,0)</f>
        <v>Explorer 6 (S 2)</v>
      </c>
      <c r="K355" s="51" t="str">
        <f ca="1">OFFSET('орбитальные запуски 57_64'!E$1,расчет!$F355,0)</f>
        <v>Thor-DM18 Able-3</v>
      </c>
      <c r="L355" s="51" t="str">
        <f ca="1">OFFSET('орбитальные запуски 57_64'!F$1,расчет!$F355,0)</f>
        <v>USA</v>
      </c>
      <c r="M355" s="59">
        <f ca="1">OFFSET('орбитальные запуски 57_64'!G$1,расчет!$F355,0)</f>
        <v>0</v>
      </c>
    </row>
    <row r="356" spans="1:13" x14ac:dyDescent="0.25">
      <c r="A356">
        <f>'орбитальные запуски 57_64'!A352</f>
        <v>351</v>
      </c>
      <c r="B356" t="str">
        <f>'орбитальные запуски 57_64'!B352</f>
        <v>1964-050</v>
      </c>
      <c r="C356" s="51">
        <f ca="1">OFFSET('орбитальные запуски 57_64'!B352,0,SortCrit)</f>
        <v>23611</v>
      </c>
      <c r="D356" s="53">
        <f t="shared" ca="1" si="16"/>
        <v>23611.000000350999</v>
      </c>
      <c r="E356" s="53">
        <f t="shared" ca="1" si="17"/>
        <v>21747.000000042</v>
      </c>
      <c r="F356">
        <f t="shared" ca="1" si="15"/>
        <v>42</v>
      </c>
      <c r="H356" s="51" t="str">
        <f ca="1">OFFSET('орбитальные запуски 57_64'!$B$1,расчет!F356,0)</f>
        <v>1959-F06</v>
      </c>
      <c r="I356" s="51">
        <f ca="1">OFFSET('орбитальные запуски 57_64'!C$1,расчет!F356,0)</f>
        <v>21747</v>
      </c>
      <c r="J356" s="51" t="str">
        <f ca="1">OFFSET('орбитальные запуски 57_64'!D$1,расчет!$F356,0)</f>
        <v>Проводник (6) (S 1)</v>
      </c>
      <c r="K356" s="51" t="str">
        <f ca="1">OFFSET('орбитальные запуски 57_64'!E$1,расчет!$F356,0)</f>
        <v>Юнона-2</v>
      </c>
      <c r="L356" s="51" t="str">
        <f ca="1">OFFSET('орбитальные запуски 57_64'!F$1,расчет!$F356,0)</f>
        <v>USA</v>
      </c>
      <c r="M356" s="59" t="str">
        <f ca="1">OFFSET('орбитальные запуски 57_64'!G$1,расчет!$F356,0)</f>
        <v>Провал</v>
      </c>
    </row>
    <row r="357" spans="1:13" x14ac:dyDescent="0.25">
      <c r="A357">
        <f>'орбитальные запуски 57_64'!A353</f>
        <v>352</v>
      </c>
      <c r="B357" t="str">
        <f>'орбитальные запуски 57_64'!B353</f>
        <v>1964-051</v>
      </c>
      <c r="C357" s="51">
        <f ca="1">OFFSET('орбитальные запуски 57_64'!B353,0,SortCrit)</f>
        <v>23614</v>
      </c>
      <c r="D357" s="53">
        <f t="shared" ca="1" si="16"/>
        <v>23614.000000352</v>
      </c>
      <c r="E357" s="53">
        <f t="shared" ca="1" si="17"/>
        <v>21726.000000041</v>
      </c>
      <c r="F357">
        <f t="shared" ca="1" si="15"/>
        <v>41</v>
      </c>
      <c r="H357" s="51" t="str">
        <f ca="1">OFFSET('орбитальные запуски 57_64'!$B$1,расчет!F357,0)</f>
        <v>1959-F05</v>
      </c>
      <c r="I357" s="51">
        <f ca="1">OFFSET('орбитальные запуски 57_64'!C$1,расчет!F357,0)</f>
        <v>21726</v>
      </c>
      <c r="J357" s="51" t="str">
        <f ca="1">OFFSET('орбитальные запуски 57_64'!D$1,расчет!$F357,0)</f>
        <v>KH-1 1 (Corona 4, Discoverer 4)</v>
      </c>
      <c r="K357" s="51" t="str">
        <f ca="1">OFFSET('орбитальные запуски 57_64'!E$1,расчет!$F357,0)</f>
        <v>Thor-DM18 Agena-</v>
      </c>
      <c r="L357" s="51" t="str">
        <f ca="1">OFFSET('орбитальные запуски 57_64'!F$1,расчет!$F357,0)</f>
        <v>USA</v>
      </c>
      <c r="M357" s="59" t="str">
        <f ca="1">OFFSET('орбитальные запуски 57_64'!G$1,расчет!$F357,0)</f>
        <v>Провал</v>
      </c>
    </row>
    <row r="358" spans="1:13" x14ac:dyDescent="0.25">
      <c r="A358">
        <f>'орбитальные запуски 57_64'!A354</f>
        <v>353</v>
      </c>
      <c r="B358" t="str">
        <f>'орбитальные запуски 57_64'!B354</f>
        <v>1964-052</v>
      </c>
      <c r="C358" s="51">
        <f ca="1">OFFSET('орбитальные запуски 57_64'!B354,0,SortCrit)</f>
        <v>23617</v>
      </c>
      <c r="D358" s="53">
        <f t="shared" ca="1" si="16"/>
        <v>23617.000000353</v>
      </c>
      <c r="E358" s="53">
        <f t="shared" ca="1" si="17"/>
        <v>21723.00000004</v>
      </c>
      <c r="F358">
        <f t="shared" ca="1" si="15"/>
        <v>40</v>
      </c>
      <c r="H358" s="51" t="str">
        <f ca="1">OFFSET('орбитальные запуски 57_64'!$B$1,расчет!F358,0)</f>
        <v>1959-F04</v>
      </c>
      <c r="I358" s="51">
        <f ca="1">OFFSET('орбитальные запуски 57_64'!C$1,расчет!F358,0)</f>
        <v>21723</v>
      </c>
      <c r="J358" s="51" t="str">
        <f ca="1">OFFSET('орбитальные запуски 57_64'!D$1,расчет!$F358,0)</f>
        <v>Vanguard (6.5in СБ № 1)</v>
      </c>
      <c r="K358" s="51" t="str">
        <f ca="1">OFFSET('орбитальные запуски 57_64'!E$1,расчет!$F358,0)</f>
        <v>Авангард</v>
      </c>
      <c r="L358" s="51" t="str">
        <f ca="1">OFFSET('орбитальные запуски 57_64'!F$1,расчет!$F358,0)</f>
        <v>USA</v>
      </c>
      <c r="M358" s="59" t="str">
        <f ca="1">OFFSET('орбитальные запуски 57_64'!G$1,расчет!$F358,0)</f>
        <v>Провал</v>
      </c>
    </row>
    <row r="359" spans="1:13" x14ac:dyDescent="0.25">
      <c r="A359">
        <f>'орбитальные запуски 57_64'!A355</f>
        <v>354</v>
      </c>
      <c r="B359" t="str">
        <f>'орбитальные запуски 57_64'!B355</f>
        <v>1964-053</v>
      </c>
      <c r="C359" s="51">
        <f ca="1">OFFSET('орбитальные запуски 57_64'!B355,0,SortCrit)</f>
        <v>23617</v>
      </c>
      <c r="D359" s="53">
        <f t="shared" ca="1" si="16"/>
        <v>23617.000000354001</v>
      </c>
      <c r="E359" s="53">
        <f t="shared" ca="1" si="17"/>
        <v>21719.000000038999</v>
      </c>
      <c r="F359">
        <f t="shared" ca="1" si="15"/>
        <v>39</v>
      </c>
      <c r="H359" s="51" t="str">
        <f ca="1">OFFSET('орбитальные запуски 57_64'!$B$1,расчет!F359,0)</f>
        <v>1959-F03</v>
      </c>
      <c r="I359" s="51">
        <f ca="1">OFFSET('орбитальные запуски 57_64'!C$1,расчет!F359,0)</f>
        <v>21719</v>
      </c>
      <c r="J359" s="51" t="str">
        <f ca="1">OFFSET('орбитальные запуски 57_64'!D$1,расчет!$F359,0)</f>
        <v>Luna (2) (Ye-1A # 1)</v>
      </c>
      <c r="K359" s="51" t="str">
        <f ca="1">OFFSET('орбитальные запуски 57_64'!E$1,расчет!$F359,0)</f>
        <v>Восток-L</v>
      </c>
      <c r="L359" s="51" t="str">
        <f ca="1">OFFSET('орбитальные запуски 57_64'!F$1,расчет!$F359,0)</f>
        <v>СССР</v>
      </c>
      <c r="M359" s="59" t="str">
        <f ca="1">OFFSET('орбитальные запуски 57_64'!G$1,расчет!$F359,0)</f>
        <v>Провал</v>
      </c>
    </row>
    <row r="360" spans="1:13" x14ac:dyDescent="0.25">
      <c r="A360">
        <f>'орбитальные запуски 57_64'!A356</f>
        <v>355</v>
      </c>
      <c r="B360" t="str">
        <f>'орбитальные запуски 57_64'!B356</f>
        <v>1964-F10</v>
      </c>
      <c r="C360" s="51">
        <f ca="1">OFFSET('орбитальные запуски 57_64'!B356,0,SortCrit)</f>
        <v>23621</v>
      </c>
      <c r="D360" s="53">
        <f t="shared" ca="1" si="16"/>
        <v>23621.000000355001</v>
      </c>
      <c r="E360" s="53">
        <f t="shared" ca="1" si="17"/>
        <v>21704.000000037999</v>
      </c>
      <c r="F360">
        <f t="shared" ca="1" si="15"/>
        <v>38</v>
      </c>
      <c r="H360" s="51" t="str">
        <f ca="1">OFFSET('орбитальные запуски 57_64'!$B$1,расчет!F360,0)</f>
        <v>1959-F02</v>
      </c>
      <c r="I360" s="51">
        <f ca="1">OFFSET('орбитальные запуски 57_64'!C$1,расчет!F360,0)</f>
        <v>21704</v>
      </c>
      <c r="J360" s="51" t="str">
        <f ca="1">OFFSET('орбитальные запуски 57_64'!D$1,расчет!$F360,0)</f>
        <v>Discoverer 3 (Corona 3)</v>
      </c>
      <c r="K360" s="51" t="str">
        <f ca="1">OFFSET('орбитальные запуски 57_64'!E$1,расчет!$F360,0)</f>
        <v>Thor-DM18 Agena-</v>
      </c>
      <c r="L360" s="51" t="str">
        <f ca="1">OFFSET('орбитальные запуски 57_64'!F$1,расчет!$F360,0)</f>
        <v>USA</v>
      </c>
      <c r="M360" s="59" t="str">
        <f ca="1">OFFSET('орбитальные запуски 57_64'!G$1,расчет!$F360,0)</f>
        <v>Провал</v>
      </c>
    </row>
    <row r="361" spans="1:13" x14ac:dyDescent="0.25">
      <c r="A361">
        <f>'орбитальные запуски 57_64'!A357</f>
        <v>356</v>
      </c>
      <c r="B361" t="str">
        <f>'орбитальные запуски 57_64'!B357</f>
        <v>1964-054</v>
      </c>
      <c r="C361" s="51">
        <f ca="1">OFFSET('орбитальные запуски 57_64'!B357,0,SortCrit)</f>
        <v>23625</v>
      </c>
      <c r="D361" s="53">
        <f t="shared" ca="1" si="16"/>
        <v>23625.000000356002</v>
      </c>
      <c r="E361" s="53">
        <f t="shared" ca="1" si="17"/>
        <v>21654.000000036998</v>
      </c>
      <c r="F361">
        <f t="shared" ca="1" si="15"/>
        <v>37</v>
      </c>
      <c r="H361" s="51" t="str">
        <f ca="1">OFFSET('орбитальные запуски 57_64'!$B$1,расчет!F361,0)</f>
        <v>1959-F01</v>
      </c>
      <c r="I361" s="51">
        <f ca="1">OFFSET('орбитальные запуски 57_64'!C$1,расчет!F361,0)</f>
        <v>21654</v>
      </c>
      <c r="J361" s="51" t="str">
        <f ca="1">OFFSET('орбитальные запуски 57_64'!D$1,расчет!$F361,0)</f>
        <v>Vanguard (6.5in СБ № 1)</v>
      </c>
      <c r="K361" s="51" t="str">
        <f ca="1">OFFSET('орбитальные запуски 57_64'!E$1,расчет!$F361,0)</f>
        <v>Авангард</v>
      </c>
      <c r="L361" s="51" t="str">
        <f ca="1">OFFSET('орбитальные запуски 57_64'!F$1,расчет!$F361,0)</f>
        <v>USA</v>
      </c>
      <c r="M361" s="59" t="str">
        <f ca="1">OFFSET('орбитальные запуски 57_64'!G$1,расчет!$F361,0)</f>
        <v>Провал</v>
      </c>
    </row>
    <row r="362" spans="1:13" x14ac:dyDescent="0.25">
      <c r="A362">
        <f>'орбитальные запуски 57_64'!A358</f>
        <v>357</v>
      </c>
      <c r="B362" t="str">
        <f>'орбитальные запуски 57_64'!B358</f>
        <v>1964-055</v>
      </c>
      <c r="C362" s="51">
        <f ca="1">OFFSET('орбитальные запуски 57_64'!B358,0,SortCrit)</f>
        <v>23633</v>
      </c>
      <c r="D362" s="53">
        <f t="shared" ca="1" si="16"/>
        <v>23633.000000356998</v>
      </c>
      <c r="E362" s="53">
        <f t="shared" ca="1" si="17"/>
        <v>21653.000000036001</v>
      </c>
      <c r="F362">
        <f t="shared" ca="1" si="15"/>
        <v>36</v>
      </c>
      <c r="H362" s="51" t="str">
        <f ca="1">OFFSET('орбитальные запуски 57_64'!$B$1,расчет!F362,0)</f>
        <v>1959 ε (005)</v>
      </c>
      <c r="I362" s="51">
        <f ca="1">OFFSET('орбитальные запуски 57_64'!C$1,расчет!F362,0)</f>
        <v>21653</v>
      </c>
      <c r="J362" s="51" t="str">
        <f ca="1">OFFSET('орбитальные запуски 57_64'!D$1,расчет!$F362,0)</f>
        <v>Discoverer 2 (Corona 2)</v>
      </c>
      <c r="K362" s="51" t="str">
        <f ca="1">OFFSET('орбитальные запуски 57_64'!E$1,расчет!$F362,0)</f>
        <v>Thor-DM18 Agena-</v>
      </c>
      <c r="L362" s="51" t="str">
        <f ca="1">OFFSET('орбитальные запуски 57_64'!F$1,расчет!$F362,0)</f>
        <v>USA</v>
      </c>
      <c r="M362" s="59">
        <f ca="1">OFFSET('орбитальные запуски 57_64'!G$1,расчет!$F362,0)</f>
        <v>0</v>
      </c>
    </row>
    <row r="363" spans="1:13" x14ac:dyDescent="0.25">
      <c r="A363">
        <f>'орбитальные запуски 57_64'!A359</f>
        <v>358</v>
      </c>
      <c r="B363" t="str">
        <f>'орбитальные запуски 57_64'!B359</f>
        <v>1964-056</v>
      </c>
      <c r="C363" s="51">
        <f ca="1">OFFSET('орбитальные запуски 57_64'!B359,0,SortCrit)</f>
        <v>23634</v>
      </c>
      <c r="D363" s="53">
        <f t="shared" ca="1" si="16"/>
        <v>23634.000000357999</v>
      </c>
      <c r="E363" s="53">
        <f t="shared" ca="1" si="17"/>
        <v>21612.000000035001</v>
      </c>
      <c r="F363">
        <f t="shared" ca="1" si="15"/>
        <v>35</v>
      </c>
      <c r="H363" s="51" t="str">
        <f ca="1">OFFSET('орбитальные запуски 57_64'!$B$1,расчет!F363,0)</f>
        <v>1959 δ (004)</v>
      </c>
      <c r="I363" s="51">
        <f ca="1">OFFSET('орбитальные запуски 57_64'!C$1,расчет!F363,0)</f>
        <v>21612</v>
      </c>
      <c r="J363" s="51" t="str">
        <f ca="1">OFFSET('орбитальные запуски 57_64'!D$1,расчет!$F363,0)</f>
        <v>Pioneer 4</v>
      </c>
      <c r="K363" s="51" t="str">
        <f ca="1">OFFSET('орбитальные запуски 57_64'!E$1,расчет!$F363,0)</f>
        <v>Юнона-2</v>
      </c>
      <c r="L363" s="51" t="str">
        <f ca="1">OFFSET('орбитальные запуски 57_64'!F$1,расчет!$F363,0)</f>
        <v>USA</v>
      </c>
      <c r="M363" s="59">
        <f ca="1">OFFSET('орбитальные запуски 57_64'!G$1,расчет!$F363,0)</f>
        <v>0</v>
      </c>
    </row>
    <row r="364" spans="1:13" x14ac:dyDescent="0.25">
      <c r="A364">
        <f>'орбитальные запуски 57_64'!A360</f>
        <v>359</v>
      </c>
      <c r="B364" t="str">
        <f>'орбитальные запуски 57_64'!B360</f>
        <v>1964-057</v>
      </c>
      <c r="C364" s="51">
        <f ca="1">OFFSET('орбитальные запуски 57_64'!B360,0,SortCrit)</f>
        <v>23638</v>
      </c>
      <c r="D364" s="53">
        <f t="shared" ca="1" si="16"/>
        <v>23638.000000358999</v>
      </c>
      <c r="E364" s="53">
        <f t="shared" ca="1" si="17"/>
        <v>21609.000000034001</v>
      </c>
      <c r="F364">
        <f t="shared" ca="1" si="15"/>
        <v>34</v>
      </c>
      <c r="H364" s="51" t="str">
        <f ca="1">OFFSET('орбитальные запуски 57_64'!$B$1,расчет!F364,0)</f>
        <v>Γ 1959 (003) *</v>
      </c>
      <c r="I364" s="51">
        <f ca="1">OFFSET('орбитальные запуски 57_64'!C$1,расчет!F364,0)</f>
        <v>21609</v>
      </c>
      <c r="J364" s="51" t="str">
        <f ca="1">OFFSET('орбитальные запуски 57_64'!D$1,расчет!$F364,0)</f>
        <v>Discoverer 1 (Corona 1)</v>
      </c>
      <c r="K364" s="51" t="str">
        <f ca="1">OFFSET('орбитальные запуски 57_64'!E$1,расчет!$F364,0)</f>
        <v>Thor-DM18 Agena-</v>
      </c>
      <c r="L364" s="51" t="str">
        <f ca="1">OFFSET('орбитальные запуски 57_64'!F$1,расчет!$F364,0)</f>
        <v>USA</v>
      </c>
      <c r="M364" s="59" t="str">
        <f ca="1">OFFSET('орбитальные запуски 57_64'!G$1,расчет!$F364,0)</f>
        <v>Провал</v>
      </c>
    </row>
    <row r="365" spans="1:13" x14ac:dyDescent="0.25">
      <c r="A365">
        <f>'орбитальные запуски 57_64'!A361</f>
        <v>360</v>
      </c>
      <c r="B365" t="str">
        <f>'орбитальные запуски 57_64'!B361</f>
        <v>1964-058</v>
      </c>
      <c r="C365" s="51">
        <f ca="1">OFFSET('орбитальные запуски 57_64'!B361,0,SortCrit)</f>
        <v>23643</v>
      </c>
      <c r="D365" s="53">
        <f t="shared" ca="1" si="16"/>
        <v>23643.00000036</v>
      </c>
      <c r="E365" s="53">
        <f t="shared" ca="1" si="17"/>
        <v>21598.000000033</v>
      </c>
      <c r="F365">
        <f t="shared" ca="1" si="15"/>
        <v>33</v>
      </c>
      <c r="H365" s="51" t="str">
        <f ca="1">OFFSET('орбитальные запуски 57_64'!$B$1,расчет!F365,0)</f>
        <v>1959 β (002)</v>
      </c>
      <c r="I365" s="51">
        <f ca="1">OFFSET('орбитальные запуски 57_64'!C$1,расчет!F365,0)</f>
        <v>21598</v>
      </c>
      <c r="J365" s="51" t="str">
        <f ca="1">OFFSET('орбитальные запуски 57_64'!D$1,расчет!$F365,0)</f>
        <v>Vanguard (6.5in СБ № 1)</v>
      </c>
      <c r="K365" s="51" t="str">
        <f ca="1">OFFSET('орбитальные запуски 57_64'!E$1,расчет!$F365,0)</f>
        <v>Авангард</v>
      </c>
      <c r="L365" s="51" t="str">
        <f ca="1">OFFSET('орбитальные запуски 57_64'!F$1,расчет!$F365,0)</f>
        <v>USA</v>
      </c>
      <c r="M365" s="59">
        <f ca="1">OFFSET('орбитальные запуски 57_64'!G$1,расчет!$F365,0)</f>
        <v>0</v>
      </c>
    </row>
    <row r="366" spans="1:13" x14ac:dyDescent="0.25">
      <c r="A366">
        <f>'орбитальные запуски 57_64'!A362</f>
        <v>361</v>
      </c>
      <c r="B366" t="str">
        <f>'орбитальные запуски 57_64'!B362</f>
        <v>1964-059</v>
      </c>
      <c r="C366" s="51">
        <f ca="1">OFFSET('орбитальные запуски 57_64'!B362,0,SortCrit)</f>
        <v>23644</v>
      </c>
      <c r="D366" s="53">
        <f t="shared" ca="1" si="16"/>
        <v>23644.000000361</v>
      </c>
      <c r="E366" s="53">
        <f t="shared" ca="1" si="17"/>
        <v>21571.000000032</v>
      </c>
      <c r="F366">
        <f t="shared" ca="1" si="15"/>
        <v>32</v>
      </c>
      <c r="H366" s="51" t="str">
        <f ca="1">OFFSET('орбитальные запуски 57_64'!$B$1,расчет!F366,0)</f>
        <v>1959-E01</v>
      </c>
      <c r="I366" s="51">
        <f ca="1">OFFSET('орбитальные запуски 57_64'!C$1,расчет!F366,0)</f>
        <v>21571</v>
      </c>
      <c r="J366" s="51" t="str">
        <f ca="1">OFFSET('орбитальные запуски 57_64'!D$1,расчет!$F366,0)</f>
        <v>Discoverer (1) (Corona (1))</v>
      </c>
      <c r="K366" s="51" t="str">
        <f ca="1">OFFSET('орбитальные запуски 57_64'!E$1,расчет!$F366,0)</f>
        <v>Thor-DM18 Agena-</v>
      </c>
      <c r="L366" s="51" t="str">
        <f ca="1">OFFSET('орбитальные запуски 57_64'!F$1,расчет!$F366,0)</f>
        <v>USA</v>
      </c>
      <c r="M366" s="59" t="str">
        <f ca="1">OFFSET('орбитальные запуски 57_64'!G$1,расчет!$F366,0)</f>
        <v>Отказ перед запуском</v>
      </c>
    </row>
    <row r="367" spans="1:13" x14ac:dyDescent="0.25">
      <c r="A367">
        <f>'орбитальные запуски 57_64'!A363</f>
        <v>362</v>
      </c>
      <c r="B367" t="str">
        <f>'орбитальные запуски 57_64'!B363</f>
        <v>1964-060</v>
      </c>
      <c r="C367" s="51">
        <f ca="1">OFFSET('орбитальные запуски 57_64'!B363,0,SortCrit)</f>
        <v>23654</v>
      </c>
      <c r="D367" s="53">
        <f t="shared" ca="1" si="16"/>
        <v>23654.000000362001</v>
      </c>
      <c r="E367" s="53">
        <f t="shared" ca="1" si="17"/>
        <v>21552.000000030999</v>
      </c>
      <c r="F367">
        <f t="shared" ca="1" si="15"/>
        <v>31</v>
      </c>
      <c r="H367" s="51" t="str">
        <f ca="1">OFFSET('орбитальные запуски 57_64'!$B$1,расчет!F367,0)</f>
        <v>1959 α (001)</v>
      </c>
      <c r="I367" s="51">
        <f ca="1">OFFSET('орбитальные запуски 57_64'!C$1,расчет!F367,0)</f>
        <v>21552</v>
      </c>
      <c r="J367" s="51" t="str">
        <f ca="1">OFFSET('орбитальные запуски 57_64'!D$1,расчет!$F367,0)</f>
        <v>Luna 1 (Ye-1, № 4, Мечта, AMS)</v>
      </c>
      <c r="K367" s="51" t="str">
        <f ca="1">OFFSET('орбитальные запуски 57_64'!E$1,расчет!$F367,0)</f>
        <v>Восток-L</v>
      </c>
      <c r="L367" s="51" t="str">
        <f ca="1">OFFSET('орбитальные запуски 57_64'!F$1,расчет!$F367,0)</f>
        <v>СССР</v>
      </c>
      <c r="M367" s="59">
        <f ca="1">OFFSET('орбитальные запуски 57_64'!G$1,расчет!$F367,0)</f>
        <v>0</v>
      </c>
    </row>
    <row r="368" spans="1:13" x14ac:dyDescent="0.25">
      <c r="A368">
        <f>'орбитальные запуски 57_64'!A364</f>
        <v>363</v>
      </c>
      <c r="B368" t="str">
        <f>'орбитальные запуски 57_64'!B364</f>
        <v>1964-061</v>
      </c>
      <c r="C368" s="51">
        <f ca="1">OFFSET('орбитальные запуски 57_64'!B364,0,SortCrit)</f>
        <v>23655</v>
      </c>
      <c r="D368" s="53">
        <f t="shared" ca="1" si="16"/>
        <v>23655.000000363001</v>
      </c>
      <c r="E368" s="53">
        <f t="shared" ca="1" si="17"/>
        <v>21537.000000029999</v>
      </c>
      <c r="F368">
        <f t="shared" ca="1" si="15"/>
        <v>30</v>
      </c>
      <c r="H368" s="51" t="str">
        <f ca="1">OFFSET('орбитальные запуски 57_64'!$B$1,расчет!F368,0)</f>
        <v>1958 η (007)</v>
      </c>
      <c r="I368" s="51">
        <f ca="1">OFFSET('орбитальные запуски 57_64'!C$1,расчет!F368,0)</f>
        <v>21537</v>
      </c>
      <c r="J368" s="51" t="str">
        <f ca="1">OFFSET('орбитальные запуски 57_64'!D$1,расчет!$F368,0)</f>
        <v>SCORE</v>
      </c>
      <c r="K368" s="51" t="str">
        <f ca="1">OFFSET('орбитальные запуски 57_64'!E$1,расчет!$F368,0)</f>
        <v>Atlas-B (модель)</v>
      </c>
      <c r="L368" s="51" t="str">
        <f ca="1">OFFSET('орбитальные запуски 57_64'!F$1,расчет!$F368,0)</f>
        <v>USA</v>
      </c>
      <c r="M368" s="59">
        <f ca="1">OFFSET('орбитальные запуски 57_64'!G$1,расчет!$F368,0)</f>
        <v>0</v>
      </c>
    </row>
    <row r="369" spans="1:13" x14ac:dyDescent="0.25">
      <c r="A369">
        <f>'орбитальные запуски 57_64'!A365</f>
        <v>364</v>
      </c>
      <c r="B369" t="str">
        <f>'орбитальные запуски 57_64'!B365</f>
        <v>1964-062</v>
      </c>
      <c r="C369" s="51">
        <f ca="1">OFFSET('орбитальные запуски 57_64'!B365,0,SortCrit)</f>
        <v>23656</v>
      </c>
      <c r="D369" s="53">
        <f t="shared" ca="1" si="16"/>
        <v>23656.000000364002</v>
      </c>
      <c r="E369" s="53">
        <f t="shared" ca="1" si="17"/>
        <v>21525.000000028998</v>
      </c>
      <c r="F369">
        <f t="shared" ca="1" si="15"/>
        <v>29</v>
      </c>
      <c r="H369" s="51" t="str">
        <f ca="1">OFFSET('орбитальные запуски 57_64'!$B$1,расчет!F369,0)</f>
        <v>1958 ζ (006)</v>
      </c>
      <c r="I369" s="51">
        <f ca="1">OFFSET('орбитальные запуски 57_64'!C$1,расчет!F369,0)</f>
        <v>21525</v>
      </c>
      <c r="J369" s="51" t="str">
        <f ca="1">OFFSET('орбитальные запуски 57_64'!D$1,расчет!$F369,0)</f>
        <v>Pioneer 3</v>
      </c>
      <c r="K369" s="51" t="str">
        <f ca="1">OFFSET('орбитальные запуски 57_64'!E$1,расчет!$F369,0)</f>
        <v>Юнона-2</v>
      </c>
      <c r="L369" s="51" t="str">
        <f ca="1">OFFSET('орбитальные запуски 57_64'!F$1,расчет!$F369,0)</f>
        <v>USA</v>
      </c>
      <c r="M369" s="59">
        <f ca="1">OFFSET('орбитальные запуски 57_64'!G$1,расчет!$F369,0)</f>
        <v>0</v>
      </c>
    </row>
    <row r="370" spans="1:13" x14ac:dyDescent="0.25">
      <c r="A370">
        <f>'орбитальные запуски 57_64'!A366</f>
        <v>365</v>
      </c>
      <c r="B370" t="str">
        <f>'орбитальные запуски 57_64'!B366</f>
        <v>1964-063</v>
      </c>
      <c r="C370" s="51">
        <f ca="1">OFFSET('орбитальные запуски 57_64'!B366,0,SortCrit)</f>
        <v>23656</v>
      </c>
      <c r="D370" s="53">
        <f t="shared" ca="1" si="16"/>
        <v>23656.000000364998</v>
      </c>
      <c r="E370" s="53">
        <f t="shared" ca="1" si="17"/>
        <v>21523.000000028002</v>
      </c>
      <c r="F370">
        <f t="shared" ca="1" si="15"/>
        <v>28</v>
      </c>
      <c r="H370" s="51" t="str">
        <f ca="1">OFFSET('орбитальные запуски 57_64'!$B$1,расчет!F370,0)</f>
        <v>1958-F21</v>
      </c>
      <c r="I370" s="51">
        <f ca="1">OFFSET('орбитальные запуски 57_64'!C$1,расчет!F370,0)</f>
        <v>21523</v>
      </c>
      <c r="J370" s="51" t="str">
        <f ca="1">OFFSET('орбитальные запуски 57_64'!D$1,расчет!$F370,0)</f>
        <v>Luna (1c) (Ye-1 № 3)</v>
      </c>
      <c r="K370" s="51" t="str">
        <f ca="1">OFFSET('орбитальные запуски 57_64'!E$1,расчет!$F370,0)</f>
        <v>Восток-L</v>
      </c>
      <c r="L370" s="51" t="str">
        <f ca="1">OFFSET('орбитальные запуски 57_64'!F$1,расчет!$F370,0)</f>
        <v>СССР</v>
      </c>
      <c r="M370" s="59" t="str">
        <f ca="1">OFFSET('орбитальные запуски 57_64'!G$1,расчет!$F370,0)</f>
        <v>Провал</v>
      </c>
    </row>
    <row r="371" spans="1:13" x14ac:dyDescent="0.25">
      <c r="A371">
        <f>'орбитальные запуски 57_64'!A367</f>
        <v>366</v>
      </c>
      <c r="B371" t="str">
        <f>'орбитальные запуски 57_64'!B367</f>
        <v>1964-F11</v>
      </c>
      <c r="C371" s="51">
        <f ca="1">OFFSET('орбитальные запуски 57_64'!B367,0,SortCrit)</f>
        <v>23657</v>
      </c>
      <c r="D371" s="53">
        <f t="shared" ca="1" si="16"/>
        <v>23657.000000365999</v>
      </c>
      <c r="E371" s="53">
        <f t="shared" ca="1" si="17"/>
        <v>21497.000000027001</v>
      </c>
      <c r="F371">
        <f t="shared" ca="1" si="15"/>
        <v>27</v>
      </c>
      <c r="H371" s="51" t="str">
        <f ca="1">OFFSET('орбитальные запуски 57_64'!$B$1,расчет!F371,0)</f>
        <v>1958-F20</v>
      </c>
      <c r="I371" s="51">
        <f ca="1">OFFSET('орбитальные запуски 57_64'!C$1,расчет!F371,0)</f>
        <v>21497</v>
      </c>
      <c r="J371" s="51" t="str">
        <f ca="1">OFFSET('орбитальные запуски 57_64'!D$1,расчет!$F371,0)</f>
        <v>Pioneer 2</v>
      </c>
      <c r="K371" s="51" t="str">
        <f ca="1">OFFSET('орбитальные запуски 57_64'!E$1,расчет!$F371,0)</f>
        <v>Thor-DM18 Able-1</v>
      </c>
      <c r="L371" s="51" t="str">
        <f ca="1">OFFSET('орбитальные запуски 57_64'!F$1,расчет!$F371,0)</f>
        <v>USA</v>
      </c>
      <c r="M371" s="59" t="str">
        <f ca="1">OFFSET('орбитальные запуски 57_64'!G$1,расчет!$F371,0)</f>
        <v>Провал</v>
      </c>
    </row>
    <row r="372" spans="1:13" x14ac:dyDescent="0.25">
      <c r="A372">
        <f>'орбитальные запуски 57_64'!A368</f>
        <v>367</v>
      </c>
      <c r="B372" t="str">
        <f>'орбитальные запуски 57_64'!B368</f>
        <v>1964-064</v>
      </c>
      <c r="C372" s="51">
        <f ca="1">OFFSET('орбитальные запуски 57_64'!B368,0,SortCrit)</f>
        <v>23660</v>
      </c>
      <c r="D372" s="53">
        <f t="shared" ca="1" si="16"/>
        <v>23660.000000366999</v>
      </c>
      <c r="E372" s="53">
        <f t="shared" ca="1" si="17"/>
        <v>21481.000000026001</v>
      </c>
      <c r="F372">
        <f t="shared" ca="1" si="15"/>
        <v>26</v>
      </c>
      <c r="H372" s="51" t="str">
        <f ca="1">OFFSET('орбитальные запуски 57_64'!$B$1,расчет!F372,0)</f>
        <v>1958-F19</v>
      </c>
      <c r="I372" s="51">
        <f ca="1">OFFSET('орбитальные запуски 57_64'!C$1,расчет!F372,0)</f>
        <v>21481</v>
      </c>
      <c r="J372" s="51" t="str">
        <f ca="1">OFFSET('орбитальные запуски 57_64'!D$1,расчет!$F372,0)</f>
        <v>Beacon 1</v>
      </c>
      <c r="K372" s="51" t="str">
        <f ca="1">OFFSET('орбитальные запуски 57_64'!E$1,расчет!$F372,0)</f>
        <v>Juno-1 (5 Санкт-)</v>
      </c>
      <c r="L372" s="51" t="str">
        <f ca="1">OFFSET('орбитальные запуски 57_64'!F$1,расчет!$F372,0)</f>
        <v>USA</v>
      </c>
      <c r="M372" s="59" t="str">
        <f ca="1">OFFSET('орбитальные запуски 57_64'!G$1,расчет!$F372,0)</f>
        <v>Провал</v>
      </c>
    </row>
    <row r="373" spans="1:13" x14ac:dyDescent="0.25">
      <c r="A373">
        <f>'орбитальные запуски 57_64'!A369</f>
        <v>368</v>
      </c>
      <c r="B373" t="str">
        <f>'орбитальные запуски 57_64'!B369</f>
        <v>1964-065</v>
      </c>
      <c r="C373" s="51">
        <f ca="1">OFFSET('орбитальные запуски 57_64'!B369,0,SortCrit)</f>
        <v>23662</v>
      </c>
      <c r="D373" s="53">
        <f t="shared" ca="1" si="16"/>
        <v>23662.000000368</v>
      </c>
      <c r="E373" s="53">
        <f t="shared" ca="1" si="17"/>
        <v>21469.000000025</v>
      </c>
      <c r="F373">
        <f t="shared" ca="1" si="15"/>
        <v>25</v>
      </c>
      <c r="H373" s="51" t="str">
        <f ca="1">OFFSET('орбитальные запуски 57_64'!$B$1,расчет!F373,0)</f>
        <v>1958-F18</v>
      </c>
      <c r="I373" s="51">
        <f ca="1">OFFSET('орбитальные запуски 57_64'!C$1,расчет!F373,0)</f>
        <v>21469</v>
      </c>
      <c r="J373" s="51" t="str">
        <f ca="1">OFFSET('орбитальные запуски 57_64'!D$1,расчет!$F373,0)</f>
        <v>Luna (1b) (Ye-1, № 2)</v>
      </c>
      <c r="K373" s="51" t="str">
        <f ca="1">OFFSET('орбитальные запуски 57_64'!E$1,расчет!$F373,0)</f>
        <v>Восток-L</v>
      </c>
      <c r="L373" s="51" t="str">
        <f ca="1">OFFSET('орбитальные запуски 57_64'!F$1,расчет!$F373,0)</f>
        <v>СССР</v>
      </c>
      <c r="M373" s="59" t="str">
        <f ca="1">OFFSET('орбитальные запуски 57_64'!G$1,расчет!$F373,0)</f>
        <v>Провал</v>
      </c>
    </row>
    <row r="374" spans="1:13" x14ac:dyDescent="0.25">
      <c r="A374">
        <f>'орбитальные запуски 57_64'!A370</f>
        <v>369</v>
      </c>
      <c r="B374" t="str">
        <f>'орбитальные запуски 57_64'!B370</f>
        <v>1964-066</v>
      </c>
      <c r="C374" s="51">
        <f ca="1">OFFSET('орбитальные запуски 57_64'!B370,0,SortCrit)</f>
        <v>23664</v>
      </c>
      <c r="D374" s="53">
        <f t="shared" ca="1" si="16"/>
        <v>23664.000000369</v>
      </c>
      <c r="E374" s="53">
        <f t="shared" ca="1" si="17"/>
        <v>21469.000000024</v>
      </c>
      <c r="F374">
        <f t="shared" ca="1" si="15"/>
        <v>24</v>
      </c>
      <c r="H374" s="51" t="str">
        <f ca="1">OFFSET('орбитальные запуски 57_64'!$B$1,расчет!F374,0)</f>
        <v>1958 ε (005)</v>
      </c>
      <c r="I374" s="51">
        <f ca="1">OFFSET('орбитальные запуски 57_64'!C$1,расчет!F374,0)</f>
        <v>21469</v>
      </c>
      <c r="J374" s="51" t="str">
        <f ca="1">OFFSET('орбитальные запуски 57_64'!D$1,расчет!$F374,0)</f>
        <v>Пионер-1</v>
      </c>
      <c r="K374" s="51" t="str">
        <f ca="1">OFFSET('орбитальные запуски 57_64'!E$1,расчет!$F374,0)</f>
        <v>Thor-DM18 Able-1</v>
      </c>
      <c r="L374" s="51" t="str">
        <f ca="1">OFFSET('орбитальные запуски 57_64'!F$1,расчет!$F374,0)</f>
        <v>USA</v>
      </c>
      <c r="M374" s="59" t="str">
        <f ca="1">OFFSET('орбитальные запуски 57_64'!G$1,расчет!$F374,0)</f>
        <v>Частичный отказ</v>
      </c>
    </row>
    <row r="375" spans="1:13" x14ac:dyDescent="0.25">
      <c r="A375">
        <f>'орбитальные запуски 57_64'!A371</f>
        <v>370</v>
      </c>
      <c r="B375" t="str">
        <f>'орбитальные запуски 57_64'!B371</f>
        <v>1964-067</v>
      </c>
      <c r="C375" s="51">
        <f ca="1">OFFSET('орбитальные запуски 57_64'!B371,0,SortCrit)</f>
        <v>23667</v>
      </c>
      <c r="D375" s="53">
        <f t="shared" ca="1" si="16"/>
        <v>23667.000000370001</v>
      </c>
      <c r="E375" s="53">
        <f t="shared" ca="1" si="17"/>
        <v>21454.000000022999</v>
      </c>
      <c r="F375">
        <f t="shared" ca="1" si="15"/>
        <v>23</v>
      </c>
      <c r="H375" s="51" t="str">
        <f ca="1">OFFSET('орбитальные запуски 57_64'!$B$1,расчет!F375,0)</f>
        <v>1958-F17</v>
      </c>
      <c r="I375" s="51">
        <f ca="1">OFFSET('орбитальные запуски 57_64'!C$1,расчет!F375,0)</f>
        <v>21454</v>
      </c>
      <c r="J375" s="51" t="str">
        <f ca="1">OFFSET('орбитальные запуски 57_64'!D$1,расчет!$F375,0)</f>
        <v>Vanguard (6.5in СБ № 1)</v>
      </c>
      <c r="K375" s="51" t="str">
        <f ca="1">OFFSET('орбитальные запуски 57_64'!E$1,расчет!$F375,0)</f>
        <v>Авангард</v>
      </c>
      <c r="L375" s="51" t="str">
        <f ca="1">OFFSET('орбитальные запуски 57_64'!F$1,расчет!$F375,0)</f>
        <v>USA</v>
      </c>
      <c r="M375" s="59" t="str">
        <f ca="1">OFFSET('орбитальные запуски 57_64'!G$1,расчет!$F375,0)</f>
        <v>Провал</v>
      </c>
    </row>
    <row r="376" spans="1:13" x14ac:dyDescent="0.25">
      <c r="A376">
        <f>'орбитальные запуски 57_64'!A372</f>
        <v>371</v>
      </c>
      <c r="B376" t="str">
        <f>'орбитальные запуски 57_64'!B372</f>
        <v>1964-F12</v>
      </c>
      <c r="C376" s="51">
        <f ca="1">OFFSET('орбитальные запуски 57_64'!B372,0,SortCrit)</f>
        <v>23673</v>
      </c>
      <c r="D376" s="53">
        <f t="shared" ca="1" si="16"/>
        <v>23673.000000371001</v>
      </c>
      <c r="E376" s="53">
        <f t="shared" ca="1" si="17"/>
        <v>21425.000000021999</v>
      </c>
      <c r="F376">
        <f t="shared" ca="1" si="15"/>
        <v>22</v>
      </c>
      <c r="H376" s="51" t="str">
        <f ca="1">OFFSET('орбитальные запуски 57_64'!$B$1,расчет!F376,0)</f>
        <v>1958-F15</v>
      </c>
      <c r="I376" s="51">
        <f ca="1">OFFSET('орбитальные запуски 57_64'!C$1,расчет!F376,0)</f>
        <v>21425</v>
      </c>
      <c r="J376" s="51" t="str">
        <f ca="1">OFFSET('орбитальные запуски 57_64'!D$1,расчет!$F376,0)</f>
        <v>Pilot 6</v>
      </c>
      <c r="K376" s="51" t="str">
        <f ca="1">OFFSET('орбитальные запуски 57_64'!E$1,расчет!$F376,0)</f>
        <v>Pilot (NOTS-EV-1)</v>
      </c>
      <c r="L376" s="51" t="str">
        <f ca="1">OFFSET('орбитальные запуски 57_64'!F$1,расчет!$F376,0)</f>
        <v>USA</v>
      </c>
      <c r="M376" s="59" t="str">
        <f ca="1">OFFSET('орбитальные запуски 57_64'!G$1,расчет!$F376,0)</f>
        <v>Провал</v>
      </c>
    </row>
    <row r="377" spans="1:13" x14ac:dyDescent="0.25">
      <c r="A377">
        <f>'орбитальные запуски 57_64'!A373</f>
        <v>372</v>
      </c>
      <c r="B377" t="str">
        <f>'орбитальные запуски 57_64'!B373</f>
        <v>1964-068</v>
      </c>
      <c r="C377" s="51">
        <f ca="1">OFFSET('орбитальные запуски 57_64'!B373,0,SortCrit)</f>
        <v>23673</v>
      </c>
      <c r="D377" s="53">
        <f t="shared" ca="1" si="16"/>
        <v>23673.000000372002</v>
      </c>
      <c r="E377" s="53">
        <f t="shared" ca="1" si="17"/>
        <v>21423.000000020998</v>
      </c>
      <c r="F377">
        <f t="shared" ca="1" si="15"/>
        <v>21</v>
      </c>
      <c r="H377" s="51" t="str">
        <f ca="1">OFFSET('орбитальные запуски 57_64'!$B$1,расчет!F377,0)</f>
        <v>1958-F14</v>
      </c>
      <c r="I377" s="51">
        <f ca="1">OFFSET('орбитальные запуски 57_64'!C$1,расчет!F377,0)</f>
        <v>21423</v>
      </c>
      <c r="J377" s="51" t="str">
        <f ca="1">OFFSET('орбитальные запуски 57_64'!D$1,расчет!$F377,0)</f>
        <v>Pilot 5</v>
      </c>
      <c r="K377" s="51" t="str">
        <f ca="1">OFFSET('орбитальные запуски 57_64'!E$1,расчет!$F377,0)</f>
        <v>Pilot (NOTS-EV-1)</v>
      </c>
      <c r="L377" s="51" t="str">
        <f ca="1">OFFSET('орбитальные запуски 57_64'!F$1,расчет!$F377,0)</f>
        <v>USA</v>
      </c>
      <c r="M377" s="59" t="str">
        <f ca="1">OFFSET('орбитальные запуски 57_64'!G$1,расчет!$F377,0)</f>
        <v>Провал</v>
      </c>
    </row>
    <row r="378" spans="1:13" x14ac:dyDescent="0.25">
      <c r="A378">
        <f>'орбитальные запуски 57_64'!A374</f>
        <v>373</v>
      </c>
      <c r="B378" t="str">
        <f>'орбитальные запуски 57_64'!B374</f>
        <v>1964-069</v>
      </c>
      <c r="C378" s="51">
        <f ca="1">OFFSET('орбитальные запуски 57_64'!B374,0,SortCrit)</f>
        <v>23674</v>
      </c>
      <c r="D378" s="53">
        <f t="shared" ca="1" si="16"/>
        <v>23674.000000372998</v>
      </c>
      <c r="E378" s="53">
        <f t="shared" ca="1" si="17"/>
        <v>21422.000000020002</v>
      </c>
      <c r="F378">
        <f t="shared" ca="1" si="15"/>
        <v>20</v>
      </c>
      <c r="H378" s="51" t="str">
        <f ca="1">OFFSET('орбитальные запуски 57_64'!$B$1,расчет!F378,0)</f>
        <v>1958-F13</v>
      </c>
      <c r="I378" s="51">
        <f ca="1">OFFSET('орбитальные запуски 57_64'!C$1,расчет!F378,0)</f>
        <v>21422</v>
      </c>
      <c r="J378" s="51" t="str">
        <f ca="1">OFFSET('орбитальные запуски 57_64'!D$1,расчет!$F378,0)</f>
        <v>Пилот 4</v>
      </c>
      <c r="K378" s="51" t="str">
        <f ca="1">OFFSET('орбитальные запуски 57_64'!E$1,расчет!$F378,0)</f>
        <v>Pilot (NOTS-EV-1)</v>
      </c>
      <c r="L378" s="51" t="str">
        <f ca="1">OFFSET('орбитальные запуски 57_64'!F$1,расчет!$F378,0)</f>
        <v>USA</v>
      </c>
      <c r="M378" s="59" t="str">
        <f ca="1">OFFSET('орбитальные запуски 57_64'!G$1,расчет!$F378,0)</f>
        <v>Провал</v>
      </c>
    </row>
    <row r="379" spans="1:13" x14ac:dyDescent="0.25">
      <c r="A379">
        <f>'орбитальные запуски 57_64'!A375</f>
        <v>374</v>
      </c>
      <c r="B379" t="str">
        <f>'орбитальные запуски 57_64'!B375</f>
        <v>1964-070</v>
      </c>
      <c r="C379" s="51">
        <f ca="1">OFFSET('орбитальные запуски 57_64'!B375,0,SortCrit)</f>
        <v>23678</v>
      </c>
      <c r="D379" s="53">
        <f t="shared" ca="1" si="16"/>
        <v>23678.000000373999</v>
      </c>
      <c r="E379" s="53">
        <f t="shared" ca="1" si="17"/>
        <v>21421.000000019001</v>
      </c>
      <c r="F379">
        <f t="shared" ca="1" si="15"/>
        <v>19</v>
      </c>
      <c r="H379" s="51" t="str">
        <f ca="1">OFFSET('орбитальные запуски 57_64'!$B$1,расчет!F379,0)</f>
        <v>1958-F12</v>
      </c>
      <c r="I379" s="51">
        <f ca="1">OFFSET('орбитальные запуски 57_64'!C$1,расчет!F379,0)</f>
        <v>21421</v>
      </c>
      <c r="J379" s="51" t="str">
        <f ca="1">OFFSET('орбитальные запуски 57_64'!D$1,расчет!$F379,0)</f>
        <v>Explorer 5</v>
      </c>
      <c r="K379" s="51" t="str">
        <f ca="1">OFFSET('орбитальные запуски 57_64'!E$1,расчет!$F379,0)</f>
        <v>Juno-1</v>
      </c>
      <c r="L379" s="51" t="str">
        <f ca="1">OFFSET('орбитальные запуски 57_64'!F$1,расчет!$F379,0)</f>
        <v>USA</v>
      </c>
      <c r="M379" s="59" t="str">
        <f ca="1">OFFSET('орбитальные запуски 57_64'!G$1,расчет!$F379,0)</f>
        <v>Провал</v>
      </c>
    </row>
    <row r="380" spans="1:13" x14ac:dyDescent="0.25">
      <c r="A380">
        <f>'орбитальные запуски 57_64'!A376</f>
        <v>375</v>
      </c>
      <c r="B380" t="str">
        <f>'орбитальные запуски 57_64'!B376</f>
        <v>1964-071</v>
      </c>
      <c r="C380" s="51">
        <f ca="1">OFFSET('орбитальные запуски 57_64'!B376,0,SortCrit)</f>
        <v>23683</v>
      </c>
      <c r="D380" s="53">
        <f t="shared" ca="1" si="16"/>
        <v>23683.000000374999</v>
      </c>
      <c r="E380" s="53">
        <f t="shared" ca="1" si="17"/>
        <v>21419.000000018001</v>
      </c>
      <c r="F380">
        <f t="shared" ca="1" si="15"/>
        <v>18</v>
      </c>
      <c r="H380" s="51" t="str">
        <f ca="1">OFFSET('орбитальные запуски 57_64'!$B$1,расчет!F380,0)</f>
        <v>1958-F11</v>
      </c>
      <c r="I380" s="51">
        <f ca="1">OFFSET('орбитальные запуски 57_64'!C$1,расчет!F380,0)</f>
        <v>21419</v>
      </c>
      <c r="J380" s="51" t="str">
        <f ca="1">OFFSET('орбитальные запуски 57_64'!D$1,расчет!$F380,0)</f>
        <v>Pilot 3</v>
      </c>
      <c r="K380" s="51" t="str">
        <f ca="1">OFFSET('орбитальные запуски 57_64'!E$1,расчет!$F380,0)</f>
        <v>Pilot (NOTS-EV-1)</v>
      </c>
      <c r="L380" s="51" t="str">
        <f ca="1">OFFSET('орбитальные запуски 57_64'!F$1,расчет!$F380,0)</f>
        <v>USA</v>
      </c>
      <c r="M380" s="59" t="str">
        <f ca="1">OFFSET('орбитальные запуски 57_64'!G$1,расчет!$F380,0)</f>
        <v>Провал?</v>
      </c>
    </row>
    <row r="381" spans="1:13" x14ac:dyDescent="0.25">
      <c r="A381">
        <f>'орбитальные запуски 57_64'!A377</f>
        <v>376</v>
      </c>
      <c r="B381" t="str">
        <f>'орбитальные запуски 57_64'!B377</f>
        <v>1964-072</v>
      </c>
      <c r="C381" s="51">
        <f ca="1">OFFSET('орбитальные запуски 57_64'!B377,0,SortCrit)</f>
        <v>23685</v>
      </c>
      <c r="D381" s="53">
        <f t="shared" ca="1" si="16"/>
        <v>23685.000000376</v>
      </c>
      <c r="E381" s="53">
        <f t="shared" ca="1" si="17"/>
        <v>21414.000000017</v>
      </c>
      <c r="F381">
        <f t="shared" ca="1" si="15"/>
        <v>17</v>
      </c>
      <c r="H381" s="51" t="str">
        <f ca="1">OFFSET('орбитальные запуски 57_64'!$B$1,расчет!F381,0)</f>
        <v>1958-F10</v>
      </c>
      <c r="I381" s="51">
        <f ca="1">OFFSET('орбитальные запуски 57_64'!C$1,расчет!F381,0)</f>
        <v>21414</v>
      </c>
      <c r="J381" s="51" t="str">
        <f ca="1">OFFSET('орбитальные запуски 57_64'!D$1,расчет!$F381,0)</f>
        <v>Pioneer (1)</v>
      </c>
      <c r="K381" s="51" t="str">
        <f ca="1">OFFSET('орбитальные запуски 57_64'!E$1,расчет!$F381,0)</f>
        <v>Thor-DM18 Able-1</v>
      </c>
      <c r="L381" s="51" t="str">
        <f ca="1">OFFSET('орбитальные запуски 57_64'!F$1,расчет!$F381,0)</f>
        <v>USA</v>
      </c>
      <c r="M381" s="59" t="str">
        <f ca="1">OFFSET('орбитальные запуски 57_64'!G$1,расчет!$F381,0)</f>
        <v>Провал</v>
      </c>
    </row>
    <row r="382" spans="1:13" x14ac:dyDescent="0.25">
      <c r="A382">
        <f>'орбитальные запуски 57_64'!A378</f>
        <v>377</v>
      </c>
      <c r="B382" t="str">
        <f>'орбитальные запуски 57_64'!B378</f>
        <v>1964-073</v>
      </c>
      <c r="C382" s="51">
        <f ca="1">OFFSET('орбитальные запуски 57_64'!B378,0,SortCrit)</f>
        <v>23686</v>
      </c>
      <c r="D382" s="53">
        <f t="shared" ca="1" si="16"/>
        <v>23686.000000377</v>
      </c>
      <c r="E382" s="53">
        <f t="shared" ca="1" si="17"/>
        <v>21409.000000016</v>
      </c>
      <c r="F382">
        <f t="shared" ca="1" si="15"/>
        <v>16</v>
      </c>
      <c r="H382" s="51" t="str">
        <f ca="1">OFFSET('орбитальные запуски 57_64'!$B$1,расчет!F382,0)</f>
        <v>1958-F09</v>
      </c>
      <c r="I382" s="51">
        <f ca="1">OFFSET('орбитальные запуски 57_64'!C$1,расчет!F382,0)</f>
        <v>21409</v>
      </c>
      <c r="J382" s="51" t="str">
        <f ca="1">OFFSET('орбитальные запуски 57_64'!D$1,расчет!$F382,0)</f>
        <v>Pilot 2</v>
      </c>
      <c r="K382" s="51" t="str">
        <f ca="1">OFFSET('орбитальные запуски 57_64'!E$1,расчет!$F382,0)</f>
        <v>Pilot (NOTS-EV-1)</v>
      </c>
      <c r="L382" s="51" t="str">
        <f ca="1">OFFSET('орбитальные запуски 57_64'!F$1,расчет!$F382,0)</f>
        <v>USA</v>
      </c>
      <c r="M382" s="59" t="str">
        <f ca="1">OFFSET('орбитальные запуски 57_64'!G$1,расчет!$F382,0)</f>
        <v>Провал</v>
      </c>
    </row>
    <row r="383" spans="1:13" x14ac:dyDescent="0.25">
      <c r="A383">
        <f>'орбитальные запуски 57_64'!A379</f>
        <v>378</v>
      </c>
      <c r="B383" t="str">
        <f>'орбитальные запуски 57_64'!B379</f>
        <v>1964-074</v>
      </c>
      <c r="C383" s="51">
        <f ca="1">OFFSET('орбитальные запуски 57_64'!B379,0,SortCrit)</f>
        <v>23687</v>
      </c>
      <c r="D383" s="53">
        <f t="shared" ca="1" si="16"/>
        <v>23687.000000378001</v>
      </c>
      <c r="E383" s="53">
        <f t="shared" ca="1" si="17"/>
        <v>21392.000000014999</v>
      </c>
      <c r="F383">
        <f t="shared" ca="1" si="15"/>
        <v>15</v>
      </c>
      <c r="H383" s="51" t="str">
        <f ca="1">OFFSET('орбитальные запуски 57_64'!$B$1,расчет!F383,0)</f>
        <v>1958-F08</v>
      </c>
      <c r="I383" s="51">
        <f ca="1">OFFSET('орбитальные запуски 57_64'!C$1,расчет!F383,0)</f>
        <v>21392</v>
      </c>
      <c r="J383" s="51" t="str">
        <f ca="1">OFFSET('орбитальные запуски 57_64'!D$1,расчет!$F383,0)</f>
        <v>Explorer 4</v>
      </c>
      <c r="K383" s="51" t="str">
        <f ca="1">OFFSET('орбитальные запуски 57_64'!E$1,расчет!$F383,0)</f>
        <v>Juno-1</v>
      </c>
      <c r="L383" s="51" t="str">
        <f ca="1">OFFSET('орбитальные запуски 57_64'!F$1,расчет!$F383,0)</f>
        <v>USA</v>
      </c>
      <c r="M383" s="59">
        <f ca="1">OFFSET('орбитальные запуски 57_64'!G$1,расчет!$F383,0)</f>
        <v>0</v>
      </c>
    </row>
    <row r="384" spans="1:13" x14ac:dyDescent="0.25">
      <c r="A384">
        <f>'орбитальные запуски 57_64'!A380</f>
        <v>379</v>
      </c>
      <c r="B384" t="str">
        <f>'орбитальные запуски 57_64'!B380</f>
        <v>1964-075</v>
      </c>
      <c r="C384" s="51">
        <f ca="1">OFFSET('орбитальные запуски 57_64'!B380,0,SortCrit)</f>
        <v>23699</v>
      </c>
      <c r="D384" s="53">
        <f t="shared" ca="1" si="16"/>
        <v>23699.000000379001</v>
      </c>
      <c r="E384" s="53">
        <f t="shared" ca="1" si="17"/>
        <v>21391.000000013999</v>
      </c>
      <c r="F384">
        <f t="shared" ca="1" si="15"/>
        <v>14</v>
      </c>
      <c r="H384" s="51" t="str">
        <f ca="1">OFFSET('орбитальные запуски 57_64'!$B$1,расчет!F384,0)</f>
        <v>1958-F07</v>
      </c>
      <c r="I384" s="51">
        <f ca="1">OFFSET('орбитальные запуски 57_64'!C$1,расчет!F384,0)</f>
        <v>21391</v>
      </c>
      <c r="J384" s="51" t="str">
        <f ca="1">OFFSET('орбитальные запуски 57_64'!D$1,расчет!$F384,0)</f>
        <v>Пилот 1</v>
      </c>
      <c r="K384" s="51" t="str">
        <f ca="1">OFFSET('орбитальные запуски 57_64'!E$1,расчет!$F384,0)</f>
        <v>Pilot (NOTS-EV-1)</v>
      </c>
      <c r="L384" s="51" t="str">
        <f ca="1">OFFSET('орбитальные запуски 57_64'!F$1,расчет!$F384,0)</f>
        <v>USA</v>
      </c>
      <c r="M384" s="59" t="str">
        <f ca="1">OFFSET('орбитальные запуски 57_64'!G$1,расчет!$F384,0)</f>
        <v>Провал?</v>
      </c>
    </row>
    <row r="385" spans="1:13" x14ac:dyDescent="0.25">
      <c r="A385">
        <f>'орбитальные запуски 57_64'!A381</f>
        <v>380</v>
      </c>
      <c r="B385" t="str">
        <f>'орбитальные запуски 57_64'!B381</f>
        <v>1964-076</v>
      </c>
      <c r="C385" s="51">
        <f ca="1">OFFSET('орбитальные запуски 57_64'!B381,0,SortCrit)</f>
        <v>23702</v>
      </c>
      <c r="D385" s="53">
        <f t="shared" ca="1" si="16"/>
        <v>23702.000000380001</v>
      </c>
      <c r="E385" s="53">
        <f t="shared" ca="1" si="17"/>
        <v>21362.000000012998</v>
      </c>
      <c r="F385">
        <f t="shared" ca="1" si="15"/>
        <v>13</v>
      </c>
      <c r="H385" s="51" t="str">
        <f ca="1">OFFSET('орбитальные запуски 57_64'!$B$1,расчет!F385,0)</f>
        <v>1958-F06</v>
      </c>
      <c r="I385" s="51">
        <f ca="1">OFFSET('орбитальные запуски 57_64'!C$1,расчет!F385,0)</f>
        <v>21362</v>
      </c>
      <c r="J385" s="51" t="str">
        <f ca="1">OFFSET('орбитальные запуски 57_64'!D$1,расчет!$F385,0)</f>
        <v>Vanguard (6.5in СБ № 1)</v>
      </c>
      <c r="K385" s="51" t="str">
        <f ca="1">OFFSET('орбитальные запуски 57_64'!E$1,расчет!$F385,0)</f>
        <v>Авангард</v>
      </c>
      <c r="L385" s="51" t="str">
        <f ca="1">OFFSET('орбитальные запуски 57_64'!F$1,расчет!$F385,0)</f>
        <v>USA</v>
      </c>
      <c r="M385" s="59" t="str">
        <f ca="1">OFFSET('орбитальные запуски 57_64'!G$1,расчет!$F385,0)</f>
        <v>Провал</v>
      </c>
    </row>
    <row r="386" spans="1:13" x14ac:dyDescent="0.25">
      <c r="A386">
        <f>'орбитальные запуски 57_64'!A382</f>
        <v>381</v>
      </c>
      <c r="B386" t="str">
        <f>'орбитальные запуски 57_64'!B382</f>
        <v>1964-077</v>
      </c>
      <c r="C386" s="51">
        <f ca="1">OFFSET('орбитальные запуски 57_64'!B382,0,SortCrit)</f>
        <v>23709</v>
      </c>
      <c r="D386" s="53">
        <f t="shared" ca="1" si="16"/>
        <v>23709.000000380998</v>
      </c>
      <c r="E386" s="53">
        <f t="shared" ca="1" si="17"/>
        <v>21333.000000012002</v>
      </c>
      <c r="F386">
        <f t="shared" ca="1" si="15"/>
        <v>12</v>
      </c>
      <c r="H386" s="51" t="str">
        <f ca="1">OFFSET('орбитальные запуски 57_64'!$B$1,расчет!F386,0)</f>
        <v>1958-F05</v>
      </c>
      <c r="I386" s="51">
        <f ca="1">OFFSET('орбитальные запуски 57_64'!C$1,расчет!F386,0)</f>
        <v>21333</v>
      </c>
      <c r="J386" s="51" t="str">
        <f ca="1">OFFSET('орбитальные запуски 57_64'!D$1,расчет!$F386,0)</f>
        <v>Vanguard (6.5in СБ № 1)</v>
      </c>
      <c r="K386" s="51" t="str">
        <f ca="1">OFFSET('орбитальные запуски 57_64'!E$1,расчет!$F386,0)</f>
        <v>Авангард</v>
      </c>
      <c r="L386" s="51" t="str">
        <f ca="1">OFFSET('орбитальные запуски 57_64'!F$1,расчет!$F386,0)</f>
        <v>USA</v>
      </c>
      <c r="M386" s="59" t="str">
        <f ca="1">OFFSET('орбитальные запуски 57_64'!G$1,расчет!$F386,0)</f>
        <v>Провал</v>
      </c>
    </row>
    <row r="387" spans="1:13" x14ac:dyDescent="0.25">
      <c r="A387">
        <f>'орбитальные запуски 57_64'!A383</f>
        <v>382</v>
      </c>
      <c r="B387" t="str">
        <f>'орбитальные запуски 57_64'!B383</f>
        <v>1964-078</v>
      </c>
      <c r="C387" s="51">
        <f ca="1">OFFSET('орбитальные запуски 57_64'!B383,0,SortCrit)</f>
        <v>23711</v>
      </c>
      <c r="D387" s="53">
        <f t="shared" ca="1" si="16"/>
        <v>23711.000000381999</v>
      </c>
      <c r="E387" s="53">
        <f t="shared" ca="1" si="17"/>
        <v>21320.000000011001</v>
      </c>
      <c r="F387">
        <f t="shared" ca="1" si="15"/>
        <v>11</v>
      </c>
      <c r="H387" s="51" t="str">
        <f ca="1">OFFSET('орбитальные запуски 57_64'!$B$1,расчет!F387,0)</f>
        <v>1958 δ (004)</v>
      </c>
      <c r="I387" s="51">
        <f ca="1">OFFSET('орбитальные запуски 57_64'!C$1,расчет!F387,0)</f>
        <v>21320</v>
      </c>
      <c r="J387" s="51" t="str">
        <f ca="1">OFFSET('орбитальные запуски 57_64'!D$1,расчет!$F387,0)</f>
        <v>Спутник 3 (D-1, № 2)</v>
      </c>
      <c r="K387" s="51" t="str">
        <f ca="1">OFFSET('орбитальные запуски 57_64'!E$1,расчет!$F387,0)</f>
        <v>Спутник (2)</v>
      </c>
      <c r="L387" s="51" t="str">
        <f ca="1">OFFSET('орбитальные запуски 57_64'!F$1,расчет!$F387,0)</f>
        <v>СССР</v>
      </c>
      <c r="M387" s="59">
        <f ca="1">OFFSET('орбитальные запуски 57_64'!G$1,расчет!$F387,0)</f>
        <v>0</v>
      </c>
    </row>
    <row r="388" spans="1:13" x14ac:dyDescent="0.25">
      <c r="A388">
        <f>'орбитальные запуски 57_64'!A384</f>
        <v>383</v>
      </c>
      <c r="B388" t="str">
        <f>'орбитальные запуски 57_64'!B384</f>
        <v>1964-F13</v>
      </c>
      <c r="C388" s="51">
        <f ca="1">OFFSET('орбитальные запуски 57_64'!B384,0,SortCrit)</f>
        <v>23712</v>
      </c>
      <c r="D388" s="53">
        <f t="shared" ca="1" si="16"/>
        <v>23712.000000382999</v>
      </c>
      <c r="E388" s="53">
        <f t="shared" ca="1" si="17"/>
        <v>21304.000000010001</v>
      </c>
      <c r="F388">
        <f t="shared" ca="1" si="15"/>
        <v>10</v>
      </c>
      <c r="H388" s="51" t="str">
        <f ca="1">OFFSET('орбитальные запуски 57_64'!$B$1,расчет!F388,0)</f>
        <v>1958-F04</v>
      </c>
      <c r="I388" s="51">
        <f ca="1">OFFSET('орбитальные запуски 57_64'!C$1,расчет!F388,0)</f>
        <v>21304</v>
      </c>
      <c r="J388" s="51" t="str">
        <f ca="1">OFFSET('орбитальные запуски 57_64'!D$1,расчет!$F388,0)</f>
        <v>Vanguard (6.5in СБ № 1)</v>
      </c>
      <c r="K388" s="51" t="str">
        <f ca="1">OFFSET('орбитальные запуски 57_64'!E$1,расчет!$F388,0)</f>
        <v>Авангард</v>
      </c>
      <c r="L388" s="51" t="str">
        <f ca="1">OFFSET('орбитальные запуски 57_64'!F$1,расчет!$F388,0)</f>
        <v>USA</v>
      </c>
      <c r="M388" s="59" t="str">
        <f ca="1">OFFSET('орбитальные запуски 57_64'!G$1,расчет!$F388,0)</f>
        <v>Провал</v>
      </c>
    </row>
    <row r="389" spans="1:13" x14ac:dyDescent="0.25">
      <c r="A389">
        <f>'орбитальные запуски 57_64'!A385</f>
        <v>384</v>
      </c>
      <c r="B389" t="str">
        <f>'орбитальные запуски 57_64'!B385</f>
        <v>1964-079</v>
      </c>
      <c r="C389" s="51">
        <f ca="1">OFFSET('орбитальные запуски 57_64'!B385,0,SortCrit)</f>
        <v>23715</v>
      </c>
      <c r="D389" s="53">
        <f t="shared" ca="1" si="16"/>
        <v>23715.000000384</v>
      </c>
      <c r="E389" s="53">
        <f t="shared" ca="1" si="17"/>
        <v>21302.000000009</v>
      </c>
      <c r="F389">
        <f t="shared" ca="1" si="15"/>
        <v>9</v>
      </c>
      <c r="H389" s="51" t="str">
        <f ca="1">OFFSET('орбитальные запуски 57_64'!$B$1,расчет!F389,0)</f>
        <v>1958-F03</v>
      </c>
      <c r="I389" s="51">
        <f ca="1">OFFSET('орбитальные запуски 57_64'!C$1,расчет!F389,0)</f>
        <v>21302</v>
      </c>
      <c r="J389" s="51" t="str">
        <f ca="1">OFFSET('орбитальные запуски 57_64'!D$1,расчет!$F389,0)</f>
        <v>Спутник (3) (Д-1 № 1)</v>
      </c>
      <c r="K389" s="51" t="str">
        <f ca="1">OFFSET('орбитальные запуски 57_64'!E$1,расчет!$F389,0)</f>
        <v>Спутник (2)</v>
      </c>
      <c r="L389" s="51" t="str">
        <f ca="1">OFFSET('орбитальные запуски 57_64'!F$1,расчет!$F389,0)</f>
        <v>СССР</v>
      </c>
      <c r="M389" s="59" t="str">
        <f ca="1">OFFSET('орбитальные запуски 57_64'!G$1,расчет!$F389,0)</f>
        <v>Провал</v>
      </c>
    </row>
    <row r="390" spans="1:13" x14ac:dyDescent="0.25">
      <c r="A390">
        <f>'орбитальные запуски 57_64'!A386</f>
        <v>385</v>
      </c>
      <c r="B390" t="str">
        <f>'орбитальные запуски 57_64'!B386</f>
        <v>1964-080</v>
      </c>
      <c r="C390" s="51">
        <f ca="1">OFFSET('орбитальные запуски 57_64'!B386,0,SortCrit)</f>
        <v>23720</v>
      </c>
      <c r="D390" s="53">
        <f t="shared" ca="1" si="16"/>
        <v>23720.000000385</v>
      </c>
      <c r="E390" s="53">
        <f t="shared" ca="1" si="17"/>
        <v>21270.000000008</v>
      </c>
      <c r="F390">
        <f t="shared" ref="F390:F397" ca="1" si="18">MATCH(E390,$D$6:$D$397,0)</f>
        <v>8</v>
      </c>
      <c r="H390" s="51" t="str">
        <f ca="1">OFFSET('орбитальные запуски 57_64'!$B$1,расчет!F390,0)</f>
        <v>Γ 1958 (003)</v>
      </c>
      <c r="I390" s="51">
        <f ca="1">OFFSET('орбитальные запуски 57_64'!C$1,расчет!F390,0)</f>
        <v>21270</v>
      </c>
      <c r="J390" s="51" t="str">
        <f ca="1">OFFSET('орбитальные запуски 57_64'!D$1,расчет!$F390,0)</f>
        <v>Explorer 3</v>
      </c>
      <c r="K390" s="51" t="str">
        <f ca="1">OFFSET('орбитальные запуски 57_64'!E$1,расчет!$F390,0)</f>
        <v>Juno-1</v>
      </c>
      <c r="L390" s="51" t="str">
        <f ca="1">OFFSET('орбитальные запуски 57_64'!F$1,расчет!$F390,0)</f>
        <v>USA</v>
      </c>
      <c r="M390" s="59">
        <f ca="1">OFFSET('орбитальные запуски 57_64'!G$1,расчет!$F390,0)</f>
        <v>0</v>
      </c>
    </row>
    <row r="391" spans="1:13" x14ac:dyDescent="0.25">
      <c r="A391">
        <f>'орбитальные запуски 57_64'!A387</f>
        <v>386</v>
      </c>
      <c r="B391" t="str">
        <f>'орбитальные запуски 57_64'!B387</f>
        <v>1964-081</v>
      </c>
      <c r="C391" s="51">
        <f ca="1">OFFSET('орбитальные запуски 57_64'!B387,0,SortCrit)</f>
        <v>23721</v>
      </c>
      <c r="D391" s="53">
        <f t="shared" ref="D391:D397" ca="1" si="19">IF(ISNONTEXT(C391),C391+A391/1000000000,CODE(MID(C391,1,1))+A391/100000000)</f>
        <v>23721.000000386</v>
      </c>
      <c r="E391" s="53">
        <f t="shared" ref="E391:E397" ca="1" si="20">CHOOSE($A$4,LARGE($D$6:$D$416,A391),SMALL($D$6:$D$416,A391))</f>
        <v>21261.000000006999</v>
      </c>
      <c r="F391">
        <f t="shared" ca="1" si="18"/>
        <v>7</v>
      </c>
      <c r="H391" s="51" t="str">
        <f ca="1">OFFSET('орбитальные запуски 57_64'!$B$1,расчет!F391,0)</f>
        <v>1958 β (002)</v>
      </c>
      <c r="I391" s="51">
        <f ca="1">OFFSET('орбитальные запуски 57_64'!C$1,расчет!F391,0)</f>
        <v>21261</v>
      </c>
      <c r="J391" s="51" t="str">
        <f ca="1">OFFSET('орбитальные запуски 57_64'!D$1,расчет!$F391,0)</f>
        <v>Vanguard (6.5in СБ № 1)</v>
      </c>
      <c r="K391" s="51" t="str">
        <f ca="1">OFFSET('орбитальные запуски 57_64'!E$1,расчет!$F391,0)</f>
        <v>Авангард</v>
      </c>
      <c r="L391" s="51" t="str">
        <f ca="1">OFFSET('орбитальные запуски 57_64'!F$1,расчет!$F391,0)</f>
        <v>USA</v>
      </c>
      <c r="M391" s="59">
        <f ca="1">OFFSET('орбитальные запуски 57_64'!G$1,расчет!$F391,0)</f>
        <v>0</v>
      </c>
    </row>
    <row r="392" spans="1:13" x14ac:dyDescent="0.25">
      <c r="A392">
        <f>'орбитальные запуски 57_64'!A388</f>
        <v>387</v>
      </c>
      <c r="B392" t="str">
        <f>'орбитальные запуски 57_64'!B388</f>
        <v>1964-082</v>
      </c>
      <c r="C392" s="51">
        <f ca="1">OFFSET('орбитальные запуски 57_64'!B388,0,SortCrit)</f>
        <v>23722</v>
      </c>
      <c r="D392" s="53">
        <f t="shared" ca="1" si="19"/>
        <v>23722.000000387001</v>
      </c>
      <c r="E392" s="53">
        <f t="shared" ca="1" si="20"/>
        <v>21249.000000005999</v>
      </c>
      <c r="F392">
        <f t="shared" ca="1" si="18"/>
        <v>6</v>
      </c>
      <c r="H392" s="51" t="str">
        <f ca="1">OFFSET('орбитальные запуски 57_64'!$B$1,расчет!F392,0)</f>
        <v>1958-F02</v>
      </c>
      <c r="I392" s="51">
        <f ca="1">OFFSET('орбитальные запуски 57_64'!C$1,расчет!F392,0)</f>
        <v>21249</v>
      </c>
      <c r="J392" s="51" t="str">
        <f ca="1">OFFSET('орбитальные запуски 57_64'!D$1,расчет!$F392,0)</f>
        <v>Explorer 2</v>
      </c>
      <c r="K392" s="51" t="str">
        <f ca="1">OFFSET('орбитальные запуски 57_64'!E$1,расчет!$F392,0)</f>
        <v>Juno-1</v>
      </c>
      <c r="L392" s="51" t="str">
        <f ca="1">OFFSET('орбитальные запуски 57_64'!F$1,расчет!$F392,0)</f>
        <v>USA</v>
      </c>
      <c r="M392" s="59" t="str">
        <f ca="1">OFFSET('орбитальные запуски 57_64'!G$1,расчет!$F392,0)</f>
        <v>Провал</v>
      </c>
    </row>
    <row r="393" spans="1:13" x14ac:dyDescent="0.25">
      <c r="A393">
        <f>'орбитальные запуски 57_64'!A389</f>
        <v>388</v>
      </c>
      <c r="B393" t="str">
        <f>'орбитальные запуски 57_64'!B389</f>
        <v>1964-083</v>
      </c>
      <c r="C393" s="51">
        <f ca="1">OFFSET('орбитальные запуски 57_64'!B389,0,SortCrit)</f>
        <v>23724</v>
      </c>
      <c r="D393" s="53">
        <f t="shared" ca="1" si="19"/>
        <v>23724.000000388001</v>
      </c>
      <c r="E393" s="53">
        <f t="shared" ca="1" si="20"/>
        <v>21221.000000004999</v>
      </c>
      <c r="F393">
        <f t="shared" ca="1" si="18"/>
        <v>5</v>
      </c>
      <c r="H393" s="51" t="str">
        <f ca="1">OFFSET('орбитальные запуски 57_64'!$B$1,расчет!F393,0)</f>
        <v>1958-F01</v>
      </c>
      <c r="I393" s="51">
        <f ca="1">OFFSET('орбитальные запуски 57_64'!C$1,расчет!F393,0)</f>
        <v>21221</v>
      </c>
      <c r="J393" s="51" t="str">
        <f ca="1">OFFSET('орбитальные запуски 57_64'!D$1,расчет!$F393,0)</f>
        <v>Vanguard (6.5in СБ № 1)</v>
      </c>
      <c r="K393" s="51" t="str">
        <f ca="1">OFFSET('орбитальные запуски 57_64'!E$1,расчет!$F393,0)</f>
        <v>Авангард</v>
      </c>
      <c r="L393" s="51" t="str">
        <f ca="1">OFFSET('орбитальные запуски 57_64'!F$1,расчет!$F393,0)</f>
        <v>USA</v>
      </c>
      <c r="M393" s="59" t="str">
        <f ca="1">OFFSET('орбитальные запуски 57_64'!G$1,расчет!$F393,0)</f>
        <v>Провал</v>
      </c>
    </row>
    <row r="394" spans="1:13" x14ac:dyDescent="0.25">
      <c r="A394">
        <f>'орбитальные запуски 57_64'!A390</f>
        <v>389</v>
      </c>
      <c r="B394" t="str">
        <f>'орбитальные запуски 57_64'!B390</f>
        <v>1964-084</v>
      </c>
      <c r="C394" s="51">
        <f ca="1">OFFSET('орбитальные запуски 57_64'!B390,0,SortCrit)</f>
        <v>23726</v>
      </c>
      <c r="D394" s="53">
        <f t="shared" ca="1" si="19"/>
        <v>23726.000000389002</v>
      </c>
      <c r="E394" s="53">
        <f t="shared" ca="1" si="20"/>
        <v>21217.000000004002</v>
      </c>
      <c r="F394">
        <f t="shared" ca="1" si="18"/>
        <v>4</v>
      </c>
      <c r="H394" s="51" t="str">
        <f ca="1">OFFSET('орбитальные запуски 57_64'!$B$1,расчет!F394,0)</f>
        <v>1958 α (001)</v>
      </c>
      <c r="I394" s="51">
        <f ca="1">OFFSET('орбитальные запуски 57_64'!C$1,расчет!F394,0)</f>
        <v>21217</v>
      </c>
      <c r="J394" s="51" t="str">
        <f ca="1">OFFSET('орбитальные запуски 57_64'!D$1,расчет!$F394,0)</f>
        <v>Explorer 1</v>
      </c>
      <c r="K394" s="51" t="str">
        <f ca="1">OFFSET('орбитальные запуски 57_64'!E$1,расчет!$F394,0)</f>
        <v>Juno-1</v>
      </c>
      <c r="L394" s="51" t="str">
        <f ca="1">OFFSET('орбитальные запуски 57_64'!F$1,расчет!$F394,0)</f>
        <v>USA</v>
      </c>
      <c r="M394" s="59">
        <f ca="1">OFFSET('орбитальные запуски 57_64'!G$1,расчет!$F394,0)</f>
        <v>0</v>
      </c>
    </row>
    <row r="395" spans="1:13" x14ac:dyDescent="0.25">
      <c r="A395">
        <f>'орбитальные запуски 57_64'!A391</f>
        <v>390</v>
      </c>
      <c r="B395" t="str">
        <f>'орбитальные запуски 57_64'!B391</f>
        <v>1964-085</v>
      </c>
      <c r="C395" s="51">
        <f ca="1">OFFSET('орбитальные запуски 57_64'!B391,0,SortCrit)</f>
        <v>23730</v>
      </c>
      <c r="D395" s="53">
        <f t="shared" ca="1" si="19"/>
        <v>23730.000000389999</v>
      </c>
      <c r="E395" s="53">
        <f t="shared" ca="1" si="20"/>
        <v>21160.000000003001</v>
      </c>
      <c r="F395">
        <f t="shared" ca="1" si="18"/>
        <v>3</v>
      </c>
      <c r="H395" s="51" t="str">
        <f ca="1">OFFSET('орбитальные запуски 57_64'!$B$1,расчет!F395,0)</f>
        <v>1957-F01</v>
      </c>
      <c r="I395" s="51">
        <f ca="1">OFFSET('орбитальные запуски 57_64'!C$1,расчет!F395,0)</f>
        <v>21160</v>
      </c>
      <c r="J395" s="51" t="str">
        <f ca="1">OFFSET('орбитальные запуски 57_64'!D$1,расчет!$F395,0)</f>
        <v>Vanguard (6.5in СБ № 1)</v>
      </c>
      <c r="K395" s="51" t="str">
        <f ca="1">OFFSET('орбитальные запуски 57_64'!E$1,расчет!$F395,0)</f>
        <v>Авангард</v>
      </c>
      <c r="L395" s="51" t="str">
        <f ca="1">OFFSET('орбитальные запуски 57_64'!F$1,расчет!$F395,0)</f>
        <v>USA</v>
      </c>
      <c r="M395" s="59" t="str">
        <f ca="1">OFFSET('орбитальные запуски 57_64'!G$1,расчет!$F395,0)</f>
        <v>Провал</v>
      </c>
    </row>
    <row r="396" spans="1:13" x14ac:dyDescent="0.25">
      <c r="A396">
        <f>'орбитальные запуски 57_64'!A392</f>
        <v>391</v>
      </c>
      <c r="B396" t="str">
        <f>'орбитальные запуски 57_64'!B392</f>
        <v>1964-086</v>
      </c>
      <c r="C396" s="51">
        <f ca="1">OFFSET('орбитальные запуски 57_64'!B392,0,SortCrit)</f>
        <v>23732</v>
      </c>
      <c r="D396" s="53">
        <f t="shared" ca="1" si="19"/>
        <v>23732.000000390999</v>
      </c>
      <c r="E396" s="53">
        <f t="shared" ca="1" si="20"/>
        <v>21127.000000002001</v>
      </c>
      <c r="F396">
        <f t="shared" ca="1" si="18"/>
        <v>2</v>
      </c>
      <c r="H396" s="51" t="str">
        <f ca="1">OFFSET('орбитальные запуски 57_64'!$B$1,расчет!F396,0)</f>
        <v>1957 β (002)</v>
      </c>
      <c r="I396" s="51">
        <f ca="1">OFFSET('орбитальные запуски 57_64'!C$1,расчет!F396,0)</f>
        <v>21127</v>
      </c>
      <c r="J396" s="51" t="str">
        <f ca="1">OFFSET('орбитальные запуски 57_64'!D$1,расчет!$F396,0)</f>
        <v>Спутник 2 (PS-2 # 1)</v>
      </c>
      <c r="K396" s="51" t="str">
        <f ca="1">OFFSET('орбитальные запуски 57_64'!E$1,расчет!$F396,0)</f>
        <v>Спутник (1)</v>
      </c>
      <c r="L396" s="51" t="str">
        <f ca="1">OFFSET('орбитальные запуски 57_64'!F$1,расчет!$F396,0)</f>
        <v>СССР</v>
      </c>
      <c r="M396" s="59">
        <f ca="1">OFFSET('орбитальные запуски 57_64'!G$1,расчет!$F396,0)</f>
        <v>0</v>
      </c>
    </row>
    <row r="397" spans="1:13" x14ac:dyDescent="0.25">
      <c r="A397">
        <f>'орбитальные запуски 57_64'!A393</f>
        <v>392</v>
      </c>
      <c r="B397" t="str">
        <f>'орбитальные запуски 57_64'!B393</f>
        <v>1964-087</v>
      </c>
      <c r="C397" s="51">
        <f ca="1">OFFSET('орбитальные запуски 57_64'!B393,0,SortCrit)</f>
        <v>23732</v>
      </c>
      <c r="D397" s="53">
        <f t="shared" ca="1" si="19"/>
        <v>23732.000000391999</v>
      </c>
      <c r="E397" s="53">
        <f t="shared" ca="1" si="20"/>
        <v>21097.000000001</v>
      </c>
      <c r="F397">
        <f t="shared" ca="1" si="18"/>
        <v>1</v>
      </c>
      <c r="H397" s="51" t="str">
        <f ca="1">OFFSET('орбитальные запуски 57_64'!$B$1,расчет!F397,0)</f>
        <v>1957 α (001)</v>
      </c>
      <c r="I397" s="51">
        <f ca="1">OFFSET('орбитальные запуски 57_64'!C$1,расчет!F397,0)</f>
        <v>21097</v>
      </c>
      <c r="J397" s="51" t="str">
        <f ca="1">OFFSET('орбитальные запуски 57_64'!D$1,расчет!$F397,0)</f>
        <v>Sputnik 1 (ПС-1 # 1)</v>
      </c>
      <c r="K397" s="51" t="str">
        <f ca="1">OFFSET('орбитальные запуски 57_64'!E$1,расчет!$F397,0)</f>
        <v>Спутник (1)</v>
      </c>
      <c r="L397" s="51" t="str">
        <f ca="1">OFFSET('орбитальные запуски 57_64'!F$1,расчет!$F397,0)</f>
        <v>СССР</v>
      </c>
      <c r="M397" s="59">
        <f ca="1">OFFSET('орбитальные запуски 57_64'!G$1,расчет!$F397,0)</f>
        <v>0</v>
      </c>
    </row>
    <row r="398" spans="1:13" x14ac:dyDescent="0.25">
      <c r="C398" s="53"/>
    </row>
    <row r="399" spans="1:13" x14ac:dyDescent="0.25">
      <c r="C399" s="53"/>
    </row>
    <row r="400" spans="1:13" x14ac:dyDescent="0.25">
      <c r="C400" s="53"/>
    </row>
    <row r="401" spans="3:3" x14ac:dyDescent="0.25">
      <c r="C401" s="53"/>
    </row>
    <row r="402" spans="3:3" x14ac:dyDescent="0.25">
      <c r="C402" s="53"/>
    </row>
    <row r="403" spans="3:3" x14ac:dyDescent="0.25">
      <c r="C403" s="53"/>
    </row>
    <row r="404" spans="3:3" x14ac:dyDescent="0.25">
      <c r="C404" s="53"/>
    </row>
    <row r="405" spans="3:3" x14ac:dyDescent="0.25">
      <c r="C405" s="53"/>
    </row>
    <row r="406" spans="3:3" x14ac:dyDescent="0.25">
      <c r="C406" s="53"/>
    </row>
    <row r="407" spans="3:3" x14ac:dyDescent="0.25">
      <c r="C407" s="53"/>
    </row>
    <row r="408" spans="3:3" x14ac:dyDescent="0.25">
      <c r="C408" s="53"/>
    </row>
    <row r="409" spans="3:3" x14ac:dyDescent="0.25">
      <c r="C409" s="53"/>
    </row>
    <row r="410" spans="3:3" x14ac:dyDescent="0.25">
      <c r="C410" s="53"/>
    </row>
    <row r="411" spans="3:3" x14ac:dyDescent="0.25">
      <c r="C411" s="53"/>
    </row>
    <row r="412" spans="3:3" x14ac:dyDescent="0.25">
      <c r="C412" s="53"/>
    </row>
    <row r="413" spans="3:3" x14ac:dyDescent="0.25">
      <c r="C413" s="53"/>
    </row>
    <row r="414" spans="3:3" x14ac:dyDescent="0.25">
      <c r="C414" s="53"/>
    </row>
    <row r="415" spans="3:3" x14ac:dyDescent="0.25">
      <c r="C415" s="53"/>
    </row>
    <row r="416" spans="3:3" x14ac:dyDescent="0.25">
      <c r="C416" s="5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/>
  <dimension ref="B1:I15"/>
  <sheetViews>
    <sheetView zoomScale="80" zoomScaleNormal="80" workbookViewId="0">
      <selection activeCell="H7" sqref="H7"/>
    </sheetView>
  </sheetViews>
  <sheetFormatPr defaultRowHeight="15" x14ac:dyDescent="0.25"/>
  <cols>
    <col min="1" max="1" width="4.7109375" customWidth="1"/>
    <col min="2" max="2" width="13.42578125" customWidth="1"/>
    <col min="3" max="3" width="15.28515625" customWidth="1"/>
    <col min="4" max="4" width="22.42578125" customWidth="1"/>
    <col min="5" max="5" width="4.42578125" customWidth="1"/>
    <col min="6" max="6" width="32.28515625" customWidth="1"/>
    <col min="7" max="7" width="22.85546875" customWidth="1"/>
    <col min="8" max="8" width="17.85546875" customWidth="1"/>
    <col min="9" max="9" width="20.42578125" customWidth="1"/>
  </cols>
  <sheetData>
    <row r="1" spans="2:9" ht="15.75" thickBot="1" x14ac:dyDescent="0.3"/>
    <row r="2" spans="2:9" ht="15.75" thickBot="1" x14ac:dyDescent="0.3">
      <c r="B2" s="1" t="s">
        <v>1004</v>
      </c>
      <c r="C2" s="1" t="s">
        <v>0</v>
      </c>
      <c r="D2" s="87" t="s">
        <v>1</v>
      </c>
      <c r="E2" s="86"/>
      <c r="F2" s="29" t="s">
        <v>207</v>
      </c>
      <c r="G2" s="29" t="s">
        <v>14</v>
      </c>
      <c r="H2" s="29" t="s">
        <v>11</v>
      </c>
      <c r="I2" s="29" t="s">
        <v>2</v>
      </c>
    </row>
    <row r="3" spans="2:9" ht="30" x14ac:dyDescent="0.25">
      <c r="B3" s="32"/>
      <c r="C3" s="32" t="s">
        <v>2794</v>
      </c>
      <c r="D3" s="85" t="s">
        <v>1007</v>
      </c>
      <c r="E3" s="38"/>
      <c r="F3" s="84" t="s">
        <v>2795</v>
      </c>
      <c r="G3" s="88" t="s">
        <v>1009</v>
      </c>
      <c r="H3" s="84" t="s">
        <v>1011</v>
      </c>
      <c r="I3" s="88" t="s">
        <v>2796</v>
      </c>
    </row>
    <row r="4" spans="2:9" ht="30" x14ac:dyDescent="0.25">
      <c r="B4" s="32"/>
      <c r="C4" s="83" t="s">
        <v>1021</v>
      </c>
      <c r="D4" s="39"/>
      <c r="E4" s="40"/>
      <c r="F4" s="34"/>
      <c r="G4" s="34"/>
      <c r="H4" s="34"/>
      <c r="I4" s="34"/>
    </row>
    <row r="5" spans="2:9" ht="15.75" thickBot="1" x14ac:dyDescent="0.3">
      <c r="B5" s="32"/>
      <c r="C5" s="32"/>
      <c r="D5" s="41"/>
      <c r="E5" s="42"/>
      <c r="F5" s="35"/>
      <c r="G5" s="35"/>
      <c r="H5" s="35"/>
      <c r="I5" s="35"/>
    </row>
    <row r="6" spans="2:9" x14ac:dyDescent="0.25">
      <c r="B6">
        <f ca="1">OFFSET(расчеты!A5,расчеты!$A$2,0,1,1)</f>
        <v>83</v>
      </c>
      <c r="C6" t="str">
        <f ca="1">OFFSET(расчеты!H5,расчеты!$A$2,0,1,1)</f>
        <v>1964-014</v>
      </c>
      <c r="D6">
        <f ca="1">OFFSET(расчеты!I5,расчеты!$A$2,0,1,1)</f>
        <v>23463</v>
      </c>
      <c r="E6" t="str">
        <f ca="1">OFFSET(расчеты!J5,расчеты!$A$2,0,1,1)</f>
        <v>Kosmos 27 (Venera (2d), 3MV-1 #1)</v>
      </c>
      <c r="F6" t="str">
        <f ca="1">OFFSET(расчеты!J5,расчеты!$A$2,0,1,1)</f>
        <v>Kosmos 27 (Venera (2d), 3MV-1 #1)</v>
      </c>
      <c r="G6" t="str">
        <f ca="1">OFFSET(расчеты!K5,расчеты!$A$2,0,1,1)</f>
        <v>Molniya</v>
      </c>
      <c r="H6" t="str">
        <f ca="1">OFFSET(расчеты!L5,расчеты!$A$2,0,1,1)</f>
        <v>СССР</v>
      </c>
      <c r="I6" t="str">
        <f ca="1">OFFSET(расчеты!M5,расчеты!$A$2,0,1,1)</f>
        <v>Partial Failure</v>
      </c>
    </row>
    <row r="7" spans="2:9" x14ac:dyDescent="0.25">
      <c r="B7">
        <f ca="1">OFFSET(расчеты!A6,расчеты!$A$2,0,1,1)</f>
        <v>84</v>
      </c>
      <c r="C7" t="str">
        <f ca="1">OFFSET(расчеты!H6,расчеты!$A$2,0,1,1)</f>
        <v>1964-F04</v>
      </c>
      <c r="D7">
        <f ca="1">OFFSET(расчеты!I6,расчеты!$A$2,0,1,1)</f>
        <v>23460</v>
      </c>
      <c r="F7" t="str">
        <f ca="1">OFFSET(расчеты!J6,расчеты!$A$2,0,1,1)</f>
        <v>KH-4A 4 (Corona 77, OPS 3467)</v>
      </c>
      <c r="G7" t="str">
        <f ca="1">OFFSET(расчеты!K6,расчеты!$A$2,0,1,1)</f>
        <v>Thor-SLV2A Agena-D</v>
      </c>
      <c r="H7" t="str">
        <f ca="1">OFFSET(расчеты!L6,расчеты!$A$2,0,1,1)</f>
        <v>USA</v>
      </c>
      <c r="I7" t="str">
        <f ca="1">OFFSET(расчеты!M6,расчеты!$A$2,0,1,1)</f>
        <v>Failure</v>
      </c>
    </row>
    <row r="8" spans="2:9" x14ac:dyDescent="0.25">
      <c r="B8">
        <f ca="1">OFFSET(расчеты!A7,расчеты!$A$2,0,1,1)</f>
        <v>85</v>
      </c>
      <c r="C8" t="str">
        <f ca="1">OFFSET(расчеты!H7,расчеты!$A$2,0,1,1)</f>
        <v>1964-F03</v>
      </c>
      <c r="D8">
        <f ca="1">OFFSET(расчеты!I7,расчеты!$A$2,0,1,1)</f>
        <v>23457</v>
      </c>
      <c r="F8" t="str">
        <f ca="1">OFFSET(расчеты!J7,расчеты!$A$2,0,1,1)</f>
        <v>Luna (5a) (Ye-6 #4)</v>
      </c>
      <c r="G8" t="str">
        <f ca="1">OFFSET(расчеты!K7,расчеты!$A$2,0,1,1)</f>
        <v>Molniya-M</v>
      </c>
      <c r="H8" t="str">
        <f ca="1">OFFSET(расчеты!L7,расчеты!$A$2,0,1,1)</f>
        <v>СССР</v>
      </c>
      <c r="I8" t="str">
        <f ca="1">OFFSET(расчеты!M7,расчеты!$A$2,0,1,1)</f>
        <v>Failure</v>
      </c>
    </row>
    <row r="9" spans="2:9" x14ac:dyDescent="0.25">
      <c r="B9">
        <f ca="1">OFFSET(расчеты!A8,расчеты!$A$2,0,1,1)</f>
        <v>86</v>
      </c>
      <c r="C9" t="str">
        <f ca="1">OFFSET(расчеты!H8,расчеты!$A$2,0,1,1)</f>
        <v>1964-F02</v>
      </c>
      <c r="D9">
        <f ca="1">OFFSET(расчеты!I8,расчеты!$A$2,0,1,1)</f>
        <v>23455</v>
      </c>
      <c r="F9" t="str">
        <f ca="1">OFFSET(расчеты!J8,расчеты!$A$2,0,1,1)</f>
        <v>Explorer (20) (BE A)</v>
      </c>
      <c r="G9" t="str">
        <f ca="1">OFFSET(расчеты!K8,расчеты!$A$2,0,1,1)</f>
        <v>Delta-B</v>
      </c>
      <c r="H9" t="str">
        <f ca="1">OFFSET(расчеты!L8,расчеты!$A$2,0,1,1)</f>
        <v>USA</v>
      </c>
      <c r="I9" t="str">
        <f ca="1">OFFSET(расчеты!M8,расчеты!$A$2,0,1,1)</f>
        <v>Failure</v>
      </c>
    </row>
    <row r="10" spans="2:9" x14ac:dyDescent="0.25">
      <c r="B10">
        <f ca="1">OFFSET(расчеты!A9,расчеты!$A$2,0,1,1)</f>
        <v>87</v>
      </c>
      <c r="C10" t="str">
        <f ca="1">OFFSET(расчеты!H9,расчеты!$A$2,0,1,1)</f>
        <v>1964-013</v>
      </c>
      <c r="D10">
        <f ca="1">OFFSET(расчеты!I9,расчеты!$A$2,0,1,1)</f>
        <v>23454</v>
      </c>
      <c r="F10" t="str">
        <f ca="1">OFFSET(расчеты!J9,расчеты!$A$2,0,1,1)</f>
        <v>Kosmos 26 (DS-MG #1)</v>
      </c>
      <c r="G10" t="str">
        <f ca="1">OFFSET(расчеты!K9,расчеты!$A$2,0,1,1)</f>
        <v>Kosmos</v>
      </c>
      <c r="H10" t="str">
        <f ca="1">OFFSET(расчеты!L9,расчеты!$A$2,0,1,1)</f>
        <v>СССР</v>
      </c>
      <c r="I10">
        <f ca="1">OFFSET(расчеты!M9,расчеты!$A$2,0,1,1)</f>
        <v>0</v>
      </c>
    </row>
    <row r="11" spans="2:9" x14ac:dyDescent="0.25">
      <c r="B11">
        <f ca="1">OFFSET(расчеты!A10,расчеты!$A$2,0,1,1)</f>
        <v>88</v>
      </c>
      <c r="C11" t="str">
        <f ca="1">OFFSET(расчеты!H10,расчеты!$A$2,0,1,1)</f>
        <v>1964-012</v>
      </c>
      <c r="D11">
        <f ca="1">OFFSET(расчеты!I10,расчеты!$A$2,0,1,1)</f>
        <v>23447</v>
      </c>
      <c r="F11" t="str">
        <f ca="1">OFFSET(расчеты!J10,расчеты!$A$2,0,1,1)</f>
        <v>KH-7 6 (Gambit-1 6, OPS 3435)</v>
      </c>
      <c r="G11" t="str">
        <f ca="1">OFFSET(расчеты!K10,расчеты!$A$2,0,1,1)</f>
        <v>Atlas-LV3 Agena-D</v>
      </c>
      <c r="H11" t="str">
        <f ca="1">OFFSET(расчеты!L10,расчеты!$A$2,0,1,1)</f>
        <v>USA</v>
      </c>
      <c r="I11">
        <f ca="1">OFFSET(расчеты!M10,расчеты!$A$2,0,1,1)</f>
        <v>0</v>
      </c>
    </row>
    <row r="12" spans="2:9" x14ac:dyDescent="0.25">
      <c r="B12">
        <f ca="1">OFFSET(расчеты!A11,расчеты!$A$2,0,1,1)</f>
        <v>89</v>
      </c>
      <c r="C12" t="str">
        <f ca="1">OFFSET(расчеты!H11,расчеты!$A$2,0,1,1)</f>
        <v>1964-011</v>
      </c>
      <c r="D12">
        <f ca="1">OFFSET(расчеты!I11,расчеты!$A$2,0,1,1)</f>
        <v>23435</v>
      </c>
      <c r="F12" t="str">
        <f ca="1">OFFSET(расчеты!J11,расчеты!$A$2,0,1,1)</f>
        <v>Samos-F3 1 (OPS 3722)</v>
      </c>
      <c r="G12" t="str">
        <f ca="1">OFFSET(расчеты!K11,расчеты!$A$2,0,1,1)</f>
        <v>Thor-SLV2A Agena-D</v>
      </c>
      <c r="H12" t="str">
        <f ca="1">OFFSET(расчеты!L11,расчеты!$A$2,0,1,1)</f>
        <v>USA</v>
      </c>
      <c r="I12">
        <f ca="1">OFFSET(расчеты!M11,расчеты!$A$2,0,1,1)</f>
        <v>0</v>
      </c>
    </row>
    <row r="13" spans="2:9" x14ac:dyDescent="0.25">
      <c r="B13">
        <f ca="1">OFFSET(расчеты!A12,расчеты!$A$2,0,1,1)</f>
        <v>90</v>
      </c>
      <c r="C13" t="str">
        <f ca="1">OFFSET(расчеты!H12,расчеты!$A$2,0,1,1)</f>
        <v>1964-010</v>
      </c>
      <c r="D13">
        <f ca="1">OFFSET(расчеты!I12,расчеты!$A$2,0,1,1)</f>
        <v>23434</v>
      </c>
      <c r="F13" t="str">
        <f ca="1">OFFSET(расчеты!J12,расчеты!$A$2,0,1,1)</f>
        <v>Kosmos 25 (DS-P1 #4)</v>
      </c>
      <c r="G13" t="str">
        <f ca="1">OFFSET(расчеты!K12,расчеты!$A$2,0,1,1)</f>
        <v>Kosmos</v>
      </c>
      <c r="H13" t="str">
        <f ca="1">OFFSET(расчеты!L12,расчеты!$A$2,0,1,1)</f>
        <v>СССР</v>
      </c>
      <c r="I13">
        <f ca="1">OFFSET(расчеты!M12,расчеты!$A$2,0,1,1)</f>
        <v>0</v>
      </c>
    </row>
    <row r="14" spans="2:9" x14ac:dyDescent="0.25">
      <c r="B14">
        <f ca="1">OFFSET(расчеты!A13,расчеты!$A$2,0,1,1)</f>
        <v>91</v>
      </c>
      <c r="C14" t="str">
        <f ca="1">OFFSET(расчеты!H13,расчеты!$A$2,0,1,1)</f>
        <v>1964-009</v>
      </c>
      <c r="D14">
        <f ca="1">OFFSET(расчеты!I13,расчеты!$A$2,0,1,1)</f>
        <v>23432</v>
      </c>
      <c r="F14" t="str">
        <f ca="1">OFFSET(расчеты!J13,расчеты!$A$2,0,1,1)</f>
        <v>KH-7 5 (Gambit-1 5, OPS 2423)</v>
      </c>
      <c r="G14" t="str">
        <f ca="1">OFFSET(расчеты!K13,расчеты!$A$2,0,1,1)</f>
        <v>Atlas-LV3 Agena-D</v>
      </c>
      <c r="H14" t="str">
        <f ca="1">OFFSET(расчеты!L13,расчеты!$A$2,0,1,1)</f>
        <v>USA</v>
      </c>
      <c r="I14">
        <f ca="1">OFFSET(расчеты!M13,расчеты!$A$2,0,1,1)</f>
        <v>0</v>
      </c>
    </row>
    <row r="15" spans="2:9" x14ac:dyDescent="0.25">
      <c r="B15">
        <f ca="1">OFFSET(расчеты!A14,расчеты!$A$2,0,1,1)</f>
        <v>92</v>
      </c>
      <c r="C15" t="str">
        <f ca="1">OFFSET(расчеты!H14,расчеты!$A$2,0,1,1)</f>
        <v>1964-F01</v>
      </c>
      <c r="D15">
        <f ca="1">OFFSET(расчеты!I14,расчеты!$A$2,0,1,1)</f>
        <v>23426</v>
      </c>
      <c r="F15" t="str">
        <f ca="1">OFFSET(расчеты!J14,расчеты!$A$2,0,1,1)</f>
        <v>Zond (1a) (3MV-1A #2)</v>
      </c>
      <c r="G15" t="str">
        <f ca="1">OFFSET(расчеты!K14,расчеты!$A$2,0,1,1)</f>
        <v>Molniya-M</v>
      </c>
      <c r="H15" t="str">
        <f ca="1">OFFSET(расчеты!L14,расчеты!$A$2,0,1,1)</f>
        <v>СССР</v>
      </c>
      <c r="I15" t="str">
        <f ca="1">OFFSET(расчеты!M14,расчеты!$A$2,0,1,1)</f>
        <v>Failure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3" name="Spinner 1">
              <controlPr defaultSize="0" autoPict="0">
                <anchor moveWithCells="1" sizeWithCells="1">
                  <from>
                    <xdr:col>2</xdr:col>
                    <xdr:colOff>762000</xdr:colOff>
                    <xdr:row>3</xdr:row>
                    <xdr:rowOff>9525</xdr:rowOff>
                  </from>
                  <to>
                    <xdr:col>2</xdr:col>
                    <xdr:colOff>1009650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4" name="Option Button 4">
              <controlPr defaultSize="0" autoFill="0" autoLine="0" autoPict="0">
                <anchor moveWithCells="1">
                  <from>
                    <xdr:col>3</xdr:col>
                    <xdr:colOff>628650</xdr:colOff>
                    <xdr:row>3</xdr:row>
                    <xdr:rowOff>85725</xdr:rowOff>
                  </from>
                  <to>
                    <xdr:col>3</xdr:col>
                    <xdr:colOff>1076325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5" name="Scroll Bar 5">
              <controlPr defaultSize="0" autoPict="0">
                <anchor moveWithCells="1">
                  <from>
                    <xdr:col>4</xdr:col>
                    <xdr:colOff>9525</xdr:colOff>
                    <xdr:row>5</xdr:row>
                    <xdr:rowOff>19050</xdr:rowOff>
                  </from>
                  <to>
                    <xdr:col>4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6" name="Option Button 6">
              <controlPr defaultSize="0" autoFill="0" autoLine="0" autoPict="0">
                <anchor moveWithCells="1">
                  <from>
                    <xdr:col>5</xdr:col>
                    <xdr:colOff>409575</xdr:colOff>
                    <xdr:row>3</xdr:row>
                    <xdr:rowOff>28575</xdr:rowOff>
                  </from>
                  <to>
                    <xdr:col>5</xdr:col>
                    <xdr:colOff>771525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7" name="Option Button 7">
              <controlPr defaultSize="0" autoFill="0" autoLine="0" autoPict="0">
                <anchor moveWithCells="1">
                  <from>
                    <xdr:col>6</xdr:col>
                    <xdr:colOff>438150</xdr:colOff>
                    <xdr:row>3</xdr:row>
                    <xdr:rowOff>28575</xdr:rowOff>
                  </from>
                  <to>
                    <xdr:col>6</xdr:col>
                    <xdr:colOff>1238250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8" name="Option Button 8">
              <controlPr defaultSize="0" autoFill="0" autoLine="0" autoPict="0">
                <anchor moveWithCells="1">
                  <from>
                    <xdr:col>7</xdr:col>
                    <xdr:colOff>400050</xdr:colOff>
                    <xdr:row>3</xdr:row>
                    <xdr:rowOff>9525</xdr:rowOff>
                  </from>
                  <to>
                    <xdr:col>7</xdr:col>
                    <xdr:colOff>723900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9" name="Option Button 9">
              <controlPr defaultSize="0" autoFill="0" autoLine="0" autoPict="0">
                <anchor moveWithCells="1">
                  <from>
                    <xdr:col>8</xdr:col>
                    <xdr:colOff>85725</xdr:colOff>
                    <xdr:row>3</xdr:row>
                    <xdr:rowOff>0</xdr:rowOff>
                  </from>
                  <to>
                    <xdr:col>8</xdr:col>
                    <xdr:colOff>1152525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M397"/>
  <sheetViews>
    <sheetView workbookViewId="0">
      <selection activeCell="B2" sqref="B2"/>
    </sheetView>
  </sheetViews>
  <sheetFormatPr defaultRowHeight="15" x14ac:dyDescent="0.25"/>
  <cols>
    <col min="1" max="1" width="6.42578125" customWidth="1"/>
    <col min="2" max="2" width="17.28515625" customWidth="1"/>
    <col min="3" max="3" width="9.85546875" customWidth="1"/>
    <col min="4" max="4" width="13.140625" customWidth="1"/>
    <col min="5" max="5" width="10.140625" customWidth="1"/>
  </cols>
  <sheetData>
    <row r="2" spans="1:13" x14ac:dyDescent="0.25">
      <c r="A2" s="89">
        <v>83</v>
      </c>
      <c r="B2" t="s">
        <v>2802</v>
      </c>
    </row>
    <row r="3" spans="1:13" x14ac:dyDescent="0.25">
      <c r="A3">
        <v>1</v>
      </c>
    </row>
    <row r="4" spans="1:13" ht="15.75" thickBot="1" x14ac:dyDescent="0.3">
      <c r="A4">
        <v>1</v>
      </c>
      <c r="H4" t="s">
        <v>2801</v>
      </c>
    </row>
    <row r="5" spans="1:13" ht="69" thickBot="1" x14ac:dyDescent="0.3">
      <c r="A5" t="s">
        <v>1004</v>
      </c>
      <c r="B5" t="s">
        <v>1026</v>
      </c>
      <c r="C5" s="52" t="s">
        <v>1013</v>
      </c>
      <c r="D5" s="52" t="s">
        <v>2798</v>
      </c>
      <c r="E5" s="50" t="s">
        <v>2799</v>
      </c>
      <c r="F5" s="49" t="s">
        <v>2800</v>
      </c>
      <c r="H5" t="s">
        <v>1026</v>
      </c>
      <c r="I5" s="1" t="s">
        <v>1</v>
      </c>
      <c r="J5" s="1" t="s">
        <v>207</v>
      </c>
      <c r="K5" s="1" t="s">
        <v>14</v>
      </c>
      <c r="L5" s="1" t="s">
        <v>11</v>
      </c>
      <c r="M5" s="1" t="s">
        <v>2</v>
      </c>
    </row>
    <row r="6" spans="1:13" x14ac:dyDescent="0.25">
      <c r="A6">
        <f>'орбитальные запуски 57_64'!A2</f>
        <v>1</v>
      </c>
      <c r="B6" t="str">
        <f>'орбитальные запуски 57_64'!B2</f>
        <v>1957 α (001)</v>
      </c>
      <c r="C6" s="51">
        <f ca="1">OFFSET('орбитальные запуски 57_64'!B2,0,SortCr)</f>
        <v>21097</v>
      </c>
      <c r="D6">
        <f ca="1">IF(ISNONTEXT(C6),C6+A6/1000000000,CODE(MID(C6,1,1))+A6/100000000)</f>
        <v>21097.000000001</v>
      </c>
      <c r="E6">
        <f ca="1">CHOOSE($A$4,LARGE($D$6:$D$397,A6),SMALL($D$6:$D$397,A6))</f>
        <v>23732.000000391999</v>
      </c>
      <c r="F6">
        <f ca="1">MATCH(E6,$D$6:$D$397,0)</f>
        <v>392</v>
      </c>
      <c r="H6" t="str">
        <f ca="1">OFFSET('орбитальные запуски 57_64'!B$1,расчеты!$F6,0)</f>
        <v>1964-087</v>
      </c>
      <c r="I6">
        <f ca="1">OFFSET('орбитальные запуски 57_64'!C$1,расчеты!$F6,0)</f>
        <v>23732</v>
      </c>
      <c r="J6" t="str">
        <f ca="1">OFFSET('орбитальные запуски 57_64'!D$1,расчеты!$F6,0)</f>
        <v>Quill 1 (OPS 3762, FTV 2355)</v>
      </c>
      <c r="K6" t="str">
        <f ca="1">OFFSET('орбитальные запуски 57_64'!E$1,расчеты!$F6,0)</f>
        <v>Thor-SLV2A Agena-D</v>
      </c>
      <c r="L6" t="str">
        <f ca="1">OFFSET('орбитальные запуски 57_64'!F$1,расчеты!$F6,0)</f>
        <v>USA</v>
      </c>
      <c r="M6">
        <f ca="1">OFFSET('орбитальные запуски 57_64'!G$1,расчеты!$F6,0)</f>
        <v>0</v>
      </c>
    </row>
    <row r="7" spans="1:13" x14ac:dyDescent="0.25">
      <c r="A7">
        <f>'орбитальные запуски 57_64'!A3</f>
        <v>2</v>
      </c>
      <c r="B7" t="str">
        <f>'орбитальные запуски 57_64'!B3</f>
        <v>1957 β (002)</v>
      </c>
      <c r="C7" s="51">
        <f ca="1">OFFSET('орбитальные запуски 57_64'!B3,0,SortCr)</f>
        <v>21127</v>
      </c>
      <c r="D7">
        <f t="shared" ref="D7:D70" ca="1" si="0">IF(ISNONTEXT(C7),C7+A7/1000000000,CODE(MID(C7,1,1))+A7/100000000)</f>
        <v>21127.000000002001</v>
      </c>
      <c r="E7">
        <f t="shared" ref="E7:E70" ca="1" si="1">CHOOSE($A$4,LARGE($D$6:$D$397,A7),SMALL($D$6:$D$397,A7))</f>
        <v>23732.000000390999</v>
      </c>
      <c r="F7">
        <f t="shared" ref="F7:F70" ca="1" si="2">MATCH(E7,$D$6:$D$397,0)</f>
        <v>391</v>
      </c>
      <c r="H7" t="str">
        <f ca="1">OFFSET('орбитальные запуски 57_64'!$B$1,расчеты!$F7,0)</f>
        <v>1964-086</v>
      </c>
      <c r="I7">
        <f ca="1">OFFSET('орбитальные запуски 57_64'!C$1,расчеты!$F7,0)</f>
        <v>23732</v>
      </c>
      <c r="J7" t="str">
        <f ca="1">OFFSET('орбитальные запуски 57_64'!D$1,расчеты!$F7,0)</f>
        <v>Explorer 26 (EPE D)</v>
      </c>
      <c r="K7" t="str">
        <f ca="1">OFFSET('орбитальные запуски 57_64'!E$1,расчеты!$F7,0)</f>
        <v>Delta-C</v>
      </c>
      <c r="L7" t="str">
        <f ca="1">OFFSET('орбитальные запуски 57_64'!F$1,расчеты!$F7,0)</f>
        <v>USA</v>
      </c>
      <c r="M7">
        <f ca="1">OFFSET('орбитальные запуски 57_64'!G$1,расчеты!$F7,0)</f>
        <v>0</v>
      </c>
    </row>
    <row r="8" spans="1:13" x14ac:dyDescent="0.25">
      <c r="A8">
        <f>'орбитальные запуски 57_64'!A4</f>
        <v>3</v>
      </c>
      <c r="B8" t="str">
        <f>'орбитальные запуски 57_64'!B4</f>
        <v>1957-F01</v>
      </c>
      <c r="C8" s="51">
        <f ca="1">OFFSET('орбитальные запуски 57_64'!B4,0,SortCr)</f>
        <v>21160</v>
      </c>
      <c r="D8">
        <f t="shared" ca="1" si="0"/>
        <v>21160.000000003001</v>
      </c>
      <c r="E8">
        <f t="shared" ca="1" si="1"/>
        <v>23730.000000389999</v>
      </c>
      <c r="F8">
        <f t="shared" ca="1" si="2"/>
        <v>390</v>
      </c>
      <c r="H8" t="str">
        <f ca="1">OFFSET('орбитальные запуски 57_64'!$B$1,расчеты!$F8,0)</f>
        <v>1964-085</v>
      </c>
      <c r="I8">
        <f ca="1">OFFSET('орбитальные запуски 57_64'!C$1,расчеты!$F8,0)</f>
        <v>23730</v>
      </c>
      <c r="J8" t="str">
        <f ca="1">OFFSET('орбитальные запуски 57_64'!D$1,расчеты!$F8,0)</f>
        <v>KH-4A 15 (Corona 90, OPS 3358)</v>
      </c>
      <c r="K8" t="str">
        <f ca="1">OFFSET('орбитальные запуски 57_64'!E$1,расчеты!$F8,0)</f>
        <v>Thor-SLV2A Agena-D</v>
      </c>
      <c r="L8" t="str">
        <f ca="1">OFFSET('орбитальные запуски 57_64'!F$1,расчеты!$F8,0)</f>
        <v>USA</v>
      </c>
      <c r="M8">
        <f ca="1">OFFSET('орбитальные запуски 57_64'!G$1,расчеты!$F8,0)</f>
        <v>0</v>
      </c>
    </row>
    <row r="9" spans="1:13" x14ac:dyDescent="0.25">
      <c r="A9">
        <f>'орбитальные запуски 57_64'!A5</f>
        <v>4</v>
      </c>
      <c r="B9" t="str">
        <f>'орбитальные запуски 57_64'!B5</f>
        <v>1958 α (001)</v>
      </c>
      <c r="C9" s="51">
        <f ca="1">OFFSET('орбитальные запуски 57_64'!B5,0,SortCr)</f>
        <v>21217</v>
      </c>
      <c r="D9">
        <f t="shared" ca="1" si="0"/>
        <v>21217.000000004002</v>
      </c>
      <c r="E9">
        <f t="shared" ca="1" si="1"/>
        <v>23726.000000389002</v>
      </c>
      <c r="F9">
        <f t="shared" ca="1" si="2"/>
        <v>389</v>
      </c>
      <c r="H9" t="str">
        <f ca="1">OFFSET('орбитальные запуски 57_64'!$B$1,расчеты!F9,0)</f>
        <v>1964-084</v>
      </c>
      <c r="I9">
        <f ca="1">OFFSET('орбитальные запуски 57_64'!C$1,расчеты!$F9,0)</f>
        <v>23726</v>
      </c>
      <c r="J9" t="str">
        <f ca="1">OFFSET('орбитальные запуски 57_64'!D$1,расчеты!$F9,0)</f>
        <v>San Marco 1</v>
      </c>
      <c r="K9" t="str">
        <f ca="1">OFFSET('орбитальные запуски 57_64'!E$1,расчеты!$F9,0)</f>
        <v>Scout-X4</v>
      </c>
      <c r="L9" t="str">
        <f ca="1">OFFSET('орбитальные запуски 57_64'!F$1,расчеты!$F9,0)</f>
        <v>USA</v>
      </c>
      <c r="M9">
        <f ca="1">OFFSET('орбитальные запуски 57_64'!G$1,расчеты!$F9,0)</f>
        <v>0</v>
      </c>
    </row>
    <row r="10" spans="1:13" x14ac:dyDescent="0.25">
      <c r="A10">
        <f>'орбитальные запуски 57_64'!A6</f>
        <v>5</v>
      </c>
      <c r="B10" t="str">
        <f>'орбитальные запуски 57_64'!B6</f>
        <v>1958-F01</v>
      </c>
      <c r="C10" s="51">
        <f ca="1">OFFSET('орбитальные запуски 57_64'!B6,0,SortCr)</f>
        <v>21221</v>
      </c>
      <c r="D10">
        <f t="shared" ca="1" si="0"/>
        <v>21221.000000004999</v>
      </c>
      <c r="E10">
        <f t="shared" ca="1" si="1"/>
        <v>23724.000000388001</v>
      </c>
      <c r="F10">
        <f t="shared" ca="1" si="2"/>
        <v>388</v>
      </c>
      <c r="H10" t="str">
        <f ca="1">OFFSET('орбитальные запуски 57_64'!$B$1,расчеты!F10,0)</f>
        <v>1964-083</v>
      </c>
      <c r="I10">
        <f ca="1">OFFSET('орбитальные запуски 57_64'!C$1,расчеты!$F10,0)</f>
        <v>23724</v>
      </c>
      <c r="J10" t="str">
        <f ca="1">OFFSET('орбитальные запуски 57_64'!D$1,расчеты!$F10,0)</f>
        <v>Transit-O 2 (NNS 30020, OPS 6582)</v>
      </c>
      <c r="K10" t="str">
        <f ca="1">OFFSET('орбитальные запуски 57_64'!E$1,расчеты!$F10,0)</f>
        <v>Thor-DSV2A Able-Star</v>
      </c>
      <c r="L10" t="str">
        <f ca="1">OFFSET('орбитальные запуски 57_64'!F$1,расчеты!$F10,0)</f>
        <v>USA</v>
      </c>
      <c r="M10">
        <f ca="1">OFFSET('орбитальные запуски 57_64'!G$1,расчеты!$F10,0)</f>
        <v>0</v>
      </c>
    </row>
    <row r="11" spans="1:13" x14ac:dyDescent="0.25">
      <c r="A11">
        <f>'орбитальные запуски 57_64'!A7</f>
        <v>6</v>
      </c>
      <c r="B11" t="str">
        <f>'орбитальные запуски 57_64'!B7</f>
        <v>1958-F02</v>
      </c>
      <c r="C11" s="51">
        <f ca="1">OFFSET('орбитальные запуски 57_64'!B7,0,SortCr)</f>
        <v>21249</v>
      </c>
      <c r="D11">
        <f t="shared" ca="1" si="0"/>
        <v>21249.000000005999</v>
      </c>
      <c r="E11">
        <f t="shared" ca="1" si="1"/>
        <v>23722.000000387001</v>
      </c>
      <c r="F11">
        <f t="shared" ca="1" si="2"/>
        <v>387</v>
      </c>
      <c r="H11" t="str">
        <f ca="1">OFFSET('орбитальные запуски 57_64'!$B$1,расчеты!F11,0)</f>
        <v>1964-082</v>
      </c>
      <c r="I11">
        <f ca="1">OFFSET('орбитальные запуски 57_64'!C$1,расчеты!$F11,0)</f>
        <v>23722</v>
      </c>
      <c r="J11" t="str">
        <f ca="1">OFFSET('орбитальные запуски 57_64'!D$1,расчеты!$F11,0)</f>
        <v>Surveyor-Mass-Model 1</v>
      </c>
      <c r="K11" t="str">
        <f ca="1">OFFSET('орбитальные запуски 57_64'!E$1,расчеты!$F11,0)</f>
        <v>Atlas-LV3C Centaur-C</v>
      </c>
      <c r="L11" t="str">
        <f ca="1">OFFSET('орбитальные запуски 57_64'!F$1,расчеты!$F11,0)</f>
        <v>USA</v>
      </c>
      <c r="M11">
        <f ca="1">OFFSET('орбитальные запуски 57_64'!G$1,расчеты!$F11,0)</f>
        <v>0</v>
      </c>
    </row>
    <row r="12" spans="1:13" x14ac:dyDescent="0.25">
      <c r="A12">
        <f>'орбитальные запуски 57_64'!A8</f>
        <v>7</v>
      </c>
      <c r="B12" t="str">
        <f>'орбитальные запуски 57_64'!B8</f>
        <v>1958 β (002)</v>
      </c>
      <c r="C12" s="51">
        <f ca="1">OFFSET('орбитальные запуски 57_64'!B8,0,SortCr)</f>
        <v>21261</v>
      </c>
      <c r="D12">
        <f t="shared" ca="1" si="0"/>
        <v>21261.000000006999</v>
      </c>
      <c r="E12">
        <f t="shared" ca="1" si="1"/>
        <v>23721.000000386</v>
      </c>
      <c r="F12">
        <f t="shared" ca="1" si="2"/>
        <v>386</v>
      </c>
      <c r="H12" t="str">
        <f ca="1">OFFSET('орбитальные запуски 57_64'!$B$1,расчеты!F12,0)</f>
        <v>1964-081</v>
      </c>
      <c r="I12">
        <f ca="1">OFFSET('орбитальные запуски 57_64'!C$1,расчеты!$F12,0)</f>
        <v>23721</v>
      </c>
      <c r="J12" t="str">
        <f ca="1">OFFSET('орбитальные запуски 57_64'!D$1,расчеты!$F12,0)</f>
        <v>Transtage 2</v>
      </c>
      <c r="K12" t="str">
        <f ca="1">OFFSET('орбитальные запуски 57_64'!E$1,расчеты!$F12,0)</f>
        <v>Titan-3A</v>
      </c>
      <c r="L12" t="str">
        <f ca="1">OFFSET('орбитальные запуски 57_64'!F$1,расчеты!$F12,0)</f>
        <v>USA</v>
      </c>
      <c r="M12">
        <f ca="1">OFFSET('орбитальные запуски 57_64'!G$1,расчеты!$F12,0)</f>
        <v>0</v>
      </c>
    </row>
    <row r="13" spans="1:13" x14ac:dyDescent="0.25">
      <c r="A13">
        <f>'орбитальные запуски 57_64'!A9</f>
        <v>8</v>
      </c>
      <c r="B13" t="str">
        <f>'орбитальные запуски 57_64'!B9</f>
        <v>Γ 1958 (003)</v>
      </c>
      <c r="C13" s="51">
        <f ca="1">OFFSET('орбитальные запуски 57_64'!B9,0,SortCr)</f>
        <v>21270</v>
      </c>
      <c r="D13">
        <f t="shared" ca="1" si="0"/>
        <v>21270.000000008</v>
      </c>
      <c r="E13">
        <f t="shared" ca="1" si="1"/>
        <v>23720.000000385</v>
      </c>
      <c r="F13">
        <f t="shared" ca="1" si="2"/>
        <v>385</v>
      </c>
      <c r="H13" t="str">
        <f ca="1">OFFSET('орбитальные запуски 57_64'!$B$1,расчеты!F13,0)</f>
        <v>1964-080</v>
      </c>
      <c r="I13">
        <f ca="1">OFFSET('орбитальные запуски 57_64'!C$1,расчеты!$F13,0)</f>
        <v>23720</v>
      </c>
      <c r="J13" t="str">
        <f ca="1">OFFSET('орбитальные запуски 57_64'!D$1,расчеты!$F13,0)</f>
        <v>Kosmos 51 (DS-MT #2)</v>
      </c>
      <c r="K13" t="str">
        <f ca="1">OFFSET('орбитальные запуски 57_64'!E$1,расчеты!$F13,0)</f>
        <v>Kosmos</v>
      </c>
      <c r="L13" t="str">
        <f ca="1">OFFSET('орбитальные запуски 57_64'!F$1,расчеты!$F13,0)</f>
        <v>СССР</v>
      </c>
      <c r="M13">
        <f ca="1">OFFSET('орбитальные запуски 57_64'!G$1,расчеты!$F13,0)</f>
        <v>0</v>
      </c>
    </row>
    <row r="14" spans="1:13" x14ac:dyDescent="0.25">
      <c r="A14">
        <f>'орбитальные запуски 57_64'!A10</f>
        <v>9</v>
      </c>
      <c r="B14" t="str">
        <f>'орбитальные запуски 57_64'!B10</f>
        <v>1958-F03</v>
      </c>
      <c r="C14" s="51">
        <f ca="1">OFFSET('орбитальные запуски 57_64'!B10,0,SortCr)</f>
        <v>21302</v>
      </c>
      <c r="D14">
        <f t="shared" ca="1" si="0"/>
        <v>21302.000000009</v>
      </c>
      <c r="E14">
        <f t="shared" ca="1" si="1"/>
        <v>23715.000000384</v>
      </c>
      <c r="F14">
        <f t="shared" ca="1" si="2"/>
        <v>384</v>
      </c>
      <c r="H14" t="str">
        <f ca="1">OFFSET('орбитальные запуски 57_64'!$B$1,расчеты!F14,0)</f>
        <v>1964-079</v>
      </c>
      <c r="I14">
        <f ca="1">OFFSET('орбитальные запуски 57_64'!C$1,расчеты!$F14,0)</f>
        <v>23715</v>
      </c>
      <c r="J14" t="str">
        <f ca="1">OFFSET('орбитальные запуски 57_64'!D$1,расчеты!$F14,0)</f>
        <v>KH-7 14 (Gambit-1 14, OPS 4439)</v>
      </c>
      <c r="K14" t="str">
        <f ca="1">OFFSET('орбитальные запуски 57_64'!E$1,расчеты!$F14,0)</f>
        <v>Atlas-SLV3 Agena-D</v>
      </c>
      <c r="L14" t="str">
        <f ca="1">OFFSET('орбитальные запуски 57_64'!F$1,расчеты!$F14,0)</f>
        <v>USA</v>
      </c>
      <c r="M14">
        <f ca="1">OFFSET('орбитальные запуски 57_64'!G$1,расчеты!$F14,0)</f>
        <v>0</v>
      </c>
    </row>
    <row r="15" spans="1:13" x14ac:dyDescent="0.25">
      <c r="A15">
        <f>'орбитальные запуски 57_64'!A11</f>
        <v>10</v>
      </c>
      <c r="B15" t="str">
        <f>'орбитальные запуски 57_64'!B11</f>
        <v>1958-F04</v>
      </c>
      <c r="C15" s="51">
        <f ca="1">OFFSET('орбитальные запуски 57_64'!B11,0,SortCr)</f>
        <v>21304</v>
      </c>
      <c r="D15">
        <f t="shared" ca="1" si="0"/>
        <v>21304.000000010001</v>
      </c>
      <c r="E15">
        <f t="shared" ca="1" si="1"/>
        <v>23712.000000382999</v>
      </c>
      <c r="F15">
        <f t="shared" ca="1" si="2"/>
        <v>383</v>
      </c>
      <c r="H15" t="str">
        <f ca="1">OFFSET('орбитальные запуски 57_64'!$B$1,расчеты!F15,0)</f>
        <v>1964-F13</v>
      </c>
      <c r="I15">
        <f ca="1">OFFSET('орбитальные запуски 57_64'!C$1,расчеты!$F15,0)</f>
        <v>23712</v>
      </c>
      <c r="J15" t="str">
        <f ca="1">OFFSET('орбитальные запуски 57_64'!D$1,расчеты!$F15,0)</f>
        <v>Kosmos (51) (DS-2 #2)</v>
      </c>
      <c r="K15" t="str">
        <f ca="1">OFFSET('орбитальные запуски 57_64'!E$1,расчеты!$F15,0)</f>
        <v>Kosmos</v>
      </c>
      <c r="L15" t="str">
        <f ca="1">OFFSET('орбитальные запуски 57_64'!F$1,расчеты!$F15,0)</f>
        <v>СССР</v>
      </c>
      <c r="M15" t="str">
        <f ca="1">OFFSET('орбитальные запуски 57_64'!G$1,расчеты!$F15,0)</f>
        <v>Failure</v>
      </c>
    </row>
    <row r="16" spans="1:13" x14ac:dyDescent="0.25">
      <c r="A16">
        <f>'орбитальные запуски 57_64'!A12</f>
        <v>11</v>
      </c>
      <c r="B16" t="str">
        <f>'орбитальные запуски 57_64'!B12</f>
        <v>1958 δ (004)</v>
      </c>
      <c r="C16" s="51">
        <f ca="1">OFFSET('орбитальные запуски 57_64'!B12,0,SortCr)</f>
        <v>21320</v>
      </c>
      <c r="D16">
        <f t="shared" ca="1" si="0"/>
        <v>21320.000000011001</v>
      </c>
      <c r="E16">
        <f t="shared" ca="1" si="1"/>
        <v>23711.000000381999</v>
      </c>
      <c r="F16">
        <f t="shared" ca="1" si="2"/>
        <v>382</v>
      </c>
      <c r="H16" t="str">
        <f ca="1">OFFSET('орбитальные запуски 57_64'!$B$1,расчеты!F16,0)</f>
        <v>1964-078</v>
      </c>
      <c r="I16">
        <f ca="1">OFFSET('орбитальные запуски 57_64'!C$1,расчеты!$F16,0)</f>
        <v>23711</v>
      </c>
      <c r="J16" t="str">
        <f ca="1">OFFSET('орбитальные запуски 57_64'!D$1,расчеты!$F16,0)</f>
        <v>Zond 2 (3MV-4 #1)</v>
      </c>
      <c r="K16" t="str">
        <f ca="1">OFFSET('орбитальные запуски 57_64'!E$1,расчеты!$F16,0)</f>
        <v>Molniya</v>
      </c>
      <c r="L16" t="str">
        <f ca="1">OFFSET('орбитальные запуски 57_64'!F$1,расчеты!$F16,0)</f>
        <v>СССР</v>
      </c>
      <c r="M16">
        <f ca="1">OFFSET('орбитальные запуски 57_64'!G$1,расчеты!$F16,0)</f>
        <v>0</v>
      </c>
    </row>
    <row r="17" spans="1:13" x14ac:dyDescent="0.25">
      <c r="A17">
        <f>'орбитальные запуски 57_64'!A13</f>
        <v>12</v>
      </c>
      <c r="B17" t="str">
        <f>'орбитальные запуски 57_64'!B13</f>
        <v>1958-F05</v>
      </c>
      <c r="C17" s="51">
        <f ca="1">OFFSET('орбитальные запуски 57_64'!B13,0,SortCr)</f>
        <v>21333</v>
      </c>
      <c r="D17">
        <f t="shared" ca="1" si="0"/>
        <v>21333.000000012002</v>
      </c>
      <c r="E17">
        <f t="shared" ca="1" si="1"/>
        <v>23709.000000380998</v>
      </c>
      <c r="F17">
        <f t="shared" ca="1" si="2"/>
        <v>381</v>
      </c>
      <c r="H17" t="str">
        <f ca="1">OFFSET('орбитальные запуски 57_64'!$B$1,расчеты!F17,0)</f>
        <v>1964-077</v>
      </c>
      <c r="I17">
        <f ca="1">OFFSET('орбитальные запуски 57_64'!C$1,расчеты!$F17,0)</f>
        <v>23709</v>
      </c>
      <c r="J17" t="str">
        <f ca="1">OFFSET('орбитальные запуски 57_64'!D$1,расчеты!$F17,0)</f>
        <v>Mariner 4</v>
      </c>
      <c r="K17" t="str">
        <f ca="1">OFFSET('орбитальные запуски 57_64'!E$1,расчеты!$F17,0)</f>
        <v>Atlas-LV3 Agena-D</v>
      </c>
      <c r="L17" t="str">
        <f ca="1">OFFSET('орбитальные запуски 57_64'!F$1,расчеты!$F17,0)</f>
        <v>USA</v>
      </c>
      <c r="M17">
        <f ca="1">OFFSET('орбитальные запуски 57_64'!G$1,расчеты!$F17,0)</f>
        <v>0</v>
      </c>
    </row>
    <row r="18" spans="1:13" x14ac:dyDescent="0.25">
      <c r="A18">
        <f>'орбитальные запуски 57_64'!A14</f>
        <v>13</v>
      </c>
      <c r="B18" t="str">
        <f>'орбитальные запуски 57_64'!B14</f>
        <v>1958-F06</v>
      </c>
      <c r="C18" s="51">
        <f ca="1">OFFSET('орбитальные запуски 57_64'!B14,0,SortCr)</f>
        <v>21362</v>
      </c>
      <c r="D18">
        <f t="shared" ca="1" si="0"/>
        <v>21362.000000012998</v>
      </c>
      <c r="E18">
        <f t="shared" ca="1" si="1"/>
        <v>23702.000000380001</v>
      </c>
      <c r="F18">
        <f t="shared" ca="1" si="2"/>
        <v>380</v>
      </c>
      <c r="H18" t="str">
        <f ca="1">OFFSET('орбитальные запуски 57_64'!$B$1,расчеты!F18,0)</f>
        <v>1964-076</v>
      </c>
      <c r="I18">
        <f ca="1">OFFSET('орбитальные запуски 57_64'!C$1,расчеты!$F18,0)</f>
        <v>23702</v>
      </c>
      <c r="J18" t="str">
        <f ca="1">OFFSET('орбитальные запуски 57_64'!D$1,расчеты!$F18,0)</f>
        <v>Explorer 24 (AD B)</v>
      </c>
      <c r="K18" t="str">
        <f ca="1">OFFSET('орбитальные запуски 57_64'!E$1,расчеты!$F18,0)</f>
        <v>Scout-X4</v>
      </c>
      <c r="L18" t="str">
        <f ca="1">OFFSET('орбитальные запуски 57_64'!F$1,расчеты!$F18,0)</f>
        <v>USA</v>
      </c>
      <c r="M18">
        <f ca="1">OFFSET('орбитальные запуски 57_64'!G$1,расчеты!$F18,0)</f>
        <v>0</v>
      </c>
    </row>
    <row r="19" spans="1:13" x14ac:dyDescent="0.25">
      <c r="A19">
        <f>'орбитальные запуски 57_64'!A15</f>
        <v>14</v>
      </c>
      <c r="B19" t="str">
        <f>'орбитальные запуски 57_64'!B15</f>
        <v>1958-F07</v>
      </c>
      <c r="C19" s="51">
        <f ca="1">OFFSET('орбитальные запуски 57_64'!B15,0,SortCr)</f>
        <v>21391</v>
      </c>
      <c r="D19">
        <f t="shared" ca="1" si="0"/>
        <v>21391.000000013999</v>
      </c>
      <c r="E19">
        <f t="shared" ca="1" si="1"/>
        <v>23699.000000379001</v>
      </c>
      <c r="F19">
        <f t="shared" ca="1" si="2"/>
        <v>379</v>
      </c>
      <c r="H19" t="str">
        <f ca="1">OFFSET('орбитальные запуски 57_64'!$B$1,расчеты!F19,0)</f>
        <v>1964-075</v>
      </c>
      <c r="I19">
        <f ca="1">OFFSET('орбитальные запуски 57_64'!C$1,расчеты!$F19,0)</f>
        <v>23699</v>
      </c>
      <c r="J19" t="str">
        <f ca="1">OFFSET('орбитальные запуски 57_64'!D$1,расчеты!$F19,0)</f>
        <v>KH-4A 14 &amp; Orbis (Corona 89, OPS 3360)</v>
      </c>
      <c r="K19" t="str">
        <f ca="1">OFFSET('орбитальные запуски 57_64'!E$1,расчеты!$F19,0)</f>
        <v>Thor-SLV2A Agena-D</v>
      </c>
      <c r="L19" t="str">
        <f ca="1">OFFSET('орбитальные запуски 57_64'!F$1,расчеты!$F19,0)</f>
        <v>USA</v>
      </c>
      <c r="M19">
        <f ca="1">OFFSET('орбитальные запуски 57_64'!G$1,расчеты!$F19,0)</f>
        <v>0</v>
      </c>
    </row>
    <row r="20" spans="1:13" x14ac:dyDescent="0.25">
      <c r="A20">
        <f>'орбитальные запуски 57_64'!A16</f>
        <v>15</v>
      </c>
      <c r="B20" t="str">
        <f>'орбитальные запуски 57_64'!B16</f>
        <v>1958-F08</v>
      </c>
      <c r="C20" s="51">
        <f ca="1">OFFSET('орбитальные запуски 57_64'!B16,0,SortCr)</f>
        <v>21392</v>
      </c>
      <c r="D20">
        <f t="shared" ca="1" si="0"/>
        <v>21392.000000014999</v>
      </c>
      <c r="E20">
        <f t="shared" ca="1" si="1"/>
        <v>23687.000000378001</v>
      </c>
      <c r="F20">
        <f t="shared" ca="1" si="2"/>
        <v>378</v>
      </c>
      <c r="H20" t="str">
        <f ca="1">OFFSET('орбитальные запуски 57_64'!$B$1,расчеты!F20,0)</f>
        <v>1964-074</v>
      </c>
      <c r="I20">
        <f ca="1">OFFSET('орбитальные запуски 57_64'!C$1,расчеты!$F20,0)</f>
        <v>23687</v>
      </c>
      <c r="J20" t="str">
        <f ca="1">OFFSET('орбитальные запуски 57_64'!D$1,расчеты!$F20,0)</f>
        <v>Explorer 23 (S 55c)</v>
      </c>
      <c r="K20" t="str">
        <f ca="1">OFFSET('орбитальные запуски 57_64'!E$1,расчеты!$F20,0)</f>
        <v>Scout-X4</v>
      </c>
      <c r="L20" t="str">
        <f ca="1">OFFSET('орбитальные запуски 57_64'!F$1,расчеты!$F20,0)</f>
        <v>USA</v>
      </c>
      <c r="M20">
        <f ca="1">OFFSET('орбитальные запуски 57_64'!G$1,расчеты!$F20,0)</f>
        <v>0</v>
      </c>
    </row>
    <row r="21" spans="1:13" x14ac:dyDescent="0.25">
      <c r="A21">
        <f>'орбитальные запуски 57_64'!A17</f>
        <v>16</v>
      </c>
      <c r="B21" t="str">
        <f>'орбитальные запуски 57_64'!B17</f>
        <v>1958-F09</v>
      </c>
      <c r="C21" s="51">
        <f ca="1">OFFSET('орбитальные запуски 57_64'!B17,0,SortCr)</f>
        <v>21409</v>
      </c>
      <c r="D21">
        <f t="shared" ca="1" si="0"/>
        <v>21409.000000016</v>
      </c>
      <c r="E21">
        <f t="shared" ca="1" si="1"/>
        <v>23686.000000377</v>
      </c>
      <c r="F21">
        <f t="shared" ca="1" si="2"/>
        <v>377</v>
      </c>
      <c r="H21" t="str">
        <f ca="1">OFFSET('орбитальные запуски 57_64'!$B$1,расчеты!F21,0)</f>
        <v>1964-073</v>
      </c>
      <c r="I21">
        <f ca="1">OFFSET('орбитальные запуски 57_64'!C$1,расчеты!$F21,0)</f>
        <v>23686</v>
      </c>
      <c r="J21" t="str">
        <f ca="1">OFFSET('орбитальные запуски 57_64'!D$1,расчеты!$F21,0)</f>
        <v>Mariner 3</v>
      </c>
      <c r="K21" t="str">
        <f ca="1">OFFSET('орбитальные запуски 57_64'!E$1,расчеты!$F21,0)</f>
        <v>Atlas-LV3 Agena-D</v>
      </c>
      <c r="L21" t="str">
        <f ca="1">OFFSET('орбитальные запуски 57_64'!F$1,расчеты!$F21,0)</f>
        <v>USA</v>
      </c>
      <c r="M21">
        <f ca="1">OFFSET('орбитальные запуски 57_64'!G$1,расчеты!$F21,0)</f>
        <v>0</v>
      </c>
    </row>
    <row r="22" spans="1:13" x14ac:dyDescent="0.25">
      <c r="A22">
        <f>'орбитальные запуски 57_64'!A18</f>
        <v>17</v>
      </c>
      <c r="B22" t="str">
        <f>'орбитальные запуски 57_64'!B18</f>
        <v>1958-F10</v>
      </c>
      <c r="C22" s="51">
        <f ca="1">OFFSET('орбитальные запуски 57_64'!B18,0,SortCr)</f>
        <v>21414</v>
      </c>
      <c r="D22">
        <f t="shared" ca="1" si="0"/>
        <v>21414.000000017</v>
      </c>
      <c r="E22">
        <f t="shared" ca="1" si="1"/>
        <v>23685.000000376</v>
      </c>
      <c r="F22">
        <f t="shared" ca="1" si="2"/>
        <v>376</v>
      </c>
      <c r="H22" t="str">
        <f ca="1">OFFSET('орбитальные запуски 57_64'!$B$1,расчеты!F22,0)</f>
        <v>1964-072</v>
      </c>
      <c r="I22">
        <f ca="1">OFFSET('орбитальные запуски 57_64'!C$1,расчеты!$F22,0)</f>
        <v>23685</v>
      </c>
      <c r="J22" t="str">
        <f ca="1">OFFSET('орбитальные запуски 57_64'!D$1,расчеты!$F22,0)</f>
        <v>Samos-F3 3 (OPS 3062)</v>
      </c>
      <c r="K22" t="str">
        <f ca="1">OFFSET('орбитальные запуски 57_64'!E$1,расчеты!$F22,0)</f>
        <v>Thor-SLV2A Agena-D</v>
      </c>
      <c r="L22" t="str">
        <f ca="1">OFFSET('орбитальные запуски 57_64'!F$1,расчеты!$F22,0)</f>
        <v>USA</v>
      </c>
      <c r="M22">
        <f ca="1">OFFSET('орбитальные запуски 57_64'!G$1,расчеты!$F22,0)</f>
        <v>0</v>
      </c>
    </row>
    <row r="23" spans="1:13" x14ac:dyDescent="0.25">
      <c r="A23">
        <f>'орбитальные запуски 57_64'!A19</f>
        <v>18</v>
      </c>
      <c r="B23" t="str">
        <f>'орбитальные запуски 57_64'!B19</f>
        <v>1958-F11</v>
      </c>
      <c r="C23" s="51">
        <f ca="1">OFFSET('орбитальные запуски 57_64'!B19,0,SortCr)</f>
        <v>21419</v>
      </c>
      <c r="D23">
        <f t="shared" ca="1" si="0"/>
        <v>21419.000000018001</v>
      </c>
      <c r="E23">
        <f t="shared" ca="1" si="1"/>
        <v>23683.000000374999</v>
      </c>
      <c r="F23">
        <f t="shared" ca="1" si="2"/>
        <v>375</v>
      </c>
      <c r="H23" t="str">
        <f ca="1">OFFSET('орбитальные запуски 57_64'!$B$1,расчеты!F23,0)</f>
        <v>1964-071</v>
      </c>
      <c r="I23">
        <f ca="1">OFFSET('орбитальные запуски 57_64'!C$1,расчеты!$F23,0)</f>
        <v>23683</v>
      </c>
      <c r="J23" t="str">
        <f ca="1">OFFSET('орбитальные запуски 57_64'!D$1,расчеты!$F23,0)</f>
        <v>KH-4A 13 (Corona 88, OPS 5434)</v>
      </c>
      <c r="K23" t="str">
        <f ca="1">OFFSET('орбитальные запуски 57_64'!E$1,расчеты!$F23,0)</f>
        <v>Thor-SLV2A Agena-D</v>
      </c>
      <c r="L23" t="str">
        <f ca="1">OFFSET('орбитальные запуски 57_64'!F$1,расчеты!$F23,0)</f>
        <v>USA</v>
      </c>
      <c r="M23">
        <f ca="1">OFFSET('орбитальные запуски 57_64'!G$1,расчеты!$F23,0)</f>
        <v>0</v>
      </c>
    </row>
    <row r="24" spans="1:13" x14ac:dyDescent="0.25">
      <c r="A24">
        <f>'орбитальные запуски 57_64'!A20</f>
        <v>19</v>
      </c>
      <c r="B24" t="str">
        <f>'орбитальные запуски 57_64'!B20</f>
        <v>1958-F12</v>
      </c>
      <c r="C24" s="51">
        <f ca="1">OFFSET('орбитальные запуски 57_64'!B20,0,SortCr)</f>
        <v>21421</v>
      </c>
      <c r="D24">
        <f t="shared" ca="1" si="0"/>
        <v>21421.000000019001</v>
      </c>
      <c r="E24">
        <f t="shared" ca="1" si="1"/>
        <v>23678.000000373999</v>
      </c>
      <c r="F24">
        <f t="shared" ca="1" si="2"/>
        <v>374</v>
      </c>
      <c r="H24" t="str">
        <f ca="1">OFFSET('орбитальные запуски 57_64'!$B$1,расчеты!F24,0)</f>
        <v>1964-070</v>
      </c>
      <c r="I24">
        <f ca="1">OFFSET('орбитальные запуски 57_64'!C$1,расчеты!$F24,0)</f>
        <v>23678</v>
      </c>
      <c r="J24" t="str">
        <f ca="1">OFFSET('орбитальные запуски 57_64'!D$1,расчеты!$F24,0)</f>
        <v>Kosmos 50 (Zenit-2 #24)</v>
      </c>
      <c r="K24" t="str">
        <f ca="1">OFFSET('орбитальные запуски 57_64'!E$1,расчеты!$F24,0)</f>
        <v>Vostok-2</v>
      </c>
      <c r="L24" t="str">
        <f ca="1">OFFSET('орбитальные запуски 57_64'!F$1,расчеты!$F24,0)</f>
        <v>СССР</v>
      </c>
      <c r="M24">
        <f ca="1">OFFSET('орбитальные запуски 57_64'!G$1,расчеты!$F24,0)</f>
        <v>0</v>
      </c>
    </row>
    <row r="25" spans="1:13" x14ac:dyDescent="0.25">
      <c r="A25">
        <f>'орбитальные запуски 57_64'!A21</f>
        <v>20</v>
      </c>
      <c r="B25" t="str">
        <f>'орбитальные запуски 57_64'!B21</f>
        <v>1958-F13</v>
      </c>
      <c r="C25" s="51">
        <f ca="1">OFFSET('орбитальные запуски 57_64'!B21,0,SortCr)</f>
        <v>21422</v>
      </c>
      <c r="D25">
        <f t="shared" ca="1" si="0"/>
        <v>21422.000000020002</v>
      </c>
      <c r="E25">
        <f t="shared" ca="1" si="1"/>
        <v>23674.000000372998</v>
      </c>
      <c r="F25">
        <f t="shared" ca="1" si="2"/>
        <v>373</v>
      </c>
      <c r="H25" t="str">
        <f ca="1">OFFSET('орбитальные запуски 57_64'!$B$1,расчеты!F25,0)</f>
        <v>1964-069</v>
      </c>
      <c r="I25">
        <f ca="1">OFFSET('орбитальные запуски 57_64'!C$1,расчеты!$F25,0)</f>
        <v>23674</v>
      </c>
      <c r="J25" t="str">
        <f ca="1">OFFSET('орбитальные запуски 57_64'!D$1,расчеты!$F25,0)</f>
        <v>Kosmos 49 (DS-MG #2)</v>
      </c>
      <c r="K25" t="str">
        <f ca="1">OFFSET('орбитальные запуски 57_64'!E$1,расчеты!$F25,0)</f>
        <v>Kosmos</v>
      </c>
      <c r="L25" t="str">
        <f ca="1">OFFSET('орбитальные запуски 57_64'!F$1,расчеты!$F25,0)</f>
        <v>СССР</v>
      </c>
      <c r="M25">
        <f ca="1">OFFSET('орбитальные запуски 57_64'!G$1,расчеты!$F25,0)</f>
        <v>0</v>
      </c>
    </row>
    <row r="26" spans="1:13" x14ac:dyDescent="0.25">
      <c r="A26">
        <f>'орбитальные запуски 57_64'!A22</f>
        <v>21</v>
      </c>
      <c r="B26" t="str">
        <f>'орбитальные запуски 57_64'!B22</f>
        <v>1958-F14</v>
      </c>
      <c r="C26" s="51">
        <f ca="1">OFFSET('орбитальные запуски 57_64'!B22,0,SortCr)</f>
        <v>21423</v>
      </c>
      <c r="D26">
        <f t="shared" ca="1" si="0"/>
        <v>21423.000000020998</v>
      </c>
      <c r="E26">
        <f t="shared" ca="1" si="1"/>
        <v>23673.000000372002</v>
      </c>
      <c r="F26">
        <f t="shared" ca="1" si="2"/>
        <v>372</v>
      </c>
      <c r="H26" t="str">
        <f ca="1">OFFSET('орбитальные запуски 57_64'!$B$1,расчеты!F26,0)</f>
        <v>1964-068</v>
      </c>
      <c r="I26">
        <f ca="1">OFFSET('орбитальные запуски 57_64'!C$1,расчеты!$F26,0)</f>
        <v>23673</v>
      </c>
      <c r="J26" t="str">
        <f ca="1">OFFSET('орбитальные запуски 57_64'!D$1,расчеты!$F26,0)</f>
        <v>KH-7 13 (Gambit-1 13, OPS 4384)</v>
      </c>
      <c r="K26" t="str">
        <f ca="1">OFFSET('орбитальные запуски 57_64'!E$1,расчеты!$F26,0)</f>
        <v>Atlas-LV3 Agena-D</v>
      </c>
      <c r="L26" t="str">
        <f ca="1">OFFSET('орбитальные запуски 57_64'!F$1,расчеты!$F26,0)</f>
        <v>USA</v>
      </c>
      <c r="M26">
        <f ca="1">OFFSET('орбитальные запуски 57_64'!G$1,расчеты!$F26,0)</f>
        <v>0</v>
      </c>
    </row>
    <row r="27" spans="1:13" x14ac:dyDescent="0.25">
      <c r="A27">
        <f>'орбитальные запуски 57_64'!A23</f>
        <v>22</v>
      </c>
      <c r="B27" t="str">
        <f>'орбитальные запуски 57_64'!B23</f>
        <v>1958-F15</v>
      </c>
      <c r="C27" s="51">
        <f ca="1">OFFSET('орбитальные запуски 57_64'!B23,0,SortCr)</f>
        <v>21425</v>
      </c>
      <c r="D27">
        <f t="shared" ca="1" si="0"/>
        <v>21425.000000021999</v>
      </c>
      <c r="E27">
        <f t="shared" ca="1" si="1"/>
        <v>23673.000000371001</v>
      </c>
      <c r="F27">
        <f t="shared" ca="1" si="2"/>
        <v>371</v>
      </c>
      <c r="H27" t="str">
        <f ca="1">OFFSET('орбитальные запуски 57_64'!$B$1,расчеты!F27,0)</f>
        <v>1964-F12</v>
      </c>
      <c r="I27">
        <f ca="1">OFFSET('орбитальные запуски 57_64'!C$1,расчеты!$F27,0)</f>
        <v>23673</v>
      </c>
      <c r="J27" t="str">
        <f ca="1">OFFSET('орбитальные запуски 57_64'!D$1,расчеты!$F27,0)</f>
        <v>Kosmos (49) (Strela-1 #6)</v>
      </c>
      <c r="K27" t="str">
        <f ca="1">OFFSET('орбитальные запуски 57_64'!E$1,расчеты!$F27,0)</f>
        <v>Kosmos-1</v>
      </c>
      <c r="L27" t="str">
        <f ca="1">OFFSET('орбитальные запуски 57_64'!F$1,расчеты!$F27,0)</f>
        <v>СССР</v>
      </c>
      <c r="M27" t="str">
        <f ca="1">OFFSET('орбитальные запуски 57_64'!G$1,расчеты!$F27,0)</f>
        <v>Failure</v>
      </c>
    </row>
    <row r="28" spans="1:13" x14ac:dyDescent="0.25">
      <c r="A28">
        <f>'орбитальные запуски 57_64'!A24</f>
        <v>23</v>
      </c>
      <c r="B28" t="str">
        <f>'орбитальные запуски 57_64'!B24</f>
        <v>1958-F17</v>
      </c>
      <c r="C28" s="51">
        <f ca="1">OFFSET('орбитальные запуски 57_64'!B24,0,SortCr)</f>
        <v>21454</v>
      </c>
      <c r="D28">
        <f t="shared" ca="1" si="0"/>
        <v>21454.000000022999</v>
      </c>
      <c r="E28">
        <f t="shared" ca="1" si="1"/>
        <v>23667.000000370001</v>
      </c>
      <c r="F28">
        <f t="shared" ca="1" si="2"/>
        <v>370</v>
      </c>
      <c r="H28" t="str">
        <f ca="1">OFFSET('орбитальные запуски 57_64'!$B$1,расчеты!F28,0)</f>
        <v>1964-067</v>
      </c>
      <c r="I28">
        <f ca="1">OFFSET('орбитальные запуски 57_64'!C$1,расчеты!$F28,0)</f>
        <v>23667</v>
      </c>
      <c r="J28" t="str">
        <f ca="1">OFFSET('орбитальные запуски 57_64'!D$1,расчеты!$F28,0)</f>
        <v>KH-4A 12 (Corona 87, OPS 3559)</v>
      </c>
      <c r="K28" t="str">
        <f ca="1">OFFSET('орбитальные запуски 57_64'!E$1,расчеты!$F28,0)</f>
        <v>Thor-SLV2A Agena-D</v>
      </c>
      <c r="L28" t="str">
        <f ca="1">OFFSET('орбитальные запуски 57_64'!F$1,расчеты!$F28,0)</f>
        <v>USA</v>
      </c>
      <c r="M28">
        <f ca="1">OFFSET('орбитальные запуски 57_64'!G$1,расчеты!$F28,0)</f>
        <v>0</v>
      </c>
    </row>
    <row r="29" spans="1:13" x14ac:dyDescent="0.25">
      <c r="A29">
        <f>'орбитальные запуски 57_64'!A25</f>
        <v>24</v>
      </c>
      <c r="B29" t="str">
        <f>'орбитальные запуски 57_64'!B25</f>
        <v>1958 ε (005)</v>
      </c>
      <c r="C29" s="51">
        <f ca="1">OFFSET('орбитальные запуски 57_64'!B25,0,SortCr)</f>
        <v>21469</v>
      </c>
      <c r="D29">
        <f t="shared" ca="1" si="0"/>
        <v>21469.000000024</v>
      </c>
      <c r="E29">
        <f t="shared" ca="1" si="1"/>
        <v>23664.000000369</v>
      </c>
      <c r="F29">
        <f t="shared" ca="1" si="2"/>
        <v>369</v>
      </c>
      <c r="H29" t="str">
        <f ca="1">OFFSET('орбитальные запуски 57_64'!$B$1,расчеты!F29,0)</f>
        <v>1964-066</v>
      </c>
      <c r="I29">
        <f ca="1">OFFSET('орбитальные запуски 57_64'!C$1,расчеты!$F29,0)</f>
        <v>23664</v>
      </c>
      <c r="J29" t="str">
        <f ca="1">OFFSET('орбитальные запуски 57_64'!D$1,расчеты!$F29,0)</f>
        <v>Kosmos 48 (Zenit-2 #23)</v>
      </c>
      <c r="K29" t="str">
        <f ca="1">OFFSET('орбитальные запуски 57_64'!E$1,расчеты!$F29,0)</f>
        <v>Vostok-2</v>
      </c>
      <c r="L29" t="str">
        <f ca="1">OFFSET('орбитальные запуски 57_64'!F$1,расчеты!$F29,0)</f>
        <v>СССР</v>
      </c>
      <c r="M29">
        <f ca="1">OFFSET('орбитальные запуски 57_64'!G$1,расчеты!$F29,0)</f>
        <v>0</v>
      </c>
    </row>
    <row r="30" spans="1:13" x14ac:dyDescent="0.25">
      <c r="A30">
        <f>'орбитальные запуски 57_64'!A26</f>
        <v>25</v>
      </c>
      <c r="B30" t="str">
        <f>'орбитальные запуски 57_64'!B26</f>
        <v>1958-F18</v>
      </c>
      <c r="C30" s="51">
        <f ca="1">OFFSET('орбитальные запуски 57_64'!B26,0,SortCr)</f>
        <v>21469</v>
      </c>
      <c r="D30">
        <f t="shared" ca="1" si="0"/>
        <v>21469.000000025</v>
      </c>
      <c r="E30">
        <f t="shared" ca="1" si="1"/>
        <v>23662.000000368</v>
      </c>
      <c r="F30">
        <f t="shared" ca="1" si="2"/>
        <v>368</v>
      </c>
      <c r="H30" t="str">
        <f ca="1">OFFSET('орбитальные запуски 57_64'!$B$1,расчеты!F30,0)</f>
        <v>1964-065</v>
      </c>
      <c r="I30">
        <f ca="1">OFFSET('орбитальные запуски 57_64'!C$1,расчеты!$F30,0)</f>
        <v>23662</v>
      </c>
      <c r="J30" t="str">
        <f ca="1">OFFSET('орбитальные запуски 57_64'!D$1,расчеты!$F30,0)</f>
        <v>Voskhod 1 (Voskhod-3KV #2)</v>
      </c>
      <c r="K30" t="str">
        <f ca="1">OFFSET('орбитальные запуски 57_64'!E$1,расчеты!$F30,0)</f>
        <v>Voskhod</v>
      </c>
      <c r="L30" t="str">
        <f ca="1">OFFSET('орбитальные запуски 57_64'!F$1,расчеты!$F30,0)</f>
        <v>СССР</v>
      </c>
      <c r="M30">
        <f ca="1">OFFSET('орбитальные запуски 57_64'!G$1,расчеты!$F30,0)</f>
        <v>0</v>
      </c>
    </row>
    <row r="31" spans="1:13" x14ac:dyDescent="0.25">
      <c r="A31">
        <f>'орбитальные запуски 57_64'!A27</f>
        <v>26</v>
      </c>
      <c r="B31" t="str">
        <f>'орбитальные запуски 57_64'!B27</f>
        <v>1958-F19</v>
      </c>
      <c r="C31" s="51">
        <f ca="1">OFFSET('орбитальные запуски 57_64'!B27,0,SortCr)</f>
        <v>21481</v>
      </c>
      <c r="D31">
        <f t="shared" ca="1" si="0"/>
        <v>21481.000000026001</v>
      </c>
      <c r="E31">
        <f t="shared" ca="1" si="1"/>
        <v>23660.000000366999</v>
      </c>
      <c r="F31">
        <f t="shared" ca="1" si="2"/>
        <v>367</v>
      </c>
      <c r="H31" t="str">
        <f ca="1">OFFSET('орбитальные запуски 57_64'!$B$1,расчеты!F31,0)</f>
        <v>1964-064</v>
      </c>
      <c r="I31">
        <f ca="1">OFFSET('орбитальные запуски 57_64'!C$1,расчеты!$F31,0)</f>
        <v>23660</v>
      </c>
      <c r="J31" t="str">
        <f ca="1">OFFSET('орбитальные запуски 57_64'!D$1,расчеты!$F31,0)</f>
        <v>Explorer 22 (BE B)</v>
      </c>
      <c r="K31" t="str">
        <f ca="1">OFFSET('орбитальные запуски 57_64'!E$1,расчеты!$F31,0)</f>
        <v>Scout-X4</v>
      </c>
      <c r="L31" t="str">
        <f ca="1">OFFSET('орбитальные запуски 57_64'!F$1,расчеты!$F31,0)</f>
        <v>USA</v>
      </c>
      <c r="M31">
        <f ca="1">OFFSET('орбитальные запуски 57_64'!G$1,расчеты!$F31,0)</f>
        <v>0</v>
      </c>
    </row>
    <row r="32" spans="1:13" x14ac:dyDescent="0.25">
      <c r="A32">
        <f>'орбитальные запуски 57_64'!A28</f>
        <v>27</v>
      </c>
      <c r="B32" t="str">
        <f>'орбитальные запуски 57_64'!B28</f>
        <v>1958-F20</v>
      </c>
      <c r="C32" s="51">
        <f ca="1">OFFSET('орбитальные запуски 57_64'!B28,0,SortCr)</f>
        <v>21497</v>
      </c>
      <c r="D32">
        <f t="shared" ca="1" si="0"/>
        <v>21497.000000027001</v>
      </c>
      <c r="E32">
        <f t="shared" ca="1" si="1"/>
        <v>23657.000000365999</v>
      </c>
      <c r="F32">
        <f t="shared" ca="1" si="2"/>
        <v>366</v>
      </c>
      <c r="H32" t="str">
        <f ca="1">OFFSET('орбитальные запуски 57_64'!$B$1,расчеты!F32,0)</f>
        <v>1964-F11</v>
      </c>
      <c r="I32">
        <f ca="1">OFFSET('орбитальные запуски 57_64'!C$1,расчеты!$F32,0)</f>
        <v>23657</v>
      </c>
      <c r="J32" t="str">
        <f ca="1">OFFSET('орбитальные запуски 57_64'!D$1,расчеты!$F32,0)</f>
        <v>KH-7 12 (Gambit-1 12, OPS 4036)</v>
      </c>
      <c r="K32" t="str">
        <f ca="1">OFFSET('орбитальные запуски 57_64'!E$1,расчеты!$F32,0)</f>
        <v>Atlas-SLV3 Agena-D</v>
      </c>
      <c r="L32" t="str">
        <f ca="1">OFFSET('орбитальные запуски 57_64'!F$1,расчеты!$F32,0)</f>
        <v>USA</v>
      </c>
      <c r="M32" t="str">
        <f ca="1">OFFSET('орбитальные запуски 57_64'!G$1,расчеты!$F32,0)</f>
        <v>Failure</v>
      </c>
    </row>
    <row r="33" spans="1:13" x14ac:dyDescent="0.25">
      <c r="A33">
        <f>'орбитальные запуски 57_64'!A29</f>
        <v>28</v>
      </c>
      <c r="B33" t="str">
        <f>'орбитальные запуски 57_64'!B29</f>
        <v>1958-F21</v>
      </c>
      <c r="C33" s="51">
        <f ca="1">OFFSET('орбитальные запуски 57_64'!B29,0,SortCr)</f>
        <v>21523</v>
      </c>
      <c r="D33">
        <f t="shared" ca="1" si="0"/>
        <v>21523.000000028002</v>
      </c>
      <c r="E33">
        <f t="shared" ca="1" si="1"/>
        <v>23656.000000364998</v>
      </c>
      <c r="F33">
        <f t="shared" ca="1" si="2"/>
        <v>365</v>
      </c>
      <c r="H33" t="str">
        <f ca="1">OFFSET('орбитальные запуски 57_64'!$B$1,расчеты!F33,0)</f>
        <v>1964-063</v>
      </c>
      <c r="I33">
        <f ca="1">OFFSET('орбитальные запуски 57_64'!C$1,расчеты!$F33,0)</f>
        <v>23656</v>
      </c>
      <c r="J33" t="str">
        <f ca="1">OFFSET('орбитальные запуски 57_64'!D$1,расчеты!$F33,0)</f>
        <v>Transit-O 1 (NNS 30010, OPS 5798)</v>
      </c>
      <c r="K33" t="str">
        <f ca="1">OFFSET('орбитальные запуски 57_64'!E$1,расчеты!$F33,0)</f>
        <v>Thor-DSV2A Able-Star</v>
      </c>
      <c r="L33" t="str">
        <f ca="1">OFFSET('орбитальные запуски 57_64'!F$1,расчеты!$F33,0)</f>
        <v>USA</v>
      </c>
      <c r="M33">
        <f ca="1">OFFSET('орбитальные запуски 57_64'!G$1,расчеты!$F33,0)</f>
        <v>0</v>
      </c>
    </row>
    <row r="34" spans="1:13" x14ac:dyDescent="0.25">
      <c r="A34">
        <f>'орбитальные запуски 57_64'!A30</f>
        <v>29</v>
      </c>
      <c r="B34" t="str">
        <f>'орбитальные запуски 57_64'!B30</f>
        <v>1958 ζ (006)</v>
      </c>
      <c r="C34" s="51">
        <f ca="1">OFFSET('орбитальные запуски 57_64'!B30,0,SortCr)</f>
        <v>21525</v>
      </c>
      <c r="D34">
        <f t="shared" ca="1" si="0"/>
        <v>21525.000000028998</v>
      </c>
      <c r="E34">
        <f t="shared" ca="1" si="1"/>
        <v>23656.000000364002</v>
      </c>
      <c r="F34">
        <f t="shared" ca="1" si="2"/>
        <v>364</v>
      </c>
      <c r="H34" t="str">
        <f ca="1">OFFSET('орбитальные запуски 57_64'!$B$1,расчеты!F34,0)</f>
        <v>1964-062</v>
      </c>
      <c r="I34">
        <f ca="1">OFFSET('орбитальные запуски 57_64'!C$1,расчеты!$F34,0)</f>
        <v>23656</v>
      </c>
      <c r="J34" t="str">
        <f ca="1">OFFSET('орбитальные запуски 57_64'!D$1,расчеты!$F34,0)</f>
        <v>Kosmos 47 (Voskhod-3KV #1)</v>
      </c>
      <c r="K34" t="str">
        <f ca="1">OFFSET('орбитальные запуски 57_64'!E$1,расчеты!$F34,0)</f>
        <v>Voskhod</v>
      </c>
      <c r="L34" t="str">
        <f ca="1">OFFSET('орбитальные запуски 57_64'!F$1,расчеты!$F34,0)</f>
        <v>СССР</v>
      </c>
      <c r="M34">
        <f ca="1">OFFSET('орбитальные запуски 57_64'!G$1,расчеты!$F34,0)</f>
        <v>0</v>
      </c>
    </row>
    <row r="35" spans="1:13" x14ac:dyDescent="0.25">
      <c r="A35">
        <f>'орбитальные запуски 57_64'!A31</f>
        <v>30</v>
      </c>
      <c r="B35" t="str">
        <f>'орбитальные запуски 57_64'!B31</f>
        <v>1958 η (007)</v>
      </c>
      <c r="C35" s="51">
        <f ca="1">OFFSET('орбитальные запуски 57_64'!B31,0,SortCr)</f>
        <v>21537</v>
      </c>
      <c r="D35">
        <f t="shared" ca="1" si="0"/>
        <v>21537.000000029999</v>
      </c>
      <c r="E35">
        <f t="shared" ca="1" si="1"/>
        <v>23655.000000363001</v>
      </c>
      <c r="F35">
        <f t="shared" ca="1" si="2"/>
        <v>363</v>
      </c>
      <c r="H35" t="str">
        <f ca="1">OFFSET('орбитальные запуски 57_64'!$B$1,расчеты!F35,0)</f>
        <v>1964-061</v>
      </c>
      <c r="I35">
        <f ca="1">OFFSET('орбитальные запуски 57_64'!C$1,расчеты!$F35,0)</f>
        <v>23655</v>
      </c>
      <c r="J35" t="str">
        <f ca="1">OFFSET('орбитальные запуски 57_64'!D$1,расчеты!$F35,0)</f>
        <v>KH-4A 11 (Corona 86, OPS 3333)</v>
      </c>
      <c r="K35" t="str">
        <f ca="1">OFFSET('орбитальные запуски 57_64'!E$1,расчеты!$F35,0)</f>
        <v>Thor-SLV2A Agena-D</v>
      </c>
      <c r="L35" t="str">
        <f ca="1">OFFSET('орбитальные запуски 57_64'!F$1,расчеты!$F35,0)</f>
        <v>USA</v>
      </c>
      <c r="M35">
        <f ca="1">OFFSET('орбитальные запуски 57_64'!G$1,расчеты!$F35,0)</f>
        <v>0</v>
      </c>
    </row>
    <row r="36" spans="1:13" x14ac:dyDescent="0.25">
      <c r="A36">
        <f>'орбитальные запуски 57_64'!A32</f>
        <v>31</v>
      </c>
      <c r="B36" t="str">
        <f>'орбитальные запуски 57_64'!B32</f>
        <v>1959 α (001)</v>
      </c>
      <c r="C36" s="51">
        <f ca="1">OFFSET('орбитальные запуски 57_64'!B32,0,SortCr)</f>
        <v>21552</v>
      </c>
      <c r="D36">
        <f t="shared" ca="1" si="0"/>
        <v>21552.000000030999</v>
      </c>
      <c r="E36">
        <f t="shared" ca="1" si="1"/>
        <v>23654.000000362001</v>
      </c>
      <c r="F36">
        <f t="shared" ca="1" si="2"/>
        <v>362</v>
      </c>
      <c r="H36" t="str">
        <f ca="1">OFFSET('орбитальные запуски 57_64'!$B$1,расчеты!F36,0)</f>
        <v>1964-060</v>
      </c>
      <c r="I36">
        <f ca="1">OFFSET('орбитальные запуски 57_64'!C$1,расчеты!$F36,0)</f>
        <v>23654</v>
      </c>
      <c r="J36" t="str">
        <f ca="1">OFFSET('орбитальные запуски 57_64'!D$1,расчеты!$F36,0)</f>
        <v>Explorer 21 (IMP B)</v>
      </c>
      <c r="K36" t="str">
        <f ca="1">OFFSET('орбитальные запуски 57_64'!E$1,расчеты!$F36,0)</f>
        <v>Delta-C</v>
      </c>
      <c r="L36" t="str">
        <f ca="1">OFFSET('орбитальные запуски 57_64'!F$1,расчеты!$F36,0)</f>
        <v>USA</v>
      </c>
      <c r="M36">
        <f ca="1">OFFSET('орбитальные запуски 57_64'!G$1,расчеты!$F36,0)</f>
        <v>0</v>
      </c>
    </row>
    <row r="37" spans="1:13" x14ac:dyDescent="0.25">
      <c r="A37">
        <f>'орбитальные запуски 57_64'!A33</f>
        <v>32</v>
      </c>
      <c r="B37" t="str">
        <f>'орбитальные запуски 57_64'!B33</f>
        <v>1959-E01</v>
      </c>
      <c r="C37" s="51">
        <f ca="1">OFFSET('орбитальные запуски 57_64'!B33,0,SortCr)</f>
        <v>21571</v>
      </c>
      <c r="D37">
        <f t="shared" ca="1" si="0"/>
        <v>21571.000000032</v>
      </c>
      <c r="E37">
        <f t="shared" ca="1" si="1"/>
        <v>23644.000000361</v>
      </c>
      <c r="F37">
        <f t="shared" ca="1" si="2"/>
        <v>361</v>
      </c>
      <c r="H37" t="str">
        <f ca="1">OFFSET('орбитальные запуски 57_64'!$B$1,расчеты!F37,0)</f>
        <v>1964-059</v>
      </c>
      <c r="I37">
        <f ca="1">OFFSET('орбитальные запуски 57_64'!C$1,расчеты!$F37,0)</f>
        <v>23644</v>
      </c>
      <c r="J37" t="str">
        <f ca="1">OFFSET('орбитальные запуски 57_64'!D$1,расчеты!$F37,0)</f>
        <v>Kosmos 46 (Zenit-2 #22)</v>
      </c>
      <c r="K37" t="str">
        <f ca="1">OFFSET('орбитальные запуски 57_64'!E$1,расчеты!$F37,0)</f>
        <v>Vostok-2</v>
      </c>
      <c r="L37" t="str">
        <f ca="1">OFFSET('орбитальные запуски 57_64'!F$1,расчеты!$F37,0)</f>
        <v>СССР</v>
      </c>
      <c r="M37">
        <f ca="1">OFFSET('орбитальные запуски 57_64'!G$1,расчеты!$F37,0)</f>
        <v>0</v>
      </c>
    </row>
    <row r="38" spans="1:13" x14ac:dyDescent="0.25">
      <c r="A38">
        <f>'орбитальные запуски 57_64'!A34</f>
        <v>33</v>
      </c>
      <c r="B38" t="str">
        <f>'орбитальные запуски 57_64'!B34</f>
        <v>1959 β (002)</v>
      </c>
      <c r="C38" s="51">
        <f ca="1">OFFSET('орбитальные запуски 57_64'!B34,0,SortCr)</f>
        <v>21598</v>
      </c>
      <c r="D38">
        <f t="shared" ca="1" si="0"/>
        <v>21598.000000033</v>
      </c>
      <c r="E38">
        <f t="shared" ca="1" si="1"/>
        <v>23643.00000036</v>
      </c>
      <c r="F38">
        <f t="shared" ca="1" si="2"/>
        <v>360</v>
      </c>
      <c r="H38" t="str">
        <f ca="1">OFFSET('орбитальные запуски 57_64'!$B$1,расчеты!F38,0)</f>
        <v>1964-058</v>
      </c>
      <c r="I38">
        <f ca="1">OFFSET('орбитальные запуски 57_64'!C$1,расчеты!$F38,0)</f>
        <v>23643</v>
      </c>
      <c r="J38" t="str">
        <f ca="1">OFFSET('орбитальные запуски 57_64'!D$1,расчеты!$F38,0)</f>
        <v>KH-7 11 (Gambit-1 11, OPS 4262)</v>
      </c>
      <c r="K38" t="str">
        <f ca="1">OFFSET('орбитальные запуски 57_64'!E$1,расчеты!$F38,0)</f>
        <v>Atlas-SLV3 Agena-D</v>
      </c>
      <c r="L38" t="str">
        <f ca="1">OFFSET('орбитальные запуски 57_64'!F$1,расчеты!$F38,0)</f>
        <v>USA</v>
      </c>
      <c r="M38">
        <f ca="1">OFFSET('орбитальные запуски 57_64'!G$1,расчеты!$F38,0)</f>
        <v>0</v>
      </c>
    </row>
    <row r="39" spans="1:13" x14ac:dyDescent="0.25">
      <c r="A39">
        <f>'орбитальные запуски 57_64'!A35</f>
        <v>34</v>
      </c>
      <c r="B39" t="str">
        <f>'орбитальные запуски 57_64'!B35</f>
        <v>Γ 1959 (003) *</v>
      </c>
      <c r="C39" s="51">
        <f ca="1">OFFSET('орбитальные запуски 57_64'!B35,0,SortCr)</f>
        <v>21609</v>
      </c>
      <c r="D39">
        <f t="shared" ca="1" si="0"/>
        <v>21609.000000034001</v>
      </c>
      <c r="E39">
        <f t="shared" ca="1" si="1"/>
        <v>23638.000000358999</v>
      </c>
      <c r="F39">
        <f t="shared" ca="1" si="2"/>
        <v>359</v>
      </c>
      <c r="H39" t="str">
        <f ca="1">OFFSET('орбитальные запуски 57_64'!$B$1,расчеты!F39,0)</f>
        <v>1964-057</v>
      </c>
      <c r="I39">
        <f ca="1">OFFSET('орбитальные запуски 57_64'!C$1,расчеты!$F39,0)</f>
        <v>23638</v>
      </c>
      <c r="J39" t="str">
        <f ca="1">OFFSET('орбитальные запуски 57_64'!D$1,расчеты!$F39,0)</f>
        <v>Saturn-SA 7 &amp; Apollo 102 (BP 15)</v>
      </c>
      <c r="K39" t="str">
        <f ca="1">OFFSET('орбитальные запуски 57_64'!E$1,расчеты!$F39,0)</f>
        <v>Saturn-1 (Block-2)</v>
      </c>
      <c r="L39" t="str">
        <f ca="1">OFFSET('орбитальные запуски 57_64'!F$1,расчеты!$F39,0)</f>
        <v>USA</v>
      </c>
      <c r="M39">
        <f ca="1">OFFSET('орбитальные запуски 57_64'!G$1,расчеты!$F39,0)</f>
        <v>0</v>
      </c>
    </row>
    <row r="40" spans="1:13" x14ac:dyDescent="0.25">
      <c r="A40">
        <f>'орбитальные запуски 57_64'!A36</f>
        <v>35</v>
      </c>
      <c r="B40" t="str">
        <f>'орбитальные запуски 57_64'!B36</f>
        <v>1959 δ (004)</v>
      </c>
      <c r="C40" s="51">
        <f ca="1">OFFSET('орбитальные запуски 57_64'!B36,0,SortCr)</f>
        <v>21612</v>
      </c>
      <c r="D40">
        <f t="shared" ca="1" si="0"/>
        <v>21612.000000035001</v>
      </c>
      <c r="E40">
        <f t="shared" ca="1" si="1"/>
        <v>23634.000000357999</v>
      </c>
      <c r="F40">
        <f t="shared" ca="1" si="2"/>
        <v>358</v>
      </c>
      <c r="H40" t="str">
        <f ca="1">OFFSET('орбитальные запуски 57_64'!$B$1,расчеты!F40,0)</f>
        <v>1964-056</v>
      </c>
      <c r="I40">
        <f ca="1">OFFSET('орбитальные запуски 57_64'!C$1,расчеты!$F40,0)</f>
        <v>23634</v>
      </c>
      <c r="J40" t="str">
        <f ca="1">OFFSET('орбитальные запуски 57_64'!D$1,расчеты!$F40,0)</f>
        <v>KH-4A 10 (Corona 85, OPS 3497)</v>
      </c>
      <c r="K40" t="str">
        <f ca="1">OFFSET('орбитальные запуски 57_64'!E$1,расчеты!$F40,0)</f>
        <v>Thor-SLV2A Agena-D</v>
      </c>
      <c r="L40" t="str">
        <f ca="1">OFFSET('орбитальные запуски 57_64'!F$1,расчеты!$F40,0)</f>
        <v>USA</v>
      </c>
      <c r="M40">
        <f ca="1">OFFSET('орбитальные запуски 57_64'!G$1,расчеты!$F40,0)</f>
        <v>0</v>
      </c>
    </row>
    <row r="41" spans="1:13" x14ac:dyDescent="0.25">
      <c r="A41">
        <f>'орбитальные запуски 57_64'!A37</f>
        <v>36</v>
      </c>
      <c r="B41" t="str">
        <f>'орбитальные запуски 57_64'!B37</f>
        <v>1959 ε (005)</v>
      </c>
      <c r="C41" s="51">
        <f ca="1">OFFSET('орбитальные запуски 57_64'!B37,0,SortCr)</f>
        <v>21653</v>
      </c>
      <c r="D41">
        <f t="shared" ca="1" si="0"/>
        <v>21653.000000036001</v>
      </c>
      <c r="E41">
        <f t="shared" ca="1" si="1"/>
        <v>23633.000000356998</v>
      </c>
      <c r="F41">
        <f t="shared" ca="1" si="2"/>
        <v>357</v>
      </c>
      <c r="H41" t="str">
        <f ca="1">OFFSET('орбитальные запуски 57_64'!$B$1,расчеты!F41,0)</f>
        <v>1964-055</v>
      </c>
      <c r="I41">
        <f ca="1">OFFSET('орбитальные запуски 57_64'!C$1,расчеты!$F41,0)</f>
        <v>23633</v>
      </c>
      <c r="J41" t="str">
        <f ca="1">OFFSET('орбитальные запуски 57_64'!D$1,расчеты!$F41,0)</f>
        <v>Kosmos 45 (Zenit-4 #4)</v>
      </c>
      <c r="K41" t="str">
        <f ca="1">OFFSET('орбитальные запуски 57_64'!E$1,расчеты!$F41,0)</f>
        <v>Voskhod</v>
      </c>
      <c r="L41" t="str">
        <f ca="1">OFFSET('орбитальные запуски 57_64'!F$1,расчеты!$F41,0)</f>
        <v>СССР</v>
      </c>
      <c r="M41">
        <f ca="1">OFFSET('орбитальные запуски 57_64'!G$1,расчеты!$F41,0)</f>
        <v>0</v>
      </c>
    </row>
    <row r="42" spans="1:13" x14ac:dyDescent="0.25">
      <c r="A42">
        <f>'орбитальные запуски 57_64'!A38</f>
        <v>37</v>
      </c>
      <c r="B42" t="str">
        <f>'орбитальные запуски 57_64'!B38</f>
        <v>1959-F01</v>
      </c>
      <c r="C42" s="51">
        <f ca="1">OFFSET('орбитальные запуски 57_64'!B38,0,SortCr)</f>
        <v>21654</v>
      </c>
      <c r="D42">
        <f t="shared" ca="1" si="0"/>
        <v>21654.000000036998</v>
      </c>
      <c r="E42">
        <f t="shared" ca="1" si="1"/>
        <v>23625.000000356002</v>
      </c>
      <c r="F42">
        <f t="shared" ca="1" si="2"/>
        <v>356</v>
      </c>
      <c r="H42" t="str">
        <f ca="1">OFFSET('орбитальные запуски 57_64'!$B$1,расчеты!F42,0)</f>
        <v>1964-054</v>
      </c>
      <c r="I42">
        <f ca="1">OFFSET('орбитальные запуски 57_64'!C$1,расчеты!$F42,0)</f>
        <v>23625</v>
      </c>
      <c r="J42" t="str">
        <f ca="1">OFFSET('орбитальные запуски 57_64'!D$1,расчеты!$F42,0)</f>
        <v>OGO 1</v>
      </c>
      <c r="K42" t="str">
        <f ca="1">OFFSET('орбитальные запуски 57_64'!E$1,расчеты!$F42,0)</f>
        <v>Atlas-LV3 Agena-B</v>
      </c>
      <c r="L42" t="str">
        <f ca="1">OFFSET('орбитальные запуски 57_64'!F$1,расчеты!$F42,0)</f>
        <v>USA</v>
      </c>
      <c r="M42">
        <f ca="1">OFFSET('орбитальные запуски 57_64'!G$1,расчеты!$F42,0)</f>
        <v>0</v>
      </c>
    </row>
    <row r="43" spans="1:13" x14ac:dyDescent="0.25">
      <c r="A43">
        <f>'орбитальные запуски 57_64'!A39</f>
        <v>38</v>
      </c>
      <c r="B43" t="str">
        <f>'орбитальные запуски 57_64'!B39</f>
        <v>1959-F02</v>
      </c>
      <c r="C43" s="51">
        <f ca="1">OFFSET('орбитальные запуски 57_64'!B39,0,SortCr)</f>
        <v>21704</v>
      </c>
      <c r="D43">
        <f t="shared" ca="1" si="0"/>
        <v>21704.000000037999</v>
      </c>
      <c r="E43">
        <f t="shared" ca="1" si="1"/>
        <v>23621.000000355001</v>
      </c>
      <c r="F43">
        <f t="shared" ca="1" si="2"/>
        <v>355</v>
      </c>
      <c r="H43" t="str">
        <f ca="1">OFFSET('орбитальные запуски 57_64'!$B$1,расчеты!F43,0)</f>
        <v>1964-F10</v>
      </c>
      <c r="I43">
        <f ca="1">OFFSET('орбитальные запуски 57_64'!C$1,расчеты!$F43,0)</f>
        <v>23621</v>
      </c>
      <c r="J43" t="str">
        <f ca="1">OFFSET('орбитальные запуски 57_64'!D$1,расчеты!$F43,0)</f>
        <v>Transtage 1</v>
      </c>
      <c r="K43" t="str">
        <f ca="1">OFFSET('орбитальные запуски 57_64'!E$1,расчеты!$F43,0)</f>
        <v>Titan-3A</v>
      </c>
      <c r="L43" t="str">
        <f ca="1">OFFSET('орбитальные запуски 57_64'!F$1,расчеты!$F43,0)</f>
        <v>USA</v>
      </c>
      <c r="M43" t="str">
        <f ca="1">OFFSET('орбитальные запуски 57_64'!G$1,расчеты!$F43,0)</f>
        <v>Failure</v>
      </c>
    </row>
    <row r="44" spans="1:13" x14ac:dyDescent="0.25">
      <c r="A44">
        <f>'орбитальные запуски 57_64'!A40</f>
        <v>39</v>
      </c>
      <c r="B44" t="str">
        <f>'орбитальные запуски 57_64'!B40</f>
        <v>1959-F03</v>
      </c>
      <c r="C44" s="51">
        <f ca="1">OFFSET('орбитальные запуски 57_64'!B40,0,SortCr)</f>
        <v>21719</v>
      </c>
      <c r="D44">
        <f t="shared" ca="1" si="0"/>
        <v>21719.000000038999</v>
      </c>
      <c r="E44">
        <f t="shared" ca="1" si="1"/>
        <v>23617.000000354001</v>
      </c>
      <c r="F44">
        <f t="shared" ca="1" si="2"/>
        <v>354</v>
      </c>
      <c r="H44" t="str">
        <f ca="1">OFFSET('орбитальные запуски 57_64'!$B$1,расчеты!F44,0)</f>
        <v>1964-053</v>
      </c>
      <c r="I44">
        <f ca="1">OFFSET('орбитальные запуски 57_64'!C$1,расчеты!$F44,0)</f>
        <v>23617</v>
      </c>
      <c r="J44" t="str">
        <f ca="1">OFFSET('орбитальные запуски 57_64'!D$1,расчеты!$F44,0)</f>
        <v>Kosmos 44 (Meteor-1 #1)</v>
      </c>
      <c r="K44" t="str">
        <f ca="1">OFFSET('орбитальные запуски 57_64'!E$1,расчеты!$F44,0)</f>
        <v>Vostok-2M</v>
      </c>
      <c r="L44" t="str">
        <f ca="1">OFFSET('орбитальные запуски 57_64'!F$1,расчеты!$F44,0)</f>
        <v>СССР</v>
      </c>
      <c r="M44">
        <f ca="1">OFFSET('орбитальные запуски 57_64'!G$1,расчеты!$F44,0)</f>
        <v>0</v>
      </c>
    </row>
    <row r="45" spans="1:13" x14ac:dyDescent="0.25">
      <c r="A45">
        <f>'орбитальные запуски 57_64'!A41</f>
        <v>40</v>
      </c>
      <c r="B45" t="str">
        <f>'орбитальные запуски 57_64'!B41</f>
        <v>1959-F04</v>
      </c>
      <c r="C45" s="51">
        <f ca="1">OFFSET('орбитальные запуски 57_64'!B41,0,SortCr)</f>
        <v>21723</v>
      </c>
      <c r="D45">
        <f t="shared" ca="1" si="0"/>
        <v>21723.00000004</v>
      </c>
      <c r="E45">
        <f t="shared" ca="1" si="1"/>
        <v>23617.000000353</v>
      </c>
      <c r="F45">
        <f t="shared" ca="1" si="2"/>
        <v>353</v>
      </c>
      <c r="H45" t="str">
        <f ca="1">OFFSET('орбитальные запуски 57_64'!$B$1,расчеты!F45,0)</f>
        <v>1964-052</v>
      </c>
      <c r="I45">
        <f ca="1">OFFSET('орбитальные запуски 57_64'!C$1,расчеты!$F45,0)</f>
        <v>23617</v>
      </c>
      <c r="J45" t="str">
        <f ca="1">OFFSET('орбитальные запуски 57_64'!D$1,расчеты!$F45,0)</f>
        <v>Nimbus 1</v>
      </c>
      <c r="K45" t="str">
        <f ca="1">OFFSET('орбитальные запуски 57_64'!E$1,расчеты!$F45,0)</f>
        <v>Thor-DM21 Agena-B</v>
      </c>
      <c r="L45" t="str">
        <f ca="1">OFFSET('орбитальные запуски 57_64'!F$1,расчеты!$F45,0)</f>
        <v>USA</v>
      </c>
      <c r="M45" t="str">
        <f ca="1">OFFSET('орбитальные запуски 57_64'!G$1,расчеты!$F45,0)</f>
        <v>Partial Failure</v>
      </c>
    </row>
    <row r="46" spans="1:13" x14ac:dyDescent="0.25">
      <c r="A46">
        <f>'орбитальные запуски 57_64'!A42</f>
        <v>41</v>
      </c>
      <c r="B46" t="str">
        <f>'орбитальные запуски 57_64'!B42</f>
        <v>1959-F05</v>
      </c>
      <c r="C46" s="51">
        <f ca="1">OFFSET('орбитальные запуски 57_64'!B42,0,SortCr)</f>
        <v>21726</v>
      </c>
      <c r="D46">
        <f t="shared" ca="1" si="0"/>
        <v>21726.000000041</v>
      </c>
      <c r="E46">
        <f t="shared" ca="1" si="1"/>
        <v>23614.000000352</v>
      </c>
      <c r="F46">
        <f t="shared" ca="1" si="2"/>
        <v>352</v>
      </c>
      <c r="H46" t="str">
        <f ca="1">OFFSET('орбитальные запуски 57_64'!$B$1,расчеты!F46,0)</f>
        <v>1964-051</v>
      </c>
      <c r="I46">
        <f ca="1">OFFSET('орбитальные запуски 57_64'!C$1,расчеты!$F46,0)</f>
        <v>23614</v>
      </c>
      <c r="J46" t="str">
        <f ca="1">OFFSET('орбитальные запуски 57_64'!D$1,расчеты!$F46,0)</f>
        <v>Explorer 20 (IE A, TOPSI)</v>
      </c>
      <c r="K46" t="str">
        <f ca="1">OFFSET('орбитальные запуски 57_64'!E$1,расчеты!$F46,0)</f>
        <v>Scout-X4</v>
      </c>
      <c r="L46" t="str">
        <f ca="1">OFFSET('орбитальные запуски 57_64'!F$1,расчеты!$F46,0)</f>
        <v>USA</v>
      </c>
      <c r="M46">
        <f ca="1">OFFSET('орбитальные запуски 57_64'!G$1,расчеты!$F46,0)</f>
        <v>0</v>
      </c>
    </row>
    <row r="47" spans="1:13" x14ac:dyDescent="0.25">
      <c r="A47">
        <f>'орбитальные запуски 57_64'!A43</f>
        <v>42</v>
      </c>
      <c r="B47" t="str">
        <f>'орбитальные запуски 57_64'!B43</f>
        <v>1959-F06</v>
      </c>
      <c r="C47" s="51">
        <f ca="1">OFFSET('орбитальные запуски 57_64'!B43,0,SortCr)</f>
        <v>21747</v>
      </c>
      <c r="D47">
        <f t="shared" ca="1" si="0"/>
        <v>21747.000000042</v>
      </c>
      <c r="E47">
        <f t="shared" ca="1" si="1"/>
        <v>23611.000000350999</v>
      </c>
      <c r="F47">
        <f t="shared" ca="1" si="2"/>
        <v>351</v>
      </c>
      <c r="H47" t="str">
        <f ca="1">OFFSET('орбитальные запуски 57_64'!$B$1,расчеты!F47,0)</f>
        <v>1964-050</v>
      </c>
      <c r="I47">
        <f ca="1">OFFSET('орбитальные запуски 57_64'!C$1,расчеты!$F47,0)</f>
        <v>23611</v>
      </c>
      <c r="J47" t="str">
        <f ca="1">OFFSET('орбитальные запуски 57_64'!D$1,расчеты!$F47,0)</f>
        <v>Kosmos 42 (Strela-1 #4)</v>
      </c>
      <c r="K47" t="str">
        <f ca="1">OFFSET('орбитальные запуски 57_64'!E$1,расчеты!$F47,0)</f>
        <v>Kosmos</v>
      </c>
      <c r="L47" t="str">
        <f ca="1">OFFSET('орбитальные запуски 57_64'!F$1,расчеты!$F47,0)</f>
        <v>СССР</v>
      </c>
      <c r="M47">
        <f ca="1">OFFSET('орбитальные запуски 57_64'!G$1,расчеты!$F47,0)</f>
        <v>0</v>
      </c>
    </row>
    <row r="48" spans="1:13" x14ac:dyDescent="0.25">
      <c r="A48">
        <f>'орбитальные запуски 57_64'!A44</f>
        <v>43</v>
      </c>
      <c r="B48" t="str">
        <f>'орбитальные запуски 57_64'!B44</f>
        <v>1959 ζ (006)</v>
      </c>
      <c r="C48" s="51">
        <f ca="1">OFFSET('орбитальные запуски 57_64'!B44,0,SortCr)</f>
        <v>21769</v>
      </c>
      <c r="D48">
        <f t="shared" ca="1" si="0"/>
        <v>21769.000000043001</v>
      </c>
      <c r="E48">
        <f t="shared" ca="1" si="1"/>
        <v>23611.000000349999</v>
      </c>
      <c r="F48">
        <f t="shared" ca="1" si="2"/>
        <v>350</v>
      </c>
      <c r="H48" t="str">
        <f ca="1">OFFSET('орбитальные запуски 57_64'!$B$1,расчеты!F48,0)</f>
        <v>1964-049</v>
      </c>
      <c r="I48">
        <f ca="1">OFFSET('орбитальные запуски 57_64'!C$1,расчеты!$F48,0)</f>
        <v>23611</v>
      </c>
      <c r="J48" t="str">
        <f ca="1">OFFSET('орбитальные запуски 57_64'!D$1,расчеты!$F48,0)</f>
        <v>Kosmos 41 (Molniya-1 (1b))</v>
      </c>
      <c r="K48" t="str">
        <f ca="1">OFFSET('орбитальные запуски 57_64'!E$1,расчеты!$F48,0)</f>
        <v>Molniya</v>
      </c>
      <c r="L48" t="str">
        <f ca="1">OFFSET('орбитальные запуски 57_64'!F$1,расчеты!$F48,0)</f>
        <v>СССР</v>
      </c>
      <c r="M48">
        <f ca="1">OFFSET('орбитальные запуски 57_64'!G$1,расчеты!$F48,0)</f>
        <v>0</v>
      </c>
    </row>
    <row r="49" spans="1:13" x14ac:dyDescent="0.25">
      <c r="A49">
        <f>'орбитальные запуски 57_64'!A45</f>
        <v>44</v>
      </c>
      <c r="B49" t="str">
        <f>'орбитальные запуски 57_64'!B45</f>
        <v>1959 η (007)</v>
      </c>
      <c r="C49" s="51">
        <f ca="1">OFFSET('орбитальные запуски 57_64'!B45,0,SortCr)</f>
        <v>21775</v>
      </c>
      <c r="D49">
        <f t="shared" ca="1" si="0"/>
        <v>21775.000000044001</v>
      </c>
      <c r="E49">
        <f t="shared" ca="1" si="1"/>
        <v>23610.000000348999</v>
      </c>
      <c r="F49">
        <f t="shared" ca="1" si="2"/>
        <v>349</v>
      </c>
      <c r="H49" t="str">
        <f ca="1">OFFSET('орбитальные запуски 57_64'!$B$1,расчеты!F49,0)</f>
        <v>1964-048</v>
      </c>
      <c r="I49">
        <f ca="1">OFFSET('орбитальные запуски 57_64'!C$1,расчеты!$F49,0)</f>
        <v>23610</v>
      </c>
      <c r="J49" t="str">
        <f ca="1">OFFSET('орбитальные запуски 57_64'!D$1,расчеты!$F49,0)</f>
        <v>KH-5 12 &amp; Starflash 1B (Argon 12, Corona 84, OPS 2739)</v>
      </c>
      <c r="K49" t="str">
        <f ca="1">OFFSET('орбитальные запуски 57_64'!E$1,расчеты!$F49,0)</f>
        <v>Thor-SLV2A Agena-D</v>
      </c>
      <c r="L49" t="str">
        <f ca="1">OFFSET('орбитальные запуски 57_64'!F$1,расчеты!$F49,0)</f>
        <v>USA</v>
      </c>
      <c r="M49">
        <f ca="1">OFFSET('орбитальные запуски 57_64'!G$1,расчеты!$F49,0)</f>
        <v>0</v>
      </c>
    </row>
    <row r="50" spans="1:13" x14ac:dyDescent="0.25">
      <c r="A50">
        <f>'орбитальные запуски 57_64'!A46</f>
        <v>45</v>
      </c>
      <c r="B50" t="str">
        <f>'орбитальные запуски 57_64'!B46</f>
        <v>1959-F07</v>
      </c>
      <c r="C50" s="51">
        <f ca="1">OFFSET('орбитальные запуски 57_64'!B46,0,SortCr)</f>
        <v>21777</v>
      </c>
      <c r="D50">
        <f t="shared" ca="1" si="0"/>
        <v>21777.000000045002</v>
      </c>
      <c r="E50">
        <f t="shared" ca="1" si="1"/>
        <v>23608.000000348002</v>
      </c>
      <c r="F50">
        <f t="shared" ca="1" si="2"/>
        <v>348</v>
      </c>
      <c r="H50" t="str">
        <f ca="1">OFFSET('орбитальные запуски 57_64'!$B$1,расчеты!F50,0)</f>
        <v>1964-047</v>
      </c>
      <c r="I50">
        <f ca="1">OFFSET('орбитальные запуски 57_64'!C$1,расчеты!$F50,0)</f>
        <v>23608</v>
      </c>
      <c r="J50" t="str">
        <f ca="1">OFFSET('орбитальные запуски 57_64'!D$1,расчеты!$F50,0)</f>
        <v>Syncom 3</v>
      </c>
      <c r="K50" t="str">
        <f ca="1">OFFSET('орбитальные запуски 57_64'!E$1,расчеты!$F50,0)</f>
        <v>Delta-D</v>
      </c>
      <c r="L50" t="str">
        <f ca="1">OFFSET('орбитальные запуски 57_64'!F$1,расчеты!$F50,0)</f>
        <v>USA</v>
      </c>
      <c r="M50">
        <f ca="1">OFFSET('орбитальные запуски 57_64'!G$1,расчеты!$F50,0)</f>
        <v>0</v>
      </c>
    </row>
    <row r="51" spans="1:13" x14ac:dyDescent="0.25">
      <c r="A51">
        <f>'орбитальные запуски 57_64'!A47</f>
        <v>46</v>
      </c>
      <c r="B51" t="str">
        <f>'орбитальные запуски 57_64'!B47</f>
        <v>1959 θ (008)</v>
      </c>
      <c r="C51" s="51">
        <f ca="1">OFFSET('орбитальные запуски 57_64'!B47,0,SortCr)</f>
        <v>21781</v>
      </c>
      <c r="D51">
        <f t="shared" ca="1" si="0"/>
        <v>21781.000000045999</v>
      </c>
      <c r="E51">
        <f t="shared" ca="1" si="1"/>
        <v>23607.000000347001</v>
      </c>
      <c r="F51">
        <f t="shared" ca="1" si="2"/>
        <v>347</v>
      </c>
      <c r="H51" t="str">
        <f ca="1">OFFSET('орбитальные запуски 57_64'!$B$1,расчеты!F51,0)</f>
        <v>1964-046</v>
      </c>
      <c r="I51">
        <f ca="1">OFFSET('орбитальные запуски 57_64'!C$1,расчеты!$F51,0)</f>
        <v>23607</v>
      </c>
      <c r="J51" t="str">
        <f ca="1">OFFSET('орбитальные запуски 57_64'!D$1,расчеты!$F51,0)</f>
        <v>Kosmos 38 (Strela-1 #1)</v>
      </c>
      <c r="K51" t="str">
        <f ca="1">OFFSET('орбитальные запуски 57_64'!E$1,расчеты!$F51,0)</f>
        <v>Kosmos-1</v>
      </c>
      <c r="L51" t="str">
        <f ca="1">OFFSET('орбитальные запуски 57_64'!F$1,расчеты!$F51,0)</f>
        <v>СССР</v>
      </c>
      <c r="M51">
        <f ca="1">OFFSET('орбитальные запуски 57_64'!G$1,расчеты!$F51,0)</f>
        <v>0</v>
      </c>
    </row>
    <row r="52" spans="1:13" x14ac:dyDescent="0.25">
      <c r="A52">
        <f>'орбитальные запуски 57_64'!A48</f>
        <v>47</v>
      </c>
      <c r="B52" t="str">
        <f>'орбитальные запуски 57_64'!B48</f>
        <v>1959 ι (009)</v>
      </c>
      <c r="C52" s="51">
        <f ca="1">OFFSET('орбитальные запуски 57_64'!B48,0,SortCr)</f>
        <v>21805</v>
      </c>
      <c r="D52">
        <f t="shared" ca="1" si="0"/>
        <v>21805.000000046999</v>
      </c>
      <c r="E52">
        <f t="shared" ca="1" si="1"/>
        <v>23603.000000346001</v>
      </c>
      <c r="F52">
        <f t="shared" ca="1" si="2"/>
        <v>346</v>
      </c>
      <c r="H52" t="str">
        <f ca="1">OFFSET('орбитальные запуски 57_64'!$B$1,расчеты!F52,0)</f>
        <v>1964-045</v>
      </c>
      <c r="I52">
        <f ca="1">OFFSET('орбитальные запуски 57_64'!C$1,расчеты!$F52,0)</f>
        <v>23603</v>
      </c>
      <c r="J52" t="str">
        <f ca="1">OFFSET('орбитальные запуски 57_64'!D$1,расчеты!$F52,0)</f>
        <v>KH-7 10 (Gambit-1 10, OPS 3802)</v>
      </c>
      <c r="K52" t="str">
        <f ca="1">OFFSET('орбитальные запуски 57_64'!E$1,расчеты!$F52,0)</f>
        <v>Atlas-SLV3 Agena-D</v>
      </c>
      <c r="L52" t="str">
        <f ca="1">OFFSET('орбитальные запуски 57_64'!F$1,расчеты!$F52,0)</f>
        <v>USA</v>
      </c>
      <c r="M52">
        <f ca="1">OFFSET('орбитальные запуски 57_64'!G$1,расчеты!$F52,0)</f>
        <v>0</v>
      </c>
    </row>
    <row r="53" spans="1:13" x14ac:dyDescent="0.25">
      <c r="A53">
        <f>'орбитальные запуски 57_64'!A49</f>
        <v>48</v>
      </c>
      <c r="B53" t="str">
        <f>'орбитальные запуски 57_64'!B49</f>
        <v>1959-F08</v>
      </c>
      <c r="C53" s="51">
        <f ca="1">OFFSET('орбитальные запуски 57_64'!B49,0,SortCr)</f>
        <v>21810</v>
      </c>
      <c r="D53">
        <f t="shared" ca="1" si="0"/>
        <v>21810.000000047999</v>
      </c>
      <c r="E53">
        <f t="shared" ca="1" si="1"/>
        <v>23603.000000345</v>
      </c>
      <c r="F53">
        <f t="shared" ca="1" si="2"/>
        <v>345</v>
      </c>
      <c r="H53" t="str">
        <f ca="1">OFFSET('орбитальные запуски 57_64'!$B$1,расчеты!F53,0)</f>
        <v>1964-044</v>
      </c>
      <c r="I53">
        <f ca="1">OFFSET('орбитальные запуски 57_64'!C$1,расчеты!$F53,0)</f>
        <v>23603</v>
      </c>
      <c r="J53" t="str">
        <f ca="1">OFFSET('орбитальные запуски 57_64'!D$1,расчеты!$F53,0)</f>
        <v>Kosmos 37 (Zenit-2 #21)</v>
      </c>
      <c r="K53" t="str">
        <f ca="1">OFFSET('орбитальные запуски 57_64'!E$1,расчеты!$F53,0)</f>
        <v>Vostok-2</v>
      </c>
      <c r="L53" t="str">
        <f ca="1">OFFSET('орбитальные запуски 57_64'!F$1,расчеты!$F53,0)</f>
        <v>СССР</v>
      </c>
      <c r="M53">
        <f ca="1">OFFSET('орбитальные запуски 57_64'!G$1,расчеты!$F53,0)</f>
        <v>0</v>
      </c>
    </row>
    <row r="54" spans="1:13" x14ac:dyDescent="0.25">
      <c r="A54">
        <f>'орбитальные запуски 57_64'!A50</f>
        <v>49</v>
      </c>
      <c r="B54" t="str">
        <f>'орбитальные запуски 57_64'!B50</f>
        <v>1959 κ (010)</v>
      </c>
      <c r="C54" s="51">
        <f ca="1">OFFSET('орбитальные запуски 57_64'!B50,0,SortCr)</f>
        <v>21811</v>
      </c>
      <c r="D54">
        <f t="shared" ca="1" si="0"/>
        <v>21811.000000049</v>
      </c>
      <c r="E54">
        <f t="shared" ca="1" si="1"/>
        <v>23594.000000344</v>
      </c>
      <c r="F54">
        <f t="shared" ca="1" si="2"/>
        <v>344</v>
      </c>
      <c r="H54" t="str">
        <f ca="1">OFFSET('орбитальные запуски 57_64'!$B$1,расчеты!F54,0)</f>
        <v>1964-043</v>
      </c>
      <c r="I54">
        <f ca="1">OFFSET('орбитальные запуски 57_64'!C$1,расчеты!$F54,0)</f>
        <v>23594</v>
      </c>
      <c r="J54" t="str">
        <f ca="1">OFFSET('орбитальные запуски 57_64'!D$1,расчеты!$F54,0)</f>
        <v>KH-4A 9 (Corona 83, OPS 3042)</v>
      </c>
      <c r="K54" t="str">
        <f ca="1">OFFSET('орбитальные запуски 57_64'!E$1,расчеты!$F54,0)</f>
        <v>Thor-SLV2A Agena-D</v>
      </c>
      <c r="L54" t="str">
        <f ca="1">OFFSET('орбитальные запуски 57_64'!F$1,расчеты!$F54,0)</f>
        <v>USA</v>
      </c>
      <c r="M54">
        <f ca="1">OFFSET('орбитальные запуски 57_64'!G$1,расчеты!$F54,0)</f>
        <v>0</v>
      </c>
    </row>
    <row r="55" spans="1:13" x14ac:dyDescent="0.25">
      <c r="A55">
        <f>'орбитальные запуски 57_64'!A51</f>
        <v>50</v>
      </c>
      <c r="B55" t="str">
        <f>'орбитальные запуски 57_64'!B51</f>
        <v>1959-E02</v>
      </c>
      <c r="C55" s="51">
        <f ca="1">OFFSET('орбитальные запуски 57_64'!B51,0,SortCr)</f>
        <v>21817</v>
      </c>
      <c r="D55">
        <f t="shared" ca="1" si="0"/>
        <v>21817.00000005</v>
      </c>
      <c r="E55">
        <f t="shared" ca="1" si="1"/>
        <v>23588.000000343</v>
      </c>
      <c r="F55">
        <f t="shared" ca="1" si="2"/>
        <v>343</v>
      </c>
      <c r="H55" t="str">
        <f ca="1">OFFSET('орбитальные запуски 57_64'!$B$1,расчеты!F55,0)</f>
        <v>1964-042</v>
      </c>
      <c r="I55">
        <f ca="1">OFFSET('орбитальные запуски 57_64'!C$1,расчеты!$F55,0)</f>
        <v>23588</v>
      </c>
      <c r="J55" t="str">
        <f ca="1">OFFSET('орбитальные запуски 57_64'!D$1,расчеты!$F55,0)</f>
        <v>Kosmos 36 (DS-P1-Yu #1)</v>
      </c>
      <c r="K55" t="str">
        <f ca="1">OFFSET('орбитальные запуски 57_64'!E$1,расчеты!$F55,0)</f>
        <v>Kosmos</v>
      </c>
      <c r="L55" t="str">
        <f ca="1">OFFSET('орбитальные запуски 57_64'!F$1,расчеты!$F55,0)</f>
        <v>СССР</v>
      </c>
      <c r="M55">
        <f ca="1">OFFSET('орбитальные запуски 57_64'!G$1,расчеты!$F55,0)</f>
        <v>0</v>
      </c>
    </row>
    <row r="56" spans="1:13" x14ac:dyDescent="0.25">
      <c r="A56">
        <f>'орбитальные запуски 57_64'!A52</f>
        <v>51</v>
      </c>
      <c r="B56" t="str">
        <f>'орбитальные запуски 57_64'!B52</f>
        <v>1959 λ (011)</v>
      </c>
      <c r="C56" s="51">
        <f ca="1">OFFSET('орбитальные запуски 57_64'!B52,0,SortCr)</f>
        <v>21827</v>
      </c>
      <c r="D56">
        <f t="shared" ca="1" si="0"/>
        <v>21827.000000051001</v>
      </c>
      <c r="E56">
        <f t="shared" ca="1" si="1"/>
        <v>23586.000000341999</v>
      </c>
      <c r="F56">
        <f t="shared" ca="1" si="2"/>
        <v>342</v>
      </c>
      <c r="H56" t="str">
        <f ca="1">OFFSET('орбитальные запуски 57_64'!$B$1,расчеты!F56,0)</f>
        <v>1964-041</v>
      </c>
      <c r="I56">
        <f ca="1">OFFSET('орбитальные запуски 57_64'!C$1,расчеты!$F56,0)</f>
        <v>23586</v>
      </c>
      <c r="J56" t="str">
        <f ca="1">OFFSET('орбитальные запуски 57_64'!D$1,расчеты!$F56,0)</f>
        <v>Ranger 7</v>
      </c>
      <c r="K56" t="str">
        <f ca="1">OFFSET('орбитальные запуски 57_64'!E$1,расчеты!$F56,0)</f>
        <v>Atlas-LV3 Agena-B</v>
      </c>
      <c r="L56" t="str">
        <f ca="1">OFFSET('орбитальные запуски 57_64'!F$1,расчеты!$F56,0)</f>
        <v>USA</v>
      </c>
      <c r="M56">
        <f ca="1">OFFSET('орбитальные запуски 57_64'!G$1,расчеты!$F56,0)</f>
        <v>0</v>
      </c>
    </row>
    <row r="57" spans="1:13" x14ac:dyDescent="0.25">
      <c r="A57">
        <f>'орбитальные запуски 57_64'!A53</f>
        <v>52</v>
      </c>
      <c r="B57" t="str">
        <f>'орбитальные запуски 57_64'!B53</f>
        <v>Μ 1959 (012)</v>
      </c>
      <c r="C57" s="51">
        <f ca="1">OFFSET('орбитальные запуски 57_64'!B53,0,SortCr)</f>
        <v>21836</v>
      </c>
      <c r="D57">
        <f t="shared" ca="1" si="0"/>
        <v>21836.000000052001</v>
      </c>
      <c r="E57">
        <f t="shared" ca="1" si="1"/>
        <v>23575.000000340999</v>
      </c>
      <c r="F57">
        <f t="shared" ca="1" si="2"/>
        <v>341</v>
      </c>
      <c r="H57" t="str">
        <f ca="1">OFFSET('орбитальные запуски 57_64'!$B$1,расчеты!F57,0)</f>
        <v>1964-040</v>
      </c>
      <c r="I57">
        <f ca="1">OFFSET('орбитальные запуски 57_64'!C$1,расчеты!$F57,0)</f>
        <v>23575</v>
      </c>
      <c r="J57" t="str">
        <f ca="1">OFFSET('орбитальные запуски 57_64'!D$1,расчеты!$F57,0)</f>
        <v>Vela 3 (OPS 3662)</v>
      </c>
      <c r="K57" t="str">
        <f ca="1">OFFSET('орбитальные запуски 57_64'!E$1,расчеты!$F57,0)</f>
        <v>Atlas-LV3 Agena-D</v>
      </c>
      <c r="L57" t="str">
        <f ca="1">OFFSET('орбитальные запуски 57_64'!F$1,расчеты!$F57,0)</f>
        <v>USA</v>
      </c>
      <c r="M57">
        <f ca="1">OFFSET('орбитальные запуски 57_64'!G$1,расчеты!$F57,0)</f>
        <v>0</v>
      </c>
    </row>
    <row r="58" spans="1:13" x14ac:dyDescent="0.25">
      <c r="A58">
        <f>'орбитальные запуски 57_64'!A54</f>
        <v>53</v>
      </c>
      <c r="B58" t="str">
        <f>'орбитальные запуски 57_64'!B54</f>
        <v>1959 ν (013)</v>
      </c>
      <c r="C58" s="51">
        <f ca="1">OFFSET('орбитальные запуски 57_64'!B54,0,SortCr)</f>
        <v>21861</v>
      </c>
      <c r="D58">
        <f t="shared" ca="1" si="0"/>
        <v>21861.000000053002</v>
      </c>
      <c r="E58">
        <f t="shared" ca="1" si="1"/>
        <v>23573.000000339998</v>
      </c>
      <c r="F58">
        <f t="shared" ca="1" si="2"/>
        <v>340</v>
      </c>
      <c r="H58" t="str">
        <f ca="1">OFFSET('орбитальные запуски 57_64'!$B$1,расчеты!F58,0)</f>
        <v>1964-039</v>
      </c>
      <c r="I58">
        <f ca="1">OFFSET('орбитальные запуски 57_64'!C$1,расчеты!$F58,0)</f>
        <v>23573</v>
      </c>
      <c r="J58" t="str">
        <f ca="1">OFFSET('орбитальные запуски 57_64'!D$1,расчеты!$F58,0)</f>
        <v>Kosmos 35 (Zenit-2 #20)</v>
      </c>
      <c r="K58" t="str">
        <f ca="1">OFFSET('орбитальные запуски 57_64'!E$1,расчеты!$F58,0)</f>
        <v>Vostok-2</v>
      </c>
      <c r="L58" t="str">
        <f ca="1">OFFSET('орбитальные запуски 57_64'!F$1,расчеты!$F58,0)</f>
        <v>СССР</v>
      </c>
      <c r="M58">
        <f ca="1">OFFSET('орбитальные запуски 57_64'!G$1,расчеты!$F58,0)</f>
        <v>0</v>
      </c>
    </row>
    <row r="59" spans="1:13" x14ac:dyDescent="0.25">
      <c r="A59">
        <f>'орбитальные запуски 57_64'!A55</f>
        <v>54</v>
      </c>
      <c r="B59" t="str">
        <f>'орбитальные запуски 57_64'!B55</f>
        <v>1959 ξ (014)</v>
      </c>
      <c r="C59" s="51">
        <f ca="1">OFFSET('орбитальные запуски 57_64'!B55,0,SortCr)</f>
        <v>21874</v>
      </c>
      <c r="D59">
        <f t="shared" ca="1" si="0"/>
        <v>21874.000000053999</v>
      </c>
      <c r="E59">
        <f t="shared" ca="1" si="1"/>
        <v>23568.000000339001</v>
      </c>
      <c r="F59">
        <f t="shared" ca="1" si="2"/>
        <v>339</v>
      </c>
      <c r="H59" t="str">
        <f ca="1">OFFSET('орбитальные запуски 57_64'!$B$1,расчеты!F59,0)</f>
        <v>1964-038</v>
      </c>
      <c r="I59">
        <f ca="1">OFFSET('орбитальные запуски 57_64'!C$1,расчеты!$F59,0)</f>
        <v>23568</v>
      </c>
      <c r="J59" t="str">
        <f ca="1">OFFSET('орбитальные запуски 57_64'!D$1,расчеты!$F59,0)</f>
        <v>KH-4A 8 (Corona 82, OPS 3491)</v>
      </c>
      <c r="K59" t="str">
        <f ca="1">OFFSET('орбитальные запуски 57_64'!E$1,расчеты!$F59,0)</f>
        <v>Thor-SLV2A Agena-D</v>
      </c>
      <c r="L59" t="str">
        <f ca="1">OFFSET('орбитальные запуски 57_64'!F$1,расчеты!$F59,0)</f>
        <v>USA</v>
      </c>
      <c r="M59">
        <f ca="1">OFFSET('орбитальные запуски 57_64'!G$1,расчеты!$F59,0)</f>
        <v>0</v>
      </c>
    </row>
    <row r="60" spans="1:13" x14ac:dyDescent="0.25">
      <c r="A60">
        <f>'орбитальные запуски 57_64'!A56</f>
        <v>55</v>
      </c>
      <c r="B60" t="str">
        <f>'орбитальные запуски 57_64'!B56</f>
        <v>1959-F09</v>
      </c>
      <c r="C60" s="51">
        <f ca="1">OFFSET('орбитальные запуски 57_64'!B56,0,SortCr)</f>
        <v>21880</v>
      </c>
      <c r="D60">
        <f t="shared" ca="1" si="0"/>
        <v>21880.000000054999</v>
      </c>
      <c r="E60">
        <f t="shared" ca="1" si="1"/>
        <v>23568.000000338001</v>
      </c>
      <c r="F60">
        <f t="shared" ca="1" si="2"/>
        <v>338</v>
      </c>
      <c r="H60" t="str">
        <f ca="1">OFFSET('орбитальные запуски 57_64'!$B$1,расчеты!F60,0)</f>
        <v>1964-037</v>
      </c>
      <c r="I60">
        <f ca="1">OFFSET('орбитальные запуски 57_64'!C$1,расчеты!$F60,0)</f>
        <v>23568</v>
      </c>
      <c r="J60" t="str">
        <f ca="1">OFFSET('орбитальные запуски 57_64'!D$1,расчеты!$F60,0)</f>
        <v>Elektron 3</v>
      </c>
      <c r="K60" t="str">
        <f ca="1">OFFSET('орбитальные запуски 57_64'!E$1,расчеты!$F60,0)</f>
        <v>Vostok-K</v>
      </c>
      <c r="L60" t="str">
        <f ca="1">OFFSET('орбитальные запуски 57_64'!F$1,расчеты!$F60,0)</f>
        <v>СССР</v>
      </c>
      <c r="M60">
        <f ca="1">OFFSET('орбитальные запуски 57_64'!G$1,расчеты!$F60,0)</f>
        <v>0</v>
      </c>
    </row>
    <row r="61" spans="1:13" x14ac:dyDescent="0.25">
      <c r="A61">
        <f>'орбитальные запуски 57_64'!A57</f>
        <v>56</v>
      </c>
      <c r="B61" t="str">
        <f>'орбитальные запуски 57_64'!B57</f>
        <v>1960-F01</v>
      </c>
      <c r="C61" s="51">
        <f ca="1">OFFSET('орбитальные запуски 57_64'!B57,0,SortCr)</f>
        <v>21950</v>
      </c>
      <c r="D61">
        <f t="shared" ca="1" si="0"/>
        <v>21950.000000055999</v>
      </c>
      <c r="E61">
        <f t="shared" ca="1" si="1"/>
        <v>23564.000000337001</v>
      </c>
      <c r="F61">
        <f t="shared" ca="1" si="2"/>
        <v>337</v>
      </c>
      <c r="H61" t="str">
        <f ca="1">OFFSET('орбитальные запуски 57_64'!$B$1,расчеты!F61,0)</f>
        <v>1964-036</v>
      </c>
      <c r="I61">
        <f ca="1">OFFSET('орбитальные запуски 57_64'!C$1,расчеты!$F61,0)</f>
        <v>23564</v>
      </c>
      <c r="J61" t="str">
        <f ca="1">OFFSET('орбитальные запуски 57_64'!D$1,расчеты!$F61,0)</f>
        <v>KH-7 9 (Gambit-1 9, OPS 3684)</v>
      </c>
      <c r="K61" t="str">
        <f ca="1">OFFSET('орбитальные запуски 57_64'!E$1,расчеты!$F61,0)</f>
        <v>Atlas-LV3 Agena-D</v>
      </c>
      <c r="L61" t="str">
        <f ca="1">OFFSET('орбитальные запуски 57_64'!F$1,расчеты!$F61,0)</f>
        <v>USA</v>
      </c>
      <c r="M61">
        <f ca="1">OFFSET('орбитальные запуски 57_64'!G$1,расчеты!$F61,0)</f>
        <v>0</v>
      </c>
    </row>
    <row r="62" spans="1:13" x14ac:dyDescent="0.25">
      <c r="A62">
        <f>'орбитальные запуски 57_64'!A58</f>
        <v>57</v>
      </c>
      <c r="B62" t="str">
        <f>'орбитальные запуски 57_64'!B58</f>
        <v>1960-F02</v>
      </c>
      <c r="C62" s="51">
        <f ca="1">OFFSET('орбитальные запуски 57_64'!B58,0,SortCr)</f>
        <v>21965</v>
      </c>
      <c r="D62">
        <f t="shared" ca="1" si="0"/>
        <v>21965.000000057</v>
      </c>
      <c r="E62">
        <f t="shared" ca="1" si="1"/>
        <v>23560.000000336</v>
      </c>
      <c r="F62">
        <f t="shared" ca="1" si="2"/>
        <v>336</v>
      </c>
      <c r="H62" t="str">
        <f ca="1">OFFSET('орбитальные запуски 57_64'!$B$1,расчеты!F62,0)</f>
        <v>1964-035</v>
      </c>
      <c r="I62">
        <f ca="1">OFFSET('орбитальные запуски 57_64'!C$1,расчеты!$F62,0)</f>
        <v>23560</v>
      </c>
      <c r="J62" t="str">
        <f ca="1">OFFSET('орбитальные запуски 57_64'!D$1,расчеты!$F62,0)</f>
        <v>Samos-F3 2 (OPS 3395)</v>
      </c>
      <c r="K62" t="str">
        <f ca="1">OFFSET('орбитальные запуски 57_64'!E$1,расчеты!$F62,0)</f>
        <v>Thor-SLV2A Agena-D</v>
      </c>
      <c r="L62" t="str">
        <f ca="1">OFFSET('орбитальные запуски 57_64'!F$1,расчеты!$F62,0)</f>
        <v>USA</v>
      </c>
      <c r="M62">
        <f ca="1">OFFSET('орбитальные запуски 57_64'!G$1,расчеты!$F62,0)</f>
        <v>0</v>
      </c>
    </row>
    <row r="63" spans="1:13" x14ac:dyDescent="0.25">
      <c r="A63">
        <f>'орбитальные запуски 57_64'!A59</f>
        <v>58</v>
      </c>
      <c r="B63" t="str">
        <f>'орбитальные запуски 57_64'!B59</f>
        <v>1960-F03</v>
      </c>
      <c r="C63" s="51">
        <f ca="1">OFFSET('орбитальные запуски 57_64'!B59,0,SortCr)</f>
        <v>21972</v>
      </c>
      <c r="D63">
        <f t="shared" ca="1" si="0"/>
        <v>21972.000000058</v>
      </c>
      <c r="E63">
        <f t="shared" ca="1" si="1"/>
        <v>23559.000000335</v>
      </c>
      <c r="F63">
        <f t="shared" ca="1" si="2"/>
        <v>335</v>
      </c>
      <c r="H63" t="str">
        <f ca="1">OFFSET('орбитальные запуски 57_64'!$B$1,расчеты!F63,0)</f>
        <v>1964-034</v>
      </c>
      <c r="I63">
        <f ca="1">OFFSET('орбитальные запуски 57_64'!C$1,расчеты!$F63,0)</f>
        <v>23559</v>
      </c>
      <c r="J63" t="str">
        <f ca="1">OFFSET('орбитальные запуски 57_64'!D$1,расчеты!$F63,0)</f>
        <v>Kosmos 34 (Zenit-4 #3)</v>
      </c>
      <c r="K63" t="str">
        <f ca="1">OFFSET('орбитальные запуски 57_64'!E$1,расчеты!$F63,0)</f>
        <v>Voskhod</v>
      </c>
      <c r="L63" t="str">
        <f ca="1">OFFSET('орбитальные запуски 57_64'!F$1,расчеты!$F63,0)</f>
        <v>СССР</v>
      </c>
      <c r="M63">
        <f ca="1">OFFSET('орбитальные запуски 57_64'!G$1,расчеты!$F63,0)</f>
        <v>0</v>
      </c>
    </row>
    <row r="64" spans="1:13" x14ac:dyDescent="0.25">
      <c r="A64">
        <f>'орбитальные запуски 57_64'!A60</f>
        <v>59</v>
      </c>
      <c r="B64" t="str">
        <f>'орбитальные запуски 57_64'!B60</f>
        <v>1960 α (001)</v>
      </c>
      <c r="C64" s="51">
        <f ca="1">OFFSET('орбитальные запуски 57_64'!B60,0,SortCr)</f>
        <v>21986</v>
      </c>
      <c r="D64">
        <f t="shared" ca="1" si="0"/>
        <v>21986.000000059001</v>
      </c>
      <c r="E64">
        <f t="shared" ca="1" si="1"/>
        <v>23558.000000333999</v>
      </c>
      <c r="F64">
        <f t="shared" ca="1" si="2"/>
        <v>334</v>
      </c>
      <c r="H64" t="str">
        <f ca="1">OFFSET('орбитальные запуски 57_64'!$B$1,расчеты!F64,0)</f>
        <v>1964-F09</v>
      </c>
      <c r="I64">
        <f ca="1">OFFSET('орбитальные запуски 57_64'!C$1,расчеты!$F64,0)</f>
        <v>23558</v>
      </c>
      <c r="J64" t="str">
        <f ca="1">OFFSET('орбитальные запуски 57_64'!D$1,расчеты!$F64,0)</f>
        <v>Centaur AC-3</v>
      </c>
      <c r="K64" t="str">
        <f ca="1">OFFSET('орбитальные запуски 57_64'!E$1,расчеты!$F64,0)</f>
        <v>Atlas-LV3C Centaur-C</v>
      </c>
      <c r="L64" t="str">
        <f ca="1">OFFSET('орбитальные запуски 57_64'!F$1,расчеты!$F64,0)</f>
        <v>USA</v>
      </c>
      <c r="M64" t="str">
        <f ca="1">OFFSET('орбитальные запуски 57_64'!G$1,расчеты!$F64,0)</f>
        <v>Failure</v>
      </c>
    </row>
    <row r="65" spans="1:13" x14ac:dyDescent="0.25">
      <c r="A65">
        <f>'орбитальные запуски 57_64'!A61</f>
        <v>60</v>
      </c>
      <c r="B65" t="str">
        <f>'орбитальные запуски 57_64'!B61</f>
        <v>1960-F04</v>
      </c>
      <c r="C65" s="51">
        <f ca="1">OFFSET('орбитальные запуски 57_64'!B61,0,SortCr)</f>
        <v>21998</v>
      </c>
      <c r="D65">
        <f t="shared" ca="1" si="0"/>
        <v>21998.000000060001</v>
      </c>
      <c r="E65">
        <f t="shared" ca="1" si="1"/>
        <v>23553.000000332999</v>
      </c>
      <c r="F65">
        <f t="shared" ca="1" si="2"/>
        <v>333</v>
      </c>
      <c r="H65" t="str">
        <f ca="1">OFFSET('орбитальные запуски 57_64'!$B$1,расчеты!F65,0)</f>
        <v>1964-F08</v>
      </c>
      <c r="I65">
        <f ca="1">OFFSET('орбитальные запуски 57_64'!C$1,расчеты!$F65,0)</f>
        <v>23553</v>
      </c>
      <c r="J65" t="str">
        <f ca="1">OFFSET('орбитальные запуски 57_64'!D$1,расчеты!$F65,0)</f>
        <v>ESRS (CRL 2)</v>
      </c>
      <c r="K65" t="str">
        <f ca="1">OFFSET('орбитальные запуски 57_64'!E$1,расчеты!$F65,0)</f>
        <v>Scout-X4</v>
      </c>
      <c r="L65" t="str">
        <f ca="1">OFFSET('орбитальные запуски 57_64'!F$1,расчеты!$F65,0)</f>
        <v>USA</v>
      </c>
      <c r="M65" t="str">
        <f ca="1">OFFSET('орбитальные запуски 57_64'!G$1,расчеты!$F65,0)</f>
        <v>Failure</v>
      </c>
    </row>
    <row r="66" spans="1:13" x14ac:dyDescent="0.25">
      <c r="A66">
        <f>'орбитальные запуски 57_64'!A62</f>
        <v>61</v>
      </c>
      <c r="B66" t="str">
        <f>'орбитальные запуски 57_64'!B62</f>
        <v>1960 β (002)</v>
      </c>
      <c r="C66" s="51">
        <f ca="1">OFFSET('орбитальные запуски 57_64'!B62,0,SortCr)</f>
        <v>22007</v>
      </c>
      <c r="D66">
        <f t="shared" ca="1" si="0"/>
        <v>22007.000000061002</v>
      </c>
      <c r="E66">
        <f t="shared" ca="1" si="1"/>
        <v>23551.000000331998</v>
      </c>
      <c r="F66">
        <f t="shared" ca="1" si="2"/>
        <v>332</v>
      </c>
      <c r="H66" t="str">
        <f ca="1">OFFSET('орбитальные запуски 57_64'!$B$1,расчеты!F66,0)</f>
        <v>1964-033</v>
      </c>
      <c r="I66">
        <f ca="1">OFFSET('орбитальные запуски 57_64'!C$1,расчеты!$F66,0)</f>
        <v>23551</v>
      </c>
      <c r="J66" t="str">
        <f ca="1">OFFSET('орбитальные запуски 57_64'!D$1,расчеты!$F66,0)</f>
        <v>Kosmos 33 (Zenit-2 #19)</v>
      </c>
      <c r="K66" t="str">
        <f ca="1">OFFSET('орбитальные запуски 57_64'!E$1,расчеты!$F66,0)</f>
        <v>Vostok-2</v>
      </c>
      <c r="L66" t="str">
        <f ca="1">OFFSET('орбитальные запуски 57_64'!F$1,расчеты!$F66,0)</f>
        <v>СССР</v>
      </c>
      <c r="M66">
        <f ca="1">OFFSET('орбитальные запуски 57_64'!G$1,расчеты!$F66,0)</f>
        <v>0</v>
      </c>
    </row>
    <row r="67" spans="1:13" x14ac:dyDescent="0.25">
      <c r="A67">
        <f>'орбитальные запуски 57_64'!A63</f>
        <v>62</v>
      </c>
      <c r="B67" t="str">
        <f>'орбитальные запуски 57_64'!B63</f>
        <v>Γ 1960 (003)</v>
      </c>
      <c r="C67" s="51">
        <f ca="1">OFFSET('орбитальные запуски 57_64'!B63,0,SortCr)</f>
        <v>22019</v>
      </c>
      <c r="D67">
        <f t="shared" ca="1" si="0"/>
        <v>22019.000000061998</v>
      </c>
      <c r="E67">
        <f t="shared" ca="1" si="1"/>
        <v>23547.000000331002</v>
      </c>
      <c r="F67">
        <f t="shared" ca="1" si="2"/>
        <v>331</v>
      </c>
      <c r="H67" t="str">
        <f ca="1">OFFSET('орбитальные запуски 57_64'!$B$1,расчеты!F67,0)</f>
        <v>1964-032</v>
      </c>
      <c r="I67">
        <f ca="1">OFFSET('орбитальные запуски 57_64'!C$1,расчеты!$F67,0)</f>
        <v>23547</v>
      </c>
      <c r="J67" t="str">
        <f ca="1">OFFSET('орбитальные запуски 57_64'!D$1,расчеты!$F67,0)</f>
        <v>KH-4A 7 (Corona 81, OPS 3754)</v>
      </c>
      <c r="K67" t="str">
        <f ca="1">OFFSET('орбитальные запуски 57_64'!E$1,расчеты!$F67,0)</f>
        <v>Thor-SLV2A Agena-D</v>
      </c>
      <c r="L67" t="str">
        <f ca="1">OFFSET('орбитальные запуски 57_64'!F$1,расчеты!$F67,0)</f>
        <v>USA</v>
      </c>
      <c r="M67">
        <f ca="1">OFFSET('орбитальные запуски 57_64'!G$1,расчеты!$F67,0)</f>
        <v>0</v>
      </c>
    </row>
    <row r="68" spans="1:13" x14ac:dyDescent="0.25">
      <c r="A68">
        <f>'орбитальные запуски 57_64'!A64</f>
        <v>63</v>
      </c>
      <c r="B68" t="str">
        <f>'орбитальные запуски 57_64'!B64</f>
        <v>1960 δ (004)</v>
      </c>
      <c r="C68" s="51">
        <f ca="1">OFFSET('орбитальные запуски 57_64'!B64,0,SortCr)</f>
        <v>22021</v>
      </c>
      <c r="D68">
        <f t="shared" ca="1" si="0"/>
        <v>22021.000000062999</v>
      </c>
      <c r="E68">
        <f t="shared" ca="1" si="1"/>
        <v>23546.000000330001</v>
      </c>
      <c r="F68">
        <f t="shared" ca="1" si="2"/>
        <v>330</v>
      </c>
      <c r="H68" t="str">
        <f ca="1">OFFSET('орбитальные запуски 57_64'!$B$1,расчеты!F68,0)</f>
        <v>1964-031</v>
      </c>
      <c r="I68">
        <f ca="1">OFFSET('орбитальные запуски 57_64'!C$1,расчеты!$F68,0)</f>
        <v>23546</v>
      </c>
      <c r="J68" t="str">
        <f ca="1">OFFSET('орбитальные запуски 57_64'!D$1,расчеты!$F68,0)</f>
        <v>DSAP-1 F8 (P-35 8, OPS 4467A), 1F9</v>
      </c>
      <c r="K68" t="str">
        <f ca="1">OFFSET('орбитальные запуски 57_64'!E$1,расчеты!$F68,0)</f>
        <v>Thor-DM21 Agena-D</v>
      </c>
      <c r="L68" t="str">
        <f ca="1">OFFSET('орбитальные запуски 57_64'!F$1,расчеты!$F68,0)</f>
        <v>USA</v>
      </c>
      <c r="M68">
        <f ca="1">OFFSET('орбитальные запуски 57_64'!G$1,расчеты!$F68,0)</f>
        <v>0</v>
      </c>
    </row>
    <row r="69" spans="1:13" x14ac:dyDescent="0.25">
      <c r="A69">
        <f>'орбитальные запуски 57_64'!A65</f>
        <v>64</v>
      </c>
      <c r="B69" t="str">
        <f>'орбитальные запуски 57_64'!B65</f>
        <v>1960-F05</v>
      </c>
      <c r="C69" s="51">
        <f ca="1">OFFSET('орбитальные запуски 57_64'!B65,0,SortCr)</f>
        <v>22021</v>
      </c>
      <c r="D69">
        <f t="shared" ca="1" si="0"/>
        <v>22021.000000063999</v>
      </c>
      <c r="E69">
        <f t="shared" ca="1" si="1"/>
        <v>23541.000000329001</v>
      </c>
      <c r="F69">
        <f t="shared" ca="1" si="2"/>
        <v>329</v>
      </c>
      <c r="H69" t="str">
        <f ca="1">OFFSET('орбитальные запуски 57_64'!$B$1,расчеты!F69,0)</f>
        <v>1964-030</v>
      </c>
      <c r="I69">
        <f ca="1">OFFSET('орбитальные запуски 57_64'!C$1,расчеты!$F69,0)</f>
        <v>23541</v>
      </c>
      <c r="J69" t="str">
        <f ca="1">OFFSET('орбитальные запуски 57_64'!D$1,расчеты!$F69,0)</f>
        <v>KH-5 11 &amp; Starflash 1A (Argon 11, Corona 80, OPS 3236)</v>
      </c>
      <c r="K69" t="str">
        <f ca="1">OFFSET('орбитальные запуски 57_64'!E$1,расчеты!$F69,0)</f>
        <v>Thor-SLV2A Agena-D</v>
      </c>
      <c r="L69" t="str">
        <f ca="1">OFFSET('орбитальные запуски 57_64'!F$1,расчеты!$F69,0)</f>
        <v>USA</v>
      </c>
      <c r="M69">
        <f ca="1">OFFSET('орбитальные запуски 57_64'!G$1,расчеты!$F69,0)</f>
        <v>0</v>
      </c>
    </row>
    <row r="70" spans="1:13" x14ac:dyDescent="0.25">
      <c r="A70">
        <f>'орбитальные запуски 57_64'!A66</f>
        <v>65</v>
      </c>
      <c r="B70" t="str">
        <f>'орбитальные запуски 57_64'!B66</f>
        <v>1960-F06</v>
      </c>
      <c r="C70" s="51">
        <f ca="1">OFFSET('орбитальные запуски 57_64'!B66,0,SortCr)</f>
        <v>22022</v>
      </c>
      <c r="D70">
        <f t="shared" ca="1" si="0"/>
        <v>22022.000000065</v>
      </c>
      <c r="E70">
        <f t="shared" ca="1" si="1"/>
        <v>23538.000000328</v>
      </c>
      <c r="F70">
        <f t="shared" ca="1" si="2"/>
        <v>328</v>
      </c>
      <c r="H70" t="str">
        <f ca="1">OFFSET('орбитальные запуски 57_64'!$B$1,расчеты!F70,0)</f>
        <v>1964-029</v>
      </c>
      <c r="I70">
        <f ca="1">OFFSET('орбитальные запуски 57_64'!C$1,расчеты!$F70,0)</f>
        <v>23538</v>
      </c>
      <c r="J70" t="str">
        <f ca="1">OFFSET('орбитальные запуски 57_64'!D$1,расчеты!$F70,0)</f>
        <v>Kosmos 32 (Zenit-2 #18)</v>
      </c>
      <c r="K70" t="str">
        <f ca="1">OFFSET('орбитальные запуски 57_64'!E$1,расчеты!$F70,0)</f>
        <v>Vostok-2</v>
      </c>
      <c r="L70" t="str">
        <f ca="1">OFFSET('орбитальные запуски 57_64'!F$1,расчеты!$F70,0)</f>
        <v>СССР</v>
      </c>
      <c r="M70">
        <f ca="1">OFFSET('орбитальные запуски 57_64'!G$1,расчеты!$F70,0)</f>
        <v>0</v>
      </c>
    </row>
    <row r="71" spans="1:13" x14ac:dyDescent="0.25">
      <c r="A71">
        <f>'орбитальные запуски 57_64'!A67</f>
        <v>66</v>
      </c>
      <c r="B71" t="str">
        <f>'орбитальные запуски 57_64'!B67</f>
        <v>1960-F07</v>
      </c>
      <c r="C71" s="51">
        <f ca="1">OFFSET('орбитальные запуски 57_64'!B67,0,SortCr)</f>
        <v>22049</v>
      </c>
      <c r="D71">
        <f t="shared" ref="D71:D134" ca="1" si="3">IF(ISNONTEXT(C71),C71+A71/1000000000,CODE(MID(C71,1,1))+A71/100000000)</f>
        <v>22049.000000066</v>
      </c>
      <c r="E71">
        <f t="shared" ref="E71:E134" ca="1" si="4">CHOOSE($A$4,LARGE($D$6:$D$397,A71),SMALL($D$6:$D$397,A71))</f>
        <v>23534.000000327</v>
      </c>
      <c r="F71">
        <f t="shared" ref="F71:F134" ca="1" si="5">MATCH(E71,$D$6:$D$397,0)</f>
        <v>327</v>
      </c>
      <c r="H71" t="str">
        <f ca="1">OFFSET('орбитальные запуски 57_64'!$B$1,расчеты!F71,0)</f>
        <v>1964-028</v>
      </c>
      <c r="I71">
        <f ca="1">OFFSET('орбитальные запуски 57_64'!C$1,расчеты!$F71,0)</f>
        <v>23534</v>
      </c>
      <c r="J71" t="str">
        <f ca="1">OFFSET('орбитальные запуски 57_64'!D$1,расчеты!$F71,0)</f>
        <v>Kosmos 31 (DS-MT #1)</v>
      </c>
      <c r="K71" t="str">
        <f ca="1">OFFSET('орбитальные запуски 57_64'!E$1,расчеты!$F71,0)</f>
        <v>Kosmos</v>
      </c>
      <c r="L71" t="str">
        <f ca="1">OFFSET('орбитальные запуски 57_64'!F$1,расчеты!$F71,0)</f>
        <v>СССР</v>
      </c>
      <c r="M71">
        <f ca="1">OFFSET('орбитальные запуски 57_64'!G$1,расчеты!$F71,0)</f>
        <v>0</v>
      </c>
    </row>
    <row r="72" spans="1:13" x14ac:dyDescent="0.25">
      <c r="A72">
        <f>'орбитальные запуски 57_64'!A68</f>
        <v>67</v>
      </c>
      <c r="B72" t="str">
        <f>'орбитальные запуски 57_64'!B68</f>
        <v>1960 ε (005)</v>
      </c>
      <c r="C72" s="51">
        <f ca="1">OFFSET('орбитальные запуски 57_64'!B68,0,SortCr)</f>
        <v>22051</v>
      </c>
      <c r="D72">
        <f t="shared" ca="1" si="3"/>
        <v>22051.000000067001</v>
      </c>
      <c r="E72">
        <f t="shared" ca="1" si="4"/>
        <v>23532.000000325999</v>
      </c>
      <c r="F72">
        <f t="shared" ca="1" si="5"/>
        <v>326</v>
      </c>
      <c r="H72" t="str">
        <f ca="1">OFFSET('орбитальные запуски 57_64'!$B$1,расчеты!F72,0)</f>
        <v>1964-027</v>
      </c>
      <c r="I72">
        <f ca="1">OFFSET('орбитальные запуски 57_64'!C$1,расчеты!$F72,0)</f>
        <v>23532</v>
      </c>
      <c r="J72" t="str">
        <f ca="1">OFFSET('орбитальные запуски 57_64'!D$1,расчеты!$F72,0)</f>
        <v>KH-4A 6 (Corona 79, OPS 3483)</v>
      </c>
      <c r="K72" t="str">
        <f ca="1">OFFSET('орбитальные запуски 57_64'!E$1,расчеты!$F72,0)</f>
        <v>Thor-SLV2A Agena-D</v>
      </c>
      <c r="L72" t="str">
        <f ca="1">OFFSET('орбитальные запуски 57_64'!F$1,расчеты!$F72,0)</f>
        <v>USA</v>
      </c>
      <c r="M72">
        <f ca="1">OFFSET('орбитальные запуски 57_64'!G$1,расчеты!$F72,0)</f>
        <v>0</v>
      </c>
    </row>
    <row r="73" spans="1:13" x14ac:dyDescent="0.25">
      <c r="A73">
        <f>'орбитальные запуски 57_64'!A69</f>
        <v>68</v>
      </c>
      <c r="B73" t="str">
        <f>'орбитальные запуски 57_64'!B69</f>
        <v>1960 ζ (006)</v>
      </c>
      <c r="C73" s="51">
        <f ca="1">OFFSET('орбитальные запуски 57_64'!B69,0,SortCr)</f>
        <v>22060</v>
      </c>
      <c r="D73">
        <f t="shared" ca="1" si="3"/>
        <v>22060.000000068001</v>
      </c>
      <c r="E73">
        <f t="shared" ca="1" si="4"/>
        <v>23532.000000324999</v>
      </c>
      <c r="F73">
        <f t="shared" ca="1" si="5"/>
        <v>325</v>
      </c>
      <c r="H73" t="str">
        <f ca="1">OFFSET('орбитальные запуски 57_64'!$B$1,расчеты!F73,0)</f>
        <v>1964-F07</v>
      </c>
      <c r="I73">
        <f ca="1">OFFSET('орбитальные запуски 57_64'!C$1,расчеты!$F73,0)</f>
        <v>23532</v>
      </c>
      <c r="J73" t="str">
        <f ca="1">OFFSET('орбитальные запуски 57_64'!D$1,расчеты!$F73,0)</f>
        <v>Molniya-1 (1a)</v>
      </c>
      <c r="K73" t="str">
        <f ca="1">OFFSET('орбитальные запуски 57_64'!E$1,расчеты!$F73,0)</f>
        <v>Molniya</v>
      </c>
      <c r="L73" t="str">
        <f ca="1">OFFSET('орбитальные запуски 57_64'!F$1,расчеты!$F73,0)</f>
        <v>СССР</v>
      </c>
      <c r="M73" t="str">
        <f ca="1">OFFSET('орбитальные запуски 57_64'!G$1,расчеты!$F73,0)</f>
        <v>Failure</v>
      </c>
    </row>
    <row r="74" spans="1:13" x14ac:dyDescent="0.25">
      <c r="A74">
        <f>'орбитальные запуски 57_64'!A70</f>
        <v>69</v>
      </c>
      <c r="B74" t="str">
        <f>'орбитальные запуски 57_64'!B70</f>
        <v>1960 η (007)</v>
      </c>
      <c r="C74" s="51">
        <f ca="1">OFFSET('орбитальные запуски 57_64'!B70,0,SortCr)</f>
        <v>22089</v>
      </c>
      <c r="D74">
        <f t="shared" ca="1" si="3"/>
        <v>22089.000000069002</v>
      </c>
      <c r="E74">
        <f t="shared" ca="1" si="4"/>
        <v>23532.000000323998</v>
      </c>
      <c r="F74">
        <f t="shared" ca="1" si="5"/>
        <v>324</v>
      </c>
      <c r="H74" t="str">
        <f ca="1">OFFSET('орбитальные запуски 57_64'!$B$1,расчеты!F74,0)</f>
        <v>1964-026</v>
      </c>
      <c r="I74">
        <f ca="1">OFFSET('орбитальные запуски 57_64'!C$1,расчеты!$F74,0)</f>
        <v>23532</v>
      </c>
      <c r="J74" t="str">
        <f ca="1">OFFSET('орбитальные запуски 57_64'!D$1,расчеты!$F74,0)</f>
        <v>Transit-5C 1 (OPS 4412)</v>
      </c>
      <c r="K74" t="str">
        <f ca="1">OFFSET('орбитальные запуски 57_64'!E$1,расчеты!$F74,0)</f>
        <v>Scout-X4</v>
      </c>
      <c r="L74" t="str">
        <f ca="1">OFFSET('орбитальные запуски 57_64'!F$1,расчеты!$F74,0)</f>
        <v>USA</v>
      </c>
      <c r="M74">
        <f ca="1">OFFSET('орбитальные запуски 57_64'!G$1,расчеты!$F74,0)</f>
        <v>0</v>
      </c>
    </row>
    <row r="75" spans="1:13" x14ac:dyDescent="0.25">
      <c r="A75">
        <f>'орбитальные запуски 57_64'!A71</f>
        <v>70</v>
      </c>
      <c r="B75" t="str">
        <f>'орбитальные запуски 57_64'!B71</f>
        <v>1960-F08</v>
      </c>
      <c r="C75" s="51">
        <f ca="1">OFFSET('орбитальные запуски 57_64'!B71,0,SortCr)</f>
        <v>22096</v>
      </c>
      <c r="D75">
        <f t="shared" ca="1" si="3"/>
        <v>22096.000000069998</v>
      </c>
      <c r="E75">
        <f t="shared" ca="1" si="4"/>
        <v>23525.000000323002</v>
      </c>
      <c r="F75">
        <f t="shared" ca="1" si="5"/>
        <v>323</v>
      </c>
      <c r="H75" t="str">
        <f ca="1">OFFSET('орбитальные запуски 57_64'!$B$1,расчеты!F75,0)</f>
        <v>1964-025</v>
      </c>
      <c r="I75">
        <f ca="1">OFFSET('орбитальные запуски 57_64'!C$1,расчеты!$F75,0)</f>
        <v>23525</v>
      </c>
      <c r="J75" t="str">
        <f ca="1">OFFSET('орбитальные запуски 57_64'!D$1,расчеты!$F75,0)</f>
        <v>Saturn-SA 6 &amp; Apollo 101 (BP 13)</v>
      </c>
      <c r="K75" t="str">
        <f ca="1">OFFSET('орбитальные запуски 57_64'!E$1,расчеты!$F75,0)</f>
        <v>Saturn-1 (Block-2)</v>
      </c>
      <c r="L75" t="str">
        <f ca="1">OFFSET('орбитальные запуски 57_64'!F$1,расчеты!$F75,0)</f>
        <v>USA</v>
      </c>
      <c r="M75">
        <f ca="1">OFFSET('орбитальные запуски 57_64'!G$1,расчеты!$F75,0)</f>
        <v>0</v>
      </c>
    </row>
    <row r="76" spans="1:13" x14ac:dyDescent="0.25">
      <c r="A76">
        <f>'орбитальные запуски 57_64'!A72</f>
        <v>71</v>
      </c>
      <c r="B76" t="str">
        <f>'орбитальные запуски 57_64'!B72</f>
        <v>1960-F09</v>
      </c>
      <c r="C76" s="51">
        <f ca="1">OFFSET('орбитальные запуски 57_64'!B72,0,SortCr)</f>
        <v>22125</v>
      </c>
      <c r="D76">
        <f t="shared" ca="1" si="3"/>
        <v>22125.000000070999</v>
      </c>
      <c r="E76">
        <f t="shared" ca="1" si="4"/>
        <v>23516.000000322001</v>
      </c>
      <c r="F76">
        <f t="shared" ca="1" si="5"/>
        <v>322</v>
      </c>
      <c r="H76" t="str">
        <f ca="1">OFFSET('орбитальные запуски 57_64'!$B$1,расчеты!F76,0)</f>
        <v>1964-024</v>
      </c>
      <c r="I76">
        <f ca="1">OFFSET('орбитальные запуски 57_64'!C$1,расчеты!$F76,0)</f>
        <v>23516</v>
      </c>
      <c r="J76" t="str">
        <f ca="1">OFFSET('орбитальные запуски 57_64'!D$1,расчеты!$F76,0)</f>
        <v>KH-7 8 (Gambit-1 8, OPS 3592)</v>
      </c>
      <c r="K76" t="str">
        <f ca="1">OFFSET('орбитальные запуски 57_64'!E$1,расчеты!$F76,0)</f>
        <v>Atlas-LV3 Agena-D</v>
      </c>
      <c r="L76" t="str">
        <f ca="1">OFFSET('орбитальные запуски 57_64'!F$1,расчеты!$F76,0)</f>
        <v>USA</v>
      </c>
      <c r="M76">
        <f ca="1">OFFSET('орбитальные запуски 57_64'!G$1,расчеты!$F76,0)</f>
        <v>0</v>
      </c>
    </row>
    <row r="77" spans="1:13" x14ac:dyDescent="0.25">
      <c r="A77">
        <f>'орбитальные запуски 57_64'!A73</f>
        <v>72</v>
      </c>
      <c r="B77" t="str">
        <f>'орбитальные запуски 57_64'!B73</f>
        <v>1960 θ (008)</v>
      </c>
      <c r="C77" s="51">
        <f ca="1">OFFSET('орбитальные запуски 57_64'!B73,0,SortCr)</f>
        <v>22138</v>
      </c>
      <c r="D77">
        <f t="shared" ca="1" si="3"/>
        <v>22138.000000071999</v>
      </c>
      <c r="E77">
        <f t="shared" ca="1" si="4"/>
        <v>23515.000000321001</v>
      </c>
      <c r="F77">
        <f t="shared" ca="1" si="5"/>
        <v>321</v>
      </c>
      <c r="H77" t="str">
        <f ca="1">OFFSET('орбитальные запуски 57_64'!$B$1,расчеты!F77,0)</f>
        <v>1964-023</v>
      </c>
      <c r="I77">
        <f ca="1">OFFSET('орбитальные запуски 57_64'!C$1,расчеты!$F77,0)</f>
        <v>23515</v>
      </c>
      <c r="J77" t="str">
        <f ca="1">OFFSET('орбитальные запуски 57_64'!D$1,расчеты!$F77,0)</f>
        <v>Kosmos 30 (Zenit-4 #2)</v>
      </c>
      <c r="K77" t="str">
        <f ca="1">OFFSET('орбитальные запуски 57_64'!E$1,расчеты!$F77,0)</f>
        <v>Voskhod</v>
      </c>
      <c r="L77" t="str">
        <f ca="1">OFFSET('орбитальные запуски 57_64'!F$1,расчеты!$F77,0)</f>
        <v>СССР</v>
      </c>
      <c r="M77">
        <f ca="1">OFFSET('орбитальные запуски 57_64'!G$1,расчеты!$F77,0)</f>
        <v>0</v>
      </c>
    </row>
    <row r="78" spans="1:13" x14ac:dyDescent="0.25">
      <c r="A78">
        <f>'орбитальные запуски 57_64'!A74</f>
        <v>73</v>
      </c>
      <c r="B78" t="str">
        <f>'орбитальные запуски 57_64'!B74</f>
        <v>1960 ι (009)</v>
      </c>
      <c r="C78" s="51">
        <f ca="1">OFFSET('орбитальные запуски 57_64'!B74,0,SortCr)</f>
        <v>22140</v>
      </c>
      <c r="D78">
        <f t="shared" ca="1" si="3"/>
        <v>22140.000000073</v>
      </c>
      <c r="E78">
        <f t="shared" ca="1" si="4"/>
        <v>23494.00000032</v>
      </c>
      <c r="F78">
        <f t="shared" ca="1" si="5"/>
        <v>320</v>
      </c>
      <c r="H78" t="str">
        <f ca="1">OFFSET('орбитальные запуски 57_64'!$B$1,расчеты!F78,0)</f>
        <v>1964-022</v>
      </c>
      <c r="I78">
        <f ca="1">OFFSET('орбитальные запуски 57_64'!C$1,расчеты!$F78,0)</f>
        <v>23494</v>
      </c>
      <c r="J78" t="str">
        <f ca="1">OFFSET('орбитальные запуски 57_64'!D$1,расчеты!$F78,0)</f>
        <v>KH-4A 5 (Corona 78, OPS 2921)</v>
      </c>
      <c r="K78" t="str">
        <f ca="1">OFFSET('орбитальные запуски 57_64'!E$1,расчеты!$F78,0)</f>
        <v>Thor-SLV2A Agena-D</v>
      </c>
      <c r="L78" t="str">
        <f ca="1">OFFSET('орбитальные запуски 57_64'!F$1,расчеты!$F78,0)</f>
        <v>USA</v>
      </c>
      <c r="M78">
        <f ca="1">OFFSET('орбитальные запуски 57_64'!G$1,расчеты!$F78,0)</f>
        <v>0</v>
      </c>
    </row>
    <row r="79" spans="1:13" x14ac:dyDescent="0.25">
      <c r="A79">
        <f>'орбитальные запуски 57_64'!A75</f>
        <v>74</v>
      </c>
      <c r="B79" t="str">
        <f>'орбитальные запуски 57_64'!B75</f>
        <v>1960-F10</v>
      </c>
      <c r="C79" s="51">
        <f ca="1">OFFSET('орбитальные запуски 57_64'!B75,0,SortCr)</f>
        <v>22146</v>
      </c>
      <c r="D79">
        <f t="shared" ca="1" si="3"/>
        <v>22146.000000074</v>
      </c>
      <c r="E79">
        <f t="shared" ca="1" si="4"/>
        <v>23492.000000319</v>
      </c>
      <c r="F79">
        <f t="shared" ca="1" si="5"/>
        <v>319</v>
      </c>
      <c r="H79" t="str">
        <f ca="1">OFFSET('орбитальные запуски 57_64'!$B$1,расчеты!F79,0)</f>
        <v>1964-021</v>
      </c>
      <c r="I79">
        <f ca="1">OFFSET('орбитальные запуски 57_64'!C$1,расчеты!$F79,0)</f>
        <v>23492</v>
      </c>
      <c r="J79" t="str">
        <f ca="1">OFFSET('орбитальные запуски 57_64'!D$1,расчеты!$F79,0)</f>
        <v>Kosmos 29 (Zenit-2 #17)</v>
      </c>
      <c r="K79" t="str">
        <f ca="1">OFFSET('орбитальные запуски 57_64'!E$1,расчеты!$F79,0)</f>
        <v>Vostok-2</v>
      </c>
      <c r="L79" t="str">
        <f ca="1">OFFSET('орбитальные запуски 57_64'!F$1,расчеты!$F79,0)</f>
        <v>СССР</v>
      </c>
      <c r="M79">
        <f ca="1">OFFSET('орбитальные запуски 57_64'!G$1,расчеты!$F79,0)</f>
        <v>0</v>
      </c>
    </row>
    <row r="80" spans="1:13" x14ac:dyDescent="0.25">
      <c r="A80">
        <f>'орбитальные запуски 57_64'!A76</f>
        <v>75</v>
      </c>
      <c r="B80" t="str">
        <f>'орбитальные запуски 57_64'!B76</f>
        <v>1960 κ (010)</v>
      </c>
      <c r="C80" s="51">
        <f ca="1">OFFSET('орбитальные запуски 57_64'!B76,0,SortCr)</f>
        <v>22146</v>
      </c>
      <c r="D80">
        <f t="shared" ca="1" si="3"/>
        <v>22146.000000075001</v>
      </c>
      <c r="E80">
        <f t="shared" ca="1" si="4"/>
        <v>23490.000000317999</v>
      </c>
      <c r="F80">
        <f t="shared" ca="1" si="5"/>
        <v>318</v>
      </c>
      <c r="H80" t="str">
        <f ca="1">OFFSET('орбитальные запуски 57_64'!$B$1,расчеты!F80,0)</f>
        <v>1964-020</v>
      </c>
      <c r="I80">
        <f ca="1">OFFSET('орбитальные запуски 57_64'!C$1,расчеты!$F80,0)</f>
        <v>23490</v>
      </c>
      <c r="J80" t="str">
        <f ca="1">OFFSET('орбитальные запуски 57_64'!D$1,расчеты!$F80,0)</f>
        <v>KH-7 7 (Gambit-1 7, OPS 3743)</v>
      </c>
      <c r="K80" t="str">
        <f ca="1">OFFSET('орбитальные запуски 57_64'!E$1,расчеты!$F80,0)</f>
        <v>Atlas-LV3 Agena-D</v>
      </c>
      <c r="L80" t="str">
        <f ca="1">OFFSET('орбитальные запуски 57_64'!F$1,расчеты!$F80,0)</f>
        <v>USA</v>
      </c>
      <c r="M80">
        <f ca="1">OFFSET('орбитальные запуски 57_64'!G$1,расчеты!$F80,0)</f>
        <v>0</v>
      </c>
    </row>
    <row r="81" spans="1:13" x14ac:dyDescent="0.25">
      <c r="A81">
        <f>'орбитальные запуски 57_64'!A77</f>
        <v>76</v>
      </c>
      <c r="B81" t="str">
        <f>'орбитальные запуски 57_64'!B77</f>
        <v>1960 λ (011)</v>
      </c>
      <c r="C81" s="51">
        <f ca="1">OFFSET('орбитальные запуски 57_64'!B77,0,SortCr)</f>
        <v>22147</v>
      </c>
      <c r="D81">
        <f t="shared" ca="1" si="3"/>
        <v>22147.000000076001</v>
      </c>
      <c r="E81">
        <f t="shared" ca="1" si="4"/>
        <v>23488.000000316999</v>
      </c>
      <c r="F81">
        <f t="shared" ca="1" si="5"/>
        <v>317</v>
      </c>
      <c r="H81" t="str">
        <f ca="1">OFFSET('орбитальные запуски 57_64'!$B$1,расчеты!F81,0)</f>
        <v>1964-F06</v>
      </c>
      <c r="I81">
        <f ca="1">OFFSET('орбитальные запуски 57_64'!C$1,расчеты!$F81,0)</f>
        <v>23488</v>
      </c>
      <c r="J81" t="str">
        <f ca="1">OFFSET('орбитальные запуски 57_64'!D$1,расчеты!$F81,0)</f>
        <v>Transit 5BN-3</v>
      </c>
      <c r="K81" t="str">
        <f ca="1">OFFSET('орбитальные запуски 57_64'!E$1,расчеты!$F81,0)</f>
        <v>Thor-DSV2A Able-Star</v>
      </c>
      <c r="L81" t="str">
        <f ca="1">OFFSET('орбитальные запуски 57_64'!F$1,расчеты!$F81,0)</f>
        <v>USA</v>
      </c>
      <c r="M81" t="str">
        <f ca="1">OFFSET('орбитальные запуски 57_64'!G$1,расчеты!$F81,0)</f>
        <v>Failure</v>
      </c>
    </row>
    <row r="82" spans="1:13" x14ac:dyDescent="0.25">
      <c r="A82">
        <f>'орбитальные запуски 57_64'!A78</f>
        <v>77</v>
      </c>
      <c r="B82" t="str">
        <f>'орбитальные запуски 57_64'!B78</f>
        <v>Μ 1960 (012)</v>
      </c>
      <c r="C82" s="51">
        <f ca="1">OFFSET('орбитальные запуски 57_64'!B78,0,SortCr)</f>
        <v>22172</v>
      </c>
      <c r="D82">
        <f t="shared" ca="1" si="3"/>
        <v>22172.000000077001</v>
      </c>
      <c r="E82">
        <f t="shared" ca="1" si="4"/>
        <v>23487.000000315998</v>
      </c>
      <c r="F82">
        <f t="shared" ca="1" si="5"/>
        <v>316</v>
      </c>
      <c r="H82" t="str">
        <f ca="1">OFFSET('орбитальные запуски 57_64'!$B$1,расчеты!F82,0)</f>
        <v>1964-F05</v>
      </c>
      <c r="I82">
        <f ca="1">OFFSET('орбитальные запуски 57_64'!C$1,расчеты!$F82,0)</f>
        <v>23487</v>
      </c>
      <c r="J82" t="str">
        <f ca="1">OFFSET('орбитальные запуски 57_64'!D$1,расчеты!$F82,0)</f>
        <v>Luna (5b) (Ye-6 #5)</v>
      </c>
      <c r="K82" t="str">
        <f ca="1">OFFSET('орбитальные запуски 57_64'!E$1,расчеты!$F82,0)</f>
        <v>Molniya-M</v>
      </c>
      <c r="L82" t="str">
        <f ca="1">OFFSET('орбитальные запуски 57_64'!F$1,расчеты!$F82,0)</f>
        <v>СССР</v>
      </c>
      <c r="M82" t="str">
        <f ca="1">OFFSET('орбитальные запуски 57_64'!G$1,расчеты!$F82,0)</f>
        <v>Failure</v>
      </c>
    </row>
    <row r="83" spans="1:13" x14ac:dyDescent="0.25">
      <c r="A83">
        <f>'орбитальные запуски 57_64'!A79</f>
        <v>78</v>
      </c>
      <c r="B83" t="str">
        <f>'орбитальные запуски 57_64'!B79</f>
        <v>1960-F11</v>
      </c>
      <c r="C83" s="51">
        <f ca="1">OFFSET('орбитальные запуски 57_64'!B79,0,SortCr)</f>
        <v>22184</v>
      </c>
      <c r="D83">
        <f t="shared" ca="1" si="3"/>
        <v>22184.000000077998</v>
      </c>
      <c r="E83">
        <f t="shared" ca="1" si="4"/>
        <v>23479.000000315002</v>
      </c>
      <c r="F83">
        <f t="shared" ca="1" si="5"/>
        <v>315</v>
      </c>
      <c r="H83" t="str">
        <f ca="1">OFFSET('орбитальные запуски 57_64'!$B$1,расчеты!F83,0)</f>
        <v>1964-019</v>
      </c>
      <c r="I83">
        <f ca="1">OFFSET('орбитальные запуски 57_64'!C$1,расчеты!$F83,0)</f>
        <v>23479</v>
      </c>
      <c r="J83" t="str">
        <f ca="1">OFFSET('орбитальные запуски 57_64'!D$1,расчеты!$F83,0)</f>
        <v>Polyot 2 (I1P 1)</v>
      </c>
      <c r="K83" t="str">
        <f ca="1">OFFSET('орбитальные запуски 57_64'!E$1,расчеты!$F83,0)</f>
        <v>11A59 I1P</v>
      </c>
      <c r="L83" t="str">
        <f ca="1">OFFSET('орбитальные запуски 57_64'!F$1,расчеты!$F83,0)</f>
        <v>СССР</v>
      </c>
      <c r="M83">
        <f ca="1">OFFSET('орбитальные запуски 57_64'!G$1,расчеты!$F83,0)</f>
        <v>0</v>
      </c>
    </row>
    <row r="84" spans="1:13" x14ac:dyDescent="0.25">
      <c r="A84">
        <f>'орбитальные запуски 57_64'!A80</f>
        <v>79</v>
      </c>
      <c r="B84" t="str">
        <f>'орбитальные запуски 57_64'!B80</f>
        <v>1960 ν (013)</v>
      </c>
      <c r="C84" s="51">
        <f ca="1">OFFSET('орбитальные запуски 57_64'!B80,0,SortCr)</f>
        <v>22193</v>
      </c>
      <c r="D84">
        <f t="shared" ca="1" si="3"/>
        <v>22193.000000078999</v>
      </c>
      <c r="E84">
        <f t="shared" ca="1" si="4"/>
        <v>23475.000000314001</v>
      </c>
      <c r="F84">
        <f t="shared" ca="1" si="5"/>
        <v>314</v>
      </c>
      <c r="H84" t="str">
        <f ca="1">OFFSET('орбитальные запуски 57_64'!$B$1,расчеты!F84,0)</f>
        <v>1964-018</v>
      </c>
      <c r="I84">
        <f ca="1">OFFSET('орбитальные запуски 57_64'!C$1,расчеты!$F84,0)</f>
        <v>23475</v>
      </c>
      <c r="J84" t="str">
        <f ca="1">OFFSET('орбитальные запуски 57_64'!D$1,расчеты!$F84,0)</f>
        <v>Gemini 1 (GT 1)</v>
      </c>
      <c r="K84" t="str">
        <f ca="1">OFFSET('орбитальные запуски 57_64'!E$1,расчеты!$F84,0)</f>
        <v>Titan-2-GLV</v>
      </c>
      <c r="L84" t="str">
        <f ca="1">OFFSET('орбитальные запуски 57_64'!F$1,расчеты!$F84,0)</f>
        <v>USA</v>
      </c>
      <c r="M84">
        <f ca="1">OFFSET('орбитальные запуски 57_64'!G$1,расчеты!$F84,0)</f>
        <v>0</v>
      </c>
    </row>
    <row r="85" spans="1:13" x14ac:dyDescent="0.25">
      <c r="A85">
        <f>'орбитальные запуски 57_64'!A81</f>
        <v>80</v>
      </c>
      <c r="B85" t="str">
        <f>'орбитальные запуски 57_64'!B81</f>
        <v>1960-F12</v>
      </c>
      <c r="C85" s="51">
        <f ca="1">OFFSET('орбитальные запуски 57_64'!B81,0,SortCr)</f>
        <v>22199</v>
      </c>
      <c r="D85">
        <f t="shared" ca="1" si="3"/>
        <v>22199.000000079999</v>
      </c>
      <c r="E85">
        <f t="shared" ca="1" si="4"/>
        <v>23471.000000313001</v>
      </c>
      <c r="F85">
        <f t="shared" ca="1" si="5"/>
        <v>313</v>
      </c>
      <c r="H85" t="str">
        <f ca="1">OFFSET('орбитальные запуски 57_64'!$B$1,расчеты!F85,0)</f>
        <v>1964-017</v>
      </c>
      <c r="I85">
        <f ca="1">OFFSET('орбитальные запуски 57_64'!C$1,расчеты!$F85,0)</f>
        <v>23471</v>
      </c>
      <c r="J85" t="str">
        <f ca="1">OFFSET('орбитальные запуски 57_64'!D$1,расчеты!$F85,0)</f>
        <v>Kosmos 28 (Zenit-2 #16)</v>
      </c>
      <c r="K85" t="str">
        <f ca="1">OFFSET('орбитальные запуски 57_64'!E$1,расчеты!$F85,0)</f>
        <v>Vostok-2</v>
      </c>
      <c r="L85" t="str">
        <f ca="1">OFFSET('орбитальные запуски 57_64'!F$1,расчеты!$F85,0)</f>
        <v>СССР</v>
      </c>
      <c r="M85">
        <f ca="1">OFFSET('орбитальные запуски 57_64'!G$1,расчеты!$F85,0)</f>
        <v>0</v>
      </c>
    </row>
    <row r="86" spans="1:13" x14ac:dyDescent="0.25">
      <c r="A86">
        <f>'орбитальные запуски 57_64'!A82</f>
        <v>81</v>
      </c>
      <c r="B86" t="str">
        <f>'орбитальные запуски 57_64'!B82</f>
        <v>1960-F13</v>
      </c>
      <c r="C86" s="51">
        <f ca="1">OFFSET('орбитальные запуски 57_64'!B82,0,SortCr)</f>
        <v>22200</v>
      </c>
      <c r="D86">
        <f t="shared" ca="1" si="3"/>
        <v>22200.000000081</v>
      </c>
      <c r="E86">
        <f t="shared" ca="1" si="4"/>
        <v>23469.000000312</v>
      </c>
      <c r="F86">
        <f t="shared" ca="1" si="5"/>
        <v>312</v>
      </c>
      <c r="H86" t="str">
        <f ca="1">OFFSET('орбитальные запуски 57_64'!$B$1,расчеты!F86,0)</f>
        <v>1964-016</v>
      </c>
      <c r="I86">
        <f ca="1">OFFSET('орбитальные запуски 57_64'!C$1,расчеты!$F86,0)</f>
        <v>23469</v>
      </c>
      <c r="J86" t="str">
        <f ca="1">OFFSET('орбитальные запуски 57_64'!D$1,расчеты!$F86,0)</f>
        <v>Zond 1 (3MV-1 #2)</v>
      </c>
      <c r="K86" t="str">
        <f ca="1">OFFSET('орбитальные запуски 57_64'!E$1,расчеты!$F86,0)</f>
        <v>Molniya</v>
      </c>
      <c r="L86" t="str">
        <f ca="1">OFFSET('орбитальные запуски 57_64'!F$1,расчеты!$F86,0)</f>
        <v>СССР</v>
      </c>
      <c r="M86">
        <f ca="1">OFFSET('орбитальные запуски 57_64'!G$1,расчеты!$F86,0)</f>
        <v>0</v>
      </c>
    </row>
    <row r="87" spans="1:13" x14ac:dyDescent="0.25">
      <c r="A87">
        <f>'орбитальные запуски 57_64'!A83</f>
        <v>82</v>
      </c>
      <c r="B87" t="str">
        <f>'орбитальные запуски 57_64'!B83</f>
        <v>1960-F14</v>
      </c>
      <c r="C87" s="51">
        <f ca="1">OFFSET('орбитальные запуски 57_64'!B83,0,SortCr)</f>
        <v>22203</v>
      </c>
      <c r="D87">
        <f t="shared" ca="1" si="3"/>
        <v>22203.000000082</v>
      </c>
      <c r="E87">
        <f t="shared" ca="1" si="4"/>
        <v>23463.000000311</v>
      </c>
      <c r="F87">
        <f t="shared" ca="1" si="5"/>
        <v>311</v>
      </c>
      <c r="H87" t="str">
        <f ca="1">OFFSET('орбитальные запуски 57_64'!$B$1,расчеты!F87,0)</f>
        <v>1964-015</v>
      </c>
      <c r="I87">
        <f ca="1">OFFSET('орбитальные запуски 57_64'!C$1,расчеты!$F87,0)</f>
        <v>23463</v>
      </c>
      <c r="J87" t="str">
        <f ca="1">OFFSET('орбитальные запуски 57_64'!D$1,расчеты!$F87,0)</f>
        <v>Ariel 2 (UK 2)</v>
      </c>
      <c r="K87" t="str">
        <f ca="1">OFFSET('орбитальные запуски 57_64'!E$1,расчеты!$F87,0)</f>
        <v>Scout-X3</v>
      </c>
      <c r="L87" t="str">
        <f ca="1">OFFSET('орбитальные запуски 57_64'!F$1,расчеты!$F87,0)</f>
        <v>USA</v>
      </c>
      <c r="M87">
        <f ca="1">OFFSET('орбитальные запуски 57_64'!G$1,расчеты!$F87,0)</f>
        <v>0</v>
      </c>
    </row>
    <row r="88" spans="1:13" x14ac:dyDescent="0.25">
      <c r="A88">
        <f>'орбитальные запуски 57_64'!A84</f>
        <v>83</v>
      </c>
      <c r="B88" t="str">
        <f>'орбитальные запуски 57_64'!B84</f>
        <v>1960-F15</v>
      </c>
      <c r="C88" s="51">
        <f ca="1">OFFSET('орбитальные запуски 57_64'!B84,0,SortCr)</f>
        <v>22215</v>
      </c>
      <c r="D88">
        <f t="shared" ca="1" si="3"/>
        <v>22215.000000083</v>
      </c>
      <c r="E88">
        <f t="shared" ca="1" si="4"/>
        <v>23463.000000309999</v>
      </c>
      <c r="F88">
        <f t="shared" ca="1" si="5"/>
        <v>310</v>
      </c>
      <c r="H88" t="str">
        <f ca="1">OFFSET('орбитальные запуски 57_64'!$B$1,расчеты!F88,0)</f>
        <v>1964-014</v>
      </c>
      <c r="I88">
        <f ca="1">OFFSET('орбитальные запуски 57_64'!C$1,расчеты!$F88,0)</f>
        <v>23463</v>
      </c>
      <c r="J88" t="str">
        <f ca="1">OFFSET('орбитальные запуски 57_64'!D$1,расчеты!$F88,0)</f>
        <v>Kosmos 27 (Venera (2d), 3MV-1 #1)</v>
      </c>
      <c r="K88" t="str">
        <f ca="1">OFFSET('орбитальные запуски 57_64'!E$1,расчеты!$F88,0)</f>
        <v>Molniya</v>
      </c>
      <c r="L88" t="str">
        <f ca="1">OFFSET('орбитальные запуски 57_64'!F$1,расчеты!$F88,0)</f>
        <v>СССР</v>
      </c>
      <c r="M88" t="str">
        <f ca="1">OFFSET('орбитальные запуски 57_64'!G$1,расчеты!$F88,0)</f>
        <v>Partial Failure</v>
      </c>
    </row>
    <row r="89" spans="1:13" x14ac:dyDescent="0.25">
      <c r="A89">
        <f>'орбитальные запуски 57_64'!A85</f>
        <v>84</v>
      </c>
      <c r="B89" t="str">
        <f>'орбитальные запуски 57_64'!B85</f>
        <v>1960 ξ (014)</v>
      </c>
      <c r="C89" s="51">
        <f ca="1">OFFSET('орбитальные запуски 57_64'!B85,0,SortCr)</f>
        <v>22223</v>
      </c>
      <c r="D89">
        <f t="shared" ca="1" si="3"/>
        <v>22223.000000084001</v>
      </c>
      <c r="E89">
        <f t="shared" ca="1" si="4"/>
        <v>23460.000000308999</v>
      </c>
      <c r="F89">
        <f t="shared" ca="1" si="5"/>
        <v>309</v>
      </c>
      <c r="H89" t="str">
        <f ca="1">OFFSET('орбитальные запуски 57_64'!$B$1,расчеты!F89,0)</f>
        <v>1964-F04</v>
      </c>
      <c r="I89">
        <f ca="1">OFFSET('орбитальные запуски 57_64'!C$1,расчеты!$F89,0)</f>
        <v>23460</v>
      </c>
      <c r="J89" t="str">
        <f ca="1">OFFSET('орбитальные запуски 57_64'!D$1,расчеты!$F89,0)</f>
        <v>KH-4A 4 (Corona 77, OPS 3467)</v>
      </c>
      <c r="K89" t="str">
        <f ca="1">OFFSET('орбитальные запуски 57_64'!E$1,расчеты!$F89,0)</f>
        <v>Thor-SLV2A Agena-D</v>
      </c>
      <c r="L89" t="str">
        <f ca="1">OFFSET('орбитальные запуски 57_64'!F$1,расчеты!$F89,0)</f>
        <v>USA</v>
      </c>
      <c r="M89" t="str">
        <f ca="1">OFFSET('орбитальные запуски 57_64'!G$1,расчеты!$F89,0)</f>
        <v>Failure</v>
      </c>
    </row>
    <row r="90" spans="1:13" x14ac:dyDescent="0.25">
      <c r="A90">
        <f>'орбитальные запуски 57_64'!A86</f>
        <v>85</v>
      </c>
      <c r="B90" t="str">
        <f>'орбитальные запуски 57_64'!B86</f>
        <v>1960 ο (015)</v>
      </c>
      <c r="C90" s="51">
        <f ca="1">OFFSET('орбитальные запуски 57_64'!B86,0,SortCr)</f>
        <v>22232</v>
      </c>
      <c r="D90">
        <f t="shared" ca="1" si="3"/>
        <v>22232.000000085001</v>
      </c>
      <c r="E90">
        <f t="shared" ca="1" si="4"/>
        <v>23457.000000307999</v>
      </c>
      <c r="F90">
        <f t="shared" ca="1" si="5"/>
        <v>308</v>
      </c>
      <c r="H90" t="str">
        <f ca="1">OFFSET('орбитальные запуски 57_64'!$B$1,расчеты!F90,0)</f>
        <v>1964-F03</v>
      </c>
      <c r="I90">
        <f ca="1">OFFSET('орбитальные запуски 57_64'!C$1,расчеты!$F90,0)</f>
        <v>23457</v>
      </c>
      <c r="J90" t="str">
        <f ca="1">OFFSET('орбитальные запуски 57_64'!D$1,расчеты!$F90,0)</f>
        <v>Luna (5a) (Ye-6 #4)</v>
      </c>
      <c r="K90" t="str">
        <f ca="1">OFFSET('орбитальные запуски 57_64'!E$1,расчеты!$F90,0)</f>
        <v>Molniya-M</v>
      </c>
      <c r="L90" t="str">
        <f ca="1">OFFSET('орбитальные запуски 57_64'!F$1,расчеты!$F90,0)</f>
        <v>СССР</v>
      </c>
      <c r="M90" t="str">
        <f ca="1">OFFSET('орбитальные запуски 57_64'!G$1,расчеты!$F90,0)</f>
        <v>Failure</v>
      </c>
    </row>
    <row r="91" spans="1:13" x14ac:dyDescent="0.25">
      <c r="A91">
        <f>'орбитальные запуски 57_64'!A87</f>
        <v>86</v>
      </c>
      <c r="B91" t="str">
        <f>'орбитальные запуски 57_64'!B87</f>
        <v>1960 π (016)</v>
      </c>
      <c r="C91" s="51">
        <f ca="1">OFFSET('орбитальные запуски 57_64'!B87,0,SortCr)</f>
        <v>22243</v>
      </c>
      <c r="D91">
        <f t="shared" ca="1" si="3"/>
        <v>22243.000000086002</v>
      </c>
      <c r="E91">
        <f t="shared" ca="1" si="4"/>
        <v>23455.000000307002</v>
      </c>
      <c r="F91">
        <f t="shared" ca="1" si="5"/>
        <v>307</v>
      </c>
      <c r="H91" t="str">
        <f ca="1">OFFSET('орбитальные запуски 57_64'!$B$1,расчеты!F91,0)</f>
        <v>1964-F02</v>
      </c>
      <c r="I91">
        <f ca="1">OFFSET('орбитальные запуски 57_64'!C$1,расчеты!$F91,0)</f>
        <v>23455</v>
      </c>
      <c r="J91" t="str">
        <f ca="1">OFFSET('орбитальные запуски 57_64'!D$1,расчеты!$F91,0)</f>
        <v>Explorer (20) (BE A)</v>
      </c>
      <c r="K91" t="str">
        <f ca="1">OFFSET('орбитальные запуски 57_64'!E$1,расчеты!$F91,0)</f>
        <v>Delta-B</v>
      </c>
      <c r="L91" t="str">
        <f ca="1">OFFSET('орбитальные запуски 57_64'!F$1,расчеты!$F91,0)</f>
        <v>USA</v>
      </c>
      <c r="M91" t="str">
        <f ca="1">OFFSET('орбитальные запуски 57_64'!G$1,расчеты!$F91,0)</f>
        <v>Failure</v>
      </c>
    </row>
    <row r="92" spans="1:13" x14ac:dyDescent="0.25">
      <c r="A92">
        <f>'орбитальные запуски 57_64'!A88</f>
        <v>87</v>
      </c>
      <c r="B92" t="str">
        <f>'орбитальные запуски 57_64'!B88</f>
        <v>1960-F16</v>
      </c>
      <c r="C92" s="51">
        <f ca="1">OFFSET('орбитальные запуски 57_64'!B88,0,SortCr)</f>
        <v>22250</v>
      </c>
      <c r="D92">
        <f t="shared" ca="1" si="3"/>
        <v>22250.000000086999</v>
      </c>
      <c r="E92">
        <f t="shared" ca="1" si="4"/>
        <v>23454.000000306001</v>
      </c>
      <c r="F92">
        <f t="shared" ca="1" si="5"/>
        <v>306</v>
      </c>
      <c r="H92" t="str">
        <f ca="1">OFFSET('орбитальные запуски 57_64'!$B$1,расчеты!F92,0)</f>
        <v>1964-013</v>
      </c>
      <c r="I92">
        <f ca="1">OFFSET('орбитальные запуски 57_64'!C$1,расчеты!$F92,0)</f>
        <v>23454</v>
      </c>
      <c r="J92" t="str">
        <f ca="1">OFFSET('орбитальные запуски 57_64'!D$1,расчеты!$F92,0)</f>
        <v>Kosmos 26 (DS-MG #1)</v>
      </c>
      <c r="K92" t="str">
        <f ca="1">OFFSET('орбитальные запуски 57_64'!E$1,расчеты!$F92,0)</f>
        <v>Kosmos</v>
      </c>
      <c r="L92" t="str">
        <f ca="1">OFFSET('орбитальные запуски 57_64'!F$1,расчеты!$F92,0)</f>
        <v>СССР</v>
      </c>
      <c r="M92">
        <f ca="1">OFFSET('орбитальные запуски 57_64'!G$1,расчеты!$F92,0)</f>
        <v>0</v>
      </c>
    </row>
    <row r="93" spans="1:13" x14ac:dyDescent="0.25">
      <c r="A93">
        <f>'орбитальные запуски 57_64'!A89</f>
        <v>88</v>
      </c>
      <c r="B93" t="str">
        <f>'орбитальные запуски 57_64'!B89</f>
        <v>1960 ρ (017)</v>
      </c>
      <c r="C93" s="51">
        <f ca="1">OFFSET('орбитальные запуски 57_64'!B89,0,SortCr)</f>
        <v>22251</v>
      </c>
      <c r="D93">
        <f t="shared" ca="1" si="3"/>
        <v>22251.000000087999</v>
      </c>
      <c r="E93">
        <f t="shared" ca="1" si="4"/>
        <v>23447.000000305001</v>
      </c>
      <c r="F93">
        <f t="shared" ca="1" si="5"/>
        <v>305</v>
      </c>
      <c r="H93" t="str">
        <f ca="1">OFFSET('орбитальные запуски 57_64'!$B$1,расчеты!F93,0)</f>
        <v>1964-012</v>
      </c>
      <c r="I93">
        <f ca="1">OFFSET('орбитальные запуски 57_64'!C$1,расчеты!$F93,0)</f>
        <v>23447</v>
      </c>
      <c r="J93" t="str">
        <f ca="1">OFFSET('орбитальные запуски 57_64'!D$1,расчеты!$F93,0)</f>
        <v>KH-7 6 (Gambit-1 6, OPS 3435)</v>
      </c>
      <c r="K93" t="str">
        <f ca="1">OFFSET('орбитальные запуски 57_64'!E$1,расчеты!$F93,0)</f>
        <v>Atlas-LV3 Agena-D</v>
      </c>
      <c r="L93" t="str">
        <f ca="1">OFFSET('орбитальные запуски 57_64'!F$1,расчеты!$F93,0)</f>
        <v>USA</v>
      </c>
      <c r="M93">
        <f ca="1">OFFSET('орбитальные запуски 57_64'!G$1,расчеты!$F93,0)</f>
        <v>0</v>
      </c>
    </row>
    <row r="94" spans="1:13" x14ac:dyDescent="0.25">
      <c r="A94">
        <f>'орбитальные запуски 57_64'!A90</f>
        <v>89</v>
      </c>
      <c r="B94" t="str">
        <f>'орбитальные запуски 57_64'!B90</f>
        <v>1960-F17</v>
      </c>
      <c r="C94" s="51">
        <f ca="1">OFFSET('орбитальные запуски 57_64'!B90,0,SortCr)</f>
        <v>22254</v>
      </c>
      <c r="D94">
        <f t="shared" ca="1" si="3"/>
        <v>22254.000000089</v>
      </c>
      <c r="E94">
        <f t="shared" ca="1" si="4"/>
        <v>23435.000000304</v>
      </c>
      <c r="F94">
        <f t="shared" ca="1" si="5"/>
        <v>304</v>
      </c>
      <c r="H94" t="str">
        <f ca="1">OFFSET('орбитальные запуски 57_64'!$B$1,расчеты!F94,0)</f>
        <v>1964-011</v>
      </c>
      <c r="I94">
        <f ca="1">OFFSET('орбитальные запуски 57_64'!C$1,расчеты!$F94,0)</f>
        <v>23435</v>
      </c>
      <c r="J94" t="str">
        <f ca="1">OFFSET('орбитальные запуски 57_64'!D$1,расчеты!$F94,0)</f>
        <v>Samos-F3 1 (OPS 3722)</v>
      </c>
      <c r="K94" t="str">
        <f ca="1">OFFSET('орбитальные запуски 57_64'!E$1,расчеты!$F94,0)</f>
        <v>Thor-SLV2A Agena-D</v>
      </c>
      <c r="L94" t="str">
        <f ca="1">OFFSET('орбитальные запуски 57_64'!F$1,расчеты!$F94,0)</f>
        <v>USA</v>
      </c>
      <c r="M94">
        <f ca="1">OFFSET('орбитальные запуски 57_64'!G$1,расчеты!$F94,0)</f>
        <v>0</v>
      </c>
    </row>
    <row r="95" spans="1:13" x14ac:dyDescent="0.25">
      <c r="A95">
        <f>'орбитальные запуски 57_64'!A91</f>
        <v>90</v>
      </c>
      <c r="B95" t="str">
        <f>'орбитальные запуски 57_64'!B91</f>
        <v>1960 σ (018)</v>
      </c>
      <c r="C95" s="51">
        <f ca="1">OFFSET('орбитальные запуски 57_64'!B91,0,SortCr)</f>
        <v>22257</v>
      </c>
      <c r="D95">
        <f t="shared" ca="1" si="3"/>
        <v>22257.00000009</v>
      </c>
      <c r="E95">
        <f t="shared" ca="1" si="4"/>
        <v>23434.000000303</v>
      </c>
      <c r="F95">
        <f t="shared" ca="1" si="5"/>
        <v>303</v>
      </c>
      <c r="H95" t="str">
        <f ca="1">OFFSET('орбитальные запуски 57_64'!$B$1,расчеты!F95,0)</f>
        <v>1964-010</v>
      </c>
      <c r="I95">
        <f ca="1">OFFSET('орбитальные запуски 57_64'!C$1,расчеты!$F95,0)</f>
        <v>23434</v>
      </c>
      <c r="J95" t="str">
        <f ca="1">OFFSET('орбитальные запуски 57_64'!D$1,расчеты!$F95,0)</f>
        <v>Kosmos 25 (DS-P1 #4)</v>
      </c>
      <c r="K95" t="str">
        <f ca="1">OFFSET('орбитальные запуски 57_64'!E$1,расчеты!$F95,0)</f>
        <v>Kosmos</v>
      </c>
      <c r="L95" t="str">
        <f ca="1">OFFSET('орбитальные запуски 57_64'!F$1,расчеты!$F95,0)</f>
        <v>СССР</v>
      </c>
      <c r="M95">
        <f ca="1">OFFSET('орбитальные запуски 57_64'!G$1,расчеты!$F95,0)</f>
        <v>0</v>
      </c>
    </row>
    <row r="96" spans="1:13" x14ac:dyDescent="0.25">
      <c r="A96">
        <f>'орбитальные запуски 57_64'!A92</f>
        <v>91</v>
      </c>
      <c r="B96" t="str">
        <f>'орбитальные запуски 57_64'!B92</f>
        <v>1960-F18</v>
      </c>
      <c r="C96" s="51">
        <f ca="1">OFFSET('орбитальные запуски 57_64'!B92,0,SortCr)</f>
        <v>22265</v>
      </c>
      <c r="D96">
        <f t="shared" ca="1" si="3"/>
        <v>22265.000000091</v>
      </c>
      <c r="E96">
        <f t="shared" ca="1" si="4"/>
        <v>23432.000000302</v>
      </c>
      <c r="F96">
        <f t="shared" ca="1" si="5"/>
        <v>302</v>
      </c>
      <c r="H96" t="str">
        <f ca="1">OFFSET('орбитальные запуски 57_64'!$B$1,расчеты!F96,0)</f>
        <v>1964-009</v>
      </c>
      <c r="I96">
        <f ca="1">OFFSET('орбитальные запуски 57_64'!C$1,расчеты!$F96,0)</f>
        <v>23432</v>
      </c>
      <c r="J96" t="str">
        <f ca="1">OFFSET('орбитальные запуски 57_64'!D$1,расчеты!$F96,0)</f>
        <v>KH-7 5 (Gambit-1 5, OPS 2423)</v>
      </c>
      <c r="K96" t="str">
        <f ca="1">OFFSET('орбитальные запуски 57_64'!E$1,расчеты!$F96,0)</f>
        <v>Atlas-LV3 Agena-D</v>
      </c>
      <c r="L96" t="str">
        <f ca="1">OFFSET('орбитальные запуски 57_64'!F$1,расчеты!$F96,0)</f>
        <v>USA</v>
      </c>
      <c r="M96">
        <f ca="1">OFFSET('орбитальные запуски 57_64'!G$1,расчеты!$F96,0)</f>
        <v>0</v>
      </c>
    </row>
    <row r="97" spans="1:13" x14ac:dyDescent="0.25">
      <c r="A97">
        <f>'орбитальные запуски 57_64'!A93</f>
        <v>92</v>
      </c>
      <c r="B97" t="str">
        <f>'орбитальные запуски 57_64'!B93</f>
        <v>1960 τ (019)</v>
      </c>
      <c r="C97" s="51">
        <f ca="1">OFFSET('орбитальные запуски 57_64'!B93,0,SortCr)</f>
        <v>22270</v>
      </c>
      <c r="D97">
        <f t="shared" ca="1" si="3"/>
        <v>22270.000000092001</v>
      </c>
      <c r="E97">
        <f t="shared" ca="1" si="4"/>
        <v>23426.000000300999</v>
      </c>
      <c r="F97">
        <f t="shared" ca="1" si="5"/>
        <v>301</v>
      </c>
      <c r="H97" t="str">
        <f ca="1">OFFSET('орбитальные запуски 57_64'!$B$1,расчеты!F97,0)</f>
        <v>1964-F01</v>
      </c>
      <c r="I97">
        <f ca="1">OFFSET('орбитальные запуски 57_64'!C$1,расчеты!$F97,0)</f>
        <v>23426</v>
      </c>
      <c r="J97" t="str">
        <f ca="1">OFFSET('орбитальные запуски 57_64'!D$1,расчеты!$F97,0)</f>
        <v>Zond (1a) (3MV-1A #2)</v>
      </c>
      <c r="K97" t="str">
        <f ca="1">OFFSET('орбитальные запуски 57_64'!E$1,расчеты!$F97,0)</f>
        <v>Molniya-M</v>
      </c>
      <c r="L97" t="str">
        <f ca="1">OFFSET('орбитальные запуски 57_64'!F$1,расчеты!$F97,0)</f>
        <v>СССР</v>
      </c>
      <c r="M97" t="str">
        <f ca="1">OFFSET('орбитальные запуски 57_64'!G$1,расчеты!$F97,0)</f>
        <v>Failure</v>
      </c>
    </row>
    <row r="98" spans="1:13" x14ac:dyDescent="0.25">
      <c r="A98">
        <f>'орбитальные запуски 57_64'!A94</f>
        <v>93</v>
      </c>
      <c r="B98" t="str">
        <f>'орбитальные запуски 57_64'!B94</f>
        <v>1960-F19</v>
      </c>
      <c r="C98" s="51">
        <f ca="1">OFFSET('орбитальные запуски 57_64'!B94,0,SortCr)</f>
        <v>22272</v>
      </c>
      <c r="D98">
        <f t="shared" ca="1" si="3"/>
        <v>22272.000000093001</v>
      </c>
      <c r="E98">
        <f t="shared" ca="1" si="4"/>
        <v>23422.000000299999</v>
      </c>
      <c r="F98">
        <f t="shared" ca="1" si="5"/>
        <v>300</v>
      </c>
      <c r="H98" t="str">
        <f ca="1">OFFSET('орбитальные запуски 57_64'!$B$1,расчеты!F98,0)</f>
        <v>1964-008</v>
      </c>
      <c r="I98">
        <f ca="1">OFFSET('орбитальные запуски 57_64'!C$1,расчеты!$F98,0)</f>
        <v>23422</v>
      </c>
      <c r="J98" t="str">
        <f ca="1">OFFSET('орбитальные запуски 57_64'!D$1,расчеты!$F98,0)</f>
        <v>KH-4A 3 (Corona 76, OPS 3444)</v>
      </c>
      <c r="K98" t="str">
        <f ca="1">OFFSET('орбитальные запуски 57_64'!E$1,расчеты!$F98,0)</f>
        <v>Thor-SLV2A Agena-D</v>
      </c>
      <c r="L98" t="str">
        <f ca="1">OFFSET('орбитальные запуски 57_64'!F$1,расчеты!$F98,0)</f>
        <v>USA</v>
      </c>
      <c r="M98">
        <f ca="1">OFFSET('орбитальные запуски 57_64'!G$1,расчеты!$F98,0)</f>
        <v>0</v>
      </c>
    </row>
    <row r="99" spans="1:13" x14ac:dyDescent="0.25">
      <c r="A99">
        <f>'орбитальные запуски 57_64'!A95</f>
        <v>94</v>
      </c>
      <c r="B99" t="str">
        <f>'орбитальные запуски 57_64'!B95</f>
        <v>Γ 1961 (003)</v>
      </c>
      <c r="C99" s="51">
        <f ca="1">OFFSET('орбитальные запуски 57_64'!B95,0,SortCr)</f>
        <v>22324</v>
      </c>
      <c r="D99">
        <f t="shared" ca="1" si="3"/>
        <v>22324.000000094002</v>
      </c>
      <c r="E99">
        <f t="shared" ca="1" si="4"/>
        <v>23406.000000298998</v>
      </c>
      <c r="F99">
        <f t="shared" ca="1" si="5"/>
        <v>299</v>
      </c>
      <c r="H99" t="str">
        <f ca="1">OFFSET('орбитальные запуски 57_64'!$B$1,расчеты!F99,0)</f>
        <v>1964-007</v>
      </c>
      <c r="I99">
        <f ca="1">OFFSET('орбитальные запуски 57_64'!C$1,расчеты!$F99,0)</f>
        <v>23406</v>
      </c>
      <c r="J99" t="str">
        <f ca="1">OFFSET('орбитальные запуски 57_64'!D$1,расчеты!$F99,0)</f>
        <v>Ranger 6 (P 53)</v>
      </c>
      <c r="K99" t="str">
        <f ca="1">OFFSET('орбитальные запуски 57_64'!E$1,расчеты!$F99,0)</f>
        <v>Atlas-LV3 Agena-B</v>
      </c>
      <c r="L99" t="str">
        <f ca="1">OFFSET('орбитальные запуски 57_64'!F$1,расчеты!$F99,0)</f>
        <v>USA</v>
      </c>
      <c r="M99">
        <f ca="1">OFFSET('орбитальные запуски 57_64'!G$1,расчеты!$F99,0)</f>
        <v>0</v>
      </c>
    </row>
    <row r="100" spans="1:13" x14ac:dyDescent="0.25">
      <c r="A100">
        <f>'орбитальные запуски 57_64'!A96</f>
        <v>95</v>
      </c>
      <c r="B100" t="str">
        <f>'орбитальные запуски 57_64'!B96</f>
        <v>1961 δ (004)</v>
      </c>
      <c r="C100" s="51">
        <f ca="1">OFFSET('орбитальные запуски 57_64'!B96,0,SortCr)</f>
        <v>22328</v>
      </c>
      <c r="D100">
        <f t="shared" ca="1" si="3"/>
        <v>22328.000000094999</v>
      </c>
      <c r="E100">
        <f t="shared" ca="1" si="4"/>
        <v>23406.000000298001</v>
      </c>
      <c r="F100">
        <f t="shared" ca="1" si="5"/>
        <v>298</v>
      </c>
      <c r="H100" t="str">
        <f ca="1">OFFSET('орбитальные запуски 57_64'!$B$1,расчеты!F100,0)</f>
        <v>1964-006</v>
      </c>
      <c r="I100">
        <f ca="1">OFFSET('орбитальные запуски 57_64'!C$1,расчеты!$F100,0)</f>
        <v>23406</v>
      </c>
      <c r="J100" t="str">
        <f ca="1">OFFSET('орбитальные запуски 57_64'!D$1,расчеты!$F100,0)</f>
        <v>Elektron 1,2</v>
      </c>
      <c r="K100" t="str">
        <f ca="1">OFFSET('орбитальные запуски 57_64'!E$1,расчеты!$F100,0)</f>
        <v>Vostok-K</v>
      </c>
      <c r="L100" t="str">
        <f ca="1">OFFSET('орбитальные запуски 57_64'!F$1,расчеты!$F100,0)</f>
        <v>СССР</v>
      </c>
      <c r="M100">
        <f ca="1">OFFSET('орбитальные запуски 57_64'!G$1,расчеты!$F100,0)</f>
        <v>0</v>
      </c>
    </row>
    <row r="101" spans="1:13" x14ac:dyDescent="0.25">
      <c r="A101">
        <f>'орбитальные запуски 57_64'!A97</f>
        <v>96</v>
      </c>
      <c r="B101" t="str">
        <f>'орбитальные запуски 57_64'!B97</f>
        <v>1961 ε (005)</v>
      </c>
      <c r="C101" s="51">
        <f ca="1">OFFSET('орбитальные запуски 57_64'!B97,0,SortCr)</f>
        <v>22329</v>
      </c>
      <c r="D101">
        <f t="shared" ca="1" si="3"/>
        <v>22329.000000095999</v>
      </c>
      <c r="E101">
        <f t="shared" ca="1" si="4"/>
        <v>23405.000000297001</v>
      </c>
      <c r="F101">
        <f t="shared" ca="1" si="5"/>
        <v>297</v>
      </c>
      <c r="H101" t="str">
        <f ca="1">OFFSET('орбитальные запуски 57_64'!$B$1,расчеты!F101,0)</f>
        <v>1964-005</v>
      </c>
      <c r="I101">
        <f ca="1">OFFSET('орбитальные запуски 57_64'!C$1,расчеты!$F101,0)</f>
        <v>23405</v>
      </c>
      <c r="J101" t="str">
        <f ca="1">OFFSET('орбитальные запуски 57_64'!D$1,расчеты!$F101,0)</f>
        <v>Saturn-SA 5</v>
      </c>
      <c r="K101" t="str">
        <f ca="1">OFFSET('орбитальные запуски 57_64'!E$1,расчеты!$F101,0)</f>
        <v>Saturn-1 (Block-2)</v>
      </c>
      <c r="L101" t="str">
        <f ca="1">OFFSET('орбитальные запуски 57_64'!F$1,расчеты!$F101,0)</f>
        <v>USA</v>
      </c>
      <c r="M101">
        <f ca="1">OFFSET('орбитальные запуски 57_64'!G$1,расчеты!$F101,0)</f>
        <v>0</v>
      </c>
    </row>
    <row r="102" spans="1:13" x14ac:dyDescent="0.25">
      <c r="A102">
        <f>'орбитальные запуски 57_64'!A98</f>
        <v>97</v>
      </c>
      <c r="B102" t="str">
        <f>'орбитальные запуски 57_64'!B98</f>
        <v>1961 ζ (006)</v>
      </c>
      <c r="C102" s="51">
        <f ca="1">OFFSET('орбитальные запуски 57_64'!B98,0,SortCr)</f>
        <v>22330</v>
      </c>
      <c r="D102">
        <f t="shared" ca="1" si="3"/>
        <v>22330.000000096999</v>
      </c>
      <c r="E102">
        <f t="shared" ca="1" si="4"/>
        <v>23401.000000296001</v>
      </c>
      <c r="F102">
        <f t="shared" ca="1" si="5"/>
        <v>296</v>
      </c>
      <c r="H102" t="str">
        <f ca="1">OFFSET('орбитальные запуски 57_64'!$B$1,расчеты!F102,0)</f>
        <v>1964-004</v>
      </c>
      <c r="I102">
        <f ca="1">OFFSET('орбитальные запуски 57_64'!C$1,расчеты!$F102,0)</f>
        <v>23401</v>
      </c>
      <c r="J102" t="str">
        <f ca="1">OFFSET('орбитальные запуски 57_64'!D$1,расчеты!$F102,0)</f>
        <v>Echo 2</v>
      </c>
      <c r="K102" t="str">
        <f ca="1">OFFSET('орбитальные запуски 57_64'!E$1,расчеты!$F102,0)</f>
        <v>Thor-DM21 Agena-B</v>
      </c>
      <c r="L102" t="str">
        <f ca="1">OFFSET('орбитальные запуски 57_64'!F$1,расчеты!$F102,0)</f>
        <v>USA</v>
      </c>
      <c r="M102">
        <f ca="1">OFFSET('орбитальные запуски 57_64'!G$1,расчеты!$F102,0)</f>
        <v>0</v>
      </c>
    </row>
    <row r="103" spans="1:13" x14ac:dyDescent="0.25">
      <c r="A103">
        <f>'орбитальные запуски 57_64'!A99</f>
        <v>98</v>
      </c>
      <c r="B103" t="str">
        <f>'орбитальные запуски 57_64'!B99</f>
        <v>1961 η (007)</v>
      </c>
      <c r="C103" s="51">
        <f ca="1">OFFSET('орбитальные запуски 57_64'!B99,0,SortCr)</f>
        <v>22334</v>
      </c>
      <c r="D103">
        <f t="shared" ca="1" si="3"/>
        <v>22334.000000098</v>
      </c>
      <c r="E103">
        <f t="shared" ca="1" si="4"/>
        <v>23397.000000295</v>
      </c>
      <c r="F103">
        <f t="shared" ca="1" si="5"/>
        <v>295</v>
      </c>
      <c r="H103" t="str">
        <f ca="1">OFFSET('орбитальные запуски 57_64'!$B$1,расчеты!F103,0)</f>
        <v>1964-003</v>
      </c>
      <c r="I103">
        <f ca="1">OFFSET('орбитальные запуски 57_64'!C$1,расчеты!$F103,0)</f>
        <v>23397</v>
      </c>
      <c r="J103" t="str">
        <f ca="1">OFFSET('орбитальные запуски 57_64'!D$1,расчеты!$F103,0)</f>
        <v>Relay 2</v>
      </c>
      <c r="K103" t="str">
        <f ca="1">OFFSET('орбитальные запуски 57_64'!E$1,расчеты!$F103,0)</f>
        <v>Delta-B</v>
      </c>
      <c r="L103" t="str">
        <f ca="1">OFFSET('орбитальные запуски 57_64'!F$1,расчеты!$F103,0)</f>
        <v>USA</v>
      </c>
      <c r="M103">
        <f ca="1">OFFSET('орбитальные запуски 57_64'!G$1,расчеты!$F103,0)</f>
        <v>0</v>
      </c>
    </row>
    <row r="104" spans="1:13" x14ac:dyDescent="0.25">
      <c r="A104">
        <f>'орбитальные запуски 57_64'!A100</f>
        <v>99</v>
      </c>
      <c r="B104" t="str">
        <f>'орбитальные запуски 57_64'!B100</f>
        <v>1961-F01</v>
      </c>
      <c r="C104" s="51">
        <f ca="1">OFFSET('орбитальные запуски 57_64'!B100,0,SortCr)</f>
        <v>22337</v>
      </c>
      <c r="D104">
        <f t="shared" ca="1" si="3"/>
        <v>22337.000000099</v>
      </c>
      <c r="E104">
        <f t="shared" ca="1" si="4"/>
        <v>23395.000000294</v>
      </c>
      <c r="F104">
        <f t="shared" ca="1" si="5"/>
        <v>294</v>
      </c>
      <c r="H104" t="str">
        <f ca="1">OFFSET('орбитальные запуски 57_64'!$B$1,расчеты!F104,0)</f>
        <v>1964-002</v>
      </c>
      <c r="I104">
        <f ca="1">OFFSET('орбитальные запуски 57_64'!C$1,расчеты!$F104,0)</f>
        <v>23395</v>
      </c>
      <c r="J104" t="str">
        <f ca="1">OFFSET('орбитальные запуски 57_64'!D$1,расчеты!$F104,0)</f>
        <v>DSAP-1 F6 (P-35 6, OPS 3367A)</v>
      </c>
      <c r="K104" t="str">
        <f ca="1">OFFSET('орбитальные запуски 57_64'!E$1,расчеты!$F104,0)</f>
        <v>Thor-DM21 Agena-D</v>
      </c>
      <c r="L104" t="str">
        <f ca="1">OFFSET('орбитальные запуски 57_64'!F$1,расчеты!$F104,0)</f>
        <v>USA</v>
      </c>
      <c r="M104">
        <f ca="1">OFFSET('орбитальные запуски 57_64'!G$1,расчеты!$F104,0)</f>
        <v>0</v>
      </c>
    </row>
    <row r="105" spans="1:13" x14ac:dyDescent="0.25">
      <c r="A105">
        <f>'орбитальные запуски 57_64'!A101</f>
        <v>100</v>
      </c>
      <c r="B105" t="str">
        <f>'орбитальные запуски 57_64'!B101</f>
        <v>1961 θ (008)</v>
      </c>
      <c r="C105" s="51">
        <f ca="1">OFFSET('орбитальные запуски 57_64'!B101,0,SortCr)</f>
        <v>22349</v>
      </c>
      <c r="D105">
        <f t="shared" ca="1" si="3"/>
        <v>22349.000000100001</v>
      </c>
      <c r="E105">
        <f t="shared" ca="1" si="4"/>
        <v>23387.000000292999</v>
      </c>
      <c r="F105">
        <f t="shared" ca="1" si="5"/>
        <v>293</v>
      </c>
      <c r="H105" t="str">
        <f ca="1">OFFSET('орбитальные запуски 57_64'!$B$1,расчеты!F105,0)</f>
        <v>1964-001</v>
      </c>
      <c r="I105">
        <f ca="1">OFFSET('орбитальные запуски 57_64'!C$1,расчеты!$F105,0)</f>
        <v>23387</v>
      </c>
      <c r="J105" t="str">
        <f ca="1">OFFSET('орбитальные запуски 57_64'!D$1,расчеты!$F105,0)</f>
        <v>Poppy 3A (NRL-PL 124, Solrad 7A), 3B, 3C,SECOR 1</v>
      </c>
      <c r="K105" t="str">
        <f ca="1">OFFSET('орбитальные запуски 57_64'!E$1,расчеты!$F105,0)</f>
        <v>Thor-SLV2A Agena-D</v>
      </c>
      <c r="L105" t="str">
        <f ca="1">OFFSET('орбитальные запуски 57_64'!F$1,расчеты!$F105,0)</f>
        <v>USA</v>
      </c>
      <c r="M105">
        <f ca="1">OFFSET('орбитальные запуски 57_64'!G$1,расчеты!$F105,0)</f>
        <v>0</v>
      </c>
    </row>
    <row r="106" spans="1:13" x14ac:dyDescent="0.25">
      <c r="A106">
        <f>'орбитальные запуски 57_64'!A102</f>
        <v>101</v>
      </c>
      <c r="B106" t="str">
        <f>'орбитальные запуски 57_64'!B102</f>
        <v>1961 ι (009)</v>
      </c>
      <c r="C106" s="51">
        <f ca="1">OFFSET('орбитальные запуски 57_64'!B102,0,SortCr)</f>
        <v>22365</v>
      </c>
      <c r="D106">
        <f t="shared" ca="1" si="3"/>
        <v>22365.000000101001</v>
      </c>
      <c r="E106">
        <f t="shared" ca="1" si="4"/>
        <v>23366.000000291999</v>
      </c>
      <c r="F106">
        <f t="shared" ca="1" si="5"/>
        <v>292</v>
      </c>
      <c r="H106" t="str">
        <f ca="1">OFFSET('орбитальные запуски 57_64'!$B$1,расчеты!F106,0)</f>
        <v>1963-055</v>
      </c>
      <c r="I106">
        <f ca="1">OFFSET('орбитальные запуски 57_64'!C$1,расчеты!$F106,0)</f>
        <v>23366</v>
      </c>
      <c r="J106" t="str">
        <f ca="1">OFFSET('орбитальные запуски 57_64'!D$1,расчеты!$F106,0)</f>
        <v>KH-4 26 (Corona 75, OPS 1388)</v>
      </c>
      <c r="K106" t="str">
        <f ca="1">OFFSET('орбитальные запуски 57_64'!E$1,расчеты!$F106,0)</f>
        <v>Thor-SLV2A Agena-D</v>
      </c>
      <c r="L106" t="str">
        <f ca="1">OFFSET('орбитальные запуски 57_64'!F$1,расчеты!$F106,0)</f>
        <v>USA</v>
      </c>
      <c r="M106">
        <f ca="1">OFFSET('орбитальные запуски 57_64'!G$1,расчеты!$F106,0)</f>
        <v>0</v>
      </c>
    </row>
    <row r="107" spans="1:13" x14ac:dyDescent="0.25">
      <c r="A107">
        <f>'орбитальные запуски 57_64'!A103</f>
        <v>102</v>
      </c>
      <c r="B107" t="str">
        <f>'орбитальные запуски 57_64'!B103</f>
        <v>1961 κ (010)</v>
      </c>
      <c r="C107" s="51">
        <f ca="1">OFFSET('орбитальные запуски 57_64'!B103,0,SortCr)</f>
        <v>22365</v>
      </c>
      <c r="D107">
        <f t="shared" ca="1" si="3"/>
        <v>22365.000000102002</v>
      </c>
      <c r="E107">
        <f t="shared" ca="1" si="4"/>
        <v>23366.000000290998</v>
      </c>
      <c r="F107">
        <f t="shared" ca="1" si="5"/>
        <v>291</v>
      </c>
      <c r="H107" t="str">
        <f ca="1">OFFSET('орбитальные запуски 57_64'!$B$1,расчеты!F107,0)</f>
        <v>1963-054</v>
      </c>
      <c r="I107">
        <f ca="1">OFFSET('орбитальные запуски 57_64'!C$1,расчеты!$F107,0)</f>
        <v>23366</v>
      </c>
      <c r="J107" t="str">
        <f ca="1">OFFSET('орбитальные запуски 57_64'!D$1,расчеты!$F107,0)</f>
        <v>Tiros 8 (A 53)</v>
      </c>
      <c r="K107" t="str">
        <f ca="1">OFFSET('орбитальные запуски 57_64'!E$1,расчеты!$F107,0)</f>
        <v>Delta-B</v>
      </c>
      <c r="L107" t="str">
        <f ca="1">OFFSET('орбитальные запуски 57_64'!F$1,расчеты!$F107,0)</f>
        <v>USA</v>
      </c>
      <c r="M107">
        <f ca="1">OFFSET('орбитальные запуски 57_64'!G$1,расчеты!$F107,0)</f>
        <v>0</v>
      </c>
    </row>
    <row r="108" spans="1:13" x14ac:dyDescent="0.25">
      <c r="A108">
        <f>'орбитальные запуски 57_64'!A104</f>
        <v>103</v>
      </c>
      <c r="B108" t="str">
        <f>'орбитальные запуски 57_64'!B104</f>
        <v>1961-F02</v>
      </c>
      <c r="C108" s="51">
        <f ca="1">OFFSET('орбитальные запуски 57_64'!B104,0,SortCr)</f>
        <v>22370</v>
      </c>
      <c r="D108">
        <f t="shared" ca="1" si="3"/>
        <v>22370.000000102998</v>
      </c>
      <c r="E108">
        <f t="shared" ca="1" si="4"/>
        <v>23364.000000290001</v>
      </c>
      <c r="F108">
        <f t="shared" ca="1" si="5"/>
        <v>290</v>
      </c>
      <c r="H108" t="str">
        <f ca="1">OFFSET('орбитальные запуски 57_64'!$B$1,расчеты!F108,0)</f>
        <v>1963-053</v>
      </c>
      <c r="I108">
        <f ca="1">OFFSET('орбитальные запуски 57_64'!C$1,расчеты!$F108,0)</f>
        <v>23364</v>
      </c>
      <c r="J108" t="str">
        <f ca="1">OFFSET('орбитальные запуски 57_64'!D$1,расчеты!$F108,0)</f>
        <v>Explorer 19 (AD A)</v>
      </c>
      <c r="K108" t="str">
        <f ca="1">OFFSET('орбитальные запуски 57_64'!E$1,расчеты!$F108,0)</f>
        <v>Scout-X4</v>
      </c>
      <c r="L108" t="str">
        <f ca="1">OFFSET('орбитальные запуски 57_64'!F$1,расчеты!$F108,0)</f>
        <v>USA</v>
      </c>
      <c r="M108">
        <f ca="1">OFFSET('орбитальные запуски 57_64'!G$1,расчеты!$F108,0)</f>
        <v>0</v>
      </c>
    </row>
    <row r="109" spans="1:13" x14ac:dyDescent="0.25">
      <c r="A109">
        <f>'орбитальные запуски 57_64'!A105</f>
        <v>104</v>
      </c>
      <c r="B109" t="str">
        <f>'орбитальные запуски 57_64'!B105</f>
        <v>1961 λ (011)</v>
      </c>
      <c r="C109" s="51">
        <f ca="1">OFFSET('орбитальные запуски 57_64'!B105,0,SortCr)</f>
        <v>22379</v>
      </c>
      <c r="D109">
        <f t="shared" ca="1" si="3"/>
        <v>22379.000000103999</v>
      </c>
      <c r="E109">
        <f t="shared" ca="1" si="4"/>
        <v>23364.000000289001</v>
      </c>
      <c r="F109">
        <f t="shared" ca="1" si="5"/>
        <v>289</v>
      </c>
      <c r="H109" t="str">
        <f ca="1">OFFSET('орбитальные запуски 57_64'!$B$1,расчеты!F109,0)</f>
        <v>1963-052</v>
      </c>
      <c r="I109">
        <f ca="1">OFFSET('орбитальные запуски 57_64'!C$1,расчеты!$F109,0)</f>
        <v>23364</v>
      </c>
      <c r="J109" t="str">
        <f ca="1">OFFSET('орбитальные запуски 57_64'!D$1,расчеты!$F109,0)</f>
        <v>Kosmos 24 (Zenit-2 #15)</v>
      </c>
      <c r="K109" t="str">
        <f ca="1">OFFSET('орбитальные запуски 57_64'!E$1,расчеты!$F109,0)</f>
        <v>Vostok-2</v>
      </c>
      <c r="L109" t="str">
        <f ca="1">OFFSET('орбитальные запуски 57_64'!F$1,расчеты!$F109,0)</f>
        <v>СССР</v>
      </c>
      <c r="M109">
        <f ca="1">OFFSET('орбитальные запуски 57_64'!G$1,расчеты!$F109,0)</f>
        <v>0</v>
      </c>
    </row>
    <row r="110" spans="1:13" x14ac:dyDescent="0.25">
      <c r="A110">
        <f>'орбитальные запуски 57_64'!A106</f>
        <v>105</v>
      </c>
      <c r="B110" t="str">
        <f>'орбитальные запуски 57_64'!B106</f>
        <v>Μ 1961 (012)</v>
      </c>
      <c r="C110" s="51">
        <f ca="1">OFFSET('орбитальные запуски 57_64'!B106,0,SortCr)</f>
        <v>22383</v>
      </c>
      <c r="D110">
        <f t="shared" ca="1" si="3"/>
        <v>22383.000000104999</v>
      </c>
      <c r="E110">
        <f t="shared" ca="1" si="4"/>
        <v>23363.000000288001</v>
      </c>
      <c r="F110">
        <f t="shared" ca="1" si="5"/>
        <v>288</v>
      </c>
      <c r="H110" t="str">
        <f ca="1">OFFSET('орбитальные запуски 57_64'!$B$1,расчеты!F110,0)</f>
        <v>1963-051</v>
      </c>
      <c r="I110">
        <f ca="1">OFFSET('орбитальные запуски 57_64'!C$1,расчеты!$F110,0)</f>
        <v>23363</v>
      </c>
      <c r="J110" t="str">
        <f ca="1">OFFSET('орбитальные запуски 57_64'!D$1,расчеты!$F110,0)</f>
        <v>KH-7 4 (Gambit-1 4, OPS 2372)</v>
      </c>
      <c r="K110" t="str">
        <f ca="1">OFFSET('орбитальные запуски 57_64'!E$1,расчеты!$F110,0)</f>
        <v>Atlas-LV3 Agena-D</v>
      </c>
      <c r="L110" t="str">
        <f ca="1">OFFSET('орбитальные запуски 57_64'!F$1,расчеты!$F110,0)</f>
        <v>USA</v>
      </c>
      <c r="M110">
        <f ca="1">OFFSET('орбитальные запуски 57_64'!G$1,расчеты!$F110,0)</f>
        <v>0</v>
      </c>
    </row>
    <row r="111" spans="1:13" x14ac:dyDescent="0.25">
      <c r="A111">
        <f>'орбитальные запуски 57_64'!A107</f>
        <v>106</v>
      </c>
      <c r="B111" t="str">
        <f>'орбитальные запуски 57_64'!B107</f>
        <v>1961-F03</v>
      </c>
      <c r="C111" s="51">
        <f ca="1">OFFSET('орбитальные запуски 57_64'!B107,0,SortCr)</f>
        <v>22396</v>
      </c>
      <c r="D111">
        <f t="shared" ca="1" si="3"/>
        <v>22396.000000106</v>
      </c>
      <c r="E111">
        <f t="shared" ca="1" si="4"/>
        <v>23358.000000287</v>
      </c>
      <c r="F111">
        <f t="shared" ca="1" si="5"/>
        <v>287</v>
      </c>
      <c r="H111" t="str">
        <f ca="1">OFFSET('орбитальные запуски 57_64'!$B$1,расчеты!F111,0)</f>
        <v>1963-050</v>
      </c>
      <c r="I111">
        <f ca="1">OFFSET('орбитальные запуски 57_64'!C$1,расчеты!$F111,0)</f>
        <v>23358</v>
      </c>
      <c r="J111" t="str">
        <f ca="1">OFFSET('орбитальные запуски 57_64'!D$1,расчеты!$F111,0)</f>
        <v>Kosmos 23 (Omega #2)</v>
      </c>
      <c r="K111" t="str">
        <f ca="1">OFFSET('орбитальные запуски 57_64'!E$1,расчеты!$F111,0)</f>
        <v>Kosmos</v>
      </c>
      <c r="L111" t="str">
        <f ca="1">OFFSET('орбитальные запуски 57_64'!F$1,расчеты!$F111,0)</f>
        <v>СССР</v>
      </c>
      <c r="M111">
        <f ca="1">OFFSET('орбитальные запуски 57_64'!G$1,расчеты!$F111,0)</f>
        <v>0</v>
      </c>
    </row>
    <row r="112" spans="1:13" x14ac:dyDescent="0.25">
      <c r="A112">
        <f>'орбитальные запуски 57_64'!A108</f>
        <v>107</v>
      </c>
      <c r="B112" t="str">
        <f>'орбитальные запуски 57_64'!B108</f>
        <v>1961 ν (013)</v>
      </c>
      <c r="C112" s="51">
        <f ca="1">OFFSET('орбитальные запуски 57_64'!B108,0,SortCr)</f>
        <v>22398</v>
      </c>
      <c r="D112">
        <f t="shared" ca="1" si="3"/>
        <v>22398.000000107</v>
      </c>
      <c r="E112">
        <f t="shared" ca="1" si="4"/>
        <v>23350.000000286</v>
      </c>
      <c r="F112">
        <f t="shared" ca="1" si="5"/>
        <v>286</v>
      </c>
      <c r="H112" t="str">
        <f ca="1">OFFSET('орбитальные запуски 57_64'!$B$1,расчеты!F112,0)</f>
        <v>1963-049</v>
      </c>
      <c r="I112">
        <f ca="1">OFFSET('орбитальные запуски 57_64'!C$1,расчеты!$F112,0)</f>
        <v>23350</v>
      </c>
      <c r="J112" t="str">
        <f ca="1">OFFSET('орбитальные запуски 57_64'!D$1,расчеты!$F112,0)</f>
        <v>Transit 5BN-2</v>
      </c>
      <c r="K112" t="str">
        <f ca="1">OFFSET('орбитальные запуски 57_64'!E$1,расчеты!$F112,0)</f>
        <v>Thor-DSV2A Able-Star</v>
      </c>
      <c r="L112" t="str">
        <f ca="1">OFFSET('орбитальные запуски 57_64'!F$1,расчеты!$F112,0)</f>
        <v>USA</v>
      </c>
      <c r="M112">
        <f ca="1">OFFSET('орбитальные запуски 57_64'!G$1,расчеты!$F112,0)</f>
        <v>0</v>
      </c>
    </row>
    <row r="113" spans="1:13" x14ac:dyDescent="0.25">
      <c r="A113">
        <f>'орбитальные запуски 57_64'!A109</f>
        <v>108</v>
      </c>
      <c r="B113" t="str">
        <f>'орбитальные запуски 57_64'!B109</f>
        <v>1961-F04</v>
      </c>
      <c r="C113" s="51">
        <f ca="1">OFFSET('орбитальные запуски 57_64'!B109,0,SortCr)</f>
        <v>22425</v>
      </c>
      <c r="D113">
        <f t="shared" ca="1" si="3"/>
        <v>22425.000000108001</v>
      </c>
      <c r="E113">
        <f t="shared" ca="1" si="4"/>
        <v>23343.000000284999</v>
      </c>
      <c r="F113">
        <f t="shared" ca="1" si="5"/>
        <v>285</v>
      </c>
      <c r="H113" t="str">
        <f ca="1">OFFSET('орбитальные запуски 57_64'!$B$1,расчеты!F113,0)</f>
        <v>1963-F15</v>
      </c>
      <c r="I113">
        <f ca="1">OFFSET('орбитальные запуски 57_64'!C$1,расчеты!$F113,0)</f>
        <v>23343</v>
      </c>
      <c r="J113" t="str">
        <f ca="1">OFFSET('орбитальные запуски 57_64'!D$1,расчеты!$F113,0)</f>
        <v>Kosmos (23) (Zenit-2 #14)</v>
      </c>
      <c r="K113" t="str">
        <f ca="1">OFFSET('орбитальные запуски 57_64'!E$1,расчеты!$F113,0)</f>
        <v>Vostok-2</v>
      </c>
      <c r="L113" t="str">
        <f ca="1">OFFSET('орбитальные запуски 57_64'!F$1,расчеты!$F113,0)</f>
        <v>СССР</v>
      </c>
      <c r="M113" t="str">
        <f ca="1">OFFSET('орбитальные запуски 57_64'!G$1,расчеты!$F113,0)</f>
        <v>Failure</v>
      </c>
    </row>
    <row r="114" spans="1:13" x14ac:dyDescent="0.25">
      <c r="A114">
        <f>'орбитальные запуски 57_64'!A110</f>
        <v>109</v>
      </c>
      <c r="B114" t="str">
        <f>'орбитальные запуски 57_64'!B110</f>
        <v>1961-F05</v>
      </c>
      <c r="C114" s="51">
        <f ca="1">OFFSET('орбитальные запуски 57_64'!B110,0,SortCr)</f>
        <v>22440</v>
      </c>
      <c r="D114">
        <f t="shared" ca="1" si="3"/>
        <v>22440.000000109001</v>
      </c>
      <c r="E114">
        <f t="shared" ca="1" si="4"/>
        <v>23342.000000283999</v>
      </c>
      <c r="F114">
        <f t="shared" ca="1" si="5"/>
        <v>284</v>
      </c>
      <c r="H114" t="str">
        <f ca="1">OFFSET('орбитальные запуски 57_64'!$B$1,расчеты!F114,0)</f>
        <v>1963-048</v>
      </c>
      <c r="I114">
        <f ca="1">OFFSET('орбитальные запуски 57_64'!C$1,расчеты!$F114,0)</f>
        <v>23342</v>
      </c>
      <c r="J114" t="str">
        <f ca="1">OFFSET('орбитальные запуски 57_64'!D$1,расчеты!$F114,0)</f>
        <v>KH-4 25 (Corona 74, OPS 2260)</v>
      </c>
      <c r="K114" t="str">
        <f ca="1">OFFSET('орбитальные запуски 57_64'!E$1,расчеты!$F114,0)</f>
        <v>Thor-DM21 Agena-D</v>
      </c>
      <c r="L114" t="str">
        <f ca="1">OFFSET('орбитальные запуски 57_64'!F$1,расчеты!$F114,0)</f>
        <v>USA</v>
      </c>
      <c r="M114">
        <f ca="1">OFFSET('орбитальные запуски 57_64'!G$1,расчеты!$F114,0)</f>
        <v>0</v>
      </c>
    </row>
    <row r="115" spans="1:13" x14ac:dyDescent="0.25">
      <c r="A115">
        <f>'орбитальные запуски 57_64'!A111</f>
        <v>110</v>
      </c>
      <c r="B115" t="str">
        <f>'орбитальные запуски 57_64'!B111</f>
        <v>1961 ξ (014)</v>
      </c>
      <c r="C115" s="51">
        <f ca="1">OFFSET('орбитальные запуски 57_64'!B111,0,SortCr)</f>
        <v>22448</v>
      </c>
      <c r="D115">
        <f t="shared" ca="1" si="3"/>
        <v>22448.000000110002</v>
      </c>
      <c r="E115">
        <f t="shared" ca="1" si="4"/>
        <v>23342.000000282998</v>
      </c>
      <c r="F115">
        <f t="shared" ca="1" si="5"/>
        <v>283</v>
      </c>
      <c r="H115" t="str">
        <f ca="1">OFFSET('орбитальные запуски 57_64'!$B$1,расчеты!F115,0)</f>
        <v>1963-047</v>
      </c>
      <c r="I115">
        <f ca="1">OFFSET('орбитальные запуски 57_64'!C$1,расчеты!$F115,0)</f>
        <v>23342</v>
      </c>
      <c r="J115" t="str">
        <f ca="1">OFFSET('орбитальные запуски 57_64'!D$1,расчеты!$F115,0)</f>
        <v>Centaur AC-2</v>
      </c>
      <c r="K115" t="str">
        <f ca="1">OFFSET('орбитальные запуски 57_64'!E$1,расчеты!$F115,0)</f>
        <v>Atlas-LV3C Centaur-B</v>
      </c>
      <c r="L115" t="str">
        <f ca="1">OFFSET('орбитальные запуски 57_64'!F$1,расчеты!$F115,0)</f>
        <v>USA</v>
      </c>
      <c r="M115">
        <f ca="1">OFFSET('орбитальные запуски 57_64'!G$1,расчеты!$F115,0)</f>
        <v>0</v>
      </c>
    </row>
    <row r="116" spans="1:13" x14ac:dyDescent="0.25">
      <c r="A116">
        <f>'орбитальные запуски 57_64'!A112</f>
        <v>111</v>
      </c>
      <c r="B116" t="str">
        <f>'орбитальные запуски 57_64'!B112</f>
        <v>1961 ο (015)</v>
      </c>
      <c r="C116" s="51">
        <f ca="1">OFFSET('орбитальные запуски 57_64'!B112,0,SortCr)</f>
        <v>22461</v>
      </c>
      <c r="D116">
        <f t="shared" ca="1" si="3"/>
        <v>22461.000000110998</v>
      </c>
      <c r="E116">
        <f t="shared" ca="1" si="4"/>
        <v>23342.000000282002</v>
      </c>
      <c r="F116">
        <f t="shared" ca="1" si="5"/>
        <v>282</v>
      </c>
      <c r="H116" t="str">
        <f ca="1">OFFSET('орбитальные запуски 57_64'!$B$1,расчеты!F116,0)</f>
        <v>1963-046</v>
      </c>
      <c r="I116">
        <f ca="1">OFFSET('орбитальные запуски 57_64'!C$1,расчеты!$F116,0)</f>
        <v>23342</v>
      </c>
      <c r="J116" t="str">
        <f ca="1">OFFSET('орбитальные запуски 57_64'!D$1,расчеты!$F116,0)</f>
        <v>Explorer 18 (IMP A)</v>
      </c>
      <c r="K116" t="str">
        <f ca="1">OFFSET('орбитальные запуски 57_64'!E$1,расчеты!$F116,0)</f>
        <v>Delta-B</v>
      </c>
      <c r="L116" t="str">
        <f ca="1">OFFSET('орбитальные запуски 57_64'!F$1,расчеты!$F116,0)</f>
        <v>USA</v>
      </c>
      <c r="M116">
        <f ca="1">OFFSET('орбитальные запуски 57_64'!G$1,расчеты!$F116,0)</f>
        <v>0</v>
      </c>
    </row>
    <row r="117" spans="1:13" x14ac:dyDescent="0.25">
      <c r="A117">
        <f>'орбитальные запуски 57_64'!A113</f>
        <v>112</v>
      </c>
      <c r="B117" t="str">
        <f>'орбитальные запуски 57_64'!B113</f>
        <v>1961-F06</v>
      </c>
      <c r="C117" s="51">
        <f ca="1">OFFSET('орбитальные запуски 57_64'!B113,0,SortCr)</f>
        <v>22462</v>
      </c>
      <c r="D117">
        <f t="shared" ca="1" si="3"/>
        <v>22462.000000111999</v>
      </c>
      <c r="E117">
        <f t="shared" ca="1" si="4"/>
        <v>23331.000000281001</v>
      </c>
      <c r="F117">
        <f t="shared" ca="1" si="5"/>
        <v>281</v>
      </c>
      <c r="H117" t="str">
        <f ca="1">OFFSET('орбитальные запуски 57_64'!$B$1,расчеты!F117,0)</f>
        <v>1963-045</v>
      </c>
      <c r="I117">
        <f ca="1">OFFSET('орбитальные запуски 57_64'!C$1,расчеты!$F117,0)</f>
        <v>23331</v>
      </c>
      <c r="J117" t="str">
        <f ca="1">OFFSET('орбитальные запуски 57_64'!D$1,расчеты!$F117,0)</f>
        <v>Kosmos 22 (Zenit-4 #1)</v>
      </c>
      <c r="K117" t="str">
        <f ca="1">OFFSET('орбитальные запуски 57_64'!E$1,расчеты!$F117,0)</f>
        <v>Voskhod</v>
      </c>
      <c r="L117" t="str">
        <f ca="1">OFFSET('орбитальные запуски 57_64'!F$1,расчеты!$F117,0)</f>
        <v>СССР</v>
      </c>
      <c r="M117">
        <f ca="1">OFFSET('орбитальные запуски 57_64'!G$1,расчеты!$F117,0)</f>
        <v>0</v>
      </c>
    </row>
    <row r="118" spans="1:13" x14ac:dyDescent="0.25">
      <c r="A118">
        <f>'орбитальные запуски 57_64'!A114</f>
        <v>113</v>
      </c>
      <c r="B118" t="str">
        <f>'орбитальные запуски 57_64'!B114</f>
        <v>1961 π (016)</v>
      </c>
      <c r="C118" s="51">
        <f ca="1">OFFSET('орбитальные запуски 57_64'!B114,0,SortCr)</f>
        <v>22469</v>
      </c>
      <c r="D118">
        <f t="shared" ca="1" si="3"/>
        <v>22469.000000112999</v>
      </c>
      <c r="E118">
        <f t="shared" ca="1" si="4"/>
        <v>23326.000000280001</v>
      </c>
      <c r="F118">
        <f t="shared" ca="1" si="5"/>
        <v>280</v>
      </c>
      <c r="H118" t="str">
        <f ca="1">OFFSET('орбитальные запуски 57_64'!$B$1,расчеты!F118,0)</f>
        <v>1963-044</v>
      </c>
      <c r="I118">
        <f ca="1">OFFSET('орбитальные запуски 57_64'!C$1,расчеты!$F118,0)</f>
        <v>23326</v>
      </c>
      <c r="J118" t="str">
        <f ca="1">OFFSET('орбитальные запуски 57_64'!D$1,расчеты!$F118,0)</f>
        <v>Kosmos 21 (3MV-1A #1)</v>
      </c>
      <c r="K118" t="str">
        <f ca="1">OFFSET('орбитальные запуски 57_64'!E$1,расчеты!$F118,0)</f>
        <v>Molniya</v>
      </c>
      <c r="L118" t="str">
        <f ca="1">OFFSET('орбитальные запуски 57_64'!F$1,расчеты!$F118,0)</f>
        <v>СССР</v>
      </c>
      <c r="M118">
        <f ca="1">OFFSET('орбитальные запуски 57_64'!G$1,расчеты!$F118,0)</f>
        <v>0</v>
      </c>
    </row>
    <row r="119" spans="1:13" x14ac:dyDescent="0.25">
      <c r="A119">
        <f>'орбитальные запуски 57_64'!A115</f>
        <v>114</v>
      </c>
      <c r="B119" t="str">
        <f>'орбитальные запуски 57_64'!B115</f>
        <v>1961 ρ (017)</v>
      </c>
      <c r="C119" s="51">
        <f ca="1">OFFSET('орбитальные запуски 57_64'!B115,0,SortCr)</f>
        <v>22474</v>
      </c>
      <c r="D119">
        <f t="shared" ca="1" si="3"/>
        <v>22474.000000114</v>
      </c>
      <c r="E119">
        <f t="shared" ca="1" si="4"/>
        <v>23324.000000279</v>
      </c>
      <c r="F119">
        <f t="shared" ca="1" si="5"/>
        <v>279</v>
      </c>
      <c r="H119" t="str">
        <f ca="1">OFFSET('орбитальные запуски 57_64'!$B$1,расчеты!F119,0)</f>
        <v>1963-F14</v>
      </c>
      <c r="I119">
        <f ca="1">OFFSET('орбитальные запуски 57_64'!C$1,расчеты!$F119,0)</f>
        <v>23324</v>
      </c>
      <c r="J119" t="str">
        <f ca="1">OFFSET('орбитальные запуски 57_64'!D$1,расчеты!$F119,0)</f>
        <v>KH-4 24 (Corona 73, OPS 2268)</v>
      </c>
      <c r="K119" t="str">
        <f ca="1">OFFSET('орбитальные запуски 57_64'!E$1,расчеты!$F119,0)</f>
        <v>Thor-DM21 Agena-D</v>
      </c>
      <c r="L119" t="str">
        <f ca="1">OFFSET('орбитальные запуски 57_64'!F$1,расчеты!$F119,0)</f>
        <v>USA</v>
      </c>
      <c r="M119" t="str">
        <f ca="1">OFFSET('орбитальные запуски 57_64'!G$1,расчеты!$F119,0)</f>
        <v>Failure</v>
      </c>
    </row>
    <row r="120" spans="1:13" x14ac:dyDescent="0.25">
      <c r="A120">
        <f>'орбитальные запуски 57_64'!A116</f>
        <v>115</v>
      </c>
      <c r="B120" t="str">
        <f>'орбитальные запуски 57_64'!B116</f>
        <v>1961 σ (018)</v>
      </c>
      <c r="C120" s="51">
        <f ca="1">OFFSET('орбитальные запуски 57_64'!B116,0,SortCr)</f>
        <v>22474</v>
      </c>
      <c r="D120">
        <f t="shared" ca="1" si="3"/>
        <v>22474.000000115</v>
      </c>
      <c r="E120">
        <f t="shared" ca="1" si="4"/>
        <v>23316.000000278</v>
      </c>
      <c r="F120">
        <f t="shared" ca="1" si="5"/>
        <v>278</v>
      </c>
      <c r="H120" t="str">
        <f ca="1">OFFSET('орбитальные запуски 57_64'!$B$1,расчеты!F120,0)</f>
        <v>1963-043</v>
      </c>
      <c r="I120">
        <f ca="1">OFFSET('орбитальные запуски 57_64'!C$1,расчеты!$F120,0)</f>
        <v>23316</v>
      </c>
      <c r="J120" t="str">
        <f ca="1">OFFSET('орбитальные запуски 57_64'!D$1,расчеты!$F120,0)</f>
        <v>Polyot 1 (I1 1)</v>
      </c>
      <c r="K120" t="str">
        <f ca="1">OFFSET('орбитальные запуски 57_64'!E$1,расчеты!$F120,0)</f>
        <v>11A59 I1</v>
      </c>
      <c r="L120" t="str">
        <f ca="1">OFFSET('орбитальные запуски 57_64'!F$1,расчеты!$F120,0)</f>
        <v>СССР</v>
      </c>
      <c r="M120">
        <f ca="1">OFFSET('орбитальные запуски 57_64'!G$1,расчеты!$F120,0)</f>
        <v>0</v>
      </c>
    </row>
    <row r="121" spans="1:13" x14ac:dyDescent="0.25">
      <c r="A121">
        <f>'орбитальные запуски 57_64'!A117</f>
        <v>116</v>
      </c>
      <c r="B121" t="str">
        <f>'орбитальные запуски 57_64'!B117</f>
        <v>1961-F07</v>
      </c>
      <c r="C121" s="51">
        <f ca="1">OFFSET('орбитальные запуски 57_64'!B117,0,SortCr)</f>
        <v>22483</v>
      </c>
      <c r="D121">
        <f t="shared" ca="1" si="3"/>
        <v>22483.000000116001</v>
      </c>
      <c r="E121">
        <f t="shared" ca="1" si="4"/>
        <v>23313.000000276999</v>
      </c>
      <c r="F121">
        <f t="shared" ca="1" si="5"/>
        <v>277</v>
      </c>
      <c r="H121" t="str">
        <f ca="1">OFFSET('орбитальные запуски 57_64'!$B$1,расчеты!F121,0)</f>
        <v>1963-042</v>
      </c>
      <c r="I121">
        <f ca="1">OFFSET('орбитальные запуски 57_64'!C$1,расчеты!$F121,0)</f>
        <v>23313</v>
      </c>
      <c r="J121" t="str">
        <f ca="1">OFFSET('орбитальные запуски 57_64'!D$1,расчеты!$F121,0)</f>
        <v>KH-5 10 (Argon 10, Corona 72, OPS 2437)</v>
      </c>
      <c r="K121" t="str">
        <f ca="1">OFFSET('орбитальные запуски 57_64'!E$1,расчеты!$F121,0)</f>
        <v>Thor-SLV2A Agena-D</v>
      </c>
      <c r="L121" t="str">
        <f ca="1">OFFSET('орбитальные запуски 57_64'!F$1,расчеты!$F121,0)</f>
        <v>USA</v>
      </c>
      <c r="M121">
        <f ca="1">OFFSET('орбитальные запуски 57_64'!G$1,расчеты!$F121,0)</f>
        <v>0</v>
      </c>
    </row>
    <row r="122" spans="1:13" x14ac:dyDescent="0.25">
      <c r="A122">
        <f>'орбитальные запуски 57_64'!A118</f>
        <v>117</v>
      </c>
      <c r="B122" t="str">
        <f>'орбитальные запуски 57_64'!B118</f>
        <v>1961-F08</v>
      </c>
      <c r="C122" s="51">
        <f ca="1">OFFSET('орбитальные запуски 57_64'!B118,0,SortCr)</f>
        <v>22497</v>
      </c>
      <c r="D122">
        <f t="shared" ca="1" si="3"/>
        <v>22497.000000117001</v>
      </c>
      <c r="E122">
        <f t="shared" ca="1" si="4"/>
        <v>23309.000000275999</v>
      </c>
      <c r="F122">
        <f t="shared" ca="1" si="5"/>
        <v>276</v>
      </c>
      <c r="H122" t="str">
        <f ca="1">OFFSET('орбитальные запуски 57_64'!$B$1,расчеты!F122,0)</f>
        <v>1963-041</v>
      </c>
      <c r="I122">
        <f ca="1">OFFSET('орбитальные запуски 57_64'!C$1,расчеты!$F122,0)</f>
        <v>23309</v>
      </c>
      <c r="J122" t="str">
        <f ca="1">OFFSET('орбитальные запуски 57_64'!D$1,расчеты!$F122,0)</f>
        <v>KH-7 3 (Gambit-1 3, OPS 2196)</v>
      </c>
      <c r="K122" t="str">
        <f ca="1">OFFSET('орбитальные запуски 57_64'!E$1,расчеты!$F122,0)</f>
        <v>Atlas-LV3 Agena-D</v>
      </c>
      <c r="L122" t="str">
        <f ca="1">OFFSET('орбитальные запуски 57_64'!F$1,расчеты!$F122,0)</f>
        <v>USA</v>
      </c>
      <c r="M122">
        <f ca="1">OFFSET('орбитальные запуски 57_64'!G$1,расчеты!$F122,0)</f>
        <v>0</v>
      </c>
    </row>
    <row r="123" spans="1:13" x14ac:dyDescent="0.25">
      <c r="A123">
        <f>'орбитальные запуски 57_64'!A119</f>
        <v>118</v>
      </c>
      <c r="B123" t="str">
        <f>'орбитальные запуски 57_64'!B119</f>
        <v>1961 τ (019)</v>
      </c>
      <c r="C123" s="51">
        <f ca="1">OFFSET('орбитальные запуски 57_64'!B119,0,SortCr)</f>
        <v>22499</v>
      </c>
      <c r="D123">
        <f t="shared" ca="1" si="3"/>
        <v>22499.000000118001</v>
      </c>
      <c r="E123">
        <f t="shared" ca="1" si="4"/>
        <v>23308.000000274998</v>
      </c>
      <c r="F123">
        <f t="shared" ca="1" si="5"/>
        <v>275</v>
      </c>
      <c r="H123" t="str">
        <f ca="1">OFFSET('орбитальные запуски 57_64'!$B$1,расчеты!F123,0)</f>
        <v>1963-F13</v>
      </c>
      <c r="I123">
        <f ca="1">OFFSET('орбитальные запуски 57_64'!C$1,расчеты!$F123,0)</f>
        <v>23308</v>
      </c>
      <c r="J123" t="str">
        <f ca="1">OFFSET('орбитальные запуски 57_64'!D$1,расчеты!$F123,0)</f>
        <v>Kosmos (21) (DS-A1 #(x))</v>
      </c>
      <c r="K123" t="str">
        <f ca="1">OFFSET('орбитальные запуски 57_64'!E$1,расчеты!$F123,0)</f>
        <v>Kosmos</v>
      </c>
      <c r="L123" t="str">
        <f ca="1">OFFSET('орбитальные запуски 57_64'!F$1,расчеты!$F123,0)</f>
        <v>СССР</v>
      </c>
      <c r="M123" t="str">
        <f ca="1">OFFSET('орбитальные запуски 57_64'!G$1,расчеты!$F123,0)</f>
        <v>Failure</v>
      </c>
    </row>
    <row r="124" spans="1:13" x14ac:dyDescent="0.25">
      <c r="A124">
        <f>'орбитальные запуски 57_64'!A120</f>
        <v>119</v>
      </c>
      <c r="B124" t="str">
        <f>'орбитальные запуски 57_64'!B120</f>
        <v>1961 υ (020)</v>
      </c>
      <c r="C124" s="51">
        <f ca="1">OFFSET('орбитальные запуски 57_64'!B120,0,SortCr)</f>
        <v>22509</v>
      </c>
      <c r="D124">
        <f t="shared" ca="1" si="3"/>
        <v>22509.000000118998</v>
      </c>
      <c r="E124">
        <f t="shared" ca="1" si="4"/>
        <v>23302.000000274002</v>
      </c>
      <c r="F124">
        <f t="shared" ca="1" si="5"/>
        <v>274</v>
      </c>
      <c r="H124" t="str">
        <f ca="1">OFFSET('орбитальные запуски 57_64'!$B$1,расчеты!F124,0)</f>
        <v>1963-040</v>
      </c>
      <c r="I124">
        <f ca="1">OFFSET('орбитальные запуски 57_64'!C$1,расчеты!$F124,0)</f>
        <v>23302</v>
      </c>
      <c r="J124" t="str">
        <f ca="1">OFFSET('орбитальные запуски 57_64'!D$1,расчеты!$F124,0)</f>
        <v>Kosmos 20 (Zenit-2 #13)</v>
      </c>
      <c r="K124" t="str">
        <f ca="1">OFFSET('орбитальные запуски 57_64'!E$1,расчеты!$F124,0)</f>
        <v>Vostok-2</v>
      </c>
      <c r="L124" t="str">
        <f ca="1">OFFSET('орбитальные запуски 57_64'!F$1,расчеты!$F124,0)</f>
        <v>СССР</v>
      </c>
      <c r="M124">
        <f ca="1">OFFSET('орбитальные запуски 57_64'!G$1,расчеты!$F124,0)</f>
        <v>0</v>
      </c>
    </row>
    <row r="125" spans="1:13" x14ac:dyDescent="0.25">
      <c r="A125">
        <f>'орбитальные запуски 57_64'!A121</f>
        <v>120</v>
      </c>
      <c r="B125" t="str">
        <f>'орбитальные запуски 57_64'!B121</f>
        <v>1961 φ (021)</v>
      </c>
      <c r="C125" s="51">
        <f ca="1">OFFSET('орбитальные запуски 57_64'!B121,0,SortCr)</f>
        <v>22516</v>
      </c>
      <c r="D125">
        <f t="shared" ca="1" si="3"/>
        <v>22516.000000119999</v>
      </c>
      <c r="E125">
        <f t="shared" ca="1" si="4"/>
        <v>23301.000000273001</v>
      </c>
      <c r="F125">
        <f t="shared" ca="1" si="5"/>
        <v>273</v>
      </c>
      <c r="H125" t="str">
        <f ca="1">OFFSET('орбитальные запуски 57_64'!$B$1,расчеты!F125,0)</f>
        <v>1963-039</v>
      </c>
      <c r="I125">
        <f ca="1">OFFSET('орбитальные запуски 57_64'!C$1,расчеты!$F125,0)</f>
        <v>23301</v>
      </c>
      <c r="J125" t="str">
        <f ca="1">OFFSET('орбитальные запуски 57_64'!D$1,расчеты!$F125,0)</f>
        <v>Vela 1</v>
      </c>
      <c r="K125" t="str">
        <f ca="1">OFFSET('орбитальные запуски 57_64'!E$1,расчеты!$F125,0)</f>
        <v>Atlas-LV3 Agena-D</v>
      </c>
      <c r="L125" t="str">
        <f ca="1">OFFSET('орбитальные запуски 57_64'!F$1,расчеты!$F125,0)</f>
        <v>USA</v>
      </c>
      <c r="M125">
        <f ca="1">OFFSET('орбитальные запуски 57_64'!G$1,расчеты!$F125,0)</f>
        <v>0</v>
      </c>
    </row>
    <row r="126" spans="1:13" x14ac:dyDescent="0.25">
      <c r="A126">
        <f>'орбитальные запуски 57_64'!A122</f>
        <v>121</v>
      </c>
      <c r="B126" t="str">
        <f>'орбитальные запуски 57_64'!B122</f>
        <v>1961 χ (022)</v>
      </c>
      <c r="C126" s="51">
        <f ca="1">OFFSET('орбитальные запуски 57_64'!B122,0,SortCr)</f>
        <v>22518</v>
      </c>
      <c r="D126">
        <f t="shared" ca="1" si="3"/>
        <v>22518.000000120999</v>
      </c>
      <c r="E126">
        <f t="shared" ca="1" si="4"/>
        <v>23282.000000272001</v>
      </c>
      <c r="F126">
        <f t="shared" ca="1" si="5"/>
        <v>272</v>
      </c>
      <c r="H126" t="str">
        <f ca="1">OFFSET('орбитальные запуски 57_64'!$B$1,расчеты!F126,0)</f>
        <v>1963-038</v>
      </c>
      <c r="I126">
        <f ca="1">OFFSET('орбитальные запуски 57_64'!C$1,расчеты!$F126,0)</f>
        <v>23282</v>
      </c>
      <c r="J126" t="str">
        <f ca="1">OFFSET('орбитальные запуски 57_64'!D$1,расчеты!$F126,0)</f>
        <v>Transit 5BN-1</v>
      </c>
      <c r="K126" t="str">
        <f ca="1">OFFSET('орбитальные запуски 57_64'!E$1,расчеты!$F126,0)</f>
        <v>Thor-DSV2A Able-Star</v>
      </c>
      <c r="L126" t="str">
        <f ca="1">OFFSET('орбитальные запуски 57_64'!F$1,расчеты!$F126,0)</f>
        <v>USA</v>
      </c>
      <c r="M126">
        <f ca="1">OFFSET('орбитальные запуски 57_64'!G$1,расчеты!$F126,0)</f>
        <v>0</v>
      </c>
    </row>
    <row r="127" spans="1:13" x14ac:dyDescent="0.25">
      <c r="A127">
        <f>'орбитальные запуски 57_64'!A123</f>
        <v>122</v>
      </c>
      <c r="B127" t="str">
        <f>'орбитальные запуски 57_64'!B123</f>
        <v>1961 ψ (023)</v>
      </c>
      <c r="C127" s="51">
        <f ca="1">OFFSET('орбитальные запуски 57_64'!B123,0,SortCr)</f>
        <v>22523</v>
      </c>
      <c r="D127">
        <f t="shared" ca="1" si="3"/>
        <v>22523.000000122</v>
      </c>
      <c r="E127">
        <f t="shared" ca="1" si="4"/>
        <v>23281.000000271</v>
      </c>
      <c r="F127">
        <f t="shared" ca="1" si="5"/>
        <v>271</v>
      </c>
      <c r="H127" t="str">
        <f ca="1">OFFSET('орбитальные запуски 57_64'!$B$1,расчеты!F127,0)</f>
        <v>1963-F12</v>
      </c>
      <c r="I127">
        <f ca="1">OFFSET('орбитальные запуски 57_64'!C$1,расчеты!$F127,0)</f>
        <v>23281</v>
      </c>
      <c r="J127" t="str">
        <f ca="1">OFFSET('орбитальные запуски 57_64'!D$1,расчеты!$F127,0)</f>
        <v>DSAP-1 F5 (P-35 5, OPS 1610)</v>
      </c>
      <c r="K127" t="str">
        <f ca="1">OFFSET('орбитальные запуски 57_64'!E$1,расчеты!$F127,0)</f>
        <v>Scout-X2B</v>
      </c>
      <c r="L127" t="str">
        <f ca="1">OFFSET('орбитальные запуски 57_64'!F$1,расчеты!$F127,0)</f>
        <v>USA</v>
      </c>
      <c r="M127" t="str">
        <f ca="1">OFFSET('орбитальные запуски 57_64'!G$1,расчеты!$F127,0)</f>
        <v>Failure</v>
      </c>
    </row>
    <row r="128" spans="1:13" x14ac:dyDescent="0.25">
      <c r="A128">
        <f>'орбитальные запуски 57_64'!A124</f>
        <v>123</v>
      </c>
      <c r="B128" t="str">
        <f>'орбитальные запуски 57_64'!B124</f>
        <v>1961-F09</v>
      </c>
      <c r="C128" s="51">
        <f ca="1">OFFSET('орбитальные запуски 57_64'!B124,0,SortCr)</f>
        <v>22533</v>
      </c>
      <c r="D128">
        <f t="shared" ca="1" si="3"/>
        <v>22533.000000123</v>
      </c>
      <c r="E128">
        <f t="shared" ca="1" si="4"/>
        <v>23277.00000027</v>
      </c>
      <c r="F128">
        <f t="shared" ca="1" si="5"/>
        <v>270</v>
      </c>
      <c r="H128" t="str">
        <f ca="1">OFFSET('орбитальные запуски 57_64'!$B$1,расчеты!F128,0)</f>
        <v>1963-037</v>
      </c>
      <c r="I128">
        <f ca="1">OFFSET('орбитальные запуски 57_64'!C$1,расчеты!$F128,0)</f>
        <v>23277</v>
      </c>
      <c r="J128" t="str">
        <f ca="1">OFFSET('орбитальные запуски 57_64'!D$1,расчеты!$F128,0)</f>
        <v>KH-4A 2 (Corona 71, OPS 1353)</v>
      </c>
      <c r="K128" t="str">
        <f ca="1">OFFSET('орбитальные запуски 57_64'!E$1,расчеты!$F128,0)</f>
        <v>Thor-SLV2A Agena-D</v>
      </c>
      <c r="L128" t="str">
        <f ca="1">OFFSET('орбитальные запуски 57_64'!F$1,расчеты!$F128,0)</f>
        <v>USA</v>
      </c>
      <c r="M128">
        <f ca="1">OFFSET('орбитальные запуски 57_64'!G$1,расчеты!$F128,0)</f>
        <v>0</v>
      </c>
    </row>
    <row r="129" spans="1:13" x14ac:dyDescent="0.25">
      <c r="A129">
        <f>'орбитальные запуски 57_64'!A125</f>
        <v>124</v>
      </c>
      <c r="B129" t="str">
        <f>'орбитальные запуски 57_64'!B125</f>
        <v>1961 ω (024)</v>
      </c>
      <c r="C129" s="51">
        <f ca="1">OFFSET('орбитальные запуски 57_64'!B125,0,SortCr)</f>
        <v>22536</v>
      </c>
      <c r="D129">
        <f t="shared" ca="1" si="3"/>
        <v>22536.000000124001</v>
      </c>
      <c r="E129">
        <f t="shared" ca="1" si="4"/>
        <v>23260.000000268999</v>
      </c>
      <c r="F129">
        <f t="shared" ca="1" si="5"/>
        <v>269</v>
      </c>
      <c r="H129" t="str">
        <f ca="1">OFFSET('орбитальные запуски 57_64'!$B$1,расчеты!F129,0)</f>
        <v>1963-036</v>
      </c>
      <c r="I129">
        <f ca="1">OFFSET('орбитальные запуски 57_64'!C$1,расчеты!$F129,0)</f>
        <v>23260</v>
      </c>
      <c r="J129" t="str">
        <f ca="1">OFFSET('орбитальные запуски 57_64'!D$1,расчеты!$F129,0)</f>
        <v>KH-7 2 (Gambit-1 2, OPS 1947)</v>
      </c>
      <c r="K129" t="str">
        <f ca="1">OFFSET('орбитальные запуски 57_64'!E$1,расчеты!$F129,0)</f>
        <v>Atlas-LV3 Agena-D</v>
      </c>
      <c r="L129" t="str">
        <f ca="1">OFFSET('орбитальные запуски 57_64'!F$1,расчеты!$F129,0)</f>
        <v>USA</v>
      </c>
      <c r="M129">
        <f ca="1">OFFSET('орбитальные запуски 57_64'!G$1,расчеты!$F129,0)</f>
        <v>0</v>
      </c>
    </row>
    <row r="130" spans="1:13" x14ac:dyDescent="0.25">
      <c r="A130">
        <f>'орбитальные запуски 57_64'!A126</f>
        <v>125</v>
      </c>
      <c r="B130" t="str">
        <f>'орбитальные запуски 57_64'!B126</f>
        <v>1961 αα (025)</v>
      </c>
      <c r="C130" s="51">
        <f ca="1">OFFSET('орбитальные запуски 57_64'!B126,0,SortCr)</f>
        <v>22537</v>
      </c>
      <c r="D130">
        <f t="shared" ca="1" si="3"/>
        <v>22537.000000125001</v>
      </c>
      <c r="E130">
        <f t="shared" ca="1" si="4"/>
        <v>23252.000000267999</v>
      </c>
      <c r="F130">
        <f t="shared" ca="1" si="5"/>
        <v>268</v>
      </c>
      <c r="H130" t="str">
        <f ca="1">OFFSET('орбитальные запуски 57_64'!$B$1,расчеты!F130,0)</f>
        <v>1963-035</v>
      </c>
      <c r="I130">
        <f ca="1">OFFSET('орбитальные запуски 57_64'!C$1,расчеты!$F130,0)</f>
        <v>23252</v>
      </c>
      <c r="J130" t="str">
        <f ca="1">OFFSET('орбитальные запуски 57_64'!D$1,расчеты!$F130,0)</f>
        <v>KH-5 9 (Argon 9, Corona 70, OPS 1561)</v>
      </c>
      <c r="K130" t="str">
        <f ca="1">OFFSET('орбитальные запуски 57_64'!E$1,расчеты!$F130,0)</f>
        <v>Thor-DM21 Agena-D</v>
      </c>
      <c r="L130" t="str">
        <f ca="1">OFFSET('орбитальные запуски 57_64'!F$1,расчеты!$F130,0)</f>
        <v>USA</v>
      </c>
      <c r="M130">
        <f ca="1">OFFSET('орбитальные запуски 57_64'!G$1,расчеты!$F130,0)</f>
        <v>0</v>
      </c>
    </row>
    <row r="131" spans="1:13" x14ac:dyDescent="0.25">
      <c r="A131">
        <f>'орбитальные запуски 57_64'!A127</f>
        <v>126</v>
      </c>
      <c r="B131" t="str">
        <f>'орбитальные запуски 57_64'!B127</f>
        <v>1961 αβ (026)</v>
      </c>
      <c r="C131" s="51">
        <f ca="1">OFFSET('орбитальные запуски 57_64'!B127,0,SortCr)</f>
        <v>22541</v>
      </c>
      <c r="D131">
        <f t="shared" ca="1" si="3"/>
        <v>22541.000000126001</v>
      </c>
      <c r="E131">
        <f t="shared" ca="1" si="4"/>
        <v>23248.000000266999</v>
      </c>
      <c r="F131">
        <f t="shared" ca="1" si="5"/>
        <v>267</v>
      </c>
      <c r="H131" t="str">
        <f ca="1">OFFSET('орбитальные запуски 57_64'!$B$1,расчеты!F131,0)</f>
        <v>1963-034</v>
      </c>
      <c r="I131">
        <f ca="1">OFFSET('орбитальные запуски 57_64'!C$1,расчеты!$F131,0)</f>
        <v>23248</v>
      </c>
      <c r="J131" t="str">
        <f ca="1">OFFSET('орбитальные запуски 57_64'!D$1,расчеты!$F131,0)</f>
        <v>KH-4A 1 (Corona 69, OPS 1419)</v>
      </c>
      <c r="K131" t="str">
        <f ca="1">OFFSET('орбитальные запуски 57_64'!E$1,расчеты!$F131,0)</f>
        <v>Thor-SLV2A Agena-D</v>
      </c>
      <c r="L131" t="str">
        <f ca="1">OFFSET('орбитальные запуски 57_64'!F$1,расчеты!$F131,0)</f>
        <v>USA</v>
      </c>
      <c r="M131">
        <f ca="1">OFFSET('орбитальные запуски 57_64'!G$1,расчеты!$F131,0)</f>
        <v>0</v>
      </c>
    </row>
    <row r="132" spans="1:13" x14ac:dyDescent="0.25">
      <c r="A132">
        <f>'орбитальные запуски 57_64'!A128</f>
        <v>127</v>
      </c>
      <c r="B132" t="str">
        <f>'орбитальные запуски 57_64'!B128</f>
        <v>1961 αγ (027)</v>
      </c>
      <c r="C132" s="51">
        <f ca="1">OFFSET('орбитальные запуски 57_64'!B128,0,SortCr)</f>
        <v>22567</v>
      </c>
      <c r="D132">
        <f t="shared" ca="1" si="3"/>
        <v>22567.000000126998</v>
      </c>
      <c r="E132">
        <f t="shared" ca="1" si="4"/>
        <v>23245.000000266002</v>
      </c>
      <c r="F132">
        <f t="shared" ca="1" si="5"/>
        <v>266</v>
      </c>
      <c r="H132" t="str">
        <f ca="1">OFFSET('орбитальные запуски 57_64'!$B$1,расчеты!F132,0)</f>
        <v>1963-F11</v>
      </c>
      <c r="I132">
        <f ca="1">OFFSET('орбитальные запуски 57_64'!C$1,расчеты!$F132,0)</f>
        <v>23245</v>
      </c>
      <c r="J132" t="str">
        <f ca="1">OFFSET('орбитальные запуски 57_64'!D$1,расчеты!$F132,0)</f>
        <v>Kosmos (20) (DS-A1 #(x))</v>
      </c>
      <c r="K132" t="str">
        <f ca="1">OFFSET('орбитальные запуски 57_64'!E$1,расчеты!$F132,0)</f>
        <v>Kosmos</v>
      </c>
      <c r="L132" t="str">
        <f ca="1">OFFSET('орбитальные запуски 57_64'!F$1,расчеты!$F132,0)</f>
        <v>СССР</v>
      </c>
      <c r="M132" t="str">
        <f ca="1">OFFSET('орбитальные запуски 57_64'!G$1,расчеты!$F132,0)</f>
        <v>Failure</v>
      </c>
    </row>
    <row r="133" spans="1:13" x14ac:dyDescent="0.25">
      <c r="A133">
        <f>'орбитальные запуски 57_64'!A129</f>
        <v>128</v>
      </c>
      <c r="B133" t="str">
        <f>'орбитальные запуски 57_64'!B129</f>
        <v>1961 αδ (028)</v>
      </c>
      <c r="C133" s="51">
        <f ca="1">OFFSET('орбитальные запуски 57_64'!B129,0,SortCr)</f>
        <v>22575</v>
      </c>
      <c r="D133">
        <f t="shared" ca="1" si="3"/>
        <v>22575.000000127999</v>
      </c>
      <c r="E133">
        <f t="shared" ca="1" si="4"/>
        <v>23229.000000265001</v>
      </c>
      <c r="F133">
        <f t="shared" ca="1" si="5"/>
        <v>265</v>
      </c>
      <c r="H133" t="str">
        <f ca="1">OFFSET('орбитальные запуски 57_64'!$B$1,расчеты!F133,0)</f>
        <v>1963-033</v>
      </c>
      <c r="I133">
        <f ca="1">OFFSET('орбитальные запуски 57_64'!C$1,расчеты!$F133,0)</f>
        <v>23229</v>
      </c>
      <c r="J133" t="str">
        <f ca="1">OFFSET('орбитальные запуски 57_64'!D$1,расчеты!$F133,0)</f>
        <v>Kosmos 19 (DS-P1 #3)</v>
      </c>
      <c r="K133" t="str">
        <f ca="1">OFFSET('орбитальные запуски 57_64'!E$1,расчеты!$F133,0)</f>
        <v>Kosmos</v>
      </c>
      <c r="L133" t="str">
        <f ca="1">OFFSET('орбитальные запуски 57_64'!F$1,расчеты!$F133,0)</f>
        <v>СССР</v>
      </c>
      <c r="M133">
        <f ca="1">OFFSET('орбитальные запуски 57_64'!G$1,расчеты!$F133,0)</f>
        <v>0</v>
      </c>
    </row>
    <row r="134" spans="1:13" x14ac:dyDescent="0.25">
      <c r="A134">
        <f>'орбитальные запуски 57_64'!A130</f>
        <v>129</v>
      </c>
      <c r="B134" t="str">
        <f>'орбитальные запуски 57_64'!B130</f>
        <v>1961-F10</v>
      </c>
      <c r="C134" s="51">
        <f ca="1">OFFSET('орбитальные запуски 57_64'!B130,0,SortCr)</f>
        <v>22577</v>
      </c>
      <c r="D134">
        <f t="shared" ca="1" si="3"/>
        <v>22577.000000128999</v>
      </c>
      <c r="E134">
        <f t="shared" ca="1" si="4"/>
        <v>23223.000000264001</v>
      </c>
      <c r="F134">
        <f t="shared" ca="1" si="5"/>
        <v>264</v>
      </c>
      <c r="H134" t="str">
        <f ca="1">OFFSET('орбитальные запуски 57_64'!$B$1,расчеты!F134,0)</f>
        <v>1963-032</v>
      </c>
      <c r="I134">
        <f ca="1">OFFSET('орбитальные запуски 57_64'!C$1,расчеты!$F134,0)</f>
        <v>23223</v>
      </c>
      <c r="J134" t="str">
        <f ca="1">OFFSET('орбитальные запуски 57_64'!D$1,расчеты!$F134,0)</f>
        <v>KH-6 3 (Lanyard 3, Corona 68, OPS 1370)</v>
      </c>
      <c r="K134" t="str">
        <f ca="1">OFFSET('орбитальные запуски 57_64'!E$1,расчеты!$F134,0)</f>
        <v>Thor-SLV2A Agena-D</v>
      </c>
      <c r="L134" t="str">
        <f ca="1">OFFSET('орбитальные запуски 57_64'!F$1,расчеты!$F134,0)</f>
        <v>USA</v>
      </c>
      <c r="M134">
        <f ca="1">OFFSET('орбитальные запуски 57_64'!G$1,расчеты!$F134,0)</f>
        <v>0</v>
      </c>
    </row>
    <row r="135" spans="1:13" x14ac:dyDescent="0.25">
      <c r="A135">
        <f>'орбитальные запуски 57_64'!A131</f>
        <v>130</v>
      </c>
      <c r="B135" t="str">
        <f>'орбитальные запуски 57_64'!B131</f>
        <v>1961-F11</v>
      </c>
      <c r="C135" s="51">
        <f ca="1">OFFSET('орбитальные запуски 57_64'!B131,0,SortCr)</f>
        <v>22581</v>
      </c>
      <c r="D135">
        <f t="shared" ref="D135:D198" ca="1" si="6">IF(ISNONTEXT(C135),C135+A135/1000000000,CODE(MID(C135,1,1))+A135/100000000)</f>
        <v>22581.00000013</v>
      </c>
      <c r="E135">
        <f t="shared" ref="E135:E198" ca="1" si="7">CHOOSE($A$4,LARGE($D$6:$D$397,A135),SMALL($D$6:$D$397,A135))</f>
        <v>23218.000000263</v>
      </c>
      <c r="F135">
        <f t="shared" ref="F135:F198" ca="1" si="8">MATCH(E135,$D$6:$D$397,0)</f>
        <v>263</v>
      </c>
      <c r="H135" t="str">
        <f ca="1">OFFSET('орбитальные запуски 57_64'!$B$1,расчеты!F135,0)</f>
        <v>1963-031</v>
      </c>
      <c r="I135">
        <f ca="1">OFFSET('орбитальные запуски 57_64'!C$1,расчеты!$F135,0)</f>
        <v>23218</v>
      </c>
      <c r="J135" t="str">
        <f ca="1">OFFSET('орбитальные запуски 57_64'!D$1,расчеты!$F135,0)</f>
        <v>Syncom 2</v>
      </c>
      <c r="K135" t="str">
        <f ca="1">OFFSET('орбитальные запуски 57_64'!E$1,расчеты!$F135,0)</f>
        <v>Delta-B</v>
      </c>
      <c r="L135" t="str">
        <f ca="1">OFFSET('орбитальные запуски 57_64'!F$1,расчеты!$F135,0)</f>
        <v>USA</v>
      </c>
      <c r="M135">
        <f ca="1">OFFSET('орбитальные запуски 57_64'!G$1,расчеты!$F135,0)</f>
        <v>0</v>
      </c>
    </row>
    <row r="136" spans="1:13" x14ac:dyDescent="0.25">
      <c r="A136">
        <f>'орбитальные запуски 57_64'!A132</f>
        <v>131</v>
      </c>
      <c r="B136" t="str">
        <f>'орбитальные запуски 57_64'!B132</f>
        <v>1961-F12</v>
      </c>
      <c r="C136" s="51">
        <f ca="1">OFFSET('орбитальные запуски 57_64'!B132,0,SortCr)</f>
        <v>22586</v>
      </c>
      <c r="D136">
        <f t="shared" ca="1" si="6"/>
        <v>22586.000000131</v>
      </c>
      <c r="E136">
        <f t="shared" ca="1" si="7"/>
        <v>23211.000000262</v>
      </c>
      <c r="F136">
        <f t="shared" ca="1" si="8"/>
        <v>262</v>
      </c>
      <c r="H136" t="str">
        <f ca="1">OFFSET('орбитальные запуски 57_64'!$B$1,расчеты!F136,0)</f>
        <v>1963-030</v>
      </c>
      <c r="I136">
        <f ca="1">OFFSET('орбитальные запуски 57_64'!C$1,расчеты!$F136,0)</f>
        <v>23211</v>
      </c>
      <c r="J136" t="str">
        <f ca="1">OFFSET('орбитальные запуски 57_64'!D$1,расчеты!$F136,0)</f>
        <v>MIDAS 9</v>
      </c>
      <c r="K136" t="str">
        <f ca="1">OFFSET('орбитальные запуски 57_64'!E$1,расчеты!$F136,0)</f>
        <v>Atlas-LV3 Agena-B</v>
      </c>
      <c r="L136" t="str">
        <f ca="1">OFFSET('орбитальные запуски 57_64'!F$1,расчеты!$F136,0)</f>
        <v>USA</v>
      </c>
      <c r="M136">
        <f ca="1">OFFSET('орбитальные запуски 57_64'!G$1,расчеты!$F136,0)</f>
        <v>0</v>
      </c>
    </row>
    <row r="137" spans="1:13" x14ac:dyDescent="0.25">
      <c r="A137">
        <f>'орбитальные запуски 57_64'!A133</f>
        <v>132</v>
      </c>
      <c r="B137" t="str">
        <f>'орбитальные запуски 57_64'!B133</f>
        <v>1961 αε (029)</v>
      </c>
      <c r="C137" s="51">
        <f ca="1">OFFSET('орбитальные запуски 57_64'!B133,0,SortCr)</f>
        <v>22590</v>
      </c>
      <c r="D137">
        <f t="shared" ca="1" si="6"/>
        <v>22590.000000132</v>
      </c>
      <c r="E137">
        <f t="shared" ca="1" si="7"/>
        <v>23211.000000261</v>
      </c>
      <c r="F137">
        <f t="shared" ca="1" si="8"/>
        <v>261</v>
      </c>
      <c r="H137" t="str">
        <f ca="1">OFFSET('орбитальные запуски 57_64'!$B$1,расчеты!F137,0)</f>
        <v>1963-029</v>
      </c>
      <c r="I137">
        <f ca="1">OFFSET('орбитальные запуски 57_64'!C$1,расчеты!$F137,0)</f>
        <v>23211</v>
      </c>
      <c r="J137" t="str">
        <f ca="1">OFFSET('орбитальные запуски 57_64'!D$1,расчеты!$F137,0)</f>
        <v>KH-4 23 (Corona 67, OPS 1266)</v>
      </c>
      <c r="K137" t="str">
        <f ca="1">OFFSET('орбитальные запуски 57_64'!E$1,расчеты!$F137,0)</f>
        <v>Thor-DM21 Agena-D</v>
      </c>
      <c r="L137" t="str">
        <f ca="1">OFFSET('орбитальные запуски 57_64'!F$1,расчеты!$F137,0)</f>
        <v>USA</v>
      </c>
      <c r="M137">
        <f ca="1">OFFSET('орбитальные запуски 57_64'!G$1,расчеты!$F137,0)</f>
        <v>0</v>
      </c>
    </row>
    <row r="138" spans="1:13" x14ac:dyDescent="0.25">
      <c r="A138">
        <f>'орбитальные запуски 57_64'!A134</f>
        <v>133</v>
      </c>
      <c r="B138" t="str">
        <f>'орбитальные запуски 57_64'!B134</f>
        <v>1961 αζ (030)</v>
      </c>
      <c r="C138" s="51">
        <f ca="1">OFFSET('орбитальные запуски 57_64'!B134,0,SortCr)</f>
        <v>22600</v>
      </c>
      <c r="D138">
        <f t="shared" ca="1" si="6"/>
        <v>22600.000000133001</v>
      </c>
      <c r="E138">
        <f t="shared" ca="1" si="7"/>
        <v>23204.000000259999</v>
      </c>
      <c r="F138">
        <f t="shared" ca="1" si="8"/>
        <v>260</v>
      </c>
      <c r="H138" t="str">
        <f ca="1">OFFSET('орбитальные запуски 57_64'!$B$1,расчеты!F138,0)</f>
        <v>1963-028</v>
      </c>
      <c r="I138">
        <f ca="1">OFFSET('орбитальные запуски 57_64'!C$1,расчеты!$F138,0)</f>
        <v>23204</v>
      </c>
      <c r="J138" t="str">
        <f ca="1">OFFSET('орбитальные запуски 57_64'!D$1,расчеты!$F138,0)</f>
        <v>KH-7 1 (Gambit-1 1, OPS 1467)</v>
      </c>
      <c r="K138" t="str">
        <f ca="1">OFFSET('орбитальные запуски 57_64'!E$1,расчеты!$F138,0)</f>
        <v>Atlas-LV3 Agena-D</v>
      </c>
      <c r="L138" t="str">
        <f ca="1">OFFSET('орбитальные запуски 57_64'!F$1,расчеты!$F138,0)</f>
        <v>USA</v>
      </c>
      <c r="M138">
        <f ca="1">OFFSET('орбитальные запуски 57_64'!G$1,расчеты!$F138,0)</f>
        <v>0</v>
      </c>
    </row>
    <row r="139" spans="1:13" x14ac:dyDescent="0.25">
      <c r="A139">
        <f>'орбитальные запуски 57_64'!A135</f>
        <v>134</v>
      </c>
      <c r="B139" t="str">
        <f>'орбитальные запуски 57_64'!B135</f>
        <v>1961 αη (031)</v>
      </c>
      <c r="C139" s="51">
        <f ca="1">OFFSET('орбитальные запуски 57_64'!B135,0,SortCr)</f>
        <v>22600</v>
      </c>
      <c r="D139">
        <f t="shared" ca="1" si="6"/>
        <v>22600.000000134001</v>
      </c>
      <c r="E139">
        <f t="shared" ca="1" si="7"/>
        <v>23202.000000258999</v>
      </c>
      <c r="F139">
        <f t="shared" ca="1" si="8"/>
        <v>259</v>
      </c>
      <c r="H139" t="str">
        <f ca="1">OFFSET('орбитальные запуски 57_64'!$B$1,расчеты!F139,0)</f>
        <v>1963-F10</v>
      </c>
      <c r="I139">
        <f ca="1">OFFSET('орбитальные запуски 57_64'!C$1,расчеты!$F139,0)</f>
        <v>23202</v>
      </c>
      <c r="J139" t="str">
        <f ca="1">OFFSET('орбитальные запуски 57_64'!D$1,расчеты!$F139,0)</f>
        <v>Kosmos (19b) (Zenit-2 #12)</v>
      </c>
      <c r="K139" t="str">
        <f ca="1">OFFSET('орбитальные запуски 57_64'!E$1,расчеты!$F139,0)</f>
        <v>Vostok-2</v>
      </c>
      <c r="L139" t="str">
        <f ca="1">OFFSET('орбитальные запуски 57_64'!F$1,расчеты!$F139,0)</f>
        <v>СССР</v>
      </c>
      <c r="M139" t="str">
        <f ca="1">OFFSET('орбитальные запуски 57_64'!G$1,расчеты!$F139,0)</f>
        <v>Failure</v>
      </c>
    </row>
    <row r="140" spans="1:13" x14ac:dyDescent="0.25">
      <c r="A140">
        <f>'орбитальные запуски 57_64'!A136</f>
        <v>135</v>
      </c>
      <c r="B140" t="str">
        <f>'орбитальные запуски 57_64'!B136</f>
        <v>1961 αθ (032)</v>
      </c>
      <c r="C140" s="51">
        <f ca="1">OFFSET('орбитальные запуски 57_64'!B136,0,SortCr)</f>
        <v>22603</v>
      </c>
      <c r="D140">
        <f t="shared" ca="1" si="6"/>
        <v>22603.000000135002</v>
      </c>
      <c r="E140">
        <f t="shared" ca="1" si="7"/>
        <v>23191.000000257998</v>
      </c>
      <c r="F140">
        <f t="shared" ca="1" si="8"/>
        <v>258</v>
      </c>
      <c r="H140" t="str">
        <f ca="1">OFFSET('орбитальные запуски 57_64'!$B$1,расчеты!F140,0)</f>
        <v>1963-027</v>
      </c>
      <c r="I140">
        <f ca="1">OFFSET('орбитальные запуски 57_64'!C$1,расчеты!$F140,0)</f>
        <v>23191</v>
      </c>
      <c r="J140" t="str">
        <f ca="1">OFFSET('орбитальные запуски 57_64'!D$1,расчеты!$F140,0)</f>
        <v>Samos-F2 4 (OPS 1440)</v>
      </c>
      <c r="K140" t="str">
        <f ca="1">OFFSET('орбитальные запуски 57_64'!E$1,расчеты!$F140,0)</f>
        <v>Thor-SLV2A Agena-B</v>
      </c>
      <c r="L140" t="str">
        <f ca="1">OFFSET('орбитальные запуски 57_64'!F$1,расчеты!$F140,0)</f>
        <v>USA</v>
      </c>
      <c r="M140">
        <f ca="1">OFFSET('орбитальные запуски 57_64'!G$1,расчеты!$F140,0)</f>
        <v>0</v>
      </c>
    </row>
    <row r="141" spans="1:13" x14ac:dyDescent="0.25">
      <c r="A141">
        <f>'орбитальные запуски 57_64'!A137</f>
        <v>136</v>
      </c>
      <c r="B141" t="str">
        <f>'орбитальные запуски 57_64'!B137</f>
        <v>1961-F13</v>
      </c>
      <c r="C141" s="51">
        <f ca="1">OFFSET('орбитальные запуски 57_64'!B137,0,SortCr)</f>
        <v>22607</v>
      </c>
      <c r="D141">
        <f t="shared" ca="1" si="6"/>
        <v>22607.000000135999</v>
      </c>
      <c r="E141">
        <f t="shared" ca="1" si="7"/>
        <v>23190.000000257001</v>
      </c>
      <c r="F141">
        <f t="shared" ca="1" si="8"/>
        <v>257</v>
      </c>
      <c r="H141" t="str">
        <f ca="1">OFFSET('орбитальные запуски 57_64'!$B$1,расчеты!F141,0)</f>
        <v>1963-026</v>
      </c>
      <c r="I141">
        <f ca="1">OFFSET('орбитальные запуски 57_64'!C$1,расчеты!$F141,0)</f>
        <v>23190</v>
      </c>
      <c r="J141" t="str">
        <f ca="1">OFFSET('орбитальные запуски 57_64'!D$1,расчеты!$F141,0)</f>
        <v>GRS (CRL 1)</v>
      </c>
      <c r="K141" t="str">
        <f ca="1">OFFSET('орбитальные запуски 57_64'!E$1,расчеты!$F141,0)</f>
        <v>Scout-X4</v>
      </c>
      <c r="L141" t="str">
        <f ca="1">OFFSET('орбитальные запуски 57_64'!F$1,расчеты!$F141,0)</f>
        <v>USA</v>
      </c>
      <c r="M141">
        <f ca="1">OFFSET('орбитальные запуски 57_64'!G$1,расчеты!$F141,0)</f>
        <v>0</v>
      </c>
    </row>
    <row r="142" spans="1:13" x14ac:dyDescent="0.25">
      <c r="A142">
        <f>'орбитальные запуски 57_64'!A138</f>
        <v>137</v>
      </c>
      <c r="B142" t="str">
        <f>'орбитальные запуски 57_64'!B138</f>
        <v>1961 αι (033)</v>
      </c>
      <c r="C142" s="51">
        <f ca="1">OFFSET('орбитальные запуски 57_64'!B138,0,SortCr)</f>
        <v>22614</v>
      </c>
      <c r="D142">
        <f t="shared" ca="1" si="6"/>
        <v>22614.000000136999</v>
      </c>
      <c r="E142">
        <f t="shared" ca="1" si="7"/>
        <v>23189.000000256001</v>
      </c>
      <c r="F142">
        <f t="shared" ca="1" si="8"/>
        <v>256</v>
      </c>
      <c r="H142" t="str">
        <f ca="1">OFFSET('орбитальные запуски 57_64'!$B$1,расчеты!F142,0)</f>
        <v>1963-025</v>
      </c>
      <c r="I142">
        <f ca="1">OFFSET('орбитальные запуски 57_64'!C$1,расчеты!$F142,0)</f>
        <v>23189</v>
      </c>
      <c r="J142" t="str">
        <f ca="1">OFFSET('орбитальные запуски 57_64'!D$1,расчеты!$F142,0)</f>
        <v>KH-4 22 (Corona 66, OPS 0999)</v>
      </c>
      <c r="K142" t="str">
        <f ca="1">OFFSET('орбитальные запуски 57_64'!E$1,расчеты!$F142,0)</f>
        <v>Thor-SLV2A Agena-D</v>
      </c>
      <c r="L142" t="str">
        <f ca="1">OFFSET('орбитальные запуски 57_64'!F$1,расчеты!$F142,0)</f>
        <v>USA</v>
      </c>
      <c r="M142">
        <f ca="1">OFFSET('орбитальные запуски 57_64'!G$1,расчеты!$F142,0)</f>
        <v>0</v>
      </c>
    </row>
    <row r="143" spans="1:13" x14ac:dyDescent="0.25">
      <c r="A143">
        <f>'орбитальные запуски 57_64'!A139</f>
        <v>138</v>
      </c>
      <c r="B143" t="str">
        <f>'орбитальные запуски 57_64'!B139</f>
        <v>1961-F14</v>
      </c>
      <c r="C143" s="51">
        <f ca="1">OFFSET('орбитальные запуски 57_64'!B139,0,SortCr)</f>
        <v>22626</v>
      </c>
      <c r="D143">
        <f t="shared" ca="1" si="6"/>
        <v>22626.000000137999</v>
      </c>
      <c r="E143">
        <f t="shared" ca="1" si="7"/>
        <v>23181.000000255</v>
      </c>
      <c r="F143">
        <f t="shared" ca="1" si="8"/>
        <v>255</v>
      </c>
      <c r="H143" t="str">
        <f ca="1">OFFSET('орбитальные запуски 57_64'!$B$1,расчеты!F143,0)</f>
        <v>1963-024</v>
      </c>
      <c r="I143">
        <f ca="1">OFFSET('орбитальные запуски 57_64'!C$1,расчеты!$F143,0)</f>
        <v>23181</v>
      </c>
      <c r="J143" t="str">
        <f ca="1">OFFSET('орбитальные запуски 57_64'!D$1,расчеты!$F143,0)</f>
        <v>Tiros 7 (A 52)</v>
      </c>
      <c r="K143" t="str">
        <f ca="1">OFFSET('орбитальные запуски 57_64'!E$1,расчеты!$F143,0)</f>
        <v>Delta-B</v>
      </c>
      <c r="L143" t="str">
        <f ca="1">OFFSET('орбитальные запуски 57_64'!F$1,расчеты!$F143,0)</f>
        <v>USA</v>
      </c>
      <c r="M143">
        <f ca="1">OFFSET('орбитальные запуски 57_64'!G$1,расчеты!$F143,0)</f>
        <v>0</v>
      </c>
    </row>
    <row r="144" spans="1:13" x14ac:dyDescent="0.25">
      <c r="A144">
        <f>'орбитальные запуски 57_64'!A140</f>
        <v>139</v>
      </c>
      <c r="B144" t="str">
        <f>'орбитальные запуски 57_64'!B140</f>
        <v>1961 ακ (034)</v>
      </c>
      <c r="C144" s="51">
        <f ca="1">OFFSET('орбитальные запуски 57_64'!B140,0,SortCr)</f>
        <v>22627</v>
      </c>
      <c r="D144">
        <f t="shared" ca="1" si="6"/>
        <v>22627.000000139</v>
      </c>
      <c r="E144">
        <f t="shared" ca="1" si="7"/>
        <v>23178.000000254</v>
      </c>
      <c r="F144">
        <f t="shared" ca="1" si="8"/>
        <v>254</v>
      </c>
      <c r="H144" t="str">
        <f ca="1">OFFSET('орбитальные запуски 57_64'!$B$1,расчеты!F144,0)</f>
        <v>1963-023</v>
      </c>
      <c r="I144">
        <f ca="1">OFFSET('орбитальные запуски 57_64'!C$1,расчеты!$F144,0)</f>
        <v>23178</v>
      </c>
      <c r="J144" t="str">
        <f ca="1">OFFSET('орбитальные запуски 57_64'!D$1,расчеты!$F144,0)</f>
        <v>Vostok 6 (Vostok-3KA #8)</v>
      </c>
      <c r="K144" t="str">
        <f ca="1">OFFSET('орбитальные запуски 57_64'!E$1,расчеты!$F144,0)</f>
        <v>Vostok-K</v>
      </c>
      <c r="L144" t="str">
        <f ca="1">OFFSET('орбитальные запуски 57_64'!F$1,расчеты!$F144,0)</f>
        <v>СССР</v>
      </c>
      <c r="M144">
        <f ca="1">OFFSET('орбитальные запуски 57_64'!G$1,расчеты!$F144,0)</f>
        <v>0</v>
      </c>
    </row>
    <row r="145" spans="1:13" x14ac:dyDescent="0.25">
      <c r="A145">
        <f>'орбитальные запуски 57_64'!A141</f>
        <v>140</v>
      </c>
      <c r="B145" t="str">
        <f>'орбитальные запуски 57_64'!B141</f>
        <v>1961 αλ (035)</v>
      </c>
      <c r="C145" s="51">
        <f ca="1">OFFSET('орбитальные запуски 57_64'!B141,0,SortCr)</f>
        <v>22636</v>
      </c>
      <c r="D145">
        <f t="shared" ca="1" si="6"/>
        <v>22636.00000014</v>
      </c>
      <c r="E145">
        <f t="shared" ca="1" si="7"/>
        <v>23178.000000253</v>
      </c>
      <c r="F145">
        <f t="shared" ca="1" si="8"/>
        <v>253</v>
      </c>
      <c r="H145" t="str">
        <f ca="1">OFFSET('орбитальные запуски 57_64'!$B$1,расчеты!F145,0)</f>
        <v>1963-022</v>
      </c>
      <c r="I145">
        <f ca="1">OFFSET('орбитальные запуски 57_64'!C$1,расчеты!$F145,0)</f>
        <v>23178</v>
      </c>
      <c r="J145" t="str">
        <f ca="1">OFFSET('орбитальные запуски 57_64'!D$1,расчеты!$F145,0)</f>
        <v>Transit-5A 3</v>
      </c>
      <c r="K145" t="str">
        <f ca="1">OFFSET('орбитальные запуски 57_64'!E$1,расчеты!$F145,0)</f>
        <v>Scout-X3</v>
      </c>
      <c r="L145" t="str">
        <f ca="1">OFFSET('орбитальные запуски 57_64'!F$1,расчеты!$F145,0)</f>
        <v>USA</v>
      </c>
      <c r="M145">
        <f ca="1">OFFSET('орбитальные запуски 57_64'!G$1,расчеты!$F145,0)</f>
        <v>0</v>
      </c>
    </row>
    <row r="146" spans="1:13" x14ac:dyDescent="0.25">
      <c r="A146">
        <f>'орбитальные запуски 57_64'!A142</f>
        <v>141</v>
      </c>
      <c r="B146" t="str">
        <f>'орбитальные запуски 57_64'!B142</f>
        <v>1961 αμ (036)</v>
      </c>
      <c r="C146" s="51">
        <f ca="1">OFFSET('орбитальные запуски 57_64'!B142,0,SortCr)</f>
        <v>22637</v>
      </c>
      <c r="D146">
        <f t="shared" ca="1" si="6"/>
        <v>22637.000000141001</v>
      </c>
      <c r="E146">
        <f t="shared" ca="1" si="7"/>
        <v>23177.000000251999</v>
      </c>
      <c r="F146">
        <f t="shared" ca="1" si="8"/>
        <v>252</v>
      </c>
      <c r="H146" t="str">
        <f ca="1">OFFSET('орбитальные запуски 57_64'!$B$1,расчеты!F146,0)</f>
        <v>1963-021</v>
      </c>
      <c r="I146">
        <f ca="1">OFFSET('орбитальные запуски 57_64'!C$1,расчеты!$F146,0)</f>
        <v>23177</v>
      </c>
      <c r="J146" t="str">
        <f ca="1">OFFSET('орбитальные запуски 57_64'!D$1,расчеты!$F146,0)</f>
        <v>Poppy 2A (NRL-PL 110, Solrad 6)</v>
      </c>
      <c r="K146" t="str">
        <f ca="1">OFFSET('орбитальные запуски 57_64'!E$1,расчеты!$F146,0)</f>
        <v>Thor-DM21 Agena-D</v>
      </c>
      <c r="L146" t="str">
        <f ca="1">OFFSET('орбитальные запуски 57_64'!F$1,расчеты!$F146,0)</f>
        <v>USA</v>
      </c>
      <c r="M146" t="str">
        <f ca="1">OFFSET('орбитальные запуски 57_64'!G$1,расчеты!$F146,0)</f>
        <v>Partial failure</v>
      </c>
    </row>
    <row r="147" spans="1:13" x14ac:dyDescent="0.25">
      <c r="A147">
        <f>'орбитальные запуски 57_64'!A143</f>
        <v>142</v>
      </c>
      <c r="B147" t="str">
        <f>'орбитальные запуски 57_64'!B143</f>
        <v>1962-F01</v>
      </c>
      <c r="C147" s="51">
        <f ca="1">OFFSET('орбитальные запуски 57_64'!B143,0,SortCr)</f>
        <v>22659</v>
      </c>
      <c r="D147">
        <f t="shared" ca="1" si="6"/>
        <v>22659.000000142001</v>
      </c>
      <c r="E147">
        <f t="shared" ca="1" si="7"/>
        <v>23176.000000250999</v>
      </c>
      <c r="F147">
        <f t="shared" ca="1" si="8"/>
        <v>251</v>
      </c>
      <c r="H147" t="str">
        <f ca="1">OFFSET('орбитальные запуски 57_64'!$B$1,расчеты!F147,0)</f>
        <v>1963-020</v>
      </c>
      <c r="I147">
        <f ca="1">OFFSET('орбитальные запуски 57_64'!C$1,расчеты!$F147,0)</f>
        <v>23176</v>
      </c>
      <c r="J147" t="str">
        <f ca="1">OFFSET('орбитальные запуски 57_64'!D$1,расчеты!$F147,0)</f>
        <v>Vostok 5 (Vostok-3KA #7)</v>
      </c>
      <c r="K147" t="str">
        <f ca="1">OFFSET('орбитальные запуски 57_64'!E$1,расчеты!$F147,0)</f>
        <v>Vostok-K</v>
      </c>
      <c r="L147" t="str">
        <f ca="1">OFFSET('орбитальные запуски 57_64'!F$1,расчеты!$F147,0)</f>
        <v>СССР</v>
      </c>
      <c r="M147">
        <f ca="1">OFFSET('орбитальные запуски 57_64'!G$1,расчеты!$F147,0)</f>
        <v>0</v>
      </c>
    </row>
    <row r="148" spans="1:13" x14ac:dyDescent="0.25">
      <c r="A148">
        <f>'орбитальные запуски 57_64'!A144</f>
        <v>143</v>
      </c>
      <c r="B148" t="str">
        <f>'орбитальные запуски 57_64'!B144</f>
        <v>1962-F02</v>
      </c>
      <c r="C148" s="51">
        <f ca="1">OFFSET('орбитальные запуски 57_64'!B144,0,SortCr)</f>
        <v>22670</v>
      </c>
      <c r="D148">
        <f t="shared" ca="1" si="6"/>
        <v>22670.000000143002</v>
      </c>
      <c r="E148">
        <f t="shared" ca="1" si="7"/>
        <v>23174.000000249998</v>
      </c>
      <c r="F148">
        <f t="shared" ca="1" si="8"/>
        <v>250</v>
      </c>
      <c r="H148" t="str">
        <f ca="1">OFFSET('орбитальные запуски 57_64'!$B$1,расчеты!F148,0)</f>
        <v>1963-019</v>
      </c>
      <c r="I148">
        <f ca="1">OFFSET('орбитальные запуски 57_64'!C$1,расчеты!$F148,0)</f>
        <v>23174</v>
      </c>
      <c r="J148" t="str">
        <f ca="1">OFFSET('орбитальные запуски 57_64'!D$1,расчеты!$F148,0)</f>
        <v>KH-4 21 (Corona 65, OPS 0954)</v>
      </c>
      <c r="K148" t="str">
        <f ca="1">OFFSET('орбитальные запуски 57_64'!E$1,расчеты!$F148,0)</f>
        <v>Thor-SLV2A Agena-D</v>
      </c>
      <c r="L148" t="str">
        <f ca="1">OFFSET('орбитальные запуски 57_64'!F$1,расчеты!$F148,0)</f>
        <v>USA</v>
      </c>
      <c r="M148">
        <f ca="1">OFFSET('орбитальные запуски 57_64'!G$1,расчеты!$F148,0)</f>
        <v>0</v>
      </c>
    </row>
    <row r="149" spans="1:13" x14ac:dyDescent="0.25">
      <c r="A149">
        <f>'орбитальные запуски 57_64'!A145</f>
        <v>144</v>
      </c>
      <c r="B149" t="str">
        <f>'орбитальные запуски 57_64'!B145</f>
        <v>1962 α (001)</v>
      </c>
      <c r="C149" s="51">
        <f ca="1">OFFSET('орбитальные запуски 57_64'!B145,0,SortCr)</f>
        <v>22672</v>
      </c>
      <c r="D149">
        <f t="shared" ca="1" si="6"/>
        <v>22672.000000143998</v>
      </c>
      <c r="E149">
        <f t="shared" ca="1" si="7"/>
        <v>23174.000000249001</v>
      </c>
      <c r="F149">
        <f t="shared" ca="1" si="8"/>
        <v>249</v>
      </c>
      <c r="H149" t="str">
        <f ca="1">OFFSET('орбитальные запуски 57_64'!$B$1,расчеты!F149,0)</f>
        <v>1963-F09</v>
      </c>
      <c r="I149">
        <f ca="1">OFFSET('орбитальные запуски 57_64'!C$1,расчеты!$F149,0)</f>
        <v>23174</v>
      </c>
      <c r="J149" t="str">
        <f ca="1">OFFSET('орбитальные запуски 57_64'!D$1,расчеты!$F149,0)</f>
        <v>MIDAS 8</v>
      </c>
      <c r="K149" t="str">
        <f ca="1">OFFSET('орбитальные запуски 57_64'!E$1,расчеты!$F149,0)</f>
        <v>Atlas-LV3 Agena-B</v>
      </c>
      <c r="L149" t="str">
        <f ca="1">OFFSET('орбитальные запуски 57_64'!F$1,расчеты!$F149,0)</f>
        <v>USA</v>
      </c>
      <c r="M149" t="str">
        <f ca="1">OFFSET('орбитальные запуски 57_64'!G$1,расчеты!$F149,0)</f>
        <v>Failure</v>
      </c>
    </row>
    <row r="150" spans="1:13" x14ac:dyDescent="0.25">
      <c r="A150">
        <f>'орбитальные запуски 57_64'!A146</f>
        <v>145</v>
      </c>
      <c r="B150" t="str">
        <f>'орбитальные запуски 57_64'!B146</f>
        <v>1962 β (002)</v>
      </c>
      <c r="C150" s="51">
        <f ca="1">OFFSET('орбитальные запуски 57_64'!B146,0,SortCr)</f>
        <v>22685</v>
      </c>
      <c r="D150">
        <f t="shared" ca="1" si="6"/>
        <v>22685.000000144999</v>
      </c>
      <c r="E150">
        <f t="shared" ca="1" si="7"/>
        <v>23163.000000248001</v>
      </c>
      <c r="F150">
        <f t="shared" ca="1" si="8"/>
        <v>248</v>
      </c>
      <c r="H150" t="str">
        <f ca="1">OFFSET('орбитальные запуски 57_64'!$B$1,расчеты!F150,0)</f>
        <v>1963-F08</v>
      </c>
      <c r="I150">
        <f ca="1">OFFSET('орбитальные запуски 57_64'!C$1,расчеты!$F150,0)</f>
        <v>23163</v>
      </c>
      <c r="J150" t="str">
        <f ca="1">OFFSET('орбитальные запуски 57_64'!D$1,расчеты!$F150,0)</f>
        <v>Kosmos (19a) (DS-MT #(1))</v>
      </c>
      <c r="K150" t="str">
        <f ca="1">OFFSET('орбитальные запуски 57_64'!E$1,расчеты!$F150,0)</f>
        <v>Kosmos</v>
      </c>
      <c r="L150" t="str">
        <f ca="1">OFFSET('орбитальные запуски 57_64'!F$1,расчеты!$F150,0)</f>
        <v>СССР</v>
      </c>
      <c r="M150" t="str">
        <f ca="1">OFFSET('орбитальные запуски 57_64'!G$1,расчеты!$F150,0)</f>
        <v>Failure</v>
      </c>
    </row>
    <row r="151" spans="1:13" x14ac:dyDescent="0.25">
      <c r="A151">
        <f>'орбитальные запуски 57_64'!A147</f>
        <v>146</v>
      </c>
      <c r="B151" t="str">
        <f>'орбитальные запуски 57_64'!B147</f>
        <v>1962 γ (003)</v>
      </c>
      <c r="C151" s="51">
        <f ca="1">OFFSET('орбитальные запуски 57_64'!B147,0,SortCr)</f>
        <v>22697</v>
      </c>
      <c r="D151">
        <f t="shared" ca="1" si="6"/>
        <v>22697.000000145999</v>
      </c>
      <c r="E151">
        <f t="shared" ca="1" si="7"/>
        <v>23155.000000247001</v>
      </c>
      <c r="F151">
        <f t="shared" ca="1" si="8"/>
        <v>247</v>
      </c>
      <c r="H151" t="str">
        <f ca="1">OFFSET('орбитальные запуски 57_64'!$B$1,расчеты!F151,0)</f>
        <v>1963-018</v>
      </c>
      <c r="I151">
        <f ca="1">OFFSET('орбитальные запуски 57_64'!C$1,расчеты!$F151,0)</f>
        <v>23155</v>
      </c>
      <c r="J151" t="str">
        <f ca="1">OFFSET('орбитальные запуски 57_64'!D$1,расчеты!$F151,0)</f>
        <v>Kosmos 18 (Zenit-2 #11)</v>
      </c>
      <c r="K151" t="str">
        <f ca="1">OFFSET('орбитальные запуски 57_64'!E$1,расчеты!$F151,0)</f>
        <v>Vostok-2</v>
      </c>
      <c r="L151" t="str">
        <f ca="1">OFFSET('орбитальные запуски 57_64'!F$1,расчеты!$F151,0)</f>
        <v>СССР</v>
      </c>
      <c r="M151">
        <f ca="1">OFFSET('орбитальные запуски 57_64'!G$1,расчеты!$F151,0)</f>
        <v>0</v>
      </c>
    </row>
    <row r="152" spans="1:13" x14ac:dyDescent="0.25">
      <c r="A152">
        <f>'орбитальные запуски 57_64'!A148</f>
        <v>147</v>
      </c>
      <c r="B152" t="str">
        <f>'орбитальные запуски 57_64'!B148</f>
        <v>1962 δ (004)</v>
      </c>
      <c r="C152" s="51">
        <f ca="1">OFFSET('орбитальные запуски 57_64'!B148,0,SortCr)</f>
        <v>22698</v>
      </c>
      <c r="D152">
        <f t="shared" ca="1" si="6"/>
        <v>22698.000000147</v>
      </c>
      <c r="E152">
        <f t="shared" ca="1" si="7"/>
        <v>23153.000000246</v>
      </c>
      <c r="F152">
        <f t="shared" ca="1" si="8"/>
        <v>246</v>
      </c>
      <c r="H152" t="str">
        <f ca="1">OFFSET('орбитальные запуски 57_64'!$B$1,расчеты!F152,0)</f>
        <v>1963-017</v>
      </c>
      <c r="I152">
        <f ca="1">OFFSET('орбитальные запуски 57_64'!C$1,расчеты!$F152,0)</f>
        <v>23153</v>
      </c>
      <c r="J152" t="str">
        <f ca="1">OFFSET('орбитальные запуски 57_64'!D$1,расчеты!$F152,0)</f>
        <v>Kosmos 17 (DS-A1 #2)</v>
      </c>
      <c r="K152" t="str">
        <f ca="1">OFFSET('орбитальные запуски 57_64'!E$1,расчеты!$F152,0)</f>
        <v>Kosmos</v>
      </c>
      <c r="L152" t="str">
        <f ca="1">OFFSET('орбитальные запуски 57_64'!F$1,расчеты!$F152,0)</f>
        <v>СССР</v>
      </c>
      <c r="M152">
        <f ca="1">OFFSET('орбитальные запуски 57_64'!G$1,расчеты!$F152,0)</f>
        <v>0</v>
      </c>
    </row>
    <row r="153" spans="1:13" x14ac:dyDescent="0.25">
      <c r="A153">
        <f>'орбитальные запуски 57_64'!A149</f>
        <v>148</v>
      </c>
      <c r="B153" t="str">
        <f>'орбитальные запуски 57_64'!B149</f>
        <v>1962 ε (005)</v>
      </c>
      <c r="C153" s="51">
        <f ca="1">OFFSET('орбитальные запуски 57_64'!B149,0,SortCr)</f>
        <v>22704</v>
      </c>
      <c r="D153">
        <f t="shared" ca="1" si="6"/>
        <v>22704.000000148</v>
      </c>
      <c r="E153">
        <f t="shared" ca="1" si="7"/>
        <v>23149.000000245</v>
      </c>
      <c r="F153">
        <f t="shared" ca="1" si="8"/>
        <v>245</v>
      </c>
      <c r="H153" t="str">
        <f ca="1">OFFSET('орбитальные запуски 57_64'!$B$1,расчеты!F153,0)</f>
        <v>1963-016</v>
      </c>
      <c r="I153">
        <f ca="1">OFFSET('орбитальные запуски 57_64'!C$1,расчеты!$F153,0)</f>
        <v>23149</v>
      </c>
      <c r="J153" t="str">
        <f ca="1">OFFSET('орбитальные запуски 57_64'!D$1,расчеты!$F153,0)</f>
        <v>KH-6 2 (Lanyard 2, Corona 64, OPS 0924, FTV 1110)</v>
      </c>
      <c r="K153" t="str">
        <f ca="1">OFFSET('орбитальные запуски 57_64'!E$1,расчеты!$F153,0)</f>
        <v>Thor-SLV2A Agena-D</v>
      </c>
      <c r="L153" t="str">
        <f ca="1">OFFSET('орбитальные запуски 57_64'!F$1,расчеты!$F153,0)</f>
        <v>USA</v>
      </c>
      <c r="M153">
        <f ca="1">OFFSET('орбитальные запуски 57_64'!G$1,расчеты!$F153,0)</f>
        <v>0</v>
      </c>
    </row>
    <row r="154" spans="1:13" x14ac:dyDescent="0.25">
      <c r="A154">
        <f>'орбитальные запуски 57_64'!A150</f>
        <v>149</v>
      </c>
      <c r="B154" t="str">
        <f>'орбитальные запуски 57_64'!B150</f>
        <v>1962 ζ (006)</v>
      </c>
      <c r="C154" s="51">
        <f ca="1">OFFSET('орбитальные запуски 57_64'!B150,0,SortCr)</f>
        <v>22712</v>
      </c>
      <c r="D154">
        <f t="shared" ca="1" si="6"/>
        <v>22712.000000149001</v>
      </c>
      <c r="E154">
        <f t="shared" ca="1" si="7"/>
        <v>23146.000000243999</v>
      </c>
      <c r="F154">
        <f t="shared" ca="1" si="8"/>
        <v>244</v>
      </c>
      <c r="H154" t="str">
        <f ca="1">OFFSET('орбитальные запуски 57_64'!$B$1,расчеты!F154,0)</f>
        <v>1963-015</v>
      </c>
      <c r="I154">
        <f ca="1">OFFSET('орбитальные запуски 57_64'!C$1,расчеты!$F154,0)</f>
        <v>23146</v>
      </c>
      <c r="J154" t="str">
        <f ca="1">OFFSET('орбитальные запуски 57_64'!D$1,расчеты!$F154,0)</f>
        <v>Mercury MA-9 (Mercury 20)</v>
      </c>
      <c r="K154" t="str">
        <f ca="1">OFFSET('орбитальные запуски 57_64'!E$1,расчеты!$F154,0)</f>
        <v>Atlas-D Mercury</v>
      </c>
      <c r="L154" t="str">
        <f ca="1">OFFSET('орбитальные запуски 57_64'!F$1,расчеты!$F154,0)</f>
        <v>USA</v>
      </c>
      <c r="M154">
        <f ca="1">OFFSET('орбитальные запуски 57_64'!G$1,расчеты!$F154,0)</f>
        <v>0</v>
      </c>
    </row>
    <row r="155" spans="1:13" x14ac:dyDescent="0.25">
      <c r="A155">
        <f>'орбитальные запуски 57_64'!A151</f>
        <v>150</v>
      </c>
      <c r="B155" t="str">
        <f>'орбитальные запуски 57_64'!B151</f>
        <v>1962 η (007)</v>
      </c>
      <c r="C155" s="51">
        <f ca="1">OFFSET('орбитальные запуски 57_64'!B151,0,SortCr)</f>
        <v>22712</v>
      </c>
      <c r="D155">
        <f t="shared" ca="1" si="6"/>
        <v>22712.000000150001</v>
      </c>
      <c r="E155">
        <f t="shared" ca="1" si="7"/>
        <v>23140.000000242999</v>
      </c>
      <c r="F155">
        <f t="shared" ca="1" si="8"/>
        <v>243</v>
      </c>
      <c r="H155" t="str">
        <f ca="1">OFFSET('орбитальные запуски 57_64'!$B$1,расчеты!F155,0)</f>
        <v>1963-014</v>
      </c>
      <c r="I155">
        <f ca="1">OFFSET('орбитальные запуски 57_64'!C$1,расчеты!$F155,0)</f>
        <v>23140</v>
      </c>
      <c r="J155" t="str">
        <f ca="1">OFFSET('орбитальные запуски 57_64'!D$1,расчеты!$F155,0)</f>
        <v>MIDAS 7</v>
      </c>
      <c r="K155" t="str">
        <f ca="1">OFFSET('орбитальные запуски 57_64'!E$1,расчеты!$F155,0)</f>
        <v>Atlas-LV3 Agena-B</v>
      </c>
      <c r="L155" t="str">
        <f ca="1">OFFSET('орбитальные запуски 57_64'!F$1,расчеты!$F155,0)</f>
        <v>USA</v>
      </c>
      <c r="M155">
        <f ca="1">OFFSET('орбитальные запуски 57_64'!G$1,расчеты!$F155,0)</f>
        <v>0</v>
      </c>
    </row>
    <row r="156" spans="1:13" x14ac:dyDescent="0.25">
      <c r="A156">
        <f>'орбитальные запуски 57_64'!A152</f>
        <v>151</v>
      </c>
      <c r="B156" t="str">
        <f>'орбитальные запуски 57_64'!B152</f>
        <v>1962 θ (008)</v>
      </c>
      <c r="C156" s="51">
        <f ca="1">OFFSET('орбитальные запуски 57_64'!B152,0,SortCr)</f>
        <v>22721</v>
      </c>
      <c r="D156">
        <f t="shared" ca="1" si="6"/>
        <v>22721.000000151002</v>
      </c>
      <c r="E156">
        <f t="shared" ca="1" si="7"/>
        <v>23138.000000241998</v>
      </c>
      <c r="F156">
        <f t="shared" ca="1" si="8"/>
        <v>242</v>
      </c>
      <c r="H156" t="str">
        <f ca="1">OFFSET('орбитальные запуски 57_64'!$B$1,расчеты!F156,0)</f>
        <v>1963-013</v>
      </c>
      <c r="I156">
        <f ca="1">OFFSET('орбитальные запуски 57_64'!C$1,расчеты!$F156,0)</f>
        <v>23138</v>
      </c>
      <c r="J156" t="str">
        <f ca="1">OFFSET('орбитальные запуски 57_64'!D$1,расчеты!$F156,0)</f>
        <v>Telstar 2</v>
      </c>
      <c r="K156" t="str">
        <f ca="1">OFFSET('орбитальные запуски 57_64'!E$1,расчеты!$F156,0)</f>
        <v>Delta-B</v>
      </c>
      <c r="L156" t="str">
        <f ca="1">OFFSET('орбитальные запуски 57_64'!F$1,расчеты!$F156,0)</f>
        <v>USA</v>
      </c>
      <c r="M156">
        <f ca="1">OFFSET('орбитальные запуски 57_64'!G$1,расчеты!$F156,0)</f>
        <v>0</v>
      </c>
    </row>
    <row r="157" spans="1:13" x14ac:dyDescent="0.25">
      <c r="A157">
        <f>'орбитальные запуски 57_64'!A153</f>
        <v>152</v>
      </c>
      <c r="B157" t="str">
        <f>'орбитальные запуски 57_64'!B153</f>
        <v>1962 ι (009)</v>
      </c>
      <c r="C157" s="51">
        <f ca="1">OFFSET('орбитальные запуски 57_64'!B153,0,SortCr)</f>
        <v>22742</v>
      </c>
      <c r="D157">
        <f t="shared" ca="1" si="6"/>
        <v>22742.000000151998</v>
      </c>
      <c r="E157">
        <f t="shared" ca="1" si="7"/>
        <v>23129.000000241002</v>
      </c>
      <c r="F157">
        <f t="shared" ca="1" si="8"/>
        <v>241</v>
      </c>
      <c r="H157" t="str">
        <f ca="1">OFFSET('орбитальные запуски 57_64'!$B$1,расчеты!F157,0)</f>
        <v>1963-012</v>
      </c>
      <c r="I157">
        <f ca="1">OFFSET('орбитальные запуски 57_64'!C$1,расчеты!$F157,0)</f>
        <v>23129</v>
      </c>
      <c r="J157" t="str">
        <f ca="1">OFFSET('орбитальные запуски 57_64'!D$1,расчеты!$F157,0)</f>
        <v>Kosmos 16 (Zenit-2 #10)</v>
      </c>
      <c r="K157" t="str">
        <f ca="1">OFFSET('орбитальные запуски 57_64'!E$1,расчеты!$F157,0)</f>
        <v>Vostok-2</v>
      </c>
      <c r="L157" t="str">
        <f ca="1">OFFSET('орбитальные запуски 57_64'!F$1,расчеты!$F157,0)</f>
        <v>СССР</v>
      </c>
      <c r="M157">
        <f ca="1">OFFSET('орбитальные запуски 57_64'!G$1,расчеты!$F157,0)</f>
        <v>0</v>
      </c>
    </row>
    <row r="158" spans="1:13" x14ac:dyDescent="0.25">
      <c r="A158">
        <f>'орбитальные запуски 57_64'!A154</f>
        <v>153</v>
      </c>
      <c r="B158" t="str">
        <f>'орбитальные запуски 57_64'!B154</f>
        <v>1962 κ (010)</v>
      </c>
      <c r="C158" s="51">
        <f ca="1">OFFSET('орбитальные запуски 57_64'!B154,0,SortCr)</f>
        <v>22745</v>
      </c>
      <c r="D158">
        <f t="shared" ca="1" si="6"/>
        <v>22745.000000152999</v>
      </c>
      <c r="E158">
        <f t="shared" ca="1" si="7"/>
        <v>23127.000000240001</v>
      </c>
      <c r="F158">
        <f t="shared" ca="1" si="8"/>
        <v>240</v>
      </c>
      <c r="H158" t="str">
        <f ca="1">OFFSET('орбитальные запуски 57_64'!$B$1,расчеты!F158,0)</f>
        <v>1963-F07</v>
      </c>
      <c r="I158">
        <f ca="1">OFFSET('орбитальные запуски 57_64'!C$1,расчеты!$F158,0)</f>
        <v>23127</v>
      </c>
      <c r="J158" t="str">
        <f ca="1">OFFSET('орбитальные запуски 57_64'!D$1,расчеты!$F158,0)</f>
        <v>KH-5 8 (Argon 8, Corona 63, OPS 1008)</v>
      </c>
      <c r="K158" t="str">
        <f ca="1">OFFSET('орбитальные запуски 57_64'!E$1,расчеты!$F158,0)</f>
        <v>Thor-DM21 Agena-D</v>
      </c>
      <c r="L158" t="str">
        <f ca="1">OFFSET('орбитальные запуски 57_64'!F$1,расчеты!$F158,0)</f>
        <v>USA</v>
      </c>
      <c r="M158" t="str">
        <f ca="1">OFFSET('орбитальные запуски 57_64'!G$1,расчеты!$F158,0)</f>
        <v>Failure</v>
      </c>
    </row>
    <row r="159" spans="1:13" x14ac:dyDescent="0.25">
      <c r="A159">
        <f>'орбитальные запуски 57_64'!A155</f>
        <v>154</v>
      </c>
      <c r="B159" t="str">
        <f>'орбитальные запуски 57_64'!B155</f>
        <v>1962 λ (011)</v>
      </c>
      <c r="C159" s="51">
        <f ca="1">OFFSET('орбитальные запуски 57_64'!B155,0,SortCr)</f>
        <v>22754</v>
      </c>
      <c r="D159">
        <f t="shared" ca="1" si="6"/>
        <v>22754.000000153999</v>
      </c>
      <c r="E159">
        <f t="shared" ca="1" si="7"/>
        <v>23127.000000239001</v>
      </c>
      <c r="F159">
        <f t="shared" ca="1" si="8"/>
        <v>239</v>
      </c>
      <c r="H159" t="str">
        <f ca="1">OFFSET('орбитальные запуски 57_64'!$B$1,расчеты!F159,0)</f>
        <v>1963-F06</v>
      </c>
      <c r="I159">
        <f ca="1">OFFSET('орбитальные запуски 57_64'!C$1,расчеты!$F159,0)</f>
        <v>23127</v>
      </c>
      <c r="J159" t="str">
        <f ca="1">OFFSET('орбитальные запуски 57_64'!D$1,расчеты!$F159,0)</f>
        <v>DSAP-1 F4 (P-35 4, OPS 1298)</v>
      </c>
      <c r="K159" t="str">
        <f ca="1">OFFSET('орбитальные запуски 57_64'!E$1,расчеты!$F159,0)</f>
        <v>Scout-X2M</v>
      </c>
      <c r="L159" t="str">
        <f ca="1">OFFSET('орбитальные запуски 57_64'!F$1,расчеты!$F159,0)</f>
        <v>USA</v>
      </c>
      <c r="M159" t="str">
        <f ca="1">OFFSET('орбитальные запуски 57_64'!G$1,расчеты!$F159,0)</f>
        <v>Failure</v>
      </c>
    </row>
    <row r="160" spans="1:13" x14ac:dyDescent="0.25">
      <c r="A160">
        <f>'орбитальные запуски 57_64'!A156</f>
        <v>155</v>
      </c>
      <c r="B160" t="str">
        <f>'орбитальные запуски 57_64'!B156</f>
        <v>1962 μ (012)</v>
      </c>
      <c r="C160" s="51">
        <f ca="1">OFFSET('орбитальные запуски 57_64'!B156,0,SortCr)</f>
        <v>22759</v>
      </c>
      <c r="D160">
        <f t="shared" ca="1" si="6"/>
        <v>22759.000000155</v>
      </c>
      <c r="E160">
        <f t="shared" ca="1" si="7"/>
        <v>23123.000000238</v>
      </c>
      <c r="F160">
        <f t="shared" ca="1" si="8"/>
        <v>238</v>
      </c>
      <c r="H160" t="str">
        <f ca="1">OFFSET('орбитальные запуски 57_64'!$B$1,расчеты!F160,0)</f>
        <v>1963-011</v>
      </c>
      <c r="I160">
        <f ca="1">OFFSET('орбитальные запуски 57_64'!C$1,расчеты!$F160,0)</f>
        <v>23123</v>
      </c>
      <c r="J160" t="str">
        <f ca="1">OFFSET('орбитальные запуски 57_64'!D$1,расчеты!$F160,0)</f>
        <v>Kosmos 15 (Zenit-2 #9)</v>
      </c>
      <c r="K160" t="str">
        <f ca="1">OFFSET('орбитальные запуски 57_64'!E$1,расчеты!$F160,0)</f>
        <v>Vostok-2</v>
      </c>
      <c r="L160" t="str">
        <f ca="1">OFFSET('орбитальные запуски 57_64'!F$1,расчеты!$F160,0)</f>
        <v>СССР</v>
      </c>
      <c r="M160">
        <f ca="1">OFFSET('орбитальные запуски 57_64'!G$1,расчеты!$F160,0)</f>
        <v>0</v>
      </c>
    </row>
    <row r="161" spans="1:13" x14ac:dyDescent="0.25">
      <c r="A161">
        <f>'орбитальные запуски 57_64'!A157</f>
        <v>156</v>
      </c>
      <c r="B161" t="str">
        <f>'орбитальные запуски 57_64'!B157</f>
        <v>1962 ν (013)</v>
      </c>
      <c r="C161" s="51">
        <f ca="1">OFFSET('орбитальные запуски 57_64'!B157,0,SortCr)</f>
        <v>22760</v>
      </c>
      <c r="D161">
        <f t="shared" ca="1" si="6"/>
        <v>22760.000000156</v>
      </c>
      <c r="E161">
        <f t="shared" ca="1" si="7"/>
        <v>23114.000000237</v>
      </c>
      <c r="F161">
        <f t="shared" ca="1" si="8"/>
        <v>237</v>
      </c>
      <c r="H161" t="str">
        <f ca="1">OFFSET('орбитальные запуски 57_64'!$B$1,расчеты!F161,0)</f>
        <v>1963-010</v>
      </c>
      <c r="I161">
        <f ca="1">OFFSET('орбитальные запуски 57_64'!C$1,расчеты!$F161,0)</f>
        <v>23114</v>
      </c>
      <c r="J161" t="str">
        <f ca="1">OFFSET('орбитальные запуски 57_64'!D$1,расчеты!$F161,0)</f>
        <v>Kosmos 14 (Omega #1)</v>
      </c>
      <c r="K161" t="str">
        <f ca="1">OFFSET('орбитальные запуски 57_64'!E$1,расчеты!$F161,0)</f>
        <v>Kosmos</v>
      </c>
      <c r="L161" t="str">
        <f ca="1">OFFSET('орбитальные запуски 57_64'!F$1,расчеты!$F161,0)</f>
        <v>СССР</v>
      </c>
      <c r="M161">
        <f ca="1">OFFSET('орбитальные запуски 57_64'!G$1,расчеты!$F161,0)</f>
        <v>0</v>
      </c>
    </row>
    <row r="162" spans="1:13" x14ac:dyDescent="0.25">
      <c r="A162">
        <f>'орбитальные запуски 57_64'!A158</f>
        <v>157</v>
      </c>
      <c r="B162" t="str">
        <f>'орбитальные запуски 57_64'!B158</f>
        <v>1962 ξ (014)</v>
      </c>
      <c r="C162" s="51">
        <f ca="1">OFFSET('орбитальные запуски 57_64'!B158,0,SortCr)</f>
        <v>22762</v>
      </c>
      <c r="D162">
        <f t="shared" ca="1" si="6"/>
        <v>22762.000000157001</v>
      </c>
      <c r="E162">
        <f t="shared" ca="1" si="7"/>
        <v>23107.000000235999</v>
      </c>
      <c r="F162">
        <f t="shared" ca="1" si="8"/>
        <v>236</v>
      </c>
      <c r="H162" t="str">
        <f ca="1">OFFSET('орбитальные запуски 57_64'!$B$1,расчеты!F162,0)</f>
        <v>1963-F05</v>
      </c>
      <c r="I162">
        <f ca="1">OFFSET('орбитальные запуски 57_64'!C$1,расчеты!$F162,0)</f>
        <v>23107</v>
      </c>
      <c r="J162" t="str">
        <f ca="1">OFFSET('орбитальные запуски 57_64'!D$1,расчеты!$F162,0)</f>
        <v>Kosmos (14) (DS-P1 #2)</v>
      </c>
      <c r="K162" t="str">
        <f ca="1">OFFSET('орбитальные запуски 57_64'!E$1,расчеты!$F162,0)</f>
        <v>Kosmos</v>
      </c>
      <c r="L162" t="str">
        <f ca="1">OFFSET('орбитальные запуски 57_64'!F$1,расчеты!$F162,0)</f>
        <v>СССР</v>
      </c>
      <c r="M162" t="str">
        <f ca="1">OFFSET('орбитальные запуски 57_64'!G$1,расчеты!$F162,0)</f>
        <v>Failure</v>
      </c>
    </row>
    <row r="163" spans="1:13" x14ac:dyDescent="0.25">
      <c r="A163">
        <f>'орбитальные запуски 57_64'!A159</f>
        <v>158</v>
      </c>
      <c r="B163" t="str">
        <f>'орбитальные запуски 57_64'!B159</f>
        <v>1962-F03</v>
      </c>
      <c r="C163" s="51">
        <f ca="1">OFFSET('орбитальные запуски 57_64'!B159,0,SortCr)</f>
        <v>22762</v>
      </c>
      <c r="D163">
        <f t="shared" ca="1" si="6"/>
        <v>22762.000000158001</v>
      </c>
      <c r="E163">
        <f t="shared" ca="1" si="7"/>
        <v>23106.000000234999</v>
      </c>
      <c r="F163">
        <f t="shared" ca="1" si="8"/>
        <v>235</v>
      </c>
      <c r="H163" t="str">
        <f ca="1">OFFSET('орбитальные запуски 57_64'!$B$1,расчеты!F163,0)</f>
        <v>1963-F04</v>
      </c>
      <c r="I163">
        <f ca="1">OFFSET('орбитальные запуски 57_64'!C$1,расчеты!$F163,0)</f>
        <v>23106</v>
      </c>
      <c r="J163" t="str">
        <f ca="1">OFFSET('орбитальные запуски 57_64'!D$1,расчеты!$F163,0)</f>
        <v>Transit-5A 2</v>
      </c>
      <c r="K163" t="str">
        <f ca="1">OFFSET('орбитальные запуски 57_64'!E$1,расчеты!$F163,0)</f>
        <v>Scout-X3</v>
      </c>
      <c r="L163" t="str">
        <f ca="1">OFFSET('орбитальные запуски 57_64'!F$1,расчеты!$F163,0)</f>
        <v>USA</v>
      </c>
      <c r="M163" t="str">
        <f ca="1">OFFSET('орбитальные запуски 57_64'!G$1,расчеты!$F163,0)</f>
        <v>Failure</v>
      </c>
    </row>
    <row r="164" spans="1:13" x14ac:dyDescent="0.25">
      <c r="A164">
        <f>'орбитальные запуски 57_64'!A160</f>
        <v>159</v>
      </c>
      <c r="B164" t="str">
        <f>'орбитальные запуски 57_64'!B160</f>
        <v>1962 ο (015)</v>
      </c>
      <c r="C164" s="51">
        <f ca="1">OFFSET('орбитальные запуски 57_64'!B160,0,SortCr)</f>
        <v>22762</v>
      </c>
      <c r="D164">
        <f t="shared" ca="1" si="6"/>
        <v>22762.000000159002</v>
      </c>
      <c r="E164">
        <f t="shared" ca="1" si="7"/>
        <v>23104.000000233998</v>
      </c>
      <c r="F164">
        <f t="shared" ca="1" si="8"/>
        <v>234</v>
      </c>
      <c r="H164" t="str">
        <f ca="1">OFFSET('орбитальные запуски 57_64'!$B$1,расчеты!F164,0)</f>
        <v>1963-009</v>
      </c>
      <c r="I164">
        <f ca="1">OFFSET('орбитальные запуски 57_64'!C$1,расчеты!$F164,0)</f>
        <v>23104</v>
      </c>
      <c r="J164" t="str">
        <f ca="1">OFFSET('орбитальные запуски 57_64'!D$1,расчеты!$F164,0)</f>
        <v>Explorer 17 (AE A)</v>
      </c>
      <c r="K164" t="str">
        <f ca="1">OFFSET('орбитальные запуски 57_64'!E$1,расчеты!$F164,0)</f>
        <v>Delta-B</v>
      </c>
      <c r="L164" t="str">
        <f ca="1">OFFSET('орбитальные запуски 57_64'!F$1,расчеты!$F164,0)</f>
        <v>USA</v>
      </c>
      <c r="M164">
        <f ca="1">OFFSET('орбитальные запуски 57_64'!G$1,расчеты!$F164,0)</f>
        <v>0</v>
      </c>
    </row>
    <row r="165" spans="1:13" x14ac:dyDescent="0.25">
      <c r="A165">
        <f>'орбитальные запуски 57_64'!A161</f>
        <v>160</v>
      </c>
      <c r="B165" t="str">
        <f>'орбитальные запуски 57_64'!B161</f>
        <v>1962 π (016)</v>
      </c>
      <c r="C165" s="51">
        <f ca="1">OFFSET('орбитальные запуски 57_64'!B161,0,SortCr)</f>
        <v>22762</v>
      </c>
      <c r="D165">
        <f t="shared" ca="1" si="6"/>
        <v>22762.000000159998</v>
      </c>
      <c r="E165">
        <f t="shared" ca="1" si="7"/>
        <v>23103.000000233002</v>
      </c>
      <c r="F165">
        <f t="shared" ca="1" si="8"/>
        <v>233</v>
      </c>
      <c r="H165" t="str">
        <f ca="1">OFFSET('орбитальные запуски 57_64'!$B$1,расчеты!F165,0)</f>
        <v>1963-008</v>
      </c>
      <c r="I165">
        <f ca="1">OFFSET('орбитальные запуски 57_64'!C$1,расчеты!$F165,0)</f>
        <v>23103</v>
      </c>
      <c r="J165" t="str">
        <f ca="1">OFFSET('орбитальные запуски 57_64'!D$1,расчеты!$F165,0)</f>
        <v>Luna 4 (Ye-6 #3)</v>
      </c>
      <c r="K165" t="str">
        <f ca="1">OFFSET('орбитальные запуски 57_64'!E$1,расчеты!$F165,0)</f>
        <v>Molniya-L</v>
      </c>
      <c r="L165" t="str">
        <f ca="1">OFFSET('орбитальные запуски 57_64'!F$1,расчеты!$F165,0)</f>
        <v>СССР</v>
      </c>
      <c r="M165">
        <f ca="1">OFFSET('орбитальные запуски 57_64'!G$1,расчеты!$F165,0)</f>
        <v>0</v>
      </c>
    </row>
    <row r="166" spans="1:13" x14ac:dyDescent="0.25">
      <c r="A166">
        <f>'орбитальные запуски 57_64'!A162</f>
        <v>161</v>
      </c>
      <c r="B166" t="str">
        <f>'орбитальные запуски 57_64'!B162</f>
        <v>1962 ρ (017)</v>
      </c>
      <c r="C166" s="51">
        <f ca="1">OFFSET('орбитальные запуски 57_64'!B162,0,SortCr)</f>
        <v>22765</v>
      </c>
      <c r="D166">
        <f t="shared" ca="1" si="6"/>
        <v>22765.000000160999</v>
      </c>
      <c r="E166">
        <f t="shared" ca="1" si="7"/>
        <v>23102.000000232001</v>
      </c>
      <c r="F166">
        <f t="shared" ca="1" si="8"/>
        <v>232</v>
      </c>
      <c r="H166" t="str">
        <f ca="1">OFFSET('орбитальные запуски 57_64'!$B$1,расчеты!F166,0)</f>
        <v>1963-007</v>
      </c>
      <c r="I166">
        <f ca="1">OFFSET('орбитальные запуски 57_64'!C$1,расчеты!$F166,0)</f>
        <v>23102</v>
      </c>
      <c r="J166" t="str">
        <f ca="1">OFFSET('орбитальные запуски 57_64'!D$1,расчеты!$F166,0)</f>
        <v>KH-4 20 (Corona 62, OPS 0720)</v>
      </c>
      <c r="K166" t="str">
        <f ca="1">OFFSET('орбитальные запуски 57_64'!E$1,расчеты!$F166,0)</f>
        <v>Thor-DM21 Agena-D</v>
      </c>
      <c r="L166" t="str">
        <f ca="1">OFFSET('орбитальные запуски 57_64'!F$1,расчеты!$F166,0)</f>
        <v>USA</v>
      </c>
      <c r="M166">
        <f ca="1">OFFSET('орбитальные запуски 57_64'!G$1,расчеты!$F166,0)</f>
        <v>0</v>
      </c>
    </row>
    <row r="167" spans="1:13" x14ac:dyDescent="0.25">
      <c r="A167">
        <f>'орбитальные запуски 57_64'!A163</f>
        <v>162</v>
      </c>
      <c r="B167" t="str">
        <f>'орбитальные запуски 57_64'!B163</f>
        <v>1962-F04</v>
      </c>
      <c r="C167" s="51">
        <f ca="1">OFFSET('орбитальные запуски 57_64'!B163,0,SortCr)</f>
        <v>22776</v>
      </c>
      <c r="D167">
        <f t="shared" ca="1" si="6"/>
        <v>22776.000000161999</v>
      </c>
      <c r="E167">
        <f t="shared" ca="1" si="7"/>
        <v>23091.000000231001</v>
      </c>
      <c r="F167">
        <f t="shared" ca="1" si="8"/>
        <v>231</v>
      </c>
      <c r="H167" t="str">
        <f ca="1">OFFSET('орбитальные запуски 57_64'!$B$1,расчеты!F167,0)</f>
        <v>1963-006</v>
      </c>
      <c r="I167">
        <f ca="1">OFFSET('орбитальные запуски 57_64'!C$1,расчеты!$F167,0)</f>
        <v>23091</v>
      </c>
      <c r="J167" t="str">
        <f ca="1">OFFSET('орбитальные запуски 57_64'!D$1,расчеты!$F167,0)</f>
        <v>Kosmos 13 (Zenit-2 #8)</v>
      </c>
      <c r="K167" t="str">
        <f ca="1">OFFSET('орбитальные запуски 57_64'!E$1,расчеты!$F167,0)</f>
        <v>Vostok-2</v>
      </c>
      <c r="L167" t="str">
        <f ca="1">OFFSET('орбитальные запуски 57_64'!F$1,расчеты!$F167,0)</f>
        <v>СССР</v>
      </c>
      <c r="M167">
        <f ca="1">OFFSET('орбитальные запуски 57_64'!G$1,расчеты!$F167,0)</f>
        <v>0</v>
      </c>
    </row>
    <row r="168" spans="1:13" x14ac:dyDescent="0.25">
      <c r="A168">
        <f>'орбитальные запуски 57_64'!A164</f>
        <v>163</v>
      </c>
      <c r="B168" t="str">
        <f>'орбитальные запуски 57_64'!B164</f>
        <v>1962 σ (018)</v>
      </c>
      <c r="C168" s="51">
        <f ca="1">OFFSET('орбитальные запуски 57_64'!B164,0,SortCr)</f>
        <v>22781</v>
      </c>
      <c r="D168">
        <f t="shared" ca="1" si="6"/>
        <v>22781.000000163</v>
      </c>
      <c r="E168">
        <f t="shared" ca="1" si="7"/>
        <v>23088.00000023</v>
      </c>
      <c r="F168">
        <f t="shared" ca="1" si="8"/>
        <v>230</v>
      </c>
      <c r="H168" t="str">
        <f ca="1">OFFSET('орбитальные запуски 57_64'!$B$1,расчеты!F168,0)</f>
        <v>1963-F03</v>
      </c>
      <c r="I168">
        <f ca="1">OFFSET('орбитальные запуски 57_64'!C$1,расчеты!$F168,0)</f>
        <v>23088</v>
      </c>
      <c r="J168" t="str">
        <f ca="1">OFFSET('орбитальные запуски 57_64'!D$1,расчеты!$F168,0)</f>
        <v>KH-6 1 (Lanyard 1, Corona 61, OPS 0627)</v>
      </c>
      <c r="K168" t="str">
        <f ca="1">OFFSET('орбитальные запуски 57_64'!E$1,расчеты!$F168,0)</f>
        <v>Thor-SLV2A Agena-D</v>
      </c>
      <c r="L168" t="str">
        <f ca="1">OFFSET('орбитальные запуски 57_64'!F$1,расчеты!$F168,0)</f>
        <v>USA</v>
      </c>
      <c r="M168" t="str">
        <f ca="1">OFFSET('орбитальные запуски 57_64'!G$1,расчеты!$F168,0)</f>
        <v>Failure</v>
      </c>
    </row>
    <row r="169" spans="1:13" x14ac:dyDescent="0.25">
      <c r="A169">
        <f>'орбитальные запуски 57_64'!A165</f>
        <v>164</v>
      </c>
      <c r="B169" t="str">
        <f>'орбитальные запуски 57_64'!B165</f>
        <v>1962-F05</v>
      </c>
      <c r="C169" s="51">
        <f ca="1">OFFSET('орбитальные запуски 57_64'!B165,0,SortCr)</f>
        <v>22790</v>
      </c>
      <c r="D169">
        <f t="shared" ca="1" si="6"/>
        <v>22790.000000164</v>
      </c>
      <c r="E169">
        <f t="shared" ca="1" si="7"/>
        <v>23070.000000229</v>
      </c>
      <c r="F169">
        <f t="shared" ca="1" si="8"/>
        <v>229</v>
      </c>
      <c r="H169" t="str">
        <f ca="1">OFFSET('орбитальные запуски 57_64'!$B$1,расчеты!F169,0)</f>
        <v>1963-F02</v>
      </c>
      <c r="I169">
        <f ca="1">OFFSET('орбитальные запуски 57_64'!C$1,расчеты!$F169,0)</f>
        <v>23070</v>
      </c>
      <c r="J169" t="str">
        <f ca="1">OFFSET('орбитальные запуски 57_64'!D$1,расчеты!$F169,0)</f>
        <v>KH-4 19 (Corona 60, OPS 0583)</v>
      </c>
      <c r="K169" t="str">
        <f ca="1">OFFSET('орбитальные запуски 57_64'!E$1,расчеты!$F169,0)</f>
        <v>Thor-SLV2A Agena-D</v>
      </c>
      <c r="L169" t="str">
        <f ca="1">OFFSET('орбитальные запуски 57_64'!F$1,расчеты!$F169,0)</f>
        <v>USA</v>
      </c>
      <c r="M169" t="str">
        <f ca="1">OFFSET('орбитальные запуски 57_64'!G$1,расчеты!$F169,0)</f>
        <v>Failure</v>
      </c>
    </row>
    <row r="170" spans="1:13" x14ac:dyDescent="0.25">
      <c r="A170">
        <f>'орбитальные запуски 57_64'!A166</f>
        <v>165</v>
      </c>
      <c r="B170" t="str">
        <f>'орбитальные запуски 57_64'!B166</f>
        <v>1962 τ (019)</v>
      </c>
      <c r="C170" s="51">
        <f ca="1">OFFSET('орбитальные запуски 57_64'!B166,0,SortCr)</f>
        <v>22790</v>
      </c>
      <c r="D170">
        <f t="shared" ca="1" si="6"/>
        <v>22790.000000165001</v>
      </c>
      <c r="E170">
        <f t="shared" ca="1" si="7"/>
        <v>23061.000000227999</v>
      </c>
      <c r="F170">
        <f t="shared" ca="1" si="8"/>
        <v>228</v>
      </c>
      <c r="H170" t="str">
        <f ca="1">OFFSET('орбитальные запуски 57_64'!$B$1,расчеты!F170,0)</f>
        <v>1963-005</v>
      </c>
      <c r="I170">
        <f ca="1">OFFSET('орбитальные запуски 57_64'!C$1,расчеты!$F170,0)</f>
        <v>23061</v>
      </c>
      <c r="J170" t="str">
        <f ca="1">OFFSET('орбитальные запуски 57_64'!D$1,расчеты!$F170,0)</f>
        <v>DSAP-1 F3 (P-35 3, OPS 0240, FTV 0240)</v>
      </c>
      <c r="K170" t="str">
        <f ca="1">OFFSET('орбитальные запуски 57_64'!E$1,расчеты!$F170,0)</f>
        <v>Scout-X3M</v>
      </c>
      <c r="L170" t="str">
        <f ca="1">OFFSET('орбитальные запуски 57_64'!F$1,расчеты!$F170,0)</f>
        <v>USA</v>
      </c>
      <c r="M170">
        <f ca="1">OFFSET('орбитальные запуски 57_64'!G$1,расчеты!$F170,0)</f>
        <v>0</v>
      </c>
    </row>
    <row r="171" spans="1:13" x14ac:dyDescent="0.25">
      <c r="A171">
        <f>'орбитальные запуски 57_64'!A167</f>
        <v>166</v>
      </c>
      <c r="B171" t="str">
        <f>'орбитальные запуски 57_64'!B167</f>
        <v>1962 υ (020)</v>
      </c>
      <c r="C171" s="51">
        <f ca="1">OFFSET('орбитальные запуски 57_64'!B167,0,SortCr)</f>
        <v>22794</v>
      </c>
      <c r="D171">
        <f t="shared" ca="1" si="6"/>
        <v>22794.000000166001</v>
      </c>
      <c r="E171">
        <f t="shared" ca="1" si="7"/>
        <v>23056.000000226999</v>
      </c>
      <c r="F171">
        <f t="shared" ca="1" si="8"/>
        <v>227</v>
      </c>
      <c r="H171" t="str">
        <f ca="1">OFFSET('орбитальные запуски 57_64'!$B$1,расчеты!F171,0)</f>
        <v>1963-004</v>
      </c>
      <c r="I171">
        <f ca="1">OFFSET('орбитальные запуски 57_64'!C$1,расчеты!$F171,0)</f>
        <v>23056</v>
      </c>
      <c r="J171" t="str">
        <f ca="1">OFFSET('орбитальные запуски 57_64'!D$1,расчеты!$F171,0)</f>
        <v>Syncom 1</v>
      </c>
      <c r="K171" t="str">
        <f ca="1">OFFSET('орбитальные запуски 57_64'!E$1,расчеты!$F171,0)</f>
        <v>Delta-B</v>
      </c>
      <c r="L171" t="str">
        <f ca="1">OFFSET('орбитальные запуски 57_64'!F$1,расчеты!$F171,0)</f>
        <v>USA</v>
      </c>
      <c r="M171">
        <f ca="1">OFFSET('орбитальные запуски 57_64'!G$1,расчеты!$F171,0)</f>
        <v>0</v>
      </c>
    </row>
    <row r="172" spans="1:13" x14ac:dyDescent="0.25">
      <c r="A172">
        <f>'орбитальные запуски 57_64'!A168</f>
        <v>167</v>
      </c>
      <c r="B172" t="str">
        <f>'орбитальные запуски 57_64'!B168</f>
        <v>1962 φ (021)</v>
      </c>
      <c r="C172" s="51">
        <f ca="1">OFFSET('орбитальные запуски 57_64'!B168,0,SortCr)</f>
        <v>22796</v>
      </c>
      <c r="D172">
        <f t="shared" ca="1" si="6"/>
        <v>22796.000000167001</v>
      </c>
      <c r="E172">
        <f t="shared" ca="1" si="7"/>
        <v>23045.000000225999</v>
      </c>
      <c r="F172">
        <f t="shared" ca="1" si="8"/>
        <v>226</v>
      </c>
      <c r="H172" t="str">
        <f ca="1">OFFSET('орбитальные запуски 57_64'!$B$1,расчеты!F172,0)</f>
        <v>1963-F01</v>
      </c>
      <c r="I172">
        <f ca="1">OFFSET('орбитальные запуски 57_64'!C$1,расчеты!$F172,0)</f>
        <v>23045</v>
      </c>
      <c r="J172" t="str">
        <f ca="1">OFFSET('орбитальные запуски 57_64'!D$1,расчеты!$F172,0)</f>
        <v>Luna (4d) (Ye-6 #2)</v>
      </c>
      <c r="K172" t="str">
        <f ca="1">OFFSET('орбитальные запуски 57_64'!E$1,расчеты!$F172,0)</f>
        <v>Molniya-L</v>
      </c>
      <c r="L172" t="str">
        <f ca="1">OFFSET('орбитальные запуски 57_64'!F$1,расчеты!$F172,0)</f>
        <v>СССР</v>
      </c>
      <c r="M172" t="str">
        <f ca="1">OFFSET('орбитальные запуски 57_64'!G$1,расчеты!$F172,0)</f>
        <v>Failure</v>
      </c>
    </row>
    <row r="173" spans="1:13" x14ac:dyDescent="0.25">
      <c r="A173">
        <f>'орбитальные запуски 57_64'!A169</f>
        <v>168</v>
      </c>
      <c r="B173" t="str">
        <f>'орбитальные запуски 57_64'!B169</f>
        <v>1962-F06</v>
      </c>
      <c r="C173" s="51">
        <f ca="1">OFFSET('орбитальные запуски 57_64'!B169,0,SortCr)</f>
        <v>22798</v>
      </c>
      <c r="D173">
        <f t="shared" ca="1" si="6"/>
        <v>22798.000000167998</v>
      </c>
      <c r="E173">
        <f t="shared" ca="1" si="7"/>
        <v>23027.000000225002</v>
      </c>
      <c r="F173">
        <f t="shared" ca="1" si="8"/>
        <v>225</v>
      </c>
      <c r="H173" t="str">
        <f ca="1">OFFSET('орбитальные запуски 57_64'!$B$1,расчеты!F173,0)</f>
        <v>1963-003</v>
      </c>
      <c r="I173">
        <f ca="1">OFFSET('орбитальные запуски 57_64'!C$1,расчеты!$F173,0)</f>
        <v>23027</v>
      </c>
      <c r="J173" t="str">
        <f ca="1">OFFSET('орбитальные запуски 57_64'!D$1,расчеты!$F173,0)</f>
        <v>Samos-F2 3 (OPS 0180)</v>
      </c>
      <c r="K173" t="str">
        <f ca="1">OFFSET('орбитальные запуски 57_64'!E$1,расчеты!$F173,0)</f>
        <v>Thor-DM21 Agena-B</v>
      </c>
      <c r="L173" t="str">
        <f ca="1">OFFSET('орбитальные запуски 57_64'!F$1,расчеты!$F173,0)</f>
        <v>USA</v>
      </c>
      <c r="M173">
        <f ca="1">OFFSET('орбитальные запуски 57_64'!G$1,расчеты!$F173,0)</f>
        <v>0</v>
      </c>
    </row>
    <row r="174" spans="1:13" x14ac:dyDescent="0.25">
      <c r="A174">
        <f>'орбитальные запуски 57_64'!A170</f>
        <v>169</v>
      </c>
      <c r="B174" t="str">
        <f>'орбитальные запуски 57_64'!B170</f>
        <v>1962 χ (022)</v>
      </c>
      <c r="C174" s="51">
        <f ca="1">OFFSET('орбитальные запуски 57_64'!B170,0,SortCr)</f>
        <v>22799</v>
      </c>
      <c r="D174">
        <f t="shared" ca="1" si="6"/>
        <v>22799.000000168999</v>
      </c>
      <c r="E174">
        <f t="shared" ca="1" si="7"/>
        <v>23018.000000224001</v>
      </c>
      <c r="F174">
        <f t="shared" ca="1" si="8"/>
        <v>224</v>
      </c>
      <c r="H174" t="str">
        <f ca="1">OFFSET('орбитальные запуски 57_64'!$B$1,расчеты!F174,0)</f>
        <v>1963-002</v>
      </c>
      <c r="I174">
        <f ca="1">OFFSET('орбитальные запуски 57_64'!C$1,расчеты!$F174,0)</f>
        <v>23018</v>
      </c>
      <c r="J174" t="str">
        <f ca="1">OFFSET('орбитальные запуски 57_64'!D$1,расчеты!$F174,0)</f>
        <v>KH-4 18 (Corona 59, OPS 0048)</v>
      </c>
      <c r="K174" t="str">
        <f ca="1">OFFSET('орбитальные запуски 57_64'!E$1,расчеты!$F174,0)</f>
        <v>Thor-DM21 Agena-D</v>
      </c>
      <c r="L174" t="str">
        <f ca="1">OFFSET('орбитальные запуски 57_64'!F$1,расчеты!$F174,0)</f>
        <v>USA</v>
      </c>
      <c r="M174">
        <f ca="1">OFFSET('орбитальные запуски 57_64'!G$1,расчеты!$F174,0)</f>
        <v>0</v>
      </c>
    </row>
    <row r="175" spans="1:13" x14ac:dyDescent="0.25">
      <c r="A175">
        <f>'орбитальные запуски 57_64'!A171</f>
        <v>170</v>
      </c>
      <c r="B175" t="str">
        <f>'орбитальные запуски 57_64'!B171</f>
        <v>1962 ψ (023)</v>
      </c>
      <c r="C175" s="51">
        <f ca="1">OFFSET('орбитальные запуски 57_64'!B171,0,SortCr)</f>
        <v>22814</v>
      </c>
      <c r="D175">
        <f t="shared" ca="1" si="6"/>
        <v>22814.000000169999</v>
      </c>
      <c r="E175">
        <f t="shared" ca="1" si="7"/>
        <v>23015.000000223001</v>
      </c>
      <c r="F175">
        <f t="shared" ca="1" si="8"/>
        <v>223</v>
      </c>
      <c r="H175" t="str">
        <f ca="1">OFFSET('орбитальные запуски 57_64'!$B$1,расчеты!F175,0)</f>
        <v>1963-001</v>
      </c>
      <c r="I175">
        <f ca="1">OFFSET('орбитальные запуски 57_64'!C$1,расчеты!$F175,0)</f>
        <v>23015</v>
      </c>
      <c r="J175" t="str">
        <f ca="1">OFFSET('орбитальные запуски 57_64'!D$1,расчеты!$F175,0)</f>
        <v>Luna (4c) (Sputnik 25, Ye-6 #1)</v>
      </c>
      <c r="K175" t="str">
        <f ca="1">OFFSET('орбитальные запуски 57_64'!E$1,расчеты!$F175,0)</f>
        <v>Molniya-L</v>
      </c>
      <c r="L175" t="str">
        <f ca="1">OFFSET('орбитальные запуски 57_64'!F$1,расчеты!$F175,0)</f>
        <v>СССР</v>
      </c>
      <c r="M175" t="str">
        <f ca="1">OFFSET('орбитальные запуски 57_64'!G$1,расчеты!$F175,0)</f>
        <v>Partial Failure</v>
      </c>
    </row>
    <row r="176" spans="1:13" x14ac:dyDescent="0.25">
      <c r="A176">
        <f>'орбитальные запуски 57_64'!A172</f>
        <v>171</v>
      </c>
      <c r="B176" t="str">
        <f>'орбитальные запуски 57_64'!B172</f>
        <v>1962 ω (024)</v>
      </c>
      <c r="C176" s="51">
        <f ca="1">OFFSET('орбитальные запуски 57_64'!B172,0,SortCr)</f>
        <v>22815</v>
      </c>
      <c r="D176">
        <f t="shared" ca="1" si="6"/>
        <v>22815.000000171</v>
      </c>
      <c r="E176">
        <f t="shared" ca="1" si="7"/>
        <v>23002.000000222</v>
      </c>
      <c r="F176">
        <f t="shared" ca="1" si="8"/>
        <v>222</v>
      </c>
      <c r="H176" t="str">
        <f ca="1">OFFSET('орбитальные запуски 57_64'!$B$1,расчеты!F176,0)</f>
        <v>1962 βω (072)</v>
      </c>
      <c r="I176">
        <f ca="1">OFFSET('орбитальные запуски 57_64'!C$1,расчеты!$F176,0)</f>
        <v>23002</v>
      </c>
      <c r="J176" t="str">
        <f ca="1">OFFSET('орбитальные запуски 57_64'!D$1,расчеты!$F176,0)</f>
        <v>Kosmos 12 (Zenit-2 #7)</v>
      </c>
      <c r="K176" t="str">
        <f ca="1">OFFSET('орбитальные запуски 57_64'!E$1,расчеты!$F176,0)</f>
        <v>Vostok-2</v>
      </c>
      <c r="L176" t="str">
        <f ca="1">OFFSET('орбитальные запуски 57_64'!F$1,расчеты!$F176,0)</f>
        <v>СССР</v>
      </c>
      <c r="M176">
        <f ca="1">OFFSET('орбитальные запуски 57_64'!G$1,расчеты!$F176,0)</f>
        <v>0</v>
      </c>
    </row>
    <row r="177" spans="1:13" x14ac:dyDescent="0.25">
      <c r="A177">
        <f>'орбитальные запуски 57_64'!A173</f>
        <v>172</v>
      </c>
      <c r="B177" t="str">
        <f>'орбитальные запуски 57_64'!B173</f>
        <v>1962 αα (025)</v>
      </c>
      <c r="C177" s="51">
        <f ca="1">OFFSET('орбитальные запуски 57_64'!B173,0,SortCr)</f>
        <v>22816</v>
      </c>
      <c r="D177">
        <f t="shared" ca="1" si="6"/>
        <v>22816.000000172</v>
      </c>
      <c r="E177">
        <f t="shared" ca="1" si="7"/>
        <v>22999.000000221</v>
      </c>
      <c r="F177">
        <f t="shared" ca="1" si="8"/>
        <v>221</v>
      </c>
      <c r="H177" t="str">
        <f ca="1">OFFSET('орбитальные запуски 57_64'!$B$1,расчеты!F177,0)</f>
        <v>1962 βψ (071)</v>
      </c>
      <c r="I177">
        <f ca="1">OFFSET('орбитальные запуски 57_64'!C$1,расчеты!$F177,0)</f>
        <v>22999</v>
      </c>
      <c r="J177" t="str">
        <f ca="1">OFFSET('орбитальные запуски 57_64'!D$1,расчеты!$F177,0)</f>
        <v>Transit-5A 1</v>
      </c>
      <c r="K177" t="str">
        <f ca="1">OFFSET('орбитальные запуски 57_64'!E$1,расчеты!$F177,0)</f>
        <v>Scout-X3</v>
      </c>
      <c r="L177" t="str">
        <f ca="1">OFFSET('орбитальные запуски 57_64'!F$1,расчеты!$F177,0)</f>
        <v>USA</v>
      </c>
      <c r="M177">
        <f ca="1">OFFSET('орбитальные запуски 57_64'!G$1,расчеты!$F177,0)</f>
        <v>0</v>
      </c>
    </row>
    <row r="178" spans="1:13" x14ac:dyDescent="0.25">
      <c r="A178">
        <f>'орбитальные запуски 57_64'!A174</f>
        <v>173</v>
      </c>
      <c r="B178" t="str">
        <f>'орбитальные запуски 57_64'!B174</f>
        <v>1962 αβ (026)</v>
      </c>
      <c r="C178" s="51">
        <f ca="1">OFFSET('орбитальные запуски 57_64'!B174,0,SortCr)</f>
        <v>22820</v>
      </c>
      <c r="D178">
        <f t="shared" ca="1" si="6"/>
        <v>22820.000000173</v>
      </c>
      <c r="E178">
        <f t="shared" ca="1" si="7"/>
        <v>22997.000000219999</v>
      </c>
      <c r="F178">
        <f t="shared" ca="1" si="8"/>
        <v>220</v>
      </c>
      <c r="H178" t="str">
        <f ca="1">OFFSET('орбитальные запуски 57_64'!$B$1,расчеты!F178,0)</f>
        <v>1962-F09</v>
      </c>
      <c r="I178">
        <f ca="1">OFFSET('орбитальные запуски 57_64'!C$1,расчеты!$F178,0)</f>
        <v>22997</v>
      </c>
      <c r="J178" t="str">
        <f ca="1">OFFSET('орбитальные запуски 57_64'!D$1,расчеты!$F178,0)</f>
        <v>MIDAS 6  TRS 3 (ERS 3)</v>
      </c>
      <c r="K178" t="str">
        <f ca="1">OFFSET('орбитальные запуски 57_64'!E$1,расчеты!$F178,0)</f>
        <v>Atlas-LV3 Agena-B</v>
      </c>
      <c r="L178" t="str">
        <f ca="1">OFFSET('орбитальные запуски 57_64'!F$1,расчеты!$F178,0)</f>
        <v>USA</v>
      </c>
      <c r="M178" t="str">
        <f ca="1">OFFSET('орбитальные запуски 57_64'!G$1,расчеты!$F178,0)</f>
        <v>Failure</v>
      </c>
    </row>
    <row r="179" spans="1:13" x14ac:dyDescent="0.25">
      <c r="A179">
        <f>'орбитальные запуски 57_64'!A175</f>
        <v>174</v>
      </c>
      <c r="B179" t="str">
        <f>'орбитальные запуски 57_64'!B175</f>
        <v>1962 αγ (027)</v>
      </c>
      <c r="C179" s="51">
        <f ca="1">OFFSET('орбитальные запуски 57_64'!B175,0,SortCr)</f>
        <v>22825</v>
      </c>
      <c r="D179">
        <f t="shared" ca="1" si="6"/>
        <v>22825.000000174001</v>
      </c>
      <c r="E179">
        <f t="shared" ca="1" si="7"/>
        <v>22996.000000218999</v>
      </c>
      <c r="F179">
        <f t="shared" ca="1" si="8"/>
        <v>219</v>
      </c>
      <c r="H179" t="str">
        <f ca="1">OFFSET('орбитальные запуски 57_64'!$B$1,расчеты!F179,0)</f>
        <v>1962 βχ (070)</v>
      </c>
      <c r="I179">
        <f ca="1">OFFSET('орбитальные запуски 57_64'!C$1,расчеты!$F179,0)</f>
        <v>22996</v>
      </c>
      <c r="J179" t="str">
        <f ca="1">OFFSET('орбитальные запуски 57_64'!D$1,расчеты!$F179,0)</f>
        <v>Explorer 16 (S 55b)</v>
      </c>
      <c r="K179" t="str">
        <f ca="1">OFFSET('орбитальные запуски 57_64'!E$1,расчеты!$F179,0)</f>
        <v>Scout-X3</v>
      </c>
      <c r="L179" t="str">
        <f ca="1">OFFSET('орбитальные запуски 57_64'!F$1,расчеты!$F179,0)</f>
        <v>USA</v>
      </c>
      <c r="M179">
        <f ca="1">OFFSET('орбитальные запуски 57_64'!G$1,расчеты!$F179,0)</f>
        <v>0</v>
      </c>
    </row>
    <row r="180" spans="1:13" x14ac:dyDescent="0.25">
      <c r="A180">
        <f>'орбитальные запуски 57_64'!A176</f>
        <v>175</v>
      </c>
      <c r="B180" t="str">
        <f>'орбитальные запуски 57_64'!B176</f>
        <v>1962 αδ (028)</v>
      </c>
      <c r="C180" s="51">
        <f ca="1">OFFSET('орбитальные запуски 57_64'!B176,0,SortCr)</f>
        <v>22827</v>
      </c>
      <c r="D180">
        <f t="shared" ca="1" si="6"/>
        <v>22827.000000175001</v>
      </c>
      <c r="E180">
        <f t="shared" ca="1" si="7"/>
        <v>22994.000000217999</v>
      </c>
      <c r="F180">
        <f t="shared" ca="1" si="8"/>
        <v>218</v>
      </c>
      <c r="H180" t="str">
        <f ca="1">OFFSET('орбитальные запуски 57_64'!$B$1,расчеты!F180,0)</f>
        <v>1962 βφ (069)</v>
      </c>
      <c r="I180">
        <f ca="1">OFFSET('орбитальные запуски 57_64'!C$1,расчеты!$F180,0)</f>
        <v>22994</v>
      </c>
      <c r="J180" t="str">
        <f ca="1">OFFSET('орбитальные запуски 57_64'!D$1,расчеты!$F180,0)</f>
        <v>KH-4 17 (Corona 58)</v>
      </c>
      <c r="K180" t="str">
        <f ca="1">OFFSET('орбитальные запуски 57_64'!E$1,расчеты!$F180,0)</f>
        <v>Thor-DM21 Agena-D</v>
      </c>
      <c r="L180" t="str">
        <f ca="1">OFFSET('орбитальные запуски 57_64'!F$1,расчеты!$F180,0)</f>
        <v>USA</v>
      </c>
      <c r="M180">
        <f ca="1">OFFSET('орбитальные запуски 57_64'!G$1,расчеты!$F180,0)</f>
        <v>0</v>
      </c>
    </row>
    <row r="181" spans="1:13" x14ac:dyDescent="0.25">
      <c r="A181">
        <f>'орбитальные запуски 57_64'!A177</f>
        <v>176</v>
      </c>
      <c r="B181" t="str">
        <f>'орбитальные запуски 57_64'!B177</f>
        <v>1962 αε (029)</v>
      </c>
      <c r="C181" s="51">
        <f ca="1">OFFSET('орбитальные запуски 57_64'!B177,0,SortCr)</f>
        <v>22837</v>
      </c>
      <c r="D181">
        <f t="shared" ca="1" si="6"/>
        <v>22837.000000176002</v>
      </c>
      <c r="E181">
        <f t="shared" ca="1" si="7"/>
        <v>22993.000000217002</v>
      </c>
      <c r="F181">
        <f t="shared" ca="1" si="8"/>
        <v>217</v>
      </c>
      <c r="H181" t="str">
        <f ca="1">OFFSET('орбитальные запуски 57_64'!$B$1,расчеты!F181,0)</f>
        <v>1962 βυ (068)</v>
      </c>
      <c r="I181">
        <f ca="1">OFFSET('орбитальные запуски 57_64'!C$1,расчеты!$F181,0)</f>
        <v>22993</v>
      </c>
      <c r="J181" t="str">
        <f ca="1">OFFSET('орбитальные запуски 57_64'!D$1,расчеты!$F181,0)</f>
        <v>Relay 1</v>
      </c>
      <c r="K181" t="str">
        <f ca="1">OFFSET('орбитальные запуски 57_64'!E$1,расчеты!$F181,0)</f>
        <v>Delta-B</v>
      </c>
      <c r="L181" t="str">
        <f ca="1">OFFSET('орбитальные запуски 57_64'!F$1,расчеты!$F181,0)</f>
        <v>USA</v>
      </c>
      <c r="M181">
        <f ca="1">OFFSET('орбитальные запуски 57_64'!G$1,расчеты!$F181,0)</f>
        <v>0</v>
      </c>
    </row>
    <row r="182" spans="1:13" x14ac:dyDescent="0.25">
      <c r="A182">
        <f>'орбитальные запуски 57_64'!A178</f>
        <v>177</v>
      </c>
      <c r="B182" t="str">
        <f>'орбитальные запуски 57_64'!B178</f>
        <v>1962 αζ (030)</v>
      </c>
      <c r="C182" s="51">
        <f ca="1">OFFSET('орбитальные запуски 57_64'!B178,0,SortCr)</f>
        <v>22845</v>
      </c>
      <c r="D182">
        <f t="shared" ca="1" si="6"/>
        <v>22845.000000176999</v>
      </c>
      <c r="E182">
        <f t="shared" ca="1" si="7"/>
        <v>22993.000000216001</v>
      </c>
      <c r="F182">
        <f t="shared" ca="1" si="8"/>
        <v>216</v>
      </c>
      <c r="H182" t="str">
        <f ca="1">OFFSET('орбитальные запуски 57_64'!$B$1,расчеты!F182,0)</f>
        <v>1962 βτ (067)</v>
      </c>
      <c r="I182">
        <f ca="1">OFFSET('орбитальные запуски 57_64'!C$1,расчеты!$F182,0)</f>
        <v>22993</v>
      </c>
      <c r="J182" t="str">
        <f ca="1">OFFSET('орбитальные запуски 57_64'!D$1,расчеты!$F182,0)</f>
        <v>Poppy 1A (NRL-PL 120) Calsphere 1 Poppy 1B (NRL-PL 121)</v>
      </c>
      <c r="K182" t="str">
        <f ca="1">OFFSET('орбитальные запуски 57_64'!E$1,расчеты!$F182,0)</f>
        <v>Thor-DM21 Agena-D</v>
      </c>
      <c r="L182" t="str">
        <f ca="1">OFFSET('орбитальные запуски 57_64'!F$1,расчеты!$F182,0)</f>
        <v>USA</v>
      </c>
      <c r="M182" t="str">
        <f ca="1">OFFSET('орбитальные запуски 57_64'!G$1,расчеты!$F182,0)</f>
        <v>Partial failure</v>
      </c>
    </row>
    <row r="183" spans="1:13" x14ac:dyDescent="0.25">
      <c r="A183">
        <f>'орбитальные запуски 57_64'!A179</f>
        <v>178</v>
      </c>
      <c r="B183" t="str">
        <f>'орбитальные запуски 57_64'!B179</f>
        <v>1962 αη (031)</v>
      </c>
      <c r="C183" s="51">
        <f ca="1">OFFSET('орбитальные запуски 57_64'!B179,0,SortCr)</f>
        <v>22848</v>
      </c>
      <c r="D183">
        <f t="shared" ca="1" si="6"/>
        <v>22848.000000177999</v>
      </c>
      <c r="E183">
        <f t="shared" ca="1" si="7"/>
        <v>22984.000000215001</v>
      </c>
      <c r="F183">
        <f t="shared" ca="1" si="8"/>
        <v>215</v>
      </c>
      <c r="H183" t="str">
        <f ca="1">OFFSET('орбитальные запуски 57_64'!$B$1,расчеты!F183,0)</f>
        <v>1962 βσ (066)</v>
      </c>
      <c r="I183">
        <f ca="1">OFFSET('орбитальные запуски 57_64'!C$1,расчеты!$F183,0)</f>
        <v>22984</v>
      </c>
      <c r="J183" t="str">
        <f ca="1">OFFSET('орбитальные запуски 57_64'!D$1,расчеты!$F183,0)</f>
        <v>KH-4 16 (Corona 57)</v>
      </c>
      <c r="K183" t="str">
        <f ca="1">OFFSET('орбитальные запуски 57_64'!E$1,расчеты!$F183,0)</f>
        <v>Thor-DM21 Agena-D</v>
      </c>
      <c r="L183" t="str">
        <f ca="1">OFFSET('орбитальные запуски 57_64'!F$1,расчеты!$F183,0)</f>
        <v>USA</v>
      </c>
      <c r="M183">
        <f ca="1">OFFSET('орбитальные запуски 57_64'!G$1,расчеты!$F183,0)</f>
        <v>0</v>
      </c>
    </row>
    <row r="184" spans="1:13" x14ac:dyDescent="0.25">
      <c r="A184">
        <f>'орбитальные запуски 57_64'!A180</f>
        <v>179</v>
      </c>
      <c r="B184" t="str">
        <f>'орбитальные запуски 57_64'!B180</f>
        <v>1962-F07</v>
      </c>
      <c r="C184" s="51">
        <f ca="1">OFFSET('орбитальные запуски 57_64'!B180,0,SortCr)</f>
        <v>22849</v>
      </c>
      <c r="D184">
        <f t="shared" ca="1" si="6"/>
        <v>22849.000000178999</v>
      </c>
      <c r="E184">
        <f t="shared" ca="1" si="7"/>
        <v>22974.000000214</v>
      </c>
      <c r="F184">
        <f t="shared" ca="1" si="8"/>
        <v>214</v>
      </c>
      <c r="H184" t="str">
        <f ca="1">OFFSET('орбитальные запуски 57_64'!$B$1,расчеты!F184,0)</f>
        <v>1962 βρ (065)</v>
      </c>
      <c r="I184">
        <f ca="1">OFFSET('орбитальные запуски 57_64'!C$1,расчеты!$F184,0)</f>
        <v>22974</v>
      </c>
      <c r="J184" t="str">
        <f ca="1">OFFSET('орбитальные запуски 57_64'!D$1,расчеты!$F184,0)</f>
        <v>KH-4 15 (Corona 56)</v>
      </c>
      <c r="K184" t="str">
        <f ca="1">OFFSET('орбитальные запуски 57_64'!E$1,расчеты!$F184,0)</f>
        <v>Thor-DM21 Agena-B</v>
      </c>
      <c r="L184" t="str">
        <f ca="1">OFFSET('орбитальные запуски 57_64'!F$1,расчеты!$F184,0)</f>
        <v>USA</v>
      </c>
      <c r="M184">
        <f ca="1">OFFSET('орбитальные запуски 57_64'!G$1,расчеты!$F184,0)</f>
        <v>0</v>
      </c>
    </row>
    <row r="185" spans="1:13" x14ac:dyDescent="0.25">
      <c r="A185">
        <f>'орбитальные запуски 57_64'!A181</f>
        <v>180</v>
      </c>
      <c r="B185" t="str">
        <f>'орбитальные запуски 57_64'!B181</f>
        <v>1962 αθ (032)</v>
      </c>
      <c r="C185" s="51">
        <f ca="1">OFFSET('орбитальные запуски 57_64'!B181,0,SortCr)</f>
        <v>22855</v>
      </c>
      <c r="D185">
        <f t="shared" ca="1" si="6"/>
        <v>22855.00000018</v>
      </c>
      <c r="E185">
        <f t="shared" ca="1" si="7"/>
        <v>22961.000000213</v>
      </c>
      <c r="F185">
        <f t="shared" ca="1" si="8"/>
        <v>213</v>
      </c>
      <c r="H185" t="str">
        <f ca="1">OFFSET('орбитальные запуски 57_64'!$B$1,расчеты!F185,0)</f>
        <v>1962 βπ (064)</v>
      </c>
      <c r="I185">
        <f ca="1">OFFSET('орбитальные запуски 57_64'!C$1,расчеты!$F185,0)</f>
        <v>22961</v>
      </c>
      <c r="J185" t="str">
        <f ca="1">OFFSET('орбитальные запуски 57_64'!D$1,расчеты!$F185,0)</f>
        <v>Samos-E6 5 (Samos 11)</v>
      </c>
      <c r="K185" t="str">
        <f ca="1">OFFSET('орбитальные запуски 57_64'!E$1,расчеты!$F185,0)</f>
        <v>Atlas-LV3 Agena-B</v>
      </c>
      <c r="L185" t="str">
        <f ca="1">OFFSET('орбитальные запуски 57_64'!F$1,расчеты!$F185,0)</f>
        <v>USA</v>
      </c>
      <c r="M185">
        <f ca="1">OFFSET('орбитальные запуски 57_64'!G$1,расчеты!$F185,0)</f>
        <v>0</v>
      </c>
    </row>
    <row r="186" spans="1:13" x14ac:dyDescent="0.25">
      <c r="A186">
        <f>'орбитальные запуски 57_64'!A182</f>
        <v>181</v>
      </c>
      <c r="B186" t="str">
        <f>'орбитальные запуски 57_64'!B182</f>
        <v>1962 αι (033)</v>
      </c>
      <c r="C186" s="51">
        <f ca="1">OFFSET('орбитальные запуски 57_64'!B182,0,SortCr)</f>
        <v>22855</v>
      </c>
      <c r="D186">
        <f t="shared" ca="1" si="6"/>
        <v>22855.000000181</v>
      </c>
      <c r="E186">
        <f t="shared" ca="1" si="7"/>
        <v>22955.000000212</v>
      </c>
      <c r="F186">
        <f t="shared" ca="1" si="8"/>
        <v>212</v>
      </c>
      <c r="H186" t="str">
        <f ca="1">OFFSET('орбитальные запуски 57_64'!$B$1,расчеты!F186,0)</f>
        <v>1962 βο (063)</v>
      </c>
      <c r="I186">
        <f ca="1">OFFSET('орбитальные запуски 57_64'!C$1,расчеты!$F186,0)</f>
        <v>22955</v>
      </c>
      <c r="J186" t="str">
        <f ca="1">OFFSET('орбитальные запуски 57_64'!D$1,расчеты!$F186,0)</f>
        <v>KH-4 14 (Corona 55)</v>
      </c>
      <c r="K186" t="str">
        <f ca="1">OFFSET('орбитальные запуски 57_64'!E$1,расчеты!$F186,0)</f>
        <v>Thor-DM21 Agena-B</v>
      </c>
      <c r="L186" t="str">
        <f ca="1">OFFSET('орбитальные запуски 57_64'!F$1,расчеты!$F186,0)</f>
        <v>USA</v>
      </c>
      <c r="M186">
        <f ca="1">OFFSET('орбитальные запуски 57_64'!G$1,расчеты!$F186,0)</f>
        <v>0</v>
      </c>
    </row>
    <row r="187" spans="1:13" x14ac:dyDescent="0.25">
      <c r="A187">
        <f>'орбитальные запуски 57_64'!A183</f>
        <v>182</v>
      </c>
      <c r="B187" t="str">
        <f>'орбитальные запуски 57_64'!B183</f>
        <v>1962 ακ (034)</v>
      </c>
      <c r="C187" s="51">
        <f ca="1">OFFSET('орбитальные запуски 57_64'!B183,0,SortCr)</f>
        <v>22860</v>
      </c>
      <c r="D187">
        <f t="shared" ca="1" si="6"/>
        <v>22860.000000182001</v>
      </c>
      <c r="E187">
        <f t="shared" ca="1" si="7"/>
        <v>22954.000000210999</v>
      </c>
      <c r="F187">
        <f t="shared" ca="1" si="8"/>
        <v>211</v>
      </c>
      <c r="H187" t="str">
        <f ca="1">OFFSET('орбитальные запуски 57_64'!$B$1,расчеты!F187,0)</f>
        <v>1962 βξ (062)</v>
      </c>
      <c r="I187">
        <f ca="1">OFFSET('орбитальные запуски 57_64'!C$1,расчеты!$F187,0)</f>
        <v>22954</v>
      </c>
      <c r="J187" t="str">
        <f ca="1">OFFSET('орбитальные запуски 57_64'!D$1,расчеты!$F187,0)</f>
        <v>Mars (2a) (2MV-3 #1, Sputnik 24)</v>
      </c>
      <c r="K187" t="str">
        <f ca="1">OFFSET('орбитальные запуски 57_64'!E$1,расчеты!$F187,0)</f>
        <v>Molniya</v>
      </c>
      <c r="L187" t="str">
        <f ca="1">OFFSET('орбитальные запуски 57_64'!F$1,расчеты!$F187,0)</f>
        <v>СССР</v>
      </c>
      <c r="M187" t="str">
        <f ca="1">OFFSET('орбитальные запуски 57_64'!G$1,расчеты!$F187,0)</f>
        <v>Partial Failure</v>
      </c>
    </row>
    <row r="188" spans="1:13" x14ac:dyDescent="0.25">
      <c r="A188">
        <f>'орбитальные запуски 57_64'!A184</f>
        <v>183</v>
      </c>
      <c r="B188" t="str">
        <f>'орбитальные запуски 57_64'!B184</f>
        <v>1962 αλ (035)</v>
      </c>
      <c r="C188" s="51">
        <f ca="1">OFFSET('орбитальные запуски 57_64'!B184,0,SortCr)</f>
        <v>22863</v>
      </c>
      <c r="D188">
        <f t="shared" ca="1" si="6"/>
        <v>22863.000000183001</v>
      </c>
      <c r="E188">
        <f t="shared" ca="1" si="7"/>
        <v>22951.000000209999</v>
      </c>
      <c r="F188">
        <f t="shared" ca="1" si="8"/>
        <v>210</v>
      </c>
      <c r="H188" t="str">
        <f ca="1">OFFSET('орбитальные запуски 57_64'!$B$1,расчеты!F188,0)</f>
        <v>1962 βν (061)</v>
      </c>
      <c r="I188">
        <f ca="1">OFFSET('орбитальные запуски 57_64'!C$1,расчеты!$F188,0)</f>
        <v>22951</v>
      </c>
      <c r="J188" t="str">
        <f ca="1">OFFSET('орбитальные запуски 57_64'!D$1,расчеты!$F188,0)</f>
        <v>Mars 1 (2MV-4 #2, Sputnik 23)</v>
      </c>
      <c r="K188" t="str">
        <f ca="1">OFFSET('орбитальные запуски 57_64'!E$1,расчеты!$F188,0)</f>
        <v>Molniya</v>
      </c>
      <c r="L188" t="str">
        <f ca="1">OFFSET('орбитальные запуски 57_64'!F$1,расчеты!$F188,0)</f>
        <v>СССР</v>
      </c>
      <c r="M188">
        <f ca="1">OFFSET('орбитальные запуски 57_64'!G$1,расчеты!$F188,0)</f>
        <v>0</v>
      </c>
    </row>
    <row r="189" spans="1:13" x14ac:dyDescent="0.25">
      <c r="A189">
        <f>'орбитальные запуски 57_64'!A185</f>
        <v>184</v>
      </c>
      <c r="B189" t="str">
        <f>'орбитальные запуски 57_64'!B185</f>
        <v>1962 αμ (036)</v>
      </c>
      <c r="C189" s="51">
        <f ca="1">OFFSET('орбитальные запуски 57_64'!B185,0,SortCr)</f>
        <v>22869</v>
      </c>
      <c r="D189">
        <f t="shared" ca="1" si="6"/>
        <v>22869.000000184002</v>
      </c>
      <c r="E189">
        <f t="shared" ca="1" si="7"/>
        <v>22950.000000208998</v>
      </c>
      <c r="F189">
        <f t="shared" ca="1" si="8"/>
        <v>209</v>
      </c>
      <c r="H189" t="str">
        <f ca="1">OFFSET('орбитальные запуски 57_64'!$B$1,расчеты!F189,0)</f>
        <v>1962 βμ (060)</v>
      </c>
      <c r="I189">
        <f ca="1">OFFSET('орбитальные запуски 57_64'!C$1,расчеты!$F189,0)</f>
        <v>22950</v>
      </c>
      <c r="J189" t="str">
        <f ca="1">OFFSET('орбитальные запуски 57_64'!D$1,расчеты!$F189,0)</f>
        <v>Anna 1B</v>
      </c>
      <c r="K189" t="str">
        <f ca="1">OFFSET('орбитальные запуски 57_64'!E$1,расчеты!$F189,0)</f>
        <v>Thor-DM21 Able-Star</v>
      </c>
      <c r="L189" t="str">
        <f ca="1">OFFSET('орбитальные запуски 57_64'!F$1,расчеты!$F189,0)</f>
        <v>USA</v>
      </c>
      <c r="M189">
        <f ca="1">OFFSET('орбитальные запуски 57_64'!G$1,расчеты!$F189,0)</f>
        <v>0</v>
      </c>
    </row>
    <row r="190" spans="1:13" x14ac:dyDescent="0.25">
      <c r="A190">
        <f>'орбитальные запуски 57_64'!A186</f>
        <v>185</v>
      </c>
      <c r="B190" t="str">
        <f>'орбитальные запуски 57_64'!B186</f>
        <v>1962 αν (037)</v>
      </c>
      <c r="C190" s="51">
        <f ca="1">OFFSET('орбитальные запуски 57_64'!B186,0,SortCr)</f>
        <v>22870</v>
      </c>
      <c r="D190">
        <f t="shared" ca="1" si="6"/>
        <v>22870.000000184998</v>
      </c>
      <c r="E190">
        <f t="shared" ca="1" si="7"/>
        <v>22946.000000208001</v>
      </c>
      <c r="F190">
        <f t="shared" ca="1" si="8"/>
        <v>208</v>
      </c>
      <c r="H190" t="str">
        <f ca="1">OFFSET('орбитальные запуски 57_64'!$B$1,расчеты!F190,0)</f>
        <v>1962 βλ (059)</v>
      </c>
      <c r="I190">
        <f ca="1">OFFSET('орбитальные запуски 57_64'!C$1,расчеты!$F190,0)</f>
        <v>22946</v>
      </c>
      <c r="J190" t="str">
        <f ca="1">OFFSET('орбитальные запуски 57_64'!D$1,расчеты!$F190,0)</f>
        <v>Explorer 15 (EPE C)</v>
      </c>
      <c r="K190" t="str">
        <f ca="1">OFFSET('орбитальные запуски 57_64'!E$1,расчеты!$F190,0)</f>
        <v>Delta-A</v>
      </c>
      <c r="L190" t="str">
        <f ca="1">OFFSET('орбитальные запуски 57_64'!F$1,расчеты!$F190,0)</f>
        <v>USA</v>
      </c>
      <c r="M190">
        <f ca="1">OFFSET('орбитальные запуски 57_64'!G$1,расчеты!$F190,0)</f>
        <v>0</v>
      </c>
    </row>
    <row r="191" spans="1:13" x14ac:dyDescent="0.25">
      <c r="A191">
        <f>'орбитальные запуски 57_64'!A187</f>
        <v>186</v>
      </c>
      <c r="B191" t="str">
        <f>'орбитальные запуски 57_64'!B187</f>
        <v>1962 αξ (038)</v>
      </c>
      <c r="C191" s="51">
        <f ca="1">OFFSET('орбитальные запуски 57_64'!B187,0,SortCr)</f>
        <v>22876</v>
      </c>
      <c r="D191">
        <f t="shared" ca="1" si="6"/>
        <v>22876.000000185999</v>
      </c>
      <c r="E191">
        <f t="shared" ca="1" si="7"/>
        <v>22945.000000207001</v>
      </c>
      <c r="F191">
        <f t="shared" ca="1" si="8"/>
        <v>207</v>
      </c>
      <c r="H191" t="str">
        <f ca="1">OFFSET('орбитальные запуски 57_64'!$B$1,расчеты!F191,0)</f>
        <v>1962 βκ (058)</v>
      </c>
      <c r="I191">
        <f ca="1">OFFSET('орбитальные запуски 57_64'!C$1,расчеты!$F191,0)</f>
        <v>22945</v>
      </c>
      <c r="J191" t="str">
        <f ca="1">OFFSET('орбитальные запуски 57_64'!D$1,расчеты!$F191,0)</f>
        <v>Star-Rad 1 (Corona 54)</v>
      </c>
      <c r="K191" t="str">
        <f ca="1">OFFSET('орбитальные запуски 57_64'!E$1,расчеты!$F191,0)</f>
        <v>Thor-DM21 Agena-D</v>
      </c>
      <c r="L191" t="str">
        <f ca="1">OFFSET('орбитальные запуски 57_64'!F$1,расчеты!$F191,0)</f>
        <v>USA</v>
      </c>
      <c r="M191">
        <f ca="1">OFFSET('орбитальные запуски 57_64'!G$1,расчеты!$F191,0)</f>
        <v>0</v>
      </c>
    </row>
    <row r="192" spans="1:13" x14ac:dyDescent="0.25">
      <c r="A192">
        <f>'орбитальные запуски 57_64'!A188</f>
        <v>187</v>
      </c>
      <c r="B192" t="str">
        <f>'орбитальные запуски 57_64'!B188</f>
        <v>1962 αο (039)</v>
      </c>
      <c r="C192" s="51">
        <f ca="1">OFFSET('орбитальные запуски 57_64'!B188,0,SortCr)</f>
        <v>22881</v>
      </c>
      <c r="D192">
        <f t="shared" ca="1" si="6"/>
        <v>22881.000000186999</v>
      </c>
      <c r="E192">
        <f t="shared" ca="1" si="7"/>
        <v>22944.000000206001</v>
      </c>
      <c r="F192">
        <f t="shared" ca="1" si="8"/>
        <v>206</v>
      </c>
      <c r="H192" t="str">
        <f ca="1">OFFSET('орбитальные запуски 57_64'!$B$1,расчеты!F192,0)</f>
        <v>1962-F08</v>
      </c>
      <c r="I192">
        <f ca="1">OFFSET('орбитальные запуски 57_64'!C$1,расчеты!$F192,0)</f>
        <v>22944</v>
      </c>
      <c r="J192" t="str">
        <f ca="1">OFFSET('орбитальные запуски 57_64'!D$1,расчеты!$F192,0)</f>
        <v>Kosmos (12) (1MS #2)</v>
      </c>
      <c r="K192" t="str">
        <f ca="1">OFFSET('орбитальные запуски 57_64'!E$1,расчеты!$F192,0)</f>
        <v>Kosmos</v>
      </c>
      <c r="L192" t="str">
        <f ca="1">OFFSET('орбитальные запуски 57_64'!F$1,расчеты!$F192,0)</f>
        <v>СССР</v>
      </c>
      <c r="M192" t="str">
        <f ca="1">OFFSET('орбитальные запуски 57_64'!G$1,расчеты!$F192,0)</f>
        <v>Failure</v>
      </c>
    </row>
    <row r="193" spans="1:13" x14ac:dyDescent="0.25">
      <c r="A193">
        <f>'орбитальные запуски 57_64'!A189</f>
        <v>188</v>
      </c>
      <c r="B193" t="str">
        <f>'орбитальные запуски 57_64'!B189</f>
        <v>1962 απ (040)</v>
      </c>
      <c r="C193" s="51">
        <f ca="1">OFFSET('орбитальные запуски 57_64'!B189,0,SortCr)</f>
        <v>22883</v>
      </c>
      <c r="D193">
        <f t="shared" ca="1" si="6"/>
        <v>22883.000000188</v>
      </c>
      <c r="E193">
        <f t="shared" ca="1" si="7"/>
        <v>22943.000000205</v>
      </c>
      <c r="F193">
        <f t="shared" ca="1" si="8"/>
        <v>205</v>
      </c>
      <c r="H193" t="str">
        <f ca="1">OFFSET('орбитальные запуски 57_64'!$B$1,расчеты!F193,0)</f>
        <v>1962 βι (057)</v>
      </c>
      <c r="I193">
        <f ca="1">OFFSET('орбитальные запуски 57_64'!C$1,расчеты!$F193,0)</f>
        <v>22943</v>
      </c>
      <c r="J193" t="str">
        <f ca="1">OFFSET('орбитальные запуски 57_64'!D$1,расчеты!$F193,0)</f>
        <v>Mars (1c) (2MV-4 #1, Sputnik 22)</v>
      </c>
      <c r="K193" t="str">
        <f ca="1">OFFSET('орбитальные запуски 57_64'!E$1,расчеты!$F193,0)</f>
        <v>Molniya</v>
      </c>
      <c r="L193" t="str">
        <f ca="1">OFFSET('орбитальные запуски 57_64'!F$1,расчеты!$F193,0)</f>
        <v>СССР</v>
      </c>
      <c r="M193" t="str">
        <f ca="1">OFFSET('орбитальные запуски 57_64'!G$1,расчеты!$F193,0)</f>
        <v>Partial Failure</v>
      </c>
    </row>
    <row r="194" spans="1:13" x14ac:dyDescent="0.25">
      <c r="A194">
        <f>'орбитальные запуски 57_64'!A190</f>
        <v>189</v>
      </c>
      <c r="B194" t="str">
        <f>'орбитальные запуски 57_64'!B190</f>
        <v>1962 αρ (041)</v>
      </c>
      <c r="C194" s="51">
        <f ca="1">OFFSET('орбитальные запуски 57_64'!B190,0,SortCr)</f>
        <v>22885</v>
      </c>
      <c r="D194">
        <f t="shared" ca="1" si="6"/>
        <v>22885.000000189</v>
      </c>
      <c r="E194">
        <f t="shared" ca="1" si="7"/>
        <v>22939.000000204</v>
      </c>
      <c r="F194">
        <f t="shared" ca="1" si="8"/>
        <v>204</v>
      </c>
      <c r="H194" t="str">
        <f ca="1">OFFSET('орбитальные запуски 57_64'!$B$1,расчеты!F194,0)</f>
        <v>1962 βθ (056)</v>
      </c>
      <c r="I194">
        <f ca="1">OFFSET('орбитальные запуски 57_64'!C$1,расчеты!$F194,0)</f>
        <v>22939</v>
      </c>
      <c r="J194" t="str">
        <f ca="1">OFFSET('орбитальные запуски 57_64'!D$1,расчеты!$F194,0)</f>
        <v>Kosmos 11 (DS-A1 #1)</v>
      </c>
      <c r="K194" t="str">
        <f ca="1">OFFSET('орбитальные запуски 57_64'!E$1,расчеты!$F194,0)</f>
        <v>Kosmos</v>
      </c>
      <c r="L194" t="str">
        <f ca="1">OFFSET('орбитальные запуски 57_64'!F$1,расчеты!$F194,0)</f>
        <v>СССР</v>
      </c>
      <c r="M194">
        <f ca="1">OFFSET('орбитальные запуски 57_64'!G$1,расчеты!$F194,0)</f>
        <v>0</v>
      </c>
    </row>
    <row r="195" spans="1:13" x14ac:dyDescent="0.25">
      <c r="A195">
        <f>'орбитальные запуски 57_64'!A191</f>
        <v>190</v>
      </c>
      <c r="B195" t="str">
        <f>'орбитальные запуски 57_64'!B191</f>
        <v>1962 ασ (042)</v>
      </c>
      <c r="C195" s="51">
        <f ca="1">OFFSET('орбитальные запуски 57_64'!B191,0,SortCr)</f>
        <v>22887</v>
      </c>
      <c r="D195">
        <f t="shared" ca="1" si="6"/>
        <v>22887.000000190001</v>
      </c>
      <c r="E195">
        <f t="shared" ca="1" si="7"/>
        <v>22937.000000202999</v>
      </c>
      <c r="F195">
        <f t="shared" ca="1" si="8"/>
        <v>203</v>
      </c>
      <c r="H195" t="str">
        <f ca="1">OFFSET('орбитальные запуски 57_64'!$B$1,расчеты!F195,0)</f>
        <v>1962 βη (055)</v>
      </c>
      <c r="I195">
        <f ca="1">OFFSET('орбитальные запуски 57_64'!C$1,расчеты!$F195,0)</f>
        <v>22937</v>
      </c>
      <c r="J195" t="str">
        <f ca="1">OFFSET('орбитальные запуски 57_64'!D$1,расчеты!$F195,0)</f>
        <v>Ranger 5 (P 36)</v>
      </c>
      <c r="K195" t="str">
        <f ca="1">OFFSET('орбитальные запуски 57_64'!E$1,расчеты!$F195,0)</f>
        <v>Atlas-LV3 Agena-B</v>
      </c>
      <c r="L195" t="str">
        <f ca="1">OFFSET('орбитальные запуски 57_64'!F$1,расчеты!$F195,0)</f>
        <v>USA</v>
      </c>
      <c r="M195">
        <f ca="1">OFFSET('орбитальные запуски 57_64'!G$1,расчеты!$F195,0)</f>
        <v>0</v>
      </c>
    </row>
    <row r="196" spans="1:13" x14ac:dyDescent="0.25">
      <c r="A196">
        <f>'орбитальные запуски 57_64'!A192</f>
        <v>191</v>
      </c>
      <c r="B196" t="str">
        <f>'орбитальные запуски 57_64'!B192</f>
        <v>1962 ατ (043)</v>
      </c>
      <c r="C196" s="51">
        <f ca="1">OFFSET('орбитальные запуски 57_64'!B192,0,SortCr)</f>
        <v>22890</v>
      </c>
      <c r="D196">
        <f t="shared" ca="1" si="6"/>
        <v>22890.000000191001</v>
      </c>
      <c r="E196">
        <f t="shared" ca="1" si="7"/>
        <v>22936.000000201999</v>
      </c>
      <c r="F196">
        <f t="shared" ca="1" si="8"/>
        <v>202</v>
      </c>
      <c r="H196" t="str">
        <f ca="1">OFFSET('орбитальные запуски 57_64'!$B$1,расчеты!F196,0)</f>
        <v>1962 βζ (054)</v>
      </c>
      <c r="I196">
        <f ca="1">OFFSET('орбитальные запуски 57_64'!C$1,расчеты!$F196,0)</f>
        <v>22936</v>
      </c>
      <c r="J196" t="str">
        <f ca="1">OFFSET('орбитальные запуски 57_64'!D$1,расчеты!$F196,0)</f>
        <v>Kosmos 10 (Zenit-2 #6)</v>
      </c>
      <c r="K196" t="str">
        <f ca="1">OFFSET('орбитальные запуски 57_64'!E$1,расчеты!$F196,0)</f>
        <v>Vostok-2</v>
      </c>
      <c r="L196" t="str">
        <f ca="1">OFFSET('орбитальные запуски 57_64'!F$1,расчеты!$F196,0)</f>
        <v>СССР</v>
      </c>
      <c r="M196">
        <f ca="1">OFFSET('орбитальные запуски 57_64'!G$1,расчеты!$F196,0)</f>
        <v>0</v>
      </c>
    </row>
    <row r="197" spans="1:13" x14ac:dyDescent="0.25">
      <c r="A197">
        <f>'орбитальные запуски 57_64'!A193</f>
        <v>192</v>
      </c>
      <c r="B197" t="str">
        <f>'орбитальные запуски 57_64'!B193</f>
        <v>1962 αυ (044)</v>
      </c>
      <c r="C197" s="51">
        <f ca="1">OFFSET('орбитальные запуски 57_64'!B193,0,SortCr)</f>
        <v>22890</v>
      </c>
      <c r="D197">
        <f t="shared" ca="1" si="6"/>
        <v>22890.000000192002</v>
      </c>
      <c r="E197">
        <f t="shared" ca="1" si="7"/>
        <v>22928.000000200998</v>
      </c>
      <c r="F197">
        <f t="shared" ca="1" si="8"/>
        <v>201</v>
      </c>
      <c r="H197" t="str">
        <f ca="1">OFFSET('орбитальные запуски 57_64'!$B$1,расчеты!F197,0)</f>
        <v>1962 βε (053)</v>
      </c>
      <c r="I197">
        <f ca="1">OFFSET('орбитальные запуски 57_64'!C$1,расчеты!$F197,0)</f>
        <v>22928</v>
      </c>
      <c r="J197" t="str">
        <f ca="1">OFFSET('орбитальные запуски 57_64'!D$1,расчеты!$F197,0)</f>
        <v>KH-5 7 (Argon 7, Corona 53, FTV 1134)</v>
      </c>
      <c r="K197" t="str">
        <f ca="1">OFFSET('орбитальные запуски 57_64'!E$1,расчеты!$F197,0)</f>
        <v>Thor-DM21 Agena-B</v>
      </c>
      <c r="L197" t="str">
        <f ca="1">OFFSET('орбитальные запуски 57_64'!F$1,расчеты!$F197,0)</f>
        <v>USA</v>
      </c>
      <c r="M197">
        <f ca="1">OFFSET('орбитальные запуски 57_64'!G$1,расчеты!$F197,0)</f>
        <v>0</v>
      </c>
    </row>
    <row r="198" spans="1:13" x14ac:dyDescent="0.25">
      <c r="A198">
        <f>'орбитальные запуски 57_64'!A194</f>
        <v>193</v>
      </c>
      <c r="B198" t="str">
        <f>'орбитальные запуски 57_64'!B194</f>
        <v>1962 αφ (045)</v>
      </c>
      <c r="C198" s="51">
        <f ca="1">OFFSET('орбитальные запуски 57_64'!B194,0,SortCr)</f>
        <v>22901</v>
      </c>
      <c r="D198">
        <f t="shared" ca="1" si="6"/>
        <v>22901.000000192998</v>
      </c>
      <c r="E198">
        <f t="shared" ca="1" si="7"/>
        <v>22922.000000200002</v>
      </c>
      <c r="F198">
        <f t="shared" ca="1" si="8"/>
        <v>200</v>
      </c>
      <c r="H198" t="str">
        <f ca="1">OFFSET('орбитальные запуски 57_64'!$B$1,расчеты!F198,0)</f>
        <v>1962 βδ (052)</v>
      </c>
      <c r="I198">
        <f ca="1">OFFSET('орбитальные запуски 57_64'!C$1,расчеты!$F198,0)</f>
        <v>22922</v>
      </c>
      <c r="J198" t="str">
        <f ca="1">OFFSET('орбитальные запуски 57_64'!D$1,расчеты!$F198,0)</f>
        <v>Mercury MA-8 (Mercury 16)</v>
      </c>
      <c r="K198" t="str">
        <f ca="1">OFFSET('орбитальные запуски 57_64'!E$1,расчеты!$F198,0)</f>
        <v>Atlas-D Mercury</v>
      </c>
      <c r="L198" t="str">
        <f ca="1">OFFSET('орбитальные запуски 57_64'!F$1,расчеты!$F198,0)</f>
        <v>USA</v>
      </c>
      <c r="M198">
        <f ca="1">OFFSET('орбитальные запуски 57_64'!G$1,расчеты!$F198,0)</f>
        <v>0</v>
      </c>
    </row>
    <row r="199" spans="1:13" x14ac:dyDescent="0.25">
      <c r="A199">
        <f>'орбитальные запуски 57_64'!A195</f>
        <v>194</v>
      </c>
      <c r="B199" t="str">
        <f>'орбитальные запуски 57_64'!B195</f>
        <v>1962 αχ (046)</v>
      </c>
      <c r="C199" s="51">
        <f ca="1">OFFSET('орбитальные запуски 57_64'!B195,0,SortCr)</f>
        <v>22906</v>
      </c>
      <c r="D199">
        <f t="shared" ref="D199:D262" ca="1" si="9">IF(ISNONTEXT(C199),C199+A199/1000000000,CODE(MID(C199,1,1))+A199/100000000)</f>
        <v>22906.000000193999</v>
      </c>
      <c r="E199">
        <f t="shared" ref="E199:E262" ca="1" si="10">CHOOSE($A$4,LARGE($D$6:$D$397,A199),SMALL($D$6:$D$397,A199))</f>
        <v>22921.000000199001</v>
      </c>
      <c r="F199">
        <f t="shared" ref="F199:F262" ca="1" si="11">MATCH(E199,$D$6:$D$397,0)</f>
        <v>199</v>
      </c>
      <c r="H199" t="str">
        <f ca="1">OFFSET('орбитальные запуски 57_64'!$B$1,расчеты!F199,0)</f>
        <v>1962 βγ (051)</v>
      </c>
      <c r="I199">
        <f ca="1">OFFSET('орбитальные запуски 57_64'!C$1,расчеты!$F199,0)</f>
        <v>22921</v>
      </c>
      <c r="J199" t="str">
        <f ca="1">OFFSET('орбитальные запуски 57_64'!D$1,расчеты!$F199,0)</f>
        <v>Explorer 14 (EPE B)</v>
      </c>
      <c r="K199" t="str">
        <f ca="1">OFFSET('орбитальные запуски 57_64'!E$1,расчеты!$F199,0)</f>
        <v>Delta-A</v>
      </c>
      <c r="L199" t="str">
        <f ca="1">OFFSET('орбитальные запуски 57_64'!F$1,расчеты!$F199,0)</f>
        <v>USA</v>
      </c>
      <c r="M199">
        <f ca="1">OFFSET('орбитальные запуски 57_64'!G$1,расчеты!$F199,0)</f>
        <v>0</v>
      </c>
    </row>
    <row r="200" spans="1:13" x14ac:dyDescent="0.25">
      <c r="A200">
        <f>'орбитальные запуски 57_64'!A196</f>
        <v>195</v>
      </c>
      <c r="B200" t="str">
        <f>'орбитальные запуски 57_64'!B196</f>
        <v>1962 αψ (047)</v>
      </c>
      <c r="C200" s="51">
        <f ca="1">OFFSET('орбитальные запуски 57_64'!B196,0,SortCr)</f>
        <v>22907</v>
      </c>
      <c r="D200">
        <f t="shared" ca="1" si="9"/>
        <v>22907.000000194999</v>
      </c>
      <c r="E200">
        <f t="shared" ca="1" si="10"/>
        <v>22918.000000198001</v>
      </c>
      <c r="F200">
        <f t="shared" ca="1" si="11"/>
        <v>198</v>
      </c>
      <c r="H200" t="str">
        <f ca="1">OFFSET('орбитальные запуски 57_64'!$B$1,расчеты!F200,0)</f>
        <v>1962 ββ (050)</v>
      </c>
      <c r="I200">
        <f ca="1">OFFSET('орбитальные запуски 57_64'!C$1,расчеты!$F200,0)</f>
        <v>22918</v>
      </c>
      <c r="J200" t="str">
        <f ca="1">OFFSET('орбитальные запуски 57_64'!D$1,расчеты!$F200,0)</f>
        <v>KH-4 13 (Corona 52)</v>
      </c>
      <c r="K200" t="str">
        <f ca="1">OFFSET('орбитальные запуски 57_64'!E$1,расчеты!$F200,0)</f>
        <v>Thor-DM21 Agena-D</v>
      </c>
      <c r="L200" t="str">
        <f ca="1">OFFSET('орбитальные запуски 57_64'!F$1,расчеты!$F200,0)</f>
        <v>USA</v>
      </c>
      <c r="M200">
        <f ca="1">OFFSET('орбитальные запуски 57_64'!G$1,расчеты!$F200,0)</f>
        <v>0</v>
      </c>
    </row>
    <row r="201" spans="1:13" x14ac:dyDescent="0.25">
      <c r="A201">
        <f>'орбитальные запуски 57_64'!A197</f>
        <v>196</v>
      </c>
      <c r="B201" t="str">
        <f>'орбитальные запуски 57_64'!B197</f>
        <v>1962 αω (048)</v>
      </c>
      <c r="C201" s="51">
        <f ca="1">OFFSET('орбитальные запуски 57_64'!B197,0,SortCr)</f>
        <v>22916</v>
      </c>
      <c r="D201">
        <f t="shared" ca="1" si="9"/>
        <v>22916.000000196</v>
      </c>
      <c r="E201">
        <f t="shared" ca="1" si="10"/>
        <v>22918.000000197</v>
      </c>
      <c r="F201">
        <f t="shared" ca="1" si="11"/>
        <v>197</v>
      </c>
      <c r="H201" t="str">
        <f ca="1">OFFSET('орбитальные запуски 57_64'!$B$1,расчеты!F201,0)</f>
        <v>1962 βα (049)</v>
      </c>
      <c r="I201">
        <f ca="1">OFFSET('орбитальные запуски 57_64'!C$1,расчеты!$F201,0)</f>
        <v>22918</v>
      </c>
      <c r="J201" t="str">
        <f ca="1">OFFSET('орбитальные запуски 57_64'!D$1,расчеты!$F201,0)</f>
        <v>Alouette 1 Tave</v>
      </c>
      <c r="K201" t="str">
        <f ca="1">OFFSET('орбитальные запуски 57_64'!E$1,расчеты!$F201,0)</f>
        <v>Thor-DM21 Agena-B</v>
      </c>
      <c r="L201" t="str">
        <f ca="1">OFFSET('орбитальные запуски 57_64'!F$1,расчеты!$F201,0)</f>
        <v>USA</v>
      </c>
      <c r="M201">
        <f ca="1">OFFSET('орбитальные запуски 57_64'!G$1,расчеты!$F201,0)</f>
        <v>0</v>
      </c>
    </row>
    <row r="202" spans="1:13" x14ac:dyDescent="0.25">
      <c r="A202">
        <f>'орбитальные запуски 57_64'!A198</f>
        <v>197</v>
      </c>
      <c r="B202" t="str">
        <f>'орбитальные запуски 57_64'!B198</f>
        <v>1962 βα (049)</v>
      </c>
      <c r="C202" s="51">
        <f ca="1">OFFSET('орбитальные запуски 57_64'!B198,0,SortCr)</f>
        <v>22918</v>
      </c>
      <c r="D202">
        <f t="shared" ca="1" si="9"/>
        <v>22918.000000197</v>
      </c>
      <c r="E202">
        <f t="shared" ca="1" si="10"/>
        <v>22916.000000196</v>
      </c>
      <c r="F202">
        <f t="shared" ca="1" si="11"/>
        <v>196</v>
      </c>
      <c r="H202" t="str">
        <f ca="1">OFFSET('орбитальные запуски 57_64'!$B$1,расчеты!F202,0)</f>
        <v>1962 αω (048)</v>
      </c>
      <c r="I202">
        <f ca="1">OFFSET('орбитальные запуски 57_64'!C$1,расчеты!$F202,0)</f>
        <v>22916</v>
      </c>
      <c r="J202" t="str">
        <f ca="1">OFFSET('орбитальные запуски 57_64'!D$1,расчеты!$F202,0)</f>
        <v>Kosmos 9 (Zenit-2 #5)</v>
      </c>
      <c r="K202" t="str">
        <f ca="1">OFFSET('орбитальные запуски 57_64'!E$1,расчеты!$F202,0)</f>
        <v>Vostok-2</v>
      </c>
      <c r="L202" t="str">
        <f ca="1">OFFSET('орбитальные запуски 57_64'!F$1,расчеты!$F202,0)</f>
        <v>СССР</v>
      </c>
      <c r="M202">
        <f ca="1">OFFSET('орбитальные запуски 57_64'!G$1,расчеты!$F202,0)</f>
        <v>0</v>
      </c>
    </row>
    <row r="203" spans="1:13" x14ac:dyDescent="0.25">
      <c r="A203">
        <f>'орбитальные запуски 57_64'!A199</f>
        <v>198</v>
      </c>
      <c r="B203" t="str">
        <f>'орбитальные запуски 57_64'!B199</f>
        <v>1962 ββ (050)</v>
      </c>
      <c r="C203" s="51">
        <f ca="1">OFFSET('орбитальные запуски 57_64'!B199,0,SortCr)</f>
        <v>22918</v>
      </c>
      <c r="D203">
        <f t="shared" ca="1" si="9"/>
        <v>22918.000000198001</v>
      </c>
      <c r="E203">
        <f t="shared" ca="1" si="10"/>
        <v>22907.000000194999</v>
      </c>
      <c r="F203">
        <f t="shared" ca="1" si="11"/>
        <v>195</v>
      </c>
      <c r="H203" t="str">
        <f ca="1">OFFSET('орбитальные запуски 57_64'!$B$1,расчеты!F203,0)</f>
        <v>1962 αψ (047)</v>
      </c>
      <c r="I203">
        <f ca="1">OFFSET('орбитальные запуски 57_64'!C$1,расчеты!$F203,0)</f>
        <v>22907</v>
      </c>
      <c r="J203" t="str">
        <f ca="1">OFFSET('орбитальные запуски 57_64'!D$1,расчеты!$F203,0)</f>
        <v>Tiros 6 (A 51)</v>
      </c>
      <c r="K203" t="str">
        <f ca="1">OFFSET('орбитальные запуски 57_64'!E$1,расчеты!$F203,0)</f>
        <v>Delta</v>
      </c>
      <c r="L203" t="str">
        <f ca="1">OFFSET('орбитальные запуски 57_64'!F$1,расчеты!$F203,0)</f>
        <v>USA</v>
      </c>
      <c r="M203">
        <f ca="1">OFFSET('орбитальные запуски 57_64'!G$1,расчеты!$F203,0)</f>
        <v>0</v>
      </c>
    </row>
    <row r="204" spans="1:13" x14ac:dyDescent="0.25">
      <c r="A204">
        <f>'орбитальные запуски 57_64'!A200</f>
        <v>199</v>
      </c>
      <c r="B204" t="str">
        <f>'орбитальные запуски 57_64'!B200</f>
        <v>1962 βγ (051)</v>
      </c>
      <c r="C204" s="51">
        <f ca="1">OFFSET('орбитальные запуски 57_64'!B200,0,SortCr)</f>
        <v>22921</v>
      </c>
      <c r="D204">
        <f t="shared" ca="1" si="9"/>
        <v>22921.000000199001</v>
      </c>
      <c r="E204">
        <f t="shared" ca="1" si="10"/>
        <v>22906.000000193999</v>
      </c>
      <c r="F204">
        <f t="shared" ca="1" si="11"/>
        <v>194</v>
      </c>
      <c r="H204" t="str">
        <f ca="1">OFFSET('орбитальные запуски 57_64'!$B$1,расчеты!F204,0)</f>
        <v>1962 αχ (046)</v>
      </c>
      <c r="I204">
        <f ca="1">OFFSET('орбитальные запуски 57_64'!C$1,расчеты!$F204,0)</f>
        <v>22906</v>
      </c>
      <c r="J204" t="str">
        <f ca="1">OFFSET('орбитальные запуски 57_64'!D$1,расчеты!$F204,0)</f>
        <v>KH-4 12 (Corona 51)</v>
      </c>
      <c r="K204" t="str">
        <f ca="1">OFFSET('орбитальные запуски 57_64'!E$1,расчеты!$F204,0)</f>
        <v>Thor-DM21 Agena-B</v>
      </c>
      <c r="L204" t="str">
        <f ca="1">OFFSET('орбитальные запуски 57_64'!F$1,расчеты!$F204,0)</f>
        <v>USA</v>
      </c>
      <c r="M204">
        <f ca="1">OFFSET('орбитальные запуски 57_64'!G$1,расчеты!$F204,0)</f>
        <v>0</v>
      </c>
    </row>
    <row r="205" spans="1:13" x14ac:dyDescent="0.25">
      <c r="A205">
        <f>'орбитальные запуски 57_64'!A201</f>
        <v>200</v>
      </c>
      <c r="B205" t="str">
        <f>'орбитальные запуски 57_64'!B201</f>
        <v>1962 βδ (052)</v>
      </c>
      <c r="C205" s="51">
        <f ca="1">OFFSET('орбитальные запуски 57_64'!B201,0,SortCr)</f>
        <v>22922</v>
      </c>
      <c r="D205">
        <f t="shared" ca="1" si="9"/>
        <v>22922.000000200002</v>
      </c>
      <c r="E205">
        <f t="shared" ca="1" si="10"/>
        <v>22901.000000192998</v>
      </c>
      <c r="F205">
        <f t="shared" ca="1" si="11"/>
        <v>193</v>
      </c>
      <c r="H205" t="str">
        <f ca="1">OFFSET('орбитальные запуски 57_64'!$B$1,расчеты!F205,0)</f>
        <v>1962 αφ (045)</v>
      </c>
      <c r="I205">
        <f ca="1">OFFSET('орбитальные запуски 57_64'!C$1,расчеты!$F205,0)</f>
        <v>22901</v>
      </c>
      <c r="J205" t="str">
        <f ca="1">OFFSET('орбитальные запуски 57_64'!D$1,расчеты!$F205,0)</f>
        <v>Venera (2c) (2MV-2 #1, Sputnik 21)</v>
      </c>
      <c r="K205" t="str">
        <f ca="1">OFFSET('орбитальные запуски 57_64'!E$1,расчеты!$F205,0)</f>
        <v>Molniya</v>
      </c>
      <c r="L205" t="str">
        <f ca="1">OFFSET('орбитальные запуски 57_64'!F$1,расчеты!$F205,0)</f>
        <v>СССР</v>
      </c>
      <c r="M205" t="str">
        <f ca="1">OFFSET('орбитальные запуски 57_64'!G$1,расчеты!$F205,0)</f>
        <v>Partial Failure</v>
      </c>
    </row>
    <row r="206" spans="1:13" x14ac:dyDescent="0.25">
      <c r="A206">
        <f>'орбитальные запуски 57_64'!A202</f>
        <v>201</v>
      </c>
      <c r="B206" t="str">
        <f>'орбитальные запуски 57_64'!B202</f>
        <v>1962 βε (053)</v>
      </c>
      <c r="C206" s="51">
        <f ca="1">OFFSET('орбитальные запуски 57_64'!B202,0,SortCr)</f>
        <v>22928</v>
      </c>
      <c r="D206">
        <f t="shared" ca="1" si="9"/>
        <v>22928.000000200998</v>
      </c>
      <c r="E206">
        <f t="shared" ca="1" si="10"/>
        <v>22890.000000192002</v>
      </c>
      <c r="F206">
        <f t="shared" ca="1" si="11"/>
        <v>192</v>
      </c>
      <c r="H206" t="str">
        <f ca="1">OFFSET('орбитальные запуски 57_64'!$B$1,расчеты!F206,0)</f>
        <v>1962 αυ (044)</v>
      </c>
      <c r="I206">
        <f ca="1">OFFSET('орбитальные запуски 57_64'!C$1,расчеты!$F206,0)</f>
        <v>22890</v>
      </c>
      <c r="J206" t="str">
        <f ca="1">OFFSET('орбитальные запуски 57_64'!D$1,расчеты!$F206,0)</f>
        <v>KH-5 6 (Argon 6, Corona 50, FTV 1132)</v>
      </c>
      <c r="K206" t="str">
        <f ca="1">OFFSET('орбитальные запуски 57_64'!E$1,расчеты!$F206,0)</f>
        <v>Thor-DM21 Agena-B</v>
      </c>
      <c r="L206" t="str">
        <f ca="1">OFFSET('орбитальные запуски 57_64'!F$1,расчеты!$F206,0)</f>
        <v>USA</v>
      </c>
      <c r="M206">
        <f ca="1">OFFSET('орбитальные запуски 57_64'!G$1,расчеты!$F206,0)</f>
        <v>0</v>
      </c>
    </row>
    <row r="207" spans="1:13" x14ac:dyDescent="0.25">
      <c r="A207">
        <f>'орбитальные запуски 57_64'!A203</f>
        <v>202</v>
      </c>
      <c r="B207" t="str">
        <f>'орбитальные запуски 57_64'!B203</f>
        <v>1962 βζ (054)</v>
      </c>
      <c r="C207" s="51">
        <f ca="1">OFFSET('орбитальные запуски 57_64'!B203,0,SortCr)</f>
        <v>22936</v>
      </c>
      <c r="D207">
        <f t="shared" ca="1" si="9"/>
        <v>22936.000000201999</v>
      </c>
      <c r="E207">
        <f t="shared" ca="1" si="10"/>
        <v>22890.000000191001</v>
      </c>
      <c r="F207">
        <f t="shared" ca="1" si="11"/>
        <v>191</v>
      </c>
      <c r="H207" t="str">
        <f ca="1">OFFSET('орбитальные запуски 57_64'!$B$1,расчеты!F207,0)</f>
        <v>1962 ατ (043)</v>
      </c>
      <c r="I207">
        <f ca="1">OFFSET('орбитальные запуски 57_64'!C$1,расчеты!$F207,0)</f>
        <v>22890</v>
      </c>
      <c r="J207" t="str">
        <f ca="1">OFFSET('орбитальные запуски 57_64'!D$1,расчеты!$F207,0)</f>
        <v>Venera (2b) (2MV-1 #2, Sputnik 20)</v>
      </c>
      <c r="K207" t="str">
        <f ca="1">OFFSET('орбитальные запуски 57_64'!E$1,расчеты!$F207,0)</f>
        <v>Molniya</v>
      </c>
      <c r="L207" t="str">
        <f ca="1">OFFSET('орбитальные запуски 57_64'!F$1,расчеты!$F207,0)</f>
        <v>СССР</v>
      </c>
      <c r="M207" t="str">
        <f ca="1">OFFSET('орбитальные запуски 57_64'!G$1,расчеты!$F207,0)</f>
        <v>Partial Failure</v>
      </c>
    </row>
    <row r="208" spans="1:13" x14ac:dyDescent="0.25">
      <c r="A208">
        <f>'орбитальные запуски 57_64'!A204</f>
        <v>203</v>
      </c>
      <c r="B208" t="str">
        <f>'орбитальные запуски 57_64'!B204</f>
        <v>1962 βη (055)</v>
      </c>
      <c r="C208" s="51">
        <f ca="1">OFFSET('орбитальные запуски 57_64'!B204,0,SortCr)</f>
        <v>22937</v>
      </c>
      <c r="D208">
        <f t="shared" ca="1" si="9"/>
        <v>22937.000000202999</v>
      </c>
      <c r="E208">
        <f t="shared" ca="1" si="10"/>
        <v>22887.000000190001</v>
      </c>
      <c r="F208">
        <f t="shared" ca="1" si="11"/>
        <v>190</v>
      </c>
      <c r="H208" t="str">
        <f ca="1">OFFSET('орбитальные запуски 57_64'!$B$1,расчеты!F208,0)</f>
        <v>1962 ασ (042)</v>
      </c>
      <c r="I208">
        <f ca="1">OFFSET('орбитальные запуски 57_64'!C$1,расчеты!$F208,0)</f>
        <v>22887</v>
      </c>
      <c r="J208" t="str">
        <f ca="1">OFFSET('орбитальные запуски 57_64'!D$1,расчеты!$F208,0)</f>
        <v>KH-4 11 (Corona 49)</v>
      </c>
      <c r="K208" t="str">
        <f ca="1">OFFSET('орбитальные запуски 57_64'!E$1,расчеты!$F208,0)</f>
        <v>Thor-DM21 Agena-D</v>
      </c>
      <c r="L208" t="str">
        <f ca="1">OFFSET('орбитальные запуски 57_64'!F$1,расчеты!$F208,0)</f>
        <v>USA</v>
      </c>
      <c r="M208">
        <f ca="1">OFFSET('орбитальные запуски 57_64'!G$1,расчеты!$F208,0)</f>
        <v>0</v>
      </c>
    </row>
    <row r="209" spans="1:13" x14ac:dyDescent="0.25">
      <c r="A209">
        <f>'орбитальные запуски 57_64'!A205</f>
        <v>204</v>
      </c>
      <c r="B209" t="str">
        <f>'орбитальные запуски 57_64'!B205</f>
        <v>1962 βθ (056)</v>
      </c>
      <c r="C209" s="51">
        <f ca="1">OFFSET('орбитальные запуски 57_64'!B205,0,SortCr)</f>
        <v>22939</v>
      </c>
      <c r="D209">
        <f t="shared" ca="1" si="9"/>
        <v>22939.000000204</v>
      </c>
      <c r="E209">
        <f t="shared" ca="1" si="10"/>
        <v>22885.000000189</v>
      </c>
      <c r="F209">
        <f t="shared" ca="1" si="11"/>
        <v>189</v>
      </c>
      <c r="H209" t="str">
        <f ca="1">OFFSET('орбитальные запуски 57_64'!$B$1,расчеты!F209,0)</f>
        <v>1962 αρ (041)</v>
      </c>
      <c r="I209">
        <f ca="1">OFFSET('орбитальные запуски 57_64'!C$1,расчеты!$F209,0)</f>
        <v>22885</v>
      </c>
      <c r="J209" t="str">
        <f ca="1">OFFSET('орбитальные запуски 57_64'!D$1,расчеты!$F209,0)</f>
        <v>Mariner 2 (P 38)</v>
      </c>
      <c r="K209" t="str">
        <f ca="1">OFFSET('орбитальные запуски 57_64'!E$1,расчеты!$F209,0)</f>
        <v>Atlas-LV3 Agena-B</v>
      </c>
      <c r="L209" t="str">
        <f ca="1">OFFSET('орбитальные запуски 57_64'!F$1,расчеты!$F209,0)</f>
        <v>USA</v>
      </c>
      <c r="M209">
        <f ca="1">OFFSET('орбитальные запуски 57_64'!G$1,расчеты!$F209,0)</f>
        <v>0</v>
      </c>
    </row>
    <row r="210" spans="1:13" x14ac:dyDescent="0.25">
      <c r="A210">
        <f>'орбитальные запуски 57_64'!A206</f>
        <v>205</v>
      </c>
      <c r="B210" t="str">
        <f>'орбитальные запуски 57_64'!B206</f>
        <v>1962 βι (057)</v>
      </c>
      <c r="C210" s="51">
        <f ca="1">OFFSET('орбитальные запуски 57_64'!B206,0,SortCr)</f>
        <v>22943</v>
      </c>
      <c r="D210">
        <f t="shared" ca="1" si="9"/>
        <v>22943.000000205</v>
      </c>
      <c r="E210">
        <f t="shared" ca="1" si="10"/>
        <v>22883.000000188</v>
      </c>
      <c r="F210">
        <f t="shared" ca="1" si="11"/>
        <v>188</v>
      </c>
      <c r="H210" t="str">
        <f ca="1">OFFSET('орбитальные запуски 57_64'!$B$1,расчеты!F210,0)</f>
        <v>1962 απ (040)</v>
      </c>
      <c r="I210">
        <f ca="1">OFFSET('орбитальные запуски 57_64'!C$1,расчеты!$F210,0)</f>
        <v>22883</v>
      </c>
      <c r="J210" t="str">
        <f ca="1">OFFSET('орбитальные запуски 57_64'!D$1,расчеты!$F210,0)</f>
        <v>Venera (2a) (2MV-1 #1, Sputnik 19)</v>
      </c>
      <c r="K210" t="str">
        <f ca="1">OFFSET('орбитальные запуски 57_64'!E$1,расчеты!$F210,0)</f>
        <v>Molniya</v>
      </c>
      <c r="L210" t="str">
        <f ca="1">OFFSET('орбитальные запуски 57_64'!F$1,расчеты!$F210,0)</f>
        <v>СССР</v>
      </c>
      <c r="M210" t="str">
        <f ca="1">OFFSET('орбитальные запуски 57_64'!G$1,расчеты!$F210,0)</f>
        <v>Partial Failure</v>
      </c>
    </row>
    <row r="211" spans="1:13" x14ac:dyDescent="0.25">
      <c r="A211">
        <f>'орбитальные запуски 57_64'!A207</f>
        <v>206</v>
      </c>
      <c r="B211" t="str">
        <f>'орбитальные запуски 57_64'!B207</f>
        <v>1962-F08</v>
      </c>
      <c r="C211" s="51">
        <f ca="1">OFFSET('орбитальные запуски 57_64'!B207,0,SortCr)</f>
        <v>22944</v>
      </c>
      <c r="D211">
        <f t="shared" ca="1" si="9"/>
        <v>22944.000000206001</v>
      </c>
      <c r="E211">
        <f t="shared" ca="1" si="10"/>
        <v>22881.000000186999</v>
      </c>
      <c r="F211">
        <f t="shared" ca="1" si="11"/>
        <v>187</v>
      </c>
      <c r="H211" t="str">
        <f ca="1">OFFSET('орбитальные запуски 57_64'!$B$1,расчеты!F211,0)</f>
        <v>1962 αο (039)</v>
      </c>
      <c r="I211">
        <f ca="1">OFFSET('орбитальные запуски 57_64'!C$1,расчеты!$F211,0)</f>
        <v>22881</v>
      </c>
      <c r="J211" t="str">
        <f ca="1">OFFSET('орбитальные запуски 57_64'!D$1,расчеты!$F211,0)</f>
        <v>DSAP-1 F2 (P-35 2, FTV 3502)</v>
      </c>
      <c r="K211" t="str">
        <f ca="1">OFFSET('орбитальные запуски 57_64'!E$1,расчеты!$F211,0)</f>
        <v>Scout-X2M</v>
      </c>
      <c r="L211" t="str">
        <f ca="1">OFFSET('орбитальные запуски 57_64'!F$1,расчеты!$F211,0)</f>
        <v>USA</v>
      </c>
      <c r="M211">
        <f ca="1">OFFSET('орбитальные запуски 57_64'!G$1,расчеты!$F211,0)</f>
        <v>0</v>
      </c>
    </row>
    <row r="212" spans="1:13" x14ac:dyDescent="0.25">
      <c r="A212">
        <f>'орбитальные запуски 57_64'!A208</f>
        <v>207</v>
      </c>
      <c r="B212" t="str">
        <f>'орбитальные запуски 57_64'!B208</f>
        <v>1962 βκ (058)</v>
      </c>
      <c r="C212" s="51">
        <f ca="1">OFFSET('орбитальные запуски 57_64'!B208,0,SortCr)</f>
        <v>22945</v>
      </c>
      <c r="D212">
        <f t="shared" ca="1" si="9"/>
        <v>22945.000000207001</v>
      </c>
      <c r="E212">
        <f t="shared" ca="1" si="10"/>
        <v>22876.000000185999</v>
      </c>
      <c r="F212">
        <f t="shared" ca="1" si="11"/>
        <v>186</v>
      </c>
      <c r="H212" t="str">
        <f ca="1">OFFSET('орбитальные запуски 57_64'!$B$1,расчеты!F212,0)</f>
        <v>1962 αξ (038)</v>
      </c>
      <c r="I212">
        <f ca="1">OFFSET('орбитальные запуски 57_64'!C$1,расчеты!$F212,0)</f>
        <v>22876</v>
      </c>
      <c r="J212" t="str">
        <f ca="1">OFFSET('орбитальные запуски 57_64'!D$1,расчеты!$F212,0)</f>
        <v>Kosmos 8 (Sputnik 18, DS-K-8 #1)</v>
      </c>
      <c r="K212" t="str">
        <f ca="1">OFFSET('орбитальные запуски 57_64'!E$1,расчеты!$F212,0)</f>
        <v>Kosmos</v>
      </c>
      <c r="L212" t="str">
        <f ca="1">OFFSET('орбитальные запуски 57_64'!F$1,расчеты!$F212,0)</f>
        <v>СССР</v>
      </c>
      <c r="M212">
        <f ca="1">OFFSET('орбитальные запуски 57_64'!G$1,расчеты!$F212,0)</f>
        <v>0</v>
      </c>
    </row>
    <row r="213" spans="1:13" x14ac:dyDescent="0.25">
      <c r="A213">
        <f>'орбитальные запуски 57_64'!A209</f>
        <v>208</v>
      </c>
      <c r="B213" t="str">
        <f>'орбитальные запуски 57_64'!B209</f>
        <v>1962 βλ (059)</v>
      </c>
      <c r="C213" s="51">
        <f ca="1">OFFSET('орбитальные запуски 57_64'!B209,0,SortCr)</f>
        <v>22946</v>
      </c>
      <c r="D213">
        <f t="shared" ca="1" si="9"/>
        <v>22946.000000208001</v>
      </c>
      <c r="E213">
        <f t="shared" ca="1" si="10"/>
        <v>22870.000000184998</v>
      </c>
      <c r="F213">
        <f t="shared" ca="1" si="11"/>
        <v>185</v>
      </c>
      <c r="H213" t="str">
        <f ca="1">OFFSET('орбитальные запуски 57_64'!$B$1,расчеты!F213,0)</f>
        <v>1962 αν (037)</v>
      </c>
      <c r="I213">
        <f ca="1">OFFSET('орбитальные запуски 57_64'!C$1,расчеты!$F213,0)</f>
        <v>22870</v>
      </c>
      <c r="J213" t="str">
        <f ca="1">OFFSET('орбитальные запуски 57_64'!D$1,расчеты!$F213,0)</f>
        <v>Vostok 4 (Vostok-3KA #6)</v>
      </c>
      <c r="K213" t="str">
        <f ca="1">OFFSET('орбитальные запуски 57_64'!E$1,расчеты!$F213,0)</f>
        <v>Vostok-K</v>
      </c>
      <c r="L213" t="str">
        <f ca="1">OFFSET('орбитальные запуски 57_64'!F$1,расчеты!$F213,0)</f>
        <v>СССР</v>
      </c>
      <c r="M213">
        <f ca="1">OFFSET('орбитальные запуски 57_64'!G$1,расчеты!$F213,0)</f>
        <v>0</v>
      </c>
    </row>
    <row r="214" spans="1:13" x14ac:dyDescent="0.25">
      <c r="A214">
        <f>'орбитальные запуски 57_64'!A210</f>
        <v>209</v>
      </c>
      <c r="B214" t="str">
        <f>'орбитальные запуски 57_64'!B210</f>
        <v>1962 βμ (060)</v>
      </c>
      <c r="C214" s="51">
        <f ca="1">OFFSET('орбитальные запуски 57_64'!B210,0,SortCr)</f>
        <v>22950</v>
      </c>
      <c r="D214">
        <f t="shared" ca="1" si="9"/>
        <v>22950.000000208998</v>
      </c>
      <c r="E214">
        <f t="shared" ca="1" si="10"/>
        <v>22869.000000184002</v>
      </c>
      <c r="F214">
        <f t="shared" ca="1" si="11"/>
        <v>184</v>
      </c>
      <c r="H214" t="str">
        <f ca="1">OFFSET('орбитальные запуски 57_64'!$B$1,расчеты!F214,0)</f>
        <v>1962 αμ (036)</v>
      </c>
      <c r="I214">
        <f ca="1">OFFSET('орбитальные запуски 57_64'!C$1,расчеты!$F214,0)</f>
        <v>22869</v>
      </c>
      <c r="J214" t="str">
        <f ca="1">OFFSET('орбитальные запуски 57_64'!D$1,расчеты!$F214,0)</f>
        <v>Vostok 3 (Vostok-3KA #5)</v>
      </c>
      <c r="K214" t="str">
        <f ca="1">OFFSET('орбитальные запуски 57_64'!E$1,расчеты!$F214,0)</f>
        <v>Vostok-K</v>
      </c>
      <c r="L214" t="str">
        <f ca="1">OFFSET('орбитальные запуски 57_64'!F$1,расчеты!$F214,0)</f>
        <v>СССР</v>
      </c>
      <c r="M214">
        <f ca="1">OFFSET('орбитальные запуски 57_64'!G$1,расчеты!$F214,0)</f>
        <v>0</v>
      </c>
    </row>
    <row r="215" spans="1:13" x14ac:dyDescent="0.25">
      <c r="A215">
        <f>'орбитальные запуски 57_64'!A211</f>
        <v>210</v>
      </c>
      <c r="B215" t="str">
        <f>'орбитальные запуски 57_64'!B211</f>
        <v>1962 βν (061)</v>
      </c>
      <c r="C215" s="51">
        <f ca="1">OFFSET('орбитальные запуски 57_64'!B211,0,SortCr)</f>
        <v>22951</v>
      </c>
      <c r="D215">
        <f t="shared" ca="1" si="9"/>
        <v>22951.000000209999</v>
      </c>
      <c r="E215">
        <f t="shared" ca="1" si="10"/>
        <v>22863.000000183001</v>
      </c>
      <c r="F215">
        <f t="shared" ca="1" si="11"/>
        <v>183</v>
      </c>
      <c r="H215" t="str">
        <f ca="1">OFFSET('орбитальные запуски 57_64'!$B$1,расчеты!F215,0)</f>
        <v>1962 αλ (035)</v>
      </c>
      <c r="I215">
        <f ca="1">OFFSET('орбитальные запуски 57_64'!C$1,расчеты!$F215,0)</f>
        <v>22863</v>
      </c>
      <c r="J215" t="str">
        <f ca="1">OFFSET('орбитальные запуски 57_64'!D$1,расчеты!$F215,0)</f>
        <v>Samos-E6 4 (Samos 10)</v>
      </c>
      <c r="K215" t="str">
        <f ca="1">OFFSET('орбитальные запуски 57_64'!E$1,расчеты!$F215,0)</f>
        <v>Atlas-LV3 Agena-B</v>
      </c>
      <c r="L215" t="str">
        <f ca="1">OFFSET('орбитальные запуски 57_64'!F$1,расчеты!$F215,0)</f>
        <v>USA</v>
      </c>
      <c r="M215">
        <f ca="1">OFFSET('орбитальные запуски 57_64'!G$1,расчеты!$F215,0)</f>
        <v>0</v>
      </c>
    </row>
    <row r="216" spans="1:13" x14ac:dyDescent="0.25">
      <c r="A216">
        <f>'орбитальные запуски 57_64'!A212</f>
        <v>211</v>
      </c>
      <c r="B216" t="str">
        <f>'орбитальные запуски 57_64'!B212</f>
        <v>1962 βξ (062)</v>
      </c>
      <c r="C216" s="51">
        <f ca="1">OFFSET('орбитальные запуски 57_64'!B212,0,SortCr)</f>
        <v>22954</v>
      </c>
      <c r="D216">
        <f t="shared" ca="1" si="9"/>
        <v>22954.000000210999</v>
      </c>
      <c r="E216">
        <f t="shared" ca="1" si="10"/>
        <v>22860.000000182001</v>
      </c>
      <c r="F216">
        <f t="shared" ca="1" si="11"/>
        <v>182</v>
      </c>
      <c r="H216" t="str">
        <f ca="1">OFFSET('орбитальные запуски 57_64'!$B$1,расчеты!F216,0)</f>
        <v>1962 ακ (034)</v>
      </c>
      <c r="I216">
        <f ca="1">OFFSET('орбитальные запуски 57_64'!C$1,расчеты!$F216,0)</f>
        <v>22860</v>
      </c>
      <c r="J216" t="str">
        <f ca="1">OFFSET('орбитальные запуски 57_64'!D$1,расчеты!$F216,0)</f>
        <v>KH-4 10 (Corona 48)</v>
      </c>
      <c r="K216" t="str">
        <f ca="1">OFFSET('орбитальные запуски 57_64'!E$1,расчеты!$F216,0)</f>
        <v>Thor-DM21 Agena-D</v>
      </c>
      <c r="L216" t="str">
        <f ca="1">OFFSET('орбитальные запуски 57_64'!F$1,расчеты!$F216,0)</f>
        <v>USA</v>
      </c>
      <c r="M216">
        <f ca="1">OFFSET('орбитальные запуски 57_64'!G$1,расчеты!$F216,0)</f>
        <v>0</v>
      </c>
    </row>
    <row r="217" spans="1:13" x14ac:dyDescent="0.25">
      <c r="A217">
        <f>'орбитальные запуски 57_64'!A213</f>
        <v>212</v>
      </c>
      <c r="B217" t="str">
        <f>'орбитальные запуски 57_64'!B213</f>
        <v>1962 βο (063)</v>
      </c>
      <c r="C217" s="51">
        <f ca="1">OFFSET('орбитальные запуски 57_64'!B213,0,SortCr)</f>
        <v>22955</v>
      </c>
      <c r="D217">
        <f t="shared" ca="1" si="9"/>
        <v>22955.000000212</v>
      </c>
      <c r="E217">
        <f t="shared" ca="1" si="10"/>
        <v>22855.000000181</v>
      </c>
      <c r="F217">
        <f t="shared" ca="1" si="11"/>
        <v>181</v>
      </c>
      <c r="H217" t="str">
        <f ca="1">OFFSET('орбитальные запуски 57_64'!$B$1,расчеты!F217,0)</f>
        <v>1962 αι (033)</v>
      </c>
      <c r="I217">
        <f ca="1">OFFSET('орбитальные запуски 57_64'!C$1,расчеты!$F217,0)</f>
        <v>22855</v>
      </c>
      <c r="J217" t="str">
        <f ca="1">OFFSET('орбитальные запуски 57_64'!D$1,расчеты!$F217,0)</f>
        <v>Kosmos 7 (Sputnik 17, Zenit-2 #4)</v>
      </c>
      <c r="K217" t="str">
        <f ca="1">OFFSET('орбитальные запуски 57_64'!E$1,расчеты!$F217,0)</f>
        <v>Vostok-2</v>
      </c>
      <c r="L217" t="str">
        <f ca="1">OFFSET('орбитальные запуски 57_64'!F$1,расчеты!$F217,0)</f>
        <v>СССР</v>
      </c>
      <c r="M217">
        <f ca="1">OFFSET('орбитальные запуски 57_64'!G$1,расчеты!$F217,0)</f>
        <v>0</v>
      </c>
    </row>
    <row r="218" spans="1:13" x14ac:dyDescent="0.25">
      <c r="A218">
        <f>'орбитальные запуски 57_64'!A214</f>
        <v>213</v>
      </c>
      <c r="B218" t="str">
        <f>'орбитальные запуски 57_64'!B214</f>
        <v>1962 βπ (064)</v>
      </c>
      <c r="C218" s="51">
        <f ca="1">OFFSET('орбитальные запуски 57_64'!B214,0,SortCr)</f>
        <v>22961</v>
      </c>
      <c r="D218">
        <f t="shared" ca="1" si="9"/>
        <v>22961.000000213</v>
      </c>
      <c r="E218">
        <f t="shared" ca="1" si="10"/>
        <v>22855.00000018</v>
      </c>
      <c r="F218">
        <f t="shared" ca="1" si="11"/>
        <v>180</v>
      </c>
      <c r="H218" t="str">
        <f ca="1">OFFSET('орбитальные запуски 57_64'!$B$1,расчеты!F218,0)</f>
        <v>1962 αθ (032)</v>
      </c>
      <c r="I218">
        <f ca="1">OFFSET('орбитальные запуски 57_64'!C$1,расчеты!$F218,0)</f>
        <v>22855</v>
      </c>
      <c r="J218" t="str">
        <f ca="1">OFFSET('орбитальные запуски 57_64'!D$1,расчеты!$F218,0)</f>
        <v>KH-4 9 (Corona 47)</v>
      </c>
      <c r="K218" t="str">
        <f ca="1">OFFSET('орбитальные запуски 57_64'!E$1,расчеты!$F218,0)</f>
        <v>Thor-DM21 Agena-B</v>
      </c>
      <c r="L218" t="str">
        <f ca="1">OFFSET('орбитальные запуски 57_64'!F$1,расчеты!$F218,0)</f>
        <v>USA</v>
      </c>
      <c r="M218">
        <f ca="1">OFFSET('орбитальные запуски 57_64'!G$1,расчеты!$F218,0)</f>
        <v>0</v>
      </c>
    </row>
    <row r="219" spans="1:13" x14ac:dyDescent="0.25">
      <c r="A219">
        <f>'орбитальные запуски 57_64'!A215</f>
        <v>214</v>
      </c>
      <c r="B219" t="str">
        <f>'орбитальные запуски 57_64'!B215</f>
        <v>1962 βρ (065)</v>
      </c>
      <c r="C219" s="51">
        <f ca="1">OFFSET('орбитальные запуски 57_64'!B215,0,SortCr)</f>
        <v>22974</v>
      </c>
      <c r="D219">
        <f t="shared" ca="1" si="9"/>
        <v>22974.000000214</v>
      </c>
      <c r="E219">
        <f t="shared" ca="1" si="10"/>
        <v>22849.000000178999</v>
      </c>
      <c r="F219">
        <f t="shared" ca="1" si="11"/>
        <v>179</v>
      </c>
      <c r="H219" t="str">
        <f ca="1">OFFSET('орбитальные запуски 57_64'!$B$1,расчеты!F219,0)</f>
        <v>1962-F07</v>
      </c>
      <c r="I219">
        <f ca="1">OFFSET('орбитальные запуски 57_64'!C$1,расчеты!$F219,0)</f>
        <v>22849</v>
      </c>
      <c r="J219" t="str">
        <f ca="1">OFFSET('орбитальные запуски 57_64'!D$1,расчеты!$F219,0)</f>
        <v>Mariner 1 (P 37)</v>
      </c>
      <c r="K219" t="str">
        <f ca="1">OFFSET('орбитальные запуски 57_64'!E$1,расчеты!$F219,0)</f>
        <v>Atlas-LV3 Agena-B</v>
      </c>
      <c r="L219" t="str">
        <f ca="1">OFFSET('орбитальные запуски 57_64'!F$1,расчеты!$F219,0)</f>
        <v>USA</v>
      </c>
      <c r="M219" t="str">
        <f ca="1">OFFSET('орбитальные запуски 57_64'!G$1,расчеты!$F219,0)</f>
        <v>Failure</v>
      </c>
    </row>
    <row r="220" spans="1:13" x14ac:dyDescent="0.25">
      <c r="A220">
        <f>'орбитальные запуски 57_64'!A216</f>
        <v>215</v>
      </c>
      <c r="B220" t="str">
        <f>'орбитальные запуски 57_64'!B216</f>
        <v>1962 βσ (066)</v>
      </c>
      <c r="C220" s="51">
        <f ca="1">OFFSET('орбитальные запуски 57_64'!B216,0,SortCr)</f>
        <v>22984</v>
      </c>
      <c r="D220">
        <f t="shared" ca="1" si="9"/>
        <v>22984.000000215001</v>
      </c>
      <c r="E220">
        <f t="shared" ca="1" si="10"/>
        <v>22848.000000177999</v>
      </c>
      <c r="F220">
        <f t="shared" ca="1" si="11"/>
        <v>178</v>
      </c>
      <c r="H220" t="str">
        <f ca="1">OFFSET('орбитальные запуски 57_64'!$B$1,расчеты!F220,0)</f>
        <v>1962 αη (031)</v>
      </c>
      <c r="I220">
        <f ca="1">OFFSET('орбитальные запуски 57_64'!C$1,расчеты!$F220,0)</f>
        <v>22848</v>
      </c>
      <c r="J220" t="str">
        <f ca="1">OFFSET('орбитальные запуски 57_64'!D$1,расчеты!$F220,0)</f>
        <v>KH-4 8 (Corona 46)</v>
      </c>
      <c r="K220" t="str">
        <f ca="1">OFFSET('орбитальные запуски 57_64'!E$1,расчеты!$F220,0)</f>
        <v>Thor-DM21 Agena-B</v>
      </c>
      <c r="L220" t="str">
        <f ca="1">OFFSET('орбитальные запуски 57_64'!F$1,расчеты!$F220,0)</f>
        <v>USA</v>
      </c>
      <c r="M220">
        <f ca="1">OFFSET('орбитальные запуски 57_64'!G$1,расчеты!$F220,0)</f>
        <v>0</v>
      </c>
    </row>
    <row r="221" spans="1:13" x14ac:dyDescent="0.25">
      <c r="A221">
        <f>'орбитальные запуски 57_64'!A217</f>
        <v>216</v>
      </c>
      <c r="B221" t="str">
        <f>'орбитальные запуски 57_64'!B217</f>
        <v>1962 βτ (067)</v>
      </c>
      <c r="C221" s="51">
        <f ca="1">OFFSET('орбитальные запуски 57_64'!B217,0,SortCr)</f>
        <v>22993</v>
      </c>
      <c r="D221">
        <f t="shared" ca="1" si="9"/>
        <v>22993.000000216001</v>
      </c>
      <c r="E221">
        <f t="shared" ca="1" si="10"/>
        <v>22845.000000176999</v>
      </c>
      <c r="F221">
        <f t="shared" ca="1" si="11"/>
        <v>177</v>
      </c>
      <c r="H221" t="str">
        <f ca="1">OFFSET('орбитальные запуски 57_64'!$B$1,расчеты!F221,0)</f>
        <v>1962 αζ (030)</v>
      </c>
      <c r="I221">
        <f ca="1">OFFSET('орбитальные запуски 57_64'!C$1,расчеты!$F221,0)</f>
        <v>22845</v>
      </c>
      <c r="J221" t="str">
        <f ca="1">OFFSET('орбитальные запуски 57_64'!D$1,расчеты!$F221,0)</f>
        <v>Samos-E6 3 (Samos 9)</v>
      </c>
      <c r="K221" t="str">
        <f ca="1">OFFSET('орбитальные запуски 57_64'!E$1,расчеты!$F221,0)</f>
        <v>Atlas-LV3 Agena-B</v>
      </c>
      <c r="L221" t="str">
        <f ca="1">OFFSET('орбитальные запуски 57_64'!F$1,расчеты!$F221,0)</f>
        <v>USA</v>
      </c>
      <c r="M221">
        <f ca="1">OFFSET('орбитальные запуски 57_64'!G$1,расчеты!$F221,0)</f>
        <v>0</v>
      </c>
    </row>
    <row r="222" spans="1:13" x14ac:dyDescent="0.25">
      <c r="A222">
        <f>'орбитальные запуски 57_64'!A218</f>
        <v>217</v>
      </c>
      <c r="B222" t="str">
        <f>'орбитальные запуски 57_64'!B218</f>
        <v>1962 βυ (068)</v>
      </c>
      <c r="C222" s="51">
        <f ca="1">OFFSET('орбитальные запуски 57_64'!B218,0,SortCr)</f>
        <v>22993</v>
      </c>
      <c r="D222">
        <f t="shared" ca="1" si="9"/>
        <v>22993.000000217002</v>
      </c>
      <c r="E222">
        <f t="shared" ca="1" si="10"/>
        <v>22837.000000176002</v>
      </c>
      <c r="F222">
        <f t="shared" ca="1" si="11"/>
        <v>176</v>
      </c>
      <c r="H222" t="str">
        <f ca="1">OFFSET('орбитальные запуски 57_64'!$B$1,расчеты!F222,0)</f>
        <v>1962 αε (029)</v>
      </c>
      <c r="I222">
        <f ca="1">OFFSET('орбитальные запуски 57_64'!C$1,расчеты!$F222,0)</f>
        <v>22837</v>
      </c>
      <c r="J222" t="str">
        <f ca="1">OFFSET('орбитальные запуски 57_64'!D$1,расчеты!$F222,0)</f>
        <v>Telstar 1</v>
      </c>
      <c r="K222" t="str">
        <f ca="1">OFFSET('орбитальные запуски 57_64'!E$1,расчеты!$F222,0)</f>
        <v>Delta</v>
      </c>
      <c r="L222" t="str">
        <f ca="1">OFFSET('орбитальные запуски 57_64'!F$1,расчеты!$F222,0)</f>
        <v>USA</v>
      </c>
      <c r="M222">
        <f ca="1">OFFSET('орбитальные запуски 57_64'!G$1,расчеты!$F222,0)</f>
        <v>0</v>
      </c>
    </row>
    <row r="223" spans="1:13" x14ac:dyDescent="0.25">
      <c r="A223">
        <f>'орбитальные запуски 57_64'!A219</f>
        <v>218</v>
      </c>
      <c r="B223" t="str">
        <f>'орбитальные запуски 57_64'!B219</f>
        <v>1962 βφ (069)</v>
      </c>
      <c r="C223" s="51">
        <f ca="1">OFFSET('орбитальные запуски 57_64'!B219,0,SortCr)</f>
        <v>22994</v>
      </c>
      <c r="D223">
        <f t="shared" ca="1" si="9"/>
        <v>22994.000000217999</v>
      </c>
      <c r="E223">
        <f t="shared" ca="1" si="10"/>
        <v>22827.000000175001</v>
      </c>
      <c r="F223">
        <f t="shared" ca="1" si="11"/>
        <v>175</v>
      </c>
      <c r="H223" t="str">
        <f ca="1">OFFSET('орбитальные запуски 57_64'!$B$1,расчеты!F223,0)</f>
        <v>1962 αδ (028)</v>
      </c>
      <c r="I223">
        <f ca="1">OFFSET('орбитальные запуски 57_64'!C$1,расчеты!$F223,0)</f>
        <v>22827</v>
      </c>
      <c r="J223" t="str">
        <f ca="1">OFFSET('орбитальные запуски 57_64'!D$1,расчеты!$F223,0)</f>
        <v>Kosmos 6 (Sputnik 16, DS-P1 #1)</v>
      </c>
      <c r="K223" t="str">
        <f ca="1">OFFSET('орбитальные запуски 57_64'!E$1,расчеты!$F223,0)</f>
        <v>Kosmos</v>
      </c>
      <c r="L223" t="str">
        <f ca="1">OFFSET('орбитальные запуски 57_64'!F$1,расчеты!$F223,0)</f>
        <v>СССР</v>
      </c>
      <c r="M223">
        <f ca="1">OFFSET('орбитальные запуски 57_64'!G$1,расчеты!$F223,0)</f>
        <v>0</v>
      </c>
    </row>
    <row r="224" spans="1:13" x14ac:dyDescent="0.25">
      <c r="A224">
        <f>'орбитальные запуски 57_64'!A220</f>
        <v>219</v>
      </c>
      <c r="B224" t="str">
        <f>'орбитальные запуски 57_64'!B220</f>
        <v>1962 βχ (070)</v>
      </c>
      <c r="C224" s="51">
        <f ca="1">OFFSET('орбитальные запуски 57_64'!B220,0,SortCr)</f>
        <v>22996</v>
      </c>
      <c r="D224">
        <f t="shared" ca="1" si="9"/>
        <v>22996.000000218999</v>
      </c>
      <c r="E224">
        <f t="shared" ca="1" si="10"/>
        <v>22825.000000174001</v>
      </c>
      <c r="F224">
        <f t="shared" ca="1" si="11"/>
        <v>174</v>
      </c>
      <c r="H224" t="str">
        <f ca="1">OFFSET('орбитальные запуски 57_64'!$B$1,расчеты!F224,0)</f>
        <v>1962 αγ (027)</v>
      </c>
      <c r="I224">
        <f ca="1">OFFSET('орбитальные запуски 57_64'!C$1,расчеты!$F224,0)</f>
        <v>22825</v>
      </c>
      <c r="J224" t="str">
        <f ca="1">OFFSET('орбитальные запуски 57_64'!D$1,расчеты!$F224,0)</f>
        <v>KH-4 7 (Corona 45)</v>
      </c>
      <c r="K224" t="str">
        <f ca="1">OFFSET('орбитальные запуски 57_64'!E$1,расчеты!$F224,0)</f>
        <v>Thor-DM21 Agena-D</v>
      </c>
      <c r="L224" t="str">
        <f ca="1">OFFSET('орбитальные запуски 57_64'!F$1,расчеты!$F224,0)</f>
        <v>USA</v>
      </c>
      <c r="M224">
        <f ca="1">OFFSET('орбитальные запуски 57_64'!G$1,расчеты!$F224,0)</f>
        <v>0</v>
      </c>
    </row>
    <row r="225" spans="1:13" x14ac:dyDescent="0.25">
      <c r="A225">
        <f>'орбитальные запуски 57_64'!A221</f>
        <v>220</v>
      </c>
      <c r="B225" t="str">
        <f>'орбитальные запуски 57_64'!B221</f>
        <v>1962-F09</v>
      </c>
      <c r="C225" s="51">
        <f ca="1">OFFSET('орбитальные запуски 57_64'!B221,0,SortCr)</f>
        <v>22997</v>
      </c>
      <c r="D225">
        <f t="shared" ca="1" si="9"/>
        <v>22997.000000219999</v>
      </c>
      <c r="E225">
        <f t="shared" ca="1" si="10"/>
        <v>22820.000000173</v>
      </c>
      <c r="F225">
        <f t="shared" ca="1" si="11"/>
        <v>173</v>
      </c>
      <c r="H225" t="str">
        <f ca="1">OFFSET('орбитальные запуски 57_64'!$B$1,расчеты!F225,0)</f>
        <v>1962 αβ (026)</v>
      </c>
      <c r="I225">
        <f ca="1">OFFSET('орбитальные запуски 57_64'!C$1,расчеты!$F225,0)</f>
        <v>22820</v>
      </c>
      <c r="J225" t="str">
        <f ca="1">OFFSET('орбитальные запуски 57_64'!D$1,расчеты!$F225,0)</f>
        <v>KH-4 6 (Corona 44)</v>
      </c>
      <c r="K225" t="str">
        <f ca="1">OFFSET('орбитальные запуски 57_64'!E$1,расчеты!$F225,0)</f>
        <v>Thor-DM21 Agena-B</v>
      </c>
      <c r="L225" t="str">
        <f ca="1">OFFSET('орбитальные запуски 57_64'!F$1,расчеты!$F225,0)</f>
        <v>USA</v>
      </c>
      <c r="M225">
        <f ca="1">OFFSET('орбитальные запуски 57_64'!G$1,расчеты!$F225,0)</f>
        <v>0</v>
      </c>
    </row>
    <row r="226" spans="1:13" x14ac:dyDescent="0.25">
      <c r="A226">
        <f>'орбитальные запуски 57_64'!A222</f>
        <v>221</v>
      </c>
      <c r="B226" t="str">
        <f>'орбитальные запуски 57_64'!B222</f>
        <v>1962 βψ (071)</v>
      </c>
      <c r="C226" s="51">
        <f ca="1">OFFSET('орбитальные запуски 57_64'!B222,0,SortCr)</f>
        <v>22999</v>
      </c>
      <c r="D226">
        <f t="shared" ca="1" si="9"/>
        <v>22999.000000221</v>
      </c>
      <c r="E226">
        <f t="shared" ca="1" si="10"/>
        <v>22816.000000172</v>
      </c>
      <c r="F226">
        <f t="shared" ca="1" si="11"/>
        <v>172</v>
      </c>
      <c r="H226" t="str">
        <f ca="1">OFFSET('орбитальные запуски 57_64'!$B$1,расчеты!F226,0)</f>
        <v>1962 αα (025)</v>
      </c>
      <c r="I226">
        <f ca="1">OFFSET('орбитальные запуски 57_64'!C$1,расчеты!$F226,0)</f>
        <v>22816</v>
      </c>
      <c r="J226" t="str">
        <f ca="1">OFFSET('орбитальные запуски 57_64'!D$1,расчеты!$F226,0)</f>
        <v>Tiros 5 (A 50)</v>
      </c>
      <c r="K226" t="str">
        <f ca="1">OFFSET('орбитальные запуски 57_64'!E$1,расчеты!$F226,0)</f>
        <v>Delta</v>
      </c>
      <c r="L226" t="str">
        <f ca="1">OFFSET('орбитальные запуски 57_64'!F$1,расчеты!$F226,0)</f>
        <v>USA</v>
      </c>
      <c r="M226">
        <f ca="1">OFFSET('орбитальные запуски 57_64'!G$1,расчеты!$F226,0)</f>
        <v>0</v>
      </c>
    </row>
    <row r="227" spans="1:13" x14ac:dyDescent="0.25">
      <c r="A227">
        <f>'орбитальные запуски 57_64'!A223</f>
        <v>222</v>
      </c>
      <c r="B227" t="str">
        <f>'орбитальные запуски 57_64'!B223</f>
        <v>1962 βω (072)</v>
      </c>
      <c r="C227" s="51">
        <f ca="1">OFFSET('орбитальные запуски 57_64'!B223,0,SortCr)</f>
        <v>23002</v>
      </c>
      <c r="D227">
        <f t="shared" ca="1" si="9"/>
        <v>23002.000000222</v>
      </c>
      <c r="E227">
        <f t="shared" ca="1" si="10"/>
        <v>22815.000000171</v>
      </c>
      <c r="F227">
        <f t="shared" ca="1" si="11"/>
        <v>171</v>
      </c>
      <c r="H227" t="str">
        <f ca="1">OFFSET('орбитальные запуски 57_64'!$B$1,расчеты!F227,0)</f>
        <v>1962 ω (024)</v>
      </c>
      <c r="I227">
        <f ca="1">OFFSET('орбитальные запуски 57_64'!C$1,расчеты!$F227,0)</f>
        <v>22815</v>
      </c>
      <c r="J227" t="str">
        <f ca="1">OFFSET('орбитальные запуски 57_64'!D$1,расчеты!$F227,0)</f>
        <v>Samos-F2 2</v>
      </c>
      <c r="K227" t="str">
        <f ca="1">OFFSET('орбитальные запуски 57_64'!E$1,расчеты!$F227,0)</f>
        <v>Thor-DM21 Agena-B</v>
      </c>
      <c r="L227" t="str">
        <f ca="1">OFFSET('орбитальные запуски 57_64'!F$1,расчеты!$F227,0)</f>
        <v>USA</v>
      </c>
      <c r="M227">
        <f ca="1">OFFSET('орбитальные запуски 57_64'!G$1,расчеты!$F227,0)</f>
        <v>0</v>
      </c>
    </row>
    <row r="228" spans="1:13" x14ac:dyDescent="0.25">
      <c r="A228">
        <f>'орбитальные запуски 57_64'!A224</f>
        <v>223</v>
      </c>
      <c r="B228" t="str">
        <f>'орбитальные запуски 57_64'!B224</f>
        <v>1963-001</v>
      </c>
      <c r="C228" s="51">
        <f ca="1">OFFSET('орбитальные запуски 57_64'!B224,0,SortCr)</f>
        <v>23015</v>
      </c>
      <c r="D228">
        <f t="shared" ca="1" si="9"/>
        <v>23015.000000223001</v>
      </c>
      <c r="E228">
        <f t="shared" ca="1" si="10"/>
        <v>22814.000000169999</v>
      </c>
      <c r="F228">
        <f t="shared" ca="1" si="11"/>
        <v>170</v>
      </c>
      <c r="H228" t="str">
        <f ca="1">OFFSET('орбитальные запуски 57_64'!$B$1,расчеты!F228,0)</f>
        <v>1962 ψ (023)</v>
      </c>
      <c r="I228">
        <f ca="1">OFFSET('орбитальные запуски 57_64'!C$1,расчеты!$F228,0)</f>
        <v>22814</v>
      </c>
      <c r="J228" t="str">
        <f ca="1">OFFSET('орбитальные запуски 57_64'!D$1,расчеты!$F228,0)</f>
        <v>Samos-E6 2 (Samos 8)</v>
      </c>
      <c r="K228" t="str">
        <f ca="1">OFFSET('орбитальные запуски 57_64'!E$1,расчеты!$F228,0)</f>
        <v>Atlas-LV3 Agena-B</v>
      </c>
      <c r="L228" t="str">
        <f ca="1">OFFSET('орбитальные запуски 57_64'!F$1,расчеты!$F228,0)</f>
        <v>USA</v>
      </c>
      <c r="M228">
        <f ca="1">OFFSET('орбитальные запуски 57_64'!G$1,расчеты!$F228,0)</f>
        <v>0</v>
      </c>
    </row>
    <row r="229" spans="1:13" x14ac:dyDescent="0.25">
      <c r="A229">
        <f>'орбитальные запуски 57_64'!A225</f>
        <v>224</v>
      </c>
      <c r="B229" t="str">
        <f>'орбитальные запуски 57_64'!B225</f>
        <v>1963-002</v>
      </c>
      <c r="C229" s="51">
        <f ca="1">OFFSET('орбитальные запуски 57_64'!B225,0,SortCr)</f>
        <v>23018</v>
      </c>
      <c r="D229">
        <f t="shared" ca="1" si="9"/>
        <v>23018.000000224001</v>
      </c>
      <c r="E229">
        <f t="shared" ca="1" si="10"/>
        <v>22799.000000168999</v>
      </c>
      <c r="F229">
        <f t="shared" ca="1" si="11"/>
        <v>169</v>
      </c>
      <c r="H229" t="str">
        <f ca="1">OFFSET('орбитальные запуски 57_64'!$B$1,расчеты!F229,0)</f>
        <v>1962 χ (022)</v>
      </c>
      <c r="I229">
        <f ca="1">OFFSET('орбитальные запуски 57_64'!C$1,расчеты!$F229,0)</f>
        <v>22799</v>
      </c>
      <c r="J229" t="str">
        <f ca="1">OFFSET('орбитальные запуски 57_64'!D$1,расчеты!$F229,0)</f>
        <v>KH-4 5 (Corona 43)</v>
      </c>
      <c r="K229" t="str">
        <f ca="1">OFFSET('орбитальные запуски 57_64'!E$1,расчеты!$F229,0)</f>
        <v>Thor-DM21 Agena-B</v>
      </c>
      <c r="L229" t="str">
        <f ca="1">OFFSET('орбитальные запуски 57_64'!F$1,расчеты!$F229,0)</f>
        <v>USA</v>
      </c>
      <c r="M229">
        <f ca="1">OFFSET('орбитальные запуски 57_64'!G$1,расчеты!$F229,0)</f>
        <v>0</v>
      </c>
    </row>
    <row r="230" spans="1:13" x14ac:dyDescent="0.25">
      <c r="A230">
        <f>'орбитальные запуски 57_64'!A226</f>
        <v>225</v>
      </c>
      <c r="B230" t="str">
        <f>'орбитальные запуски 57_64'!B226</f>
        <v>1963-003</v>
      </c>
      <c r="C230" s="51">
        <f ca="1">OFFSET('орбитальные запуски 57_64'!B226,0,SortCr)</f>
        <v>23027</v>
      </c>
      <c r="D230">
        <f t="shared" ca="1" si="9"/>
        <v>23027.000000225002</v>
      </c>
      <c r="E230">
        <f t="shared" ca="1" si="10"/>
        <v>22798.000000167998</v>
      </c>
      <c r="F230">
        <f t="shared" ca="1" si="11"/>
        <v>168</v>
      </c>
      <c r="H230" t="str">
        <f ca="1">OFFSET('орбитальные запуски 57_64'!$B$1,расчеты!F230,0)</f>
        <v>1962-F06</v>
      </c>
      <c r="I230">
        <f ca="1">OFFSET('орбитальные запуски 57_64'!C$1,расчеты!$F230,0)</f>
        <v>22798</v>
      </c>
      <c r="J230" t="str">
        <f ca="1">OFFSET('орбитальные запуски 57_64'!D$1,расчеты!$F230,0)</f>
        <v>Kosmos (6) (Zenit-2 #3)</v>
      </c>
      <c r="K230" t="str">
        <f ca="1">OFFSET('орбитальные запуски 57_64'!E$1,расчеты!$F230,0)</f>
        <v>Vostok-2</v>
      </c>
      <c r="L230" t="str">
        <f ca="1">OFFSET('орбитальные запуски 57_64'!F$1,расчеты!$F230,0)</f>
        <v>СССР</v>
      </c>
      <c r="M230" t="str">
        <f ca="1">OFFSET('орбитальные запуски 57_64'!G$1,расчеты!$F230,0)</f>
        <v>Failure</v>
      </c>
    </row>
    <row r="231" spans="1:13" x14ac:dyDescent="0.25">
      <c r="A231">
        <f>'орбитальные запуски 57_64'!A227</f>
        <v>226</v>
      </c>
      <c r="B231" t="str">
        <f>'орбитальные запуски 57_64'!B227</f>
        <v>1963-F01</v>
      </c>
      <c r="C231" s="51">
        <f ca="1">OFFSET('орбитальные запуски 57_64'!B227,0,SortCr)</f>
        <v>23045</v>
      </c>
      <c r="D231">
        <f t="shared" ca="1" si="9"/>
        <v>23045.000000225999</v>
      </c>
      <c r="E231">
        <f t="shared" ca="1" si="10"/>
        <v>22796.000000167001</v>
      </c>
      <c r="F231">
        <f t="shared" ca="1" si="11"/>
        <v>167</v>
      </c>
      <c r="H231" t="str">
        <f ca="1">OFFSET('орбитальные запуски 57_64'!$B$1,расчеты!F231,0)</f>
        <v>1962 φ (021)</v>
      </c>
      <c r="I231">
        <f ca="1">OFFSET('орбитальные запуски 57_64'!C$1,расчеты!$F231,0)</f>
        <v>22796</v>
      </c>
      <c r="J231" t="str">
        <f ca="1">OFFSET('орбитальные запуски 57_64'!D$1,расчеты!$F231,0)</f>
        <v>KH-4 4 (Corona 42)</v>
      </c>
      <c r="K231" t="str">
        <f ca="1">OFFSET('орбитальные запуски 57_64'!E$1,расчеты!$F231,0)</f>
        <v>Thor-DM21 Agena-B</v>
      </c>
      <c r="L231" t="str">
        <f ca="1">OFFSET('орбитальные запуски 57_64'!F$1,расчеты!$F231,0)</f>
        <v>USA</v>
      </c>
      <c r="M231">
        <f ca="1">OFFSET('орбитальные запуски 57_64'!G$1,расчеты!$F231,0)</f>
        <v>0</v>
      </c>
    </row>
    <row r="232" spans="1:13" x14ac:dyDescent="0.25">
      <c r="A232">
        <f>'орбитальные запуски 57_64'!A228</f>
        <v>227</v>
      </c>
      <c r="B232" t="str">
        <f>'орбитальные запуски 57_64'!B228</f>
        <v>1963-004</v>
      </c>
      <c r="C232" s="51">
        <f ca="1">OFFSET('орбитальные запуски 57_64'!B228,0,SortCr)</f>
        <v>23056</v>
      </c>
      <c r="D232">
        <f t="shared" ca="1" si="9"/>
        <v>23056.000000226999</v>
      </c>
      <c r="E232">
        <f t="shared" ca="1" si="10"/>
        <v>22794.000000166001</v>
      </c>
      <c r="F232">
        <f t="shared" ca="1" si="11"/>
        <v>166</v>
      </c>
      <c r="H232" t="str">
        <f ca="1">OFFSET('орбитальные запуски 57_64'!$B$1,расчеты!F232,0)</f>
        <v>1962 υ (020)</v>
      </c>
      <c r="I232">
        <f ca="1">OFFSET('орбитальные запуски 57_64'!C$1,расчеты!$F232,0)</f>
        <v>22794</v>
      </c>
      <c r="J232" t="str">
        <f ca="1">OFFSET('орбитальные запуски 57_64'!D$1,расчеты!$F232,0)</f>
        <v>Kosmos 5 (Sputnik 15, 2MS #2)</v>
      </c>
      <c r="K232" t="str">
        <f ca="1">OFFSET('орбитальные запуски 57_64'!E$1,расчеты!$F232,0)</f>
        <v>Kosmos</v>
      </c>
      <c r="L232" t="str">
        <f ca="1">OFFSET('орбитальные запуски 57_64'!F$1,расчеты!$F232,0)</f>
        <v>СССР</v>
      </c>
      <c r="M232">
        <f ca="1">OFFSET('орбитальные запуски 57_64'!G$1,расчеты!$F232,0)</f>
        <v>0</v>
      </c>
    </row>
    <row r="233" spans="1:13" x14ac:dyDescent="0.25">
      <c r="A233">
        <f>'орбитальные запуски 57_64'!A229</f>
        <v>228</v>
      </c>
      <c r="B233" t="str">
        <f>'орбитальные запуски 57_64'!B229</f>
        <v>1963-005</v>
      </c>
      <c r="C233" s="51">
        <f ca="1">OFFSET('орбитальные запуски 57_64'!B229,0,SortCr)</f>
        <v>23061</v>
      </c>
      <c r="D233">
        <f t="shared" ca="1" si="9"/>
        <v>23061.000000227999</v>
      </c>
      <c r="E233">
        <f t="shared" ca="1" si="10"/>
        <v>22790.000000165001</v>
      </c>
      <c r="F233">
        <f t="shared" ca="1" si="11"/>
        <v>165</v>
      </c>
      <c r="H233" t="str">
        <f ca="1">OFFSET('орбитальные запуски 57_64'!$B$1,расчеты!F233,0)</f>
        <v>1962 τ (019)</v>
      </c>
      <c r="I233">
        <f ca="1">OFFSET('орбитальные запуски 57_64'!C$1,расчеты!$F233,0)</f>
        <v>22790</v>
      </c>
      <c r="J233" t="str">
        <f ca="1">OFFSET('орбитальные запуски 57_64'!D$1,расчеты!$F233,0)</f>
        <v>Mercury MA-7 (Mercury 18)</v>
      </c>
      <c r="K233" t="str">
        <f ca="1">OFFSET('орбитальные запуски 57_64'!E$1,расчеты!$F233,0)</f>
        <v>Atlas-D Mercury</v>
      </c>
      <c r="L233" t="str">
        <f ca="1">OFFSET('орбитальные запуски 57_64'!F$1,расчеты!$F233,0)</f>
        <v>USA</v>
      </c>
      <c r="M233">
        <f ca="1">OFFSET('орбитальные запуски 57_64'!G$1,расчеты!$F233,0)</f>
        <v>0</v>
      </c>
    </row>
    <row r="234" spans="1:13" x14ac:dyDescent="0.25">
      <c r="A234">
        <f>'орбитальные запуски 57_64'!A230</f>
        <v>229</v>
      </c>
      <c r="B234" t="str">
        <f>'орбитальные запуски 57_64'!B230</f>
        <v>1963-F02</v>
      </c>
      <c r="C234" s="51">
        <f ca="1">OFFSET('орбитальные запуски 57_64'!B230,0,SortCr)</f>
        <v>23070</v>
      </c>
      <c r="D234">
        <f t="shared" ca="1" si="9"/>
        <v>23070.000000229</v>
      </c>
      <c r="E234">
        <f t="shared" ca="1" si="10"/>
        <v>22790.000000164</v>
      </c>
      <c r="F234">
        <f t="shared" ca="1" si="11"/>
        <v>164</v>
      </c>
      <c r="H234" t="str">
        <f ca="1">OFFSET('орбитальные запуски 57_64'!$B$1,расчеты!F234,0)</f>
        <v>1962-F05</v>
      </c>
      <c r="I234">
        <f ca="1">OFFSET('орбитальные запуски 57_64'!C$1,расчеты!$F234,0)</f>
        <v>22790</v>
      </c>
      <c r="J234" t="str">
        <f ca="1">OFFSET('орбитальные запуски 57_64'!D$1,расчеты!$F234,0)</f>
        <v>DSAP-1 F1 (P-35 1)</v>
      </c>
      <c r="K234" t="str">
        <f ca="1">OFFSET('орбитальные запуски 57_64'!E$1,расчеты!$F234,0)</f>
        <v>Scout-X2M</v>
      </c>
      <c r="L234" t="str">
        <f ca="1">OFFSET('орбитальные запуски 57_64'!F$1,расчеты!$F234,0)</f>
        <v>USA</v>
      </c>
      <c r="M234" t="str">
        <f ca="1">OFFSET('орбитальные запуски 57_64'!G$1,расчеты!$F234,0)</f>
        <v>Failure</v>
      </c>
    </row>
    <row r="235" spans="1:13" x14ac:dyDescent="0.25">
      <c r="A235">
        <f>'орбитальные запуски 57_64'!A231</f>
        <v>230</v>
      </c>
      <c r="B235" t="str">
        <f>'орбитальные запуски 57_64'!B231</f>
        <v>1963-F03</v>
      </c>
      <c r="C235" s="51">
        <f ca="1">OFFSET('орбитальные запуски 57_64'!B231,0,SortCr)</f>
        <v>23088</v>
      </c>
      <c r="D235">
        <f t="shared" ca="1" si="9"/>
        <v>23088.00000023</v>
      </c>
      <c r="E235">
        <f t="shared" ca="1" si="10"/>
        <v>22781.000000163</v>
      </c>
      <c r="F235">
        <f t="shared" ca="1" si="11"/>
        <v>163</v>
      </c>
      <c r="H235" t="str">
        <f ca="1">OFFSET('орбитальные запуски 57_64'!$B$1,расчеты!F235,0)</f>
        <v>1962 σ (018)</v>
      </c>
      <c r="I235">
        <f ca="1">OFFSET('орбитальные запуски 57_64'!C$1,расчеты!$F235,0)</f>
        <v>22781</v>
      </c>
      <c r="J235" t="str">
        <f ca="1">OFFSET('орбитальные запуски 57_64'!D$1,расчеты!$F235,0)</f>
        <v>KH-5 5 (Argon 5, Corona 41, FTV 1126)</v>
      </c>
      <c r="K235" t="str">
        <f ca="1">OFFSET('орбитальные запуски 57_64'!E$1,расчеты!$F235,0)</f>
        <v>Thor-DM21 Agena-B</v>
      </c>
      <c r="L235" t="str">
        <f ca="1">OFFSET('орбитальные запуски 57_64'!F$1,расчеты!$F235,0)</f>
        <v>USA</v>
      </c>
      <c r="M235">
        <f ca="1">OFFSET('орбитальные запуски 57_64'!G$1,расчеты!$F235,0)</f>
        <v>0</v>
      </c>
    </row>
    <row r="236" spans="1:13" x14ac:dyDescent="0.25">
      <c r="A236">
        <f>'орбитальные запуски 57_64'!A232</f>
        <v>231</v>
      </c>
      <c r="B236" t="str">
        <f>'орбитальные запуски 57_64'!B232</f>
        <v>1963-006</v>
      </c>
      <c r="C236" s="51">
        <f ca="1">OFFSET('орбитальные запуски 57_64'!B232,0,SortCr)</f>
        <v>23091</v>
      </c>
      <c r="D236">
        <f t="shared" ca="1" si="9"/>
        <v>23091.000000231001</v>
      </c>
      <c r="E236">
        <f t="shared" ca="1" si="10"/>
        <v>22776.000000161999</v>
      </c>
      <c r="F236">
        <f t="shared" ca="1" si="11"/>
        <v>162</v>
      </c>
      <c r="H236" t="str">
        <f ca="1">OFFSET('орбитальные запуски 57_64'!$B$1,расчеты!F236,0)</f>
        <v>1962-F04</v>
      </c>
      <c r="I236">
        <f ca="1">OFFSET('орбитальные запуски 57_64'!C$1,расчеты!$F236,0)</f>
        <v>22776</v>
      </c>
      <c r="J236" t="str">
        <f ca="1">OFFSET('орбитальные запуски 57_64'!D$1,расчеты!$F236,0)</f>
        <v>Anna 1A</v>
      </c>
      <c r="K236" t="str">
        <f ca="1">OFFSET('орбитальные запуски 57_64'!E$1,расчеты!$F236,0)</f>
        <v>Thor-DM21 Able-Star</v>
      </c>
      <c r="L236" t="str">
        <f ca="1">OFFSET('орбитальные запуски 57_64'!F$1,расчеты!$F236,0)</f>
        <v>USA</v>
      </c>
      <c r="M236" t="str">
        <f ca="1">OFFSET('орбитальные запуски 57_64'!G$1,расчеты!$F236,0)</f>
        <v>Failure</v>
      </c>
    </row>
    <row r="237" spans="1:13" x14ac:dyDescent="0.25">
      <c r="A237">
        <f>'орбитальные запуски 57_64'!A233</f>
        <v>232</v>
      </c>
      <c r="B237" t="str">
        <f>'орбитальные запуски 57_64'!B233</f>
        <v>1963-007</v>
      </c>
      <c r="C237" s="51">
        <f ca="1">OFFSET('орбитальные запуски 57_64'!B233,0,SortCr)</f>
        <v>23102</v>
      </c>
      <c r="D237">
        <f t="shared" ca="1" si="9"/>
        <v>23102.000000232001</v>
      </c>
      <c r="E237">
        <f t="shared" ca="1" si="10"/>
        <v>22765.000000160999</v>
      </c>
      <c r="F237">
        <f t="shared" ca="1" si="11"/>
        <v>161</v>
      </c>
      <c r="H237" t="str">
        <f ca="1">OFFSET('орбитальные запуски 57_64'!$B$1,расчеты!F237,0)</f>
        <v>1962 ρ (017)</v>
      </c>
      <c r="I237">
        <f ca="1">OFFSET('орбитальные запуски 57_64'!C$1,расчеты!$F237,0)</f>
        <v>22765</v>
      </c>
      <c r="J237" t="str">
        <f ca="1">OFFSET('орбитальные запуски 57_64'!D$1,расчеты!$F237,0)</f>
        <v>KH-4 3 (Corona 40)</v>
      </c>
      <c r="K237" t="str">
        <f ca="1">OFFSET('орбитальные запуски 57_64'!E$1,расчеты!$F237,0)</f>
        <v>Thor-DM21 Agena-B</v>
      </c>
      <c r="L237" t="str">
        <f ca="1">OFFSET('орбитальные запуски 57_64'!F$1,расчеты!$F237,0)</f>
        <v>USA</v>
      </c>
      <c r="M237">
        <f ca="1">OFFSET('орбитальные запуски 57_64'!G$1,расчеты!$F237,0)</f>
        <v>0</v>
      </c>
    </row>
    <row r="238" spans="1:13" x14ac:dyDescent="0.25">
      <c r="A238">
        <f>'орбитальные запуски 57_64'!A234</f>
        <v>233</v>
      </c>
      <c r="B238" t="str">
        <f>'орбитальные запуски 57_64'!B234</f>
        <v>1963-008</v>
      </c>
      <c r="C238" s="51">
        <f ca="1">OFFSET('орбитальные запуски 57_64'!B234,0,SortCr)</f>
        <v>23103</v>
      </c>
      <c r="D238">
        <f t="shared" ca="1" si="9"/>
        <v>23103.000000233002</v>
      </c>
      <c r="E238">
        <f t="shared" ca="1" si="10"/>
        <v>22762.000000159998</v>
      </c>
      <c r="F238">
        <f t="shared" ca="1" si="11"/>
        <v>160</v>
      </c>
      <c r="H238" t="str">
        <f ca="1">OFFSET('орбитальные запуски 57_64'!$B$1,расчеты!F238,0)</f>
        <v>1962 π (016)</v>
      </c>
      <c r="I238">
        <f ca="1">OFFSET('орбитальные запуски 57_64'!C$1,расчеты!$F238,0)</f>
        <v>22762</v>
      </c>
      <c r="J238" t="str">
        <f ca="1">OFFSET('орбитальные запуски 57_64'!D$1,расчеты!$F238,0)</f>
        <v>Samos-E6 1 (Samos 7)</v>
      </c>
      <c r="K238" t="str">
        <f ca="1">OFFSET('орбитальные запуски 57_64'!E$1,расчеты!$F238,0)</f>
        <v>Atlas-LV3 Agena-B</v>
      </c>
      <c r="L238" t="str">
        <f ca="1">OFFSET('орбитальные запуски 57_64'!F$1,расчеты!$F238,0)</f>
        <v>USA</v>
      </c>
      <c r="M238">
        <f ca="1">OFFSET('орбитальные запуски 57_64'!G$1,расчеты!$F238,0)</f>
        <v>0</v>
      </c>
    </row>
    <row r="239" spans="1:13" x14ac:dyDescent="0.25">
      <c r="A239">
        <f>'орбитальные запуски 57_64'!A235</f>
        <v>234</v>
      </c>
      <c r="B239" t="str">
        <f>'орбитальные запуски 57_64'!B235</f>
        <v>1963-009</v>
      </c>
      <c r="C239" s="51">
        <f ca="1">OFFSET('орбитальные запуски 57_64'!B235,0,SortCr)</f>
        <v>23104</v>
      </c>
      <c r="D239">
        <f t="shared" ca="1" si="9"/>
        <v>23104.000000233998</v>
      </c>
      <c r="E239">
        <f t="shared" ca="1" si="10"/>
        <v>22762.000000159002</v>
      </c>
      <c r="F239">
        <f t="shared" ca="1" si="11"/>
        <v>159</v>
      </c>
      <c r="H239" t="str">
        <f ca="1">OFFSET('орбитальные запуски 57_64'!$B$1,расчеты!F239,0)</f>
        <v>1962 ο (015)</v>
      </c>
      <c r="I239">
        <f ca="1">OFFSET('орбитальные запуски 57_64'!C$1,расчеты!$F239,0)</f>
        <v>22762</v>
      </c>
      <c r="J239" t="str">
        <f ca="1">OFFSET('орбитальные запуски 57_64'!D$1,расчеты!$F239,0)</f>
        <v>Ariel 1 (UK 1)</v>
      </c>
      <c r="K239" t="str">
        <f ca="1">OFFSET('орбитальные запуски 57_64'!E$1,расчеты!$F239,0)</f>
        <v>Delta</v>
      </c>
      <c r="L239" t="str">
        <f ca="1">OFFSET('орбитальные запуски 57_64'!F$1,расчеты!$F239,0)</f>
        <v>USA</v>
      </c>
      <c r="M239">
        <f ca="1">OFFSET('орбитальные запуски 57_64'!G$1,расчеты!$F239,0)</f>
        <v>0</v>
      </c>
    </row>
    <row r="240" spans="1:13" x14ac:dyDescent="0.25">
      <c r="A240">
        <f>'орбитальные запуски 57_64'!A236</f>
        <v>235</v>
      </c>
      <c r="B240" t="str">
        <f>'орбитальные запуски 57_64'!B236</f>
        <v>1963-F04</v>
      </c>
      <c r="C240" s="51">
        <f ca="1">OFFSET('орбитальные запуски 57_64'!B236,0,SortCr)</f>
        <v>23106</v>
      </c>
      <c r="D240">
        <f t="shared" ca="1" si="9"/>
        <v>23106.000000234999</v>
      </c>
      <c r="E240">
        <f t="shared" ca="1" si="10"/>
        <v>22762.000000158001</v>
      </c>
      <c r="F240">
        <f t="shared" ca="1" si="11"/>
        <v>158</v>
      </c>
      <c r="H240" t="str">
        <f ca="1">OFFSET('орбитальные запуски 57_64'!$B$1,расчеты!F240,0)</f>
        <v>1962-F03</v>
      </c>
      <c r="I240">
        <f ca="1">OFFSET('орбитальные запуски 57_64'!C$1,расчеты!$F240,0)</f>
        <v>22762</v>
      </c>
      <c r="J240" t="str">
        <f ca="1">OFFSET('орбитальные запуски 57_64'!D$1,расчеты!$F240,0)</f>
        <v>Grab (3b) (Solrad 4B)</v>
      </c>
      <c r="K240" t="str">
        <f ca="1">OFFSET('орбитальные запуски 57_64'!E$1,расчеты!$F240,0)</f>
        <v>Scout-X2</v>
      </c>
      <c r="L240" t="str">
        <f ca="1">OFFSET('орбитальные запуски 57_64'!F$1,расчеты!$F240,0)</f>
        <v>USA</v>
      </c>
      <c r="M240" t="str">
        <f ca="1">OFFSET('орбитальные запуски 57_64'!G$1,расчеты!$F240,0)</f>
        <v>Failure</v>
      </c>
    </row>
    <row r="241" spans="1:13" x14ac:dyDescent="0.25">
      <c r="A241">
        <f>'орбитальные запуски 57_64'!A237</f>
        <v>236</v>
      </c>
      <c r="B241" t="str">
        <f>'орбитальные запуски 57_64'!B237</f>
        <v>1963-F05</v>
      </c>
      <c r="C241" s="51">
        <f ca="1">OFFSET('орбитальные запуски 57_64'!B237,0,SortCr)</f>
        <v>23107</v>
      </c>
      <c r="D241">
        <f t="shared" ca="1" si="9"/>
        <v>23107.000000235999</v>
      </c>
      <c r="E241">
        <f t="shared" ca="1" si="10"/>
        <v>22762.000000157001</v>
      </c>
      <c r="F241">
        <f t="shared" ca="1" si="11"/>
        <v>157</v>
      </c>
      <c r="H241" t="str">
        <f ca="1">OFFSET('орбитальные запуски 57_64'!$B$1,расчеты!F241,0)</f>
        <v>1962 ξ (014)</v>
      </c>
      <c r="I241">
        <f ca="1">OFFSET('орбитальные запуски 57_64'!C$1,расчеты!$F241,0)</f>
        <v>22762</v>
      </c>
      <c r="J241" t="str">
        <f ca="1">OFFSET('орбитальные запуски 57_64'!D$1,расчеты!$F241,0)</f>
        <v>Kosmos 4 (Sputnik 14, Zenit-2 #2)</v>
      </c>
      <c r="K241" t="str">
        <f ca="1">OFFSET('орбитальные запуски 57_64'!E$1,расчеты!$F241,0)</f>
        <v>Vostok-K</v>
      </c>
      <c r="L241" t="str">
        <f ca="1">OFFSET('орбитальные запуски 57_64'!F$1,расчеты!$F241,0)</f>
        <v>СССР</v>
      </c>
      <c r="M241">
        <f ca="1">OFFSET('орбитальные запуски 57_64'!G$1,расчеты!$F241,0)</f>
        <v>0</v>
      </c>
    </row>
    <row r="242" spans="1:13" x14ac:dyDescent="0.25">
      <c r="A242">
        <f>'орбитальные запуски 57_64'!A238</f>
        <v>237</v>
      </c>
      <c r="B242" t="str">
        <f>'орбитальные запуски 57_64'!B238</f>
        <v>1963-010</v>
      </c>
      <c r="C242" s="51">
        <f ca="1">OFFSET('орбитальные запуски 57_64'!B238,0,SortCr)</f>
        <v>23114</v>
      </c>
      <c r="D242">
        <f t="shared" ca="1" si="9"/>
        <v>23114.000000237</v>
      </c>
      <c r="E242">
        <f t="shared" ca="1" si="10"/>
        <v>22760.000000156</v>
      </c>
      <c r="F242">
        <f t="shared" ca="1" si="11"/>
        <v>156</v>
      </c>
      <c r="H242" t="str">
        <f ca="1">OFFSET('орбитальные запуски 57_64'!$B$1,расчеты!F242,0)</f>
        <v>1962 ν (013)</v>
      </c>
      <c r="I242">
        <f ca="1">OFFSET('орбитальные запуски 57_64'!C$1,расчеты!$F242,0)</f>
        <v>22760</v>
      </c>
      <c r="J242" t="str">
        <f ca="1">OFFSET('орбитальные запуски 57_64'!D$1,расчеты!$F242,0)</f>
        <v>Kosmos 3 (Sputnik 13, 2MS #1)</v>
      </c>
      <c r="K242" t="str">
        <f ca="1">OFFSET('орбитальные запуски 57_64'!E$1,расчеты!$F242,0)</f>
        <v>Kosmos</v>
      </c>
      <c r="L242" t="str">
        <f ca="1">OFFSET('орбитальные запуски 57_64'!F$1,расчеты!$F242,0)</f>
        <v>СССР</v>
      </c>
      <c r="M242">
        <f ca="1">OFFSET('орбитальные запуски 57_64'!G$1,расчеты!$F242,0)</f>
        <v>0</v>
      </c>
    </row>
    <row r="243" spans="1:13" x14ac:dyDescent="0.25">
      <c r="A243">
        <f>'орбитальные запуски 57_64'!A239</f>
        <v>238</v>
      </c>
      <c r="B243" t="str">
        <f>'орбитальные запуски 57_64'!B239</f>
        <v>1963-011</v>
      </c>
      <c r="C243" s="51">
        <f ca="1">OFFSET('орбитальные запуски 57_64'!B239,0,SortCr)</f>
        <v>23123</v>
      </c>
      <c r="D243">
        <f t="shared" ca="1" si="9"/>
        <v>23123.000000238</v>
      </c>
      <c r="E243">
        <f t="shared" ca="1" si="10"/>
        <v>22759.000000155</v>
      </c>
      <c r="F243">
        <f t="shared" ca="1" si="11"/>
        <v>155</v>
      </c>
      <c r="H243" t="str">
        <f ca="1">OFFSET('орбитальные запуски 57_64'!$B$1,расчеты!F243,0)</f>
        <v>1962 μ (012)</v>
      </c>
      <c r="I243">
        <f ca="1">OFFSET('орбитальные запуски 57_64'!C$1,расчеты!$F243,0)</f>
        <v>22759</v>
      </c>
      <c r="J243" t="str">
        <f ca="1">OFFSET('орбитальные запуски 57_64'!D$1,расчеты!$F243,0)</f>
        <v>Ranger 4 (P 35)</v>
      </c>
      <c r="K243" t="str">
        <f ca="1">OFFSET('орбитальные запуски 57_64'!E$1,расчеты!$F243,0)</f>
        <v>Atlas-LV3 Agena-B</v>
      </c>
      <c r="L243" t="str">
        <f ca="1">OFFSET('орбитальные запуски 57_64'!F$1,расчеты!$F243,0)</f>
        <v>USA</v>
      </c>
      <c r="M243">
        <f ca="1">OFFSET('орбитальные запуски 57_64'!G$1,расчеты!$F243,0)</f>
        <v>0</v>
      </c>
    </row>
    <row r="244" spans="1:13" x14ac:dyDescent="0.25">
      <c r="A244">
        <f>'орбитальные запуски 57_64'!A240</f>
        <v>239</v>
      </c>
      <c r="B244" t="str">
        <f>'орбитальные запуски 57_64'!B240</f>
        <v>1963-F06</v>
      </c>
      <c r="C244" s="51">
        <f ca="1">OFFSET('орбитальные запуски 57_64'!B240,0,SortCr)</f>
        <v>23127</v>
      </c>
      <c r="D244">
        <f t="shared" ca="1" si="9"/>
        <v>23127.000000239001</v>
      </c>
      <c r="E244">
        <f t="shared" ca="1" si="10"/>
        <v>22754.000000153999</v>
      </c>
      <c r="F244">
        <f t="shared" ca="1" si="11"/>
        <v>154</v>
      </c>
      <c r="H244" t="str">
        <f ca="1">OFFSET('орбитальные запуски 57_64'!$B$1,расчеты!F244,0)</f>
        <v>1962 λ (011)</v>
      </c>
      <c r="I244">
        <f ca="1">OFFSET('орбитальные запуски 57_64'!C$1,расчеты!$F244,0)</f>
        <v>22754</v>
      </c>
      <c r="J244" t="str">
        <f ca="1">OFFSET('орбитальные запуски 57_64'!D$1,расчеты!$F244,0)</f>
        <v>KH-4 2 (Corona 39, Discoverer 39)</v>
      </c>
      <c r="K244" t="str">
        <f ca="1">OFFSET('орбитальные запуски 57_64'!E$1,расчеты!$F244,0)</f>
        <v>Thor-DM21 Agena-B</v>
      </c>
      <c r="L244" t="str">
        <f ca="1">OFFSET('орбитальные запуски 57_64'!F$1,расчеты!$F244,0)</f>
        <v>USA</v>
      </c>
      <c r="M244">
        <f ca="1">OFFSET('орбитальные запуски 57_64'!G$1,расчеты!$F244,0)</f>
        <v>0</v>
      </c>
    </row>
    <row r="245" spans="1:13" x14ac:dyDescent="0.25">
      <c r="A245">
        <f>'орбитальные запуски 57_64'!A241</f>
        <v>240</v>
      </c>
      <c r="B245" t="str">
        <f>'орбитальные запуски 57_64'!B241</f>
        <v>1963-F07</v>
      </c>
      <c r="C245" s="51">
        <f ca="1">OFFSET('орбитальные запуски 57_64'!B241,0,SortCr)</f>
        <v>23127</v>
      </c>
      <c r="D245">
        <f t="shared" ca="1" si="9"/>
        <v>23127.000000240001</v>
      </c>
      <c r="E245">
        <f t="shared" ca="1" si="10"/>
        <v>22745.000000152999</v>
      </c>
      <c r="F245">
        <f t="shared" ca="1" si="11"/>
        <v>153</v>
      </c>
      <c r="H245" t="str">
        <f ca="1">OFFSET('орбитальные запуски 57_64'!$B$1,расчеты!F245,0)</f>
        <v>1962 κ (010)</v>
      </c>
      <c r="I245">
        <f ca="1">OFFSET('орбитальные запуски 57_64'!C$1,расчеты!$F245,0)</f>
        <v>22745</v>
      </c>
      <c r="J245" t="str">
        <f ca="1">OFFSET('орбитальные запуски 57_64'!D$1,расчеты!$F245,0)</f>
        <v>MIDAS 5, West Ford Drag</v>
      </c>
      <c r="K245" t="str">
        <f ca="1">OFFSET('орбитальные запуски 57_64'!E$1,расчеты!$F245,0)</f>
        <v>Atlas-LV3 Agena-B</v>
      </c>
      <c r="L245" t="str">
        <f ca="1">OFFSET('орбитальные запуски 57_64'!F$1,расчеты!$F245,0)</f>
        <v>USA</v>
      </c>
      <c r="M245">
        <f ca="1">OFFSET('орбитальные запуски 57_64'!G$1,расчеты!$F245,0)</f>
        <v>0</v>
      </c>
    </row>
    <row r="246" spans="1:13" x14ac:dyDescent="0.25">
      <c r="A246">
        <f>'орбитальные запуски 57_64'!A242</f>
        <v>241</v>
      </c>
      <c r="B246" t="str">
        <f>'орбитальные запуски 57_64'!B242</f>
        <v>1963-012</v>
      </c>
      <c r="C246" s="51">
        <f ca="1">OFFSET('орбитальные запуски 57_64'!B242,0,SortCr)</f>
        <v>23129</v>
      </c>
      <c r="D246">
        <f t="shared" ca="1" si="9"/>
        <v>23129.000000241002</v>
      </c>
      <c r="E246">
        <f t="shared" ca="1" si="10"/>
        <v>22742.000000151998</v>
      </c>
      <c r="F246">
        <f t="shared" ca="1" si="11"/>
        <v>152</v>
      </c>
      <c r="H246" t="str">
        <f ca="1">OFFSET('орбитальные запуски 57_64'!$B$1,расчеты!F246,0)</f>
        <v>1962 ι (009)</v>
      </c>
      <c r="I246">
        <f ca="1">OFFSET('орбитальные запуски 57_64'!C$1,расчеты!$F246,0)</f>
        <v>22742</v>
      </c>
      <c r="J246" t="str">
        <f ca="1">OFFSET('орбитальные запуски 57_64'!D$1,расчеты!$F246,0)</f>
        <v>Kosmos 2 (Sputnik 12, 1MS #1)</v>
      </c>
      <c r="K246" t="str">
        <f ca="1">OFFSET('орбитальные запуски 57_64'!E$1,расчеты!$F246,0)</f>
        <v>Kosmos</v>
      </c>
      <c r="L246" t="str">
        <f ca="1">OFFSET('орбитальные запуски 57_64'!F$1,расчеты!$F246,0)</f>
        <v>СССР</v>
      </c>
      <c r="M246">
        <f ca="1">OFFSET('орбитальные запуски 57_64'!G$1,расчеты!$F246,0)</f>
        <v>0</v>
      </c>
    </row>
    <row r="247" spans="1:13" x14ac:dyDescent="0.25">
      <c r="A247">
        <f>'орбитальные запуски 57_64'!A243</f>
        <v>242</v>
      </c>
      <c r="B247" t="str">
        <f>'орбитальные запуски 57_64'!B243</f>
        <v>1963-013</v>
      </c>
      <c r="C247" s="51">
        <f ca="1">OFFSET('орбитальные запуски 57_64'!B243,0,SortCr)</f>
        <v>23138</v>
      </c>
      <c r="D247">
        <f t="shared" ca="1" si="9"/>
        <v>23138.000000241998</v>
      </c>
      <c r="E247">
        <f t="shared" ca="1" si="10"/>
        <v>22721.000000151002</v>
      </c>
      <c r="F247">
        <f t="shared" ca="1" si="11"/>
        <v>151</v>
      </c>
      <c r="H247" t="str">
        <f ca="1">OFFSET('орбитальные запуски 57_64'!$B$1,расчеты!F247,0)</f>
        <v>1962 θ (008)</v>
      </c>
      <c r="I247">
        <f ca="1">OFFSET('орбитальные запуски 57_64'!C$1,расчеты!$F247,0)</f>
        <v>22721</v>
      </c>
      <c r="J247" t="str">
        <f ca="1">OFFSET('орбитальные запуски 57_64'!D$1,расчеты!$F247,0)</f>
        <v>Kosmos 1 (Sputnik 11, DS-2 #1)</v>
      </c>
      <c r="K247" t="str">
        <f ca="1">OFFSET('орбитальные запуски 57_64'!E$1,расчеты!$F247,0)</f>
        <v>Kosmos</v>
      </c>
      <c r="L247" t="str">
        <f ca="1">OFFSET('орбитальные запуски 57_64'!F$1,расчеты!$F247,0)</f>
        <v>СССР</v>
      </c>
      <c r="M247">
        <f ca="1">OFFSET('орбитальные запуски 57_64'!G$1,расчеты!$F247,0)</f>
        <v>0</v>
      </c>
    </row>
    <row r="248" spans="1:13" x14ac:dyDescent="0.25">
      <c r="A248">
        <f>'орбитальные запуски 57_64'!A244</f>
        <v>243</v>
      </c>
      <c r="B248" t="str">
        <f>'орбитальные запуски 57_64'!B244</f>
        <v>1963-014</v>
      </c>
      <c r="C248" s="51">
        <f ca="1">OFFSET('орбитальные запуски 57_64'!B244,0,SortCr)</f>
        <v>23140</v>
      </c>
      <c r="D248">
        <f t="shared" ca="1" si="9"/>
        <v>23140.000000242999</v>
      </c>
      <c r="E248">
        <f t="shared" ca="1" si="10"/>
        <v>22712.000000150001</v>
      </c>
      <c r="F248">
        <f t="shared" ca="1" si="11"/>
        <v>150</v>
      </c>
      <c r="H248" t="str">
        <f ca="1">OFFSET('орбитальные запуски 57_64'!$B$1,расчеты!F248,0)</f>
        <v>1962 η (007)</v>
      </c>
      <c r="I248">
        <f ca="1">OFFSET('орбитальные запуски 57_64'!C$1,расчеты!$F248,0)</f>
        <v>22712</v>
      </c>
      <c r="J248" t="str">
        <f ca="1">OFFSET('орбитальные запуски 57_64'!D$1,расчеты!$F248,0)</f>
        <v>Samos-E5 3 (Samos 6)</v>
      </c>
      <c r="K248" t="str">
        <f ca="1">OFFSET('орбитальные запуски 57_64'!E$1,расчеты!$F248,0)</f>
        <v>Atlas-LV3 Agena-B</v>
      </c>
      <c r="L248" t="str">
        <f ca="1">OFFSET('орбитальные запуски 57_64'!F$1,расчеты!$F248,0)</f>
        <v>USA</v>
      </c>
      <c r="M248">
        <f ca="1">OFFSET('орбитальные запуски 57_64'!G$1,расчеты!$F248,0)</f>
        <v>0</v>
      </c>
    </row>
    <row r="249" spans="1:13" x14ac:dyDescent="0.25">
      <c r="A249">
        <f>'орбитальные запуски 57_64'!A245</f>
        <v>244</v>
      </c>
      <c r="B249" t="str">
        <f>'орбитальные запуски 57_64'!B245</f>
        <v>1963-015</v>
      </c>
      <c r="C249" s="51">
        <f ca="1">OFFSET('орбитальные запуски 57_64'!B245,0,SortCr)</f>
        <v>23146</v>
      </c>
      <c r="D249">
        <f t="shared" ca="1" si="9"/>
        <v>23146.000000243999</v>
      </c>
      <c r="E249">
        <f t="shared" ca="1" si="10"/>
        <v>22712.000000149001</v>
      </c>
      <c r="F249">
        <f t="shared" ca="1" si="11"/>
        <v>149</v>
      </c>
      <c r="H249" t="str">
        <f ca="1">OFFSET('орбитальные запуски 57_64'!$B$1,расчеты!F249,0)</f>
        <v>1962 ζ (006)</v>
      </c>
      <c r="I249">
        <f ca="1">OFFSET('орбитальные запуски 57_64'!C$1,расчеты!$F249,0)</f>
        <v>22712</v>
      </c>
      <c r="J249" t="str">
        <f ca="1">OFFSET('орбитальные запуски 57_64'!D$1,расчеты!$F249,0)</f>
        <v>OSO 1 (S 16)</v>
      </c>
      <c r="K249" t="str">
        <f ca="1">OFFSET('орбитальные запуски 57_64'!E$1,расчеты!$F249,0)</f>
        <v>Delta</v>
      </c>
      <c r="L249" t="str">
        <f ca="1">OFFSET('орбитальные запуски 57_64'!F$1,расчеты!$F249,0)</f>
        <v>USA</v>
      </c>
      <c r="M249">
        <f ca="1">OFFSET('орбитальные запуски 57_64'!G$1,расчеты!$F249,0)</f>
        <v>0</v>
      </c>
    </row>
    <row r="250" spans="1:13" x14ac:dyDescent="0.25">
      <c r="A250">
        <f>'орбитальные запуски 57_64'!A246</f>
        <v>245</v>
      </c>
      <c r="B250" t="str">
        <f>'орбитальные запуски 57_64'!B246</f>
        <v>1963-016</v>
      </c>
      <c r="C250" s="51">
        <f ca="1">OFFSET('орбитальные запуски 57_64'!B246,0,SortCr)</f>
        <v>23149</v>
      </c>
      <c r="D250">
        <f t="shared" ca="1" si="9"/>
        <v>23149.000000245</v>
      </c>
      <c r="E250">
        <f t="shared" ca="1" si="10"/>
        <v>22704.000000148</v>
      </c>
      <c r="F250">
        <f t="shared" ca="1" si="11"/>
        <v>148</v>
      </c>
      <c r="H250" t="str">
        <f ca="1">OFFSET('орбитальные запуски 57_64'!$B$1,расчеты!F250,0)</f>
        <v>1962 ε (005)</v>
      </c>
      <c r="I250">
        <f ca="1">OFFSET('орбитальные запуски 57_64'!C$1,расчеты!$F250,0)</f>
        <v>22704</v>
      </c>
      <c r="J250" t="str">
        <f ca="1">OFFSET('орбитальные запуски 57_64'!D$1,расчеты!$F250,0)</f>
        <v>KH-4 1 (Corona 38, Discoverer 38)</v>
      </c>
      <c r="K250" t="str">
        <f ca="1">OFFSET('орбитальные запуски 57_64'!E$1,расчеты!$F250,0)</f>
        <v>Thor-DM21 Agena-B</v>
      </c>
      <c r="L250" t="str">
        <f ca="1">OFFSET('орбитальные запуски 57_64'!F$1,расчеты!$F250,0)</f>
        <v>USA</v>
      </c>
      <c r="M250">
        <f ca="1">OFFSET('орбитальные запуски 57_64'!G$1,расчеты!$F250,0)</f>
        <v>0</v>
      </c>
    </row>
    <row r="251" spans="1:13" x14ac:dyDescent="0.25">
      <c r="A251">
        <f>'орбитальные запуски 57_64'!A247</f>
        <v>246</v>
      </c>
      <c r="B251" t="str">
        <f>'орбитальные запуски 57_64'!B247</f>
        <v>1963-017</v>
      </c>
      <c r="C251" s="51">
        <f ca="1">OFFSET('орбитальные запуски 57_64'!B247,0,SortCr)</f>
        <v>23153</v>
      </c>
      <c r="D251">
        <f t="shared" ca="1" si="9"/>
        <v>23153.000000246</v>
      </c>
      <c r="E251">
        <f t="shared" ca="1" si="10"/>
        <v>22698.000000147</v>
      </c>
      <c r="F251">
        <f t="shared" ca="1" si="11"/>
        <v>147</v>
      </c>
      <c r="H251" t="str">
        <f ca="1">OFFSET('орбитальные запуски 57_64'!$B$1,расчеты!F251,0)</f>
        <v>1962 δ (004)</v>
      </c>
      <c r="I251">
        <f ca="1">OFFSET('орбитальные запуски 57_64'!C$1,расчеты!$F251,0)</f>
        <v>22698</v>
      </c>
      <c r="J251" t="str">
        <f ca="1">OFFSET('орбитальные запуски 57_64'!D$1,расчеты!$F251,0)</f>
        <v>Samos-F2 1</v>
      </c>
      <c r="K251" t="str">
        <f ca="1">OFFSET('орбитальные запуски 57_64'!E$1,расчеты!$F251,0)</f>
        <v>Thor-DM21 Agena-B</v>
      </c>
      <c r="L251" t="str">
        <f ca="1">OFFSET('орбитальные запуски 57_64'!F$1,расчеты!$F251,0)</f>
        <v>USA</v>
      </c>
      <c r="M251">
        <f ca="1">OFFSET('орбитальные запуски 57_64'!G$1,расчеты!$F251,0)</f>
        <v>0</v>
      </c>
    </row>
    <row r="252" spans="1:13" x14ac:dyDescent="0.25">
      <c r="A252">
        <f>'орбитальные запуски 57_64'!A248</f>
        <v>247</v>
      </c>
      <c r="B252" t="str">
        <f>'орбитальные запуски 57_64'!B248</f>
        <v>1963-018</v>
      </c>
      <c r="C252" s="51">
        <f ca="1">OFFSET('орбитальные запуски 57_64'!B248,0,SortCr)</f>
        <v>23155</v>
      </c>
      <c r="D252">
        <f t="shared" ca="1" si="9"/>
        <v>23155.000000247001</v>
      </c>
      <c r="E252">
        <f t="shared" ca="1" si="10"/>
        <v>22697.000000145999</v>
      </c>
      <c r="F252">
        <f t="shared" ca="1" si="11"/>
        <v>146</v>
      </c>
      <c r="H252" t="str">
        <f ca="1">OFFSET('орбитальные запуски 57_64'!$B$1,расчеты!F252,0)</f>
        <v>1962 γ (003)</v>
      </c>
      <c r="I252">
        <f ca="1">OFFSET('орбитальные запуски 57_64'!C$1,расчеты!$F252,0)</f>
        <v>22697</v>
      </c>
      <c r="J252" t="str">
        <f ca="1">OFFSET('орбитальные запуски 57_64'!D$1,расчеты!$F252,0)</f>
        <v>Mercury MA-6 (Mercury 13)</v>
      </c>
      <c r="K252" t="str">
        <f ca="1">OFFSET('орбитальные запуски 57_64'!E$1,расчеты!$F252,0)</f>
        <v>Atlas-D Mercury</v>
      </c>
      <c r="L252" t="str">
        <f ca="1">OFFSET('орбитальные запуски 57_64'!F$1,расчеты!$F252,0)</f>
        <v>USA</v>
      </c>
      <c r="M252">
        <f ca="1">OFFSET('орбитальные запуски 57_64'!G$1,расчеты!$F252,0)</f>
        <v>0</v>
      </c>
    </row>
    <row r="253" spans="1:13" x14ac:dyDescent="0.25">
      <c r="A253">
        <f>'орбитальные запуски 57_64'!A249</f>
        <v>248</v>
      </c>
      <c r="B253" t="str">
        <f>'орбитальные запуски 57_64'!B249</f>
        <v>1963-F08</v>
      </c>
      <c r="C253" s="51">
        <f ca="1">OFFSET('орбитальные запуски 57_64'!B249,0,SortCr)</f>
        <v>23163</v>
      </c>
      <c r="D253">
        <f t="shared" ca="1" si="9"/>
        <v>23163.000000248001</v>
      </c>
      <c r="E253">
        <f t="shared" ca="1" si="10"/>
        <v>22685.000000144999</v>
      </c>
      <c r="F253">
        <f t="shared" ca="1" si="11"/>
        <v>145</v>
      </c>
      <c r="H253" t="str">
        <f ca="1">OFFSET('орбитальные запуски 57_64'!$B$1,расчеты!F253,0)</f>
        <v>1962 β (002)</v>
      </c>
      <c r="I253">
        <f ca="1">OFFSET('орбитальные запуски 57_64'!C$1,расчеты!$F253,0)</f>
        <v>22685</v>
      </c>
      <c r="J253" t="str">
        <f ca="1">OFFSET('орбитальные запуски 57_64'!D$1,расчеты!$F253,0)</f>
        <v>Tiros 4 (A 9)</v>
      </c>
      <c r="K253" t="str">
        <f ca="1">OFFSET('орбитальные запуски 57_64'!E$1,расчеты!$F253,0)</f>
        <v>Delta</v>
      </c>
      <c r="L253" t="str">
        <f ca="1">OFFSET('орбитальные запуски 57_64'!F$1,расчеты!$F253,0)</f>
        <v>USA</v>
      </c>
      <c r="M253">
        <f ca="1">OFFSET('орбитальные запуски 57_64'!G$1,расчеты!$F253,0)</f>
        <v>0</v>
      </c>
    </row>
    <row r="254" spans="1:13" x14ac:dyDescent="0.25">
      <c r="A254">
        <f>'орбитальные запуски 57_64'!A250</f>
        <v>249</v>
      </c>
      <c r="B254" t="str">
        <f>'орбитальные запуски 57_64'!B250</f>
        <v>1963-F09</v>
      </c>
      <c r="C254" s="51">
        <f ca="1">OFFSET('орбитальные запуски 57_64'!B250,0,SortCr)</f>
        <v>23174</v>
      </c>
      <c r="D254">
        <f t="shared" ca="1" si="9"/>
        <v>23174.000000249001</v>
      </c>
      <c r="E254">
        <f t="shared" ca="1" si="10"/>
        <v>22672.000000143998</v>
      </c>
      <c r="F254">
        <f t="shared" ca="1" si="11"/>
        <v>144</v>
      </c>
      <c r="H254" t="str">
        <f ca="1">OFFSET('орбитальные запуски 57_64'!$B$1,расчеты!F254,0)</f>
        <v>1962 α (001)</v>
      </c>
      <c r="I254">
        <f ca="1">OFFSET('орбитальные запуски 57_64'!C$1,расчеты!$F254,0)</f>
        <v>22672</v>
      </c>
      <c r="J254" t="str">
        <f ca="1">OFFSET('орбитальные запуски 57_64'!D$1,расчеты!$F254,0)</f>
        <v>Ranger 3 (P 34)</v>
      </c>
      <c r="K254" t="str">
        <f ca="1">OFFSET('орбитальные запуски 57_64'!E$1,расчеты!$F254,0)</f>
        <v>Atlas-LV3 Agena-B</v>
      </c>
      <c r="L254" t="str">
        <f ca="1">OFFSET('орбитальные запуски 57_64'!F$1,расчеты!$F254,0)</f>
        <v>USA</v>
      </c>
      <c r="M254">
        <f ca="1">OFFSET('орбитальные запуски 57_64'!G$1,расчеты!$F254,0)</f>
        <v>0</v>
      </c>
    </row>
    <row r="255" spans="1:13" x14ac:dyDescent="0.25">
      <c r="A255">
        <f>'орбитальные запуски 57_64'!A251</f>
        <v>250</v>
      </c>
      <c r="B255" t="str">
        <f>'орбитальные запуски 57_64'!B251</f>
        <v>1963-019</v>
      </c>
      <c r="C255" s="51">
        <f ca="1">OFFSET('орбитальные запуски 57_64'!B251,0,SortCr)</f>
        <v>23174</v>
      </c>
      <c r="D255">
        <f t="shared" ca="1" si="9"/>
        <v>23174.000000249998</v>
      </c>
      <c r="E255">
        <f t="shared" ca="1" si="10"/>
        <v>22670.000000143002</v>
      </c>
      <c r="F255">
        <f t="shared" ca="1" si="11"/>
        <v>143</v>
      </c>
      <c r="H255" t="str">
        <f ca="1">OFFSET('орбитальные запуски 57_64'!$B$1,расчеты!F255,0)</f>
        <v>1962-F02</v>
      </c>
      <c r="I255">
        <f ca="1">OFFSET('орбитальные запуски 57_64'!C$1,расчеты!$F255,0)</f>
        <v>22670</v>
      </c>
      <c r="J255" t="str">
        <f ca="1">OFFSET('орбитальные запуски 57_64'!D$1,расчеты!$F255,0)</f>
        <v>LOFTI 2A</v>
      </c>
      <c r="K255" t="str">
        <f ca="1">OFFSET('орбитальные запуски 57_64'!E$1,расчеты!$F255,0)</f>
        <v>Thor-DM21 Able-Star</v>
      </c>
      <c r="L255" t="str">
        <f ca="1">OFFSET('орбитальные запуски 57_64'!F$1,расчеты!$F255,0)</f>
        <v>USA</v>
      </c>
      <c r="M255" t="str">
        <f ca="1">OFFSET('орбитальные запуски 57_64'!G$1,расчеты!$F255,0)</f>
        <v>Failure</v>
      </c>
    </row>
    <row r="256" spans="1:13" x14ac:dyDescent="0.25">
      <c r="A256">
        <f>'орбитальные запуски 57_64'!A252</f>
        <v>251</v>
      </c>
      <c r="B256" t="str">
        <f>'орбитальные запуски 57_64'!B252</f>
        <v>1963-020</v>
      </c>
      <c r="C256" s="51">
        <f ca="1">OFFSET('орбитальные запуски 57_64'!B252,0,SortCr)</f>
        <v>23176</v>
      </c>
      <c r="D256">
        <f t="shared" ca="1" si="9"/>
        <v>23176.000000250999</v>
      </c>
      <c r="E256">
        <f t="shared" ca="1" si="10"/>
        <v>22659.000000142001</v>
      </c>
      <c r="F256">
        <f t="shared" ca="1" si="11"/>
        <v>142</v>
      </c>
      <c r="H256" t="str">
        <f ca="1">OFFSET('орбитальные запуски 57_64'!$B$1,расчеты!F256,0)</f>
        <v>1962-F01</v>
      </c>
      <c r="I256">
        <f ca="1">OFFSET('орбитальные запуски 57_64'!C$1,расчеты!$F256,0)</f>
        <v>22659</v>
      </c>
      <c r="J256" t="str">
        <f ca="1">OFFSET('орбитальные запуски 57_64'!D$1,расчеты!$F256,0)</f>
        <v>KH-3 6 (Corona 37, Discoverer 37)</v>
      </c>
      <c r="K256" t="str">
        <f ca="1">OFFSET('орбитальные запуски 57_64'!E$1,расчеты!$F256,0)</f>
        <v>Thor-DM21 Agena-B</v>
      </c>
      <c r="L256" t="str">
        <f ca="1">OFFSET('орбитальные запуски 57_64'!F$1,расчеты!$F256,0)</f>
        <v>USA</v>
      </c>
      <c r="M256" t="str">
        <f ca="1">OFFSET('орбитальные запуски 57_64'!G$1,расчеты!$F256,0)</f>
        <v>Failure</v>
      </c>
    </row>
    <row r="257" spans="1:13" x14ac:dyDescent="0.25">
      <c r="A257">
        <f>'орбитальные запуски 57_64'!A253</f>
        <v>252</v>
      </c>
      <c r="B257" t="str">
        <f>'орбитальные запуски 57_64'!B253</f>
        <v>1963-021</v>
      </c>
      <c r="C257" s="51">
        <f ca="1">OFFSET('орбитальные запуски 57_64'!B253,0,SortCr)</f>
        <v>23177</v>
      </c>
      <c r="D257">
        <f t="shared" ca="1" si="9"/>
        <v>23177.000000251999</v>
      </c>
      <c r="E257">
        <f t="shared" ca="1" si="10"/>
        <v>22637.000000141001</v>
      </c>
      <c r="F257">
        <f t="shared" ca="1" si="11"/>
        <v>141</v>
      </c>
      <c r="H257" t="str">
        <f ca="1">OFFSET('орбитальные запуски 57_64'!$B$1,расчеты!F257,0)</f>
        <v>1961 αμ (036)</v>
      </c>
      <c r="I257">
        <f ca="1">OFFSET('орбитальные запуски 57_64'!C$1,расчеты!$F257,0)</f>
        <v>22637</v>
      </c>
      <c r="J257" t="str">
        <f ca="1">OFFSET('орбитальные запуски 57_64'!D$1,расчеты!$F257,0)</f>
        <v>Самос-E5 2 (Самос 5)</v>
      </c>
      <c r="K257" t="str">
        <f ca="1">OFFSET('орбитальные запуски 57_64'!E$1,расчеты!$F257,0)</f>
        <v>Atlas-LV3 Agena-B</v>
      </c>
      <c r="L257" t="str">
        <f ca="1">OFFSET('орбитальные запуски 57_64'!F$1,расчеты!$F257,0)</f>
        <v>USA</v>
      </c>
      <c r="M257">
        <f ca="1">OFFSET('орбитальные запуски 57_64'!G$1,расчеты!$F257,0)</f>
        <v>0</v>
      </c>
    </row>
    <row r="258" spans="1:13" x14ac:dyDescent="0.25">
      <c r="A258">
        <f>'орбитальные запуски 57_64'!A254</f>
        <v>253</v>
      </c>
      <c r="B258" t="str">
        <f>'орбитальные запуски 57_64'!B254</f>
        <v>1963-022</v>
      </c>
      <c r="C258" s="51">
        <f ca="1">OFFSET('орбитальные запуски 57_64'!B254,0,SortCr)</f>
        <v>23178</v>
      </c>
      <c r="D258">
        <f t="shared" ca="1" si="9"/>
        <v>23178.000000253</v>
      </c>
      <c r="E258">
        <f t="shared" ca="1" si="10"/>
        <v>22636.00000014</v>
      </c>
      <c r="F258">
        <f t="shared" ca="1" si="11"/>
        <v>140</v>
      </c>
      <c r="H258" t="str">
        <f ca="1">OFFSET('орбитальные запуски 57_64'!$B$1,расчеты!F258,0)</f>
        <v>1961 αλ (035)</v>
      </c>
      <c r="I258">
        <f ca="1">OFFSET('орбитальные запуски 57_64'!C$1,расчеты!$F258,0)</f>
        <v>22636</v>
      </c>
      <c r="J258" t="str">
        <f ca="1">OFFSET('орбитальные запуски 57_64'!D$1,расчеты!$F258,0)</f>
        <v>Космос (1c) (DS-1 # 2)</v>
      </c>
      <c r="K258" t="str">
        <f ca="1">OFFSET('орбитальные запуски 57_64'!E$1,расчеты!$F258,0)</f>
        <v>Космос</v>
      </c>
      <c r="L258" t="str">
        <f ca="1">OFFSET('орбитальные запуски 57_64'!F$1,расчеты!$F258,0)</f>
        <v>СССР</v>
      </c>
      <c r="M258" t="str">
        <f ca="1">OFFSET('орбитальные запуски 57_64'!G$1,расчеты!$F258,0)</f>
        <v>Провал</v>
      </c>
    </row>
    <row r="259" spans="1:13" x14ac:dyDescent="0.25">
      <c r="A259">
        <f>'орбитальные запуски 57_64'!A255</f>
        <v>254</v>
      </c>
      <c r="B259" t="str">
        <f>'орбитальные запуски 57_64'!B255</f>
        <v>1963-023</v>
      </c>
      <c r="C259" s="51">
        <f ca="1">OFFSET('орбитальные запуски 57_64'!B255,0,SortCr)</f>
        <v>23178</v>
      </c>
      <c r="D259">
        <f t="shared" ca="1" si="9"/>
        <v>23178.000000254</v>
      </c>
      <c r="E259">
        <f t="shared" ca="1" si="10"/>
        <v>22627.000000139</v>
      </c>
      <c r="F259">
        <f t="shared" ca="1" si="11"/>
        <v>139</v>
      </c>
      <c r="H259" t="str">
        <f ca="1">OFFSET('орбитальные запуски 57_64'!$B$1,расчеты!F259,0)</f>
        <v>1961 ακ (034)</v>
      </c>
      <c r="I259">
        <f ca="1">OFFSET('орбитальные запуски 57_64'!C$1,расчеты!$F259,0)</f>
        <v>22627</v>
      </c>
      <c r="J259" t="str">
        <f ca="1">OFFSET('орбитальные запуски 57_64'!D$1,расчеты!$F259,0)</f>
        <v>KH-3, 5 (Corona 36, Discoverer 36) </v>
      </c>
      <c r="K259" t="str">
        <f ca="1">OFFSET('орбитальные запуски 57_64'!E$1,расчеты!$F259,0)</f>
        <v>Thor-DM21 Agena-B</v>
      </c>
      <c r="L259" t="str">
        <f ca="1">OFFSET('орбитальные запуски 57_64'!F$1,расчеты!$F259,0)</f>
        <v>USA</v>
      </c>
      <c r="M259">
        <f ca="1">OFFSET('орбитальные запуски 57_64'!G$1,расчеты!$F259,0)</f>
        <v>0</v>
      </c>
    </row>
    <row r="260" spans="1:13" x14ac:dyDescent="0.25">
      <c r="A260">
        <f>'орбитальные запуски 57_64'!A256</f>
        <v>255</v>
      </c>
      <c r="B260" t="str">
        <f>'орбитальные запуски 57_64'!B256</f>
        <v>1963-024</v>
      </c>
      <c r="C260" s="51">
        <f ca="1">OFFSET('орбитальные запуски 57_64'!B256,0,SortCr)</f>
        <v>23181</v>
      </c>
      <c r="D260">
        <f t="shared" ca="1" si="9"/>
        <v>23181.000000255</v>
      </c>
      <c r="E260">
        <f t="shared" ca="1" si="10"/>
        <v>22626.000000137999</v>
      </c>
      <c r="F260">
        <f t="shared" ca="1" si="11"/>
        <v>138</v>
      </c>
      <c r="H260" t="str">
        <f ca="1">OFFSET('орбитальные запуски 57_64'!$B$1,расчеты!F260,0)</f>
        <v>1961-F14</v>
      </c>
      <c r="I260">
        <f ca="1">OFFSET('орбитальные запуски 57_64'!C$1,расчеты!$F260,0)</f>
        <v>22626</v>
      </c>
      <c r="J260" t="str">
        <f ca="1">OFFSET('орбитальные запуски 57_64'!D$1,расчеты!$F260,0)</f>
        <v>Космос (1b) (Зенит-2 № 1)</v>
      </c>
      <c r="K260" t="str">
        <f ca="1">OFFSET('орбитальные запуски 57_64'!E$1,расчеты!$F260,0)</f>
        <v>Восток-K</v>
      </c>
      <c r="L260" t="str">
        <f ca="1">OFFSET('орбитальные запуски 57_64'!F$1,расчеты!$F260,0)</f>
        <v>СССР</v>
      </c>
      <c r="M260" t="str">
        <f ca="1">OFFSET('орбитальные запуски 57_64'!G$1,расчеты!$F260,0)</f>
        <v>Провал</v>
      </c>
    </row>
    <row r="261" spans="1:13" x14ac:dyDescent="0.25">
      <c r="A261">
        <f>'орбитальные запуски 57_64'!A257</f>
        <v>256</v>
      </c>
      <c r="B261" t="str">
        <f>'орбитальные запуски 57_64'!B257</f>
        <v>1963-025</v>
      </c>
      <c r="C261" s="51">
        <f ca="1">OFFSET('орбитальные запуски 57_64'!B257,0,SortCr)</f>
        <v>23189</v>
      </c>
      <c r="D261">
        <f t="shared" ca="1" si="9"/>
        <v>23189.000000256001</v>
      </c>
      <c r="E261">
        <f t="shared" ca="1" si="10"/>
        <v>22614.000000136999</v>
      </c>
      <c r="F261">
        <f t="shared" ca="1" si="11"/>
        <v>137</v>
      </c>
      <c r="H261" t="str">
        <f ca="1">OFFSET('орбитальные запуски 57_64'!$B$1,расчеты!F261,0)</f>
        <v>1961 αι (033)</v>
      </c>
      <c r="I261">
        <f ca="1">OFFSET('орбитальные запуски 57_64'!C$1,расчеты!$F261,0)</f>
        <v>22614</v>
      </c>
      <c r="J261" t="str">
        <f ca="1">OFFSET('орбитальные запуски 57_64'!D$1,расчеты!$F261,0)</f>
        <v>Mercury MA-5 (Меркурий 9)</v>
      </c>
      <c r="K261" t="str">
        <f ca="1">OFFSET('орбитальные запуски 57_64'!E$1,расчеты!$F261,0)</f>
        <v>Atlas-D Mercury</v>
      </c>
      <c r="L261" t="str">
        <f ca="1">OFFSET('орбитальные запуски 57_64'!F$1,расчеты!$F261,0)</f>
        <v>USA</v>
      </c>
      <c r="M261">
        <f ca="1">OFFSET('орбитальные запуски 57_64'!G$1,расчеты!$F261,0)</f>
        <v>0</v>
      </c>
    </row>
    <row r="262" spans="1:13" x14ac:dyDescent="0.25">
      <c r="A262">
        <f>'орбитальные запуски 57_64'!A258</f>
        <v>257</v>
      </c>
      <c r="B262" t="str">
        <f>'орбитальные запуски 57_64'!B258</f>
        <v>1963-026</v>
      </c>
      <c r="C262" s="51">
        <f ca="1">OFFSET('орбитальные запуски 57_64'!B258,0,SortCr)</f>
        <v>23190</v>
      </c>
      <c r="D262">
        <f t="shared" ca="1" si="9"/>
        <v>23190.000000257001</v>
      </c>
      <c r="E262">
        <f t="shared" ca="1" si="10"/>
        <v>22607.000000135999</v>
      </c>
      <c r="F262">
        <f t="shared" ca="1" si="11"/>
        <v>136</v>
      </c>
      <c r="H262" t="str">
        <f ca="1">OFFSET('орбитальные запуски 57_64'!$B$1,расчеты!F262,0)</f>
        <v>1961-F13</v>
      </c>
      <c r="I262">
        <f ca="1">OFFSET('орбитальные запуски 57_64'!C$1,расчеты!$F262,0)</f>
        <v>22607</v>
      </c>
      <c r="J262" t="str">
        <f ca="1">OFFSET('орбитальные запуски 57_64'!D$1,расчеты!$F262,0)</f>
        <v>Самос-E5 1 (Самос 4)</v>
      </c>
      <c r="K262" t="str">
        <f ca="1">OFFSET('орбитальные запуски 57_64'!E$1,расчеты!$F262,0)</f>
        <v>Atlas-LV3 Agena-B</v>
      </c>
      <c r="L262" t="str">
        <f ca="1">OFFSET('орбитальные запуски 57_64'!F$1,расчеты!$F262,0)</f>
        <v>USA</v>
      </c>
      <c r="M262" t="str">
        <f ca="1">OFFSET('орбитальные запуски 57_64'!G$1,расчеты!$F262,0)</f>
        <v>Провал</v>
      </c>
    </row>
    <row r="263" spans="1:13" x14ac:dyDescent="0.25">
      <c r="A263">
        <f>'орбитальные запуски 57_64'!A259</f>
        <v>258</v>
      </c>
      <c r="B263" t="str">
        <f>'орбитальные запуски 57_64'!B259</f>
        <v>1963-027</v>
      </c>
      <c r="C263" s="51">
        <f ca="1">OFFSET('орбитальные запуски 57_64'!B259,0,SortCr)</f>
        <v>23191</v>
      </c>
      <c r="D263">
        <f t="shared" ref="D263:D326" ca="1" si="12">IF(ISNONTEXT(C263),C263+A263/1000000000,CODE(MID(C263,1,1))+A263/100000000)</f>
        <v>23191.000000257998</v>
      </c>
      <c r="E263">
        <f t="shared" ref="E263:E326" ca="1" si="13">CHOOSE($A$4,LARGE($D$6:$D$397,A263),SMALL($D$6:$D$397,A263))</f>
        <v>22603.000000135002</v>
      </c>
      <c r="F263">
        <f t="shared" ref="F263:F326" ca="1" si="14">MATCH(E263,$D$6:$D$397,0)</f>
        <v>135</v>
      </c>
      <c r="H263" t="str">
        <f ca="1">OFFSET('орбитальные запуски 57_64'!$B$1,расчеты!F263,0)</f>
        <v>1961 αθ (032)</v>
      </c>
      <c r="I263">
        <f ca="1">OFFSET('орбитальные запуски 57_64'!C$1,расчеты!$F263,0)</f>
        <v>22603</v>
      </c>
      <c r="J263" t="str">
        <f ca="1">OFFSET('орбитальные запуски 57_64'!D$1,расчеты!$F263,0)</f>
        <v>Ranger 2 (P 33)</v>
      </c>
      <c r="K263" t="str">
        <f ca="1">OFFSET('орбитальные запуски 57_64'!E$1,расчеты!$F263,0)</f>
        <v>Atlas-LV3 Agena-B</v>
      </c>
      <c r="L263" t="str">
        <f ca="1">OFFSET('орбитальные запуски 57_64'!F$1,расчеты!$F263,0)</f>
        <v>USA</v>
      </c>
      <c r="M263" t="str">
        <f ca="1">OFFSET('орбитальные запуски 57_64'!G$1,расчеты!$F263,0)</f>
        <v>Частичный отказ</v>
      </c>
    </row>
    <row r="264" spans="1:13" x14ac:dyDescent="0.25">
      <c r="A264">
        <f>'орбитальные запуски 57_64'!A260</f>
        <v>259</v>
      </c>
      <c r="B264" t="str">
        <f>'орбитальные запуски 57_64'!B260</f>
        <v>1963-F10</v>
      </c>
      <c r="C264" s="51">
        <f ca="1">OFFSET('орбитальные запуски 57_64'!B260,0,SortCr)</f>
        <v>23202</v>
      </c>
      <c r="D264">
        <f t="shared" ca="1" si="12"/>
        <v>23202.000000258999</v>
      </c>
      <c r="E264">
        <f t="shared" ca="1" si="13"/>
        <v>22600.000000134001</v>
      </c>
      <c r="F264">
        <f t="shared" ca="1" si="14"/>
        <v>134</v>
      </c>
      <c r="H264" t="str">
        <f ca="1">OFFSET('орбитальные запуски 57_64'!$B$1,расчеты!F264,0)</f>
        <v>1961 αη (031)</v>
      </c>
      <c r="I264">
        <f ca="1">OFFSET('орбитальные запуски 57_64'!C$1,расчеты!$F264,0)</f>
        <v>22600</v>
      </c>
      <c r="J264" t="str">
        <f ca="1">OFFSET('орбитальные запуски 57_64'!D$1,расчеты!$F264,0)</f>
        <v>Транзитные 4B </v>
      </c>
      <c r="K264" t="str">
        <f ca="1">OFFSET('орбитальные запуски 57_64'!E$1,расчеты!$F264,0)</f>
        <v>Thor-DM21 Able-Star</v>
      </c>
      <c r="L264" t="str">
        <f ca="1">OFFSET('орбитальные запуски 57_64'!F$1,расчеты!$F264,0)</f>
        <v>USA</v>
      </c>
      <c r="M264">
        <f ca="1">OFFSET('орбитальные запуски 57_64'!G$1,расчеты!$F264,0)</f>
        <v>0</v>
      </c>
    </row>
    <row r="265" spans="1:13" x14ac:dyDescent="0.25">
      <c r="A265">
        <f>'орбитальные запуски 57_64'!A261</f>
        <v>260</v>
      </c>
      <c r="B265" t="str">
        <f>'орбитальные запуски 57_64'!B261</f>
        <v>1963-028</v>
      </c>
      <c r="C265" s="51">
        <f ca="1">OFFSET('орбитальные запуски 57_64'!B261,0,SortCr)</f>
        <v>23204</v>
      </c>
      <c r="D265">
        <f t="shared" ca="1" si="12"/>
        <v>23204.000000259999</v>
      </c>
      <c r="E265">
        <f t="shared" ca="1" si="13"/>
        <v>22600.000000133001</v>
      </c>
      <c r="F265">
        <f t="shared" ca="1" si="14"/>
        <v>133</v>
      </c>
      <c r="H265" t="str">
        <f ca="1">OFFSET('орбитальные запуски 57_64'!$B$1,расчеты!F265,0)</f>
        <v>1961 αζ (030)</v>
      </c>
      <c r="I265">
        <f ca="1">OFFSET('орбитальные запуски 57_64'!C$1,расчеты!$F265,0)</f>
        <v>22600</v>
      </c>
      <c r="J265" t="str">
        <f ca="1">OFFSET('орбитальные запуски 57_64'!D$1,расчеты!$F265,0)</f>
        <v>KH-2 10 (Corona 35, Discoverer 35)</v>
      </c>
      <c r="K265" t="str">
        <f ca="1">OFFSET('орбитальные запуски 57_64'!E$1,расчеты!$F265,0)</f>
        <v>Thor-DM21 Agena-B</v>
      </c>
      <c r="L265" t="str">
        <f ca="1">OFFSET('орбитальные запуски 57_64'!F$1,расчеты!$F265,0)</f>
        <v>USA</v>
      </c>
      <c r="M265">
        <f ca="1">OFFSET('орбитальные запуски 57_64'!G$1,расчеты!$F265,0)</f>
        <v>0</v>
      </c>
    </row>
    <row r="266" spans="1:13" x14ac:dyDescent="0.25">
      <c r="A266">
        <f>'орбитальные запуски 57_64'!A262</f>
        <v>261</v>
      </c>
      <c r="B266" t="str">
        <f>'орбитальные запуски 57_64'!B262</f>
        <v>1963-029</v>
      </c>
      <c r="C266" s="51">
        <f ca="1">OFFSET('орбитальные запуски 57_64'!B262,0,SortCr)</f>
        <v>23211</v>
      </c>
      <c r="D266">
        <f t="shared" ca="1" si="12"/>
        <v>23211.000000261</v>
      </c>
      <c r="E266">
        <f t="shared" ca="1" si="13"/>
        <v>22590.000000132</v>
      </c>
      <c r="F266">
        <f t="shared" ca="1" si="14"/>
        <v>132</v>
      </c>
      <c r="H266" t="str">
        <f ca="1">OFFSET('орбитальные запуски 57_64'!$B$1,расчеты!F266,0)</f>
        <v>1961 αε (029)</v>
      </c>
      <c r="I266">
        <f ca="1">OFFSET('орбитальные запуски 57_64'!C$1,расчеты!$F266,0)</f>
        <v>22590</v>
      </c>
      <c r="J266" t="str">
        <f ca="1">OFFSET('орбитальные запуски 57_64'!D$1,расчеты!$F266,0)</f>
        <v>KH-2, 9 (Corona 34, Discoverer 34)</v>
      </c>
      <c r="K266" t="str">
        <f ca="1">OFFSET('орбитальные запуски 57_64'!E$1,расчеты!$F266,0)</f>
        <v>Thor-DM21 Agena-B</v>
      </c>
      <c r="L266" t="str">
        <f ca="1">OFFSET('орбитальные запуски 57_64'!F$1,расчеты!$F266,0)</f>
        <v>USA</v>
      </c>
      <c r="M266">
        <f ca="1">OFFSET('орбитальные запуски 57_64'!G$1,расчеты!$F266,0)</f>
        <v>0</v>
      </c>
    </row>
    <row r="267" spans="1:13" x14ac:dyDescent="0.25">
      <c r="A267">
        <f>'орбитальные запуски 57_64'!A263</f>
        <v>262</v>
      </c>
      <c r="B267" t="str">
        <f>'орбитальные запуски 57_64'!B263</f>
        <v>1963-030</v>
      </c>
      <c r="C267" s="51">
        <f ca="1">OFFSET('орбитальные запуски 57_64'!B263,0,SortCr)</f>
        <v>23211</v>
      </c>
      <c r="D267">
        <f t="shared" ca="1" si="12"/>
        <v>23211.000000262</v>
      </c>
      <c r="E267">
        <f t="shared" ca="1" si="13"/>
        <v>22586.000000131</v>
      </c>
      <c r="F267">
        <f t="shared" ca="1" si="14"/>
        <v>131</v>
      </c>
      <c r="H267" t="str">
        <f ca="1">OFFSET('орбитальные запуски 57_64'!$B$1,расчеты!F267,0)</f>
        <v>1961-F12</v>
      </c>
      <c r="I267">
        <f ca="1">OFFSET('орбитальные запуски 57_64'!C$1,расчеты!$F267,0)</f>
        <v>22586</v>
      </c>
      <c r="J267" t="str">
        <f ca="1">OFFSET('орбитальные запуски 57_64'!D$1,расчеты!$F267,0)</f>
        <v>Mercury Scout 1 (MNTV 1, MS 1)</v>
      </c>
      <c r="K267" t="str">
        <f ca="1">OFFSET('орбитальные запуски 57_64'!E$1,расчеты!$F267,0)</f>
        <v>Голубой Лазутчик-2</v>
      </c>
      <c r="L267" t="str">
        <f ca="1">OFFSET('орбитальные запуски 57_64'!F$1,расчеты!$F267,0)</f>
        <v>USA</v>
      </c>
      <c r="M267" t="str">
        <f ca="1">OFFSET('орбитальные запуски 57_64'!G$1,расчеты!$F267,0)</f>
        <v>Провал</v>
      </c>
    </row>
    <row r="268" spans="1:13" x14ac:dyDescent="0.25">
      <c r="A268">
        <f>'орбитальные запуски 57_64'!A264</f>
        <v>263</v>
      </c>
      <c r="B268" t="str">
        <f>'орбитальные запуски 57_64'!B264</f>
        <v>1963-031</v>
      </c>
      <c r="C268" s="51">
        <f ca="1">OFFSET('орбитальные запуски 57_64'!B264,0,SortCr)</f>
        <v>23218</v>
      </c>
      <c r="D268">
        <f t="shared" ca="1" si="12"/>
        <v>23218.000000263</v>
      </c>
      <c r="E268">
        <f t="shared" ca="1" si="13"/>
        <v>22581.00000013</v>
      </c>
      <c r="F268">
        <f t="shared" ca="1" si="14"/>
        <v>130</v>
      </c>
      <c r="H268" t="str">
        <f ca="1">OFFSET('орбитальные запуски 57_64'!$B$1,расчеты!F268,0)</f>
        <v>1961-F11</v>
      </c>
      <c r="I268">
        <f ca="1">OFFSET('орбитальные запуски 57_64'!C$1,расчеты!$F268,0)</f>
        <v>22581</v>
      </c>
      <c r="J268" t="str">
        <f ca="1">OFFSET('орбитальные запуски 57_64'!D$1,расчеты!$F268,0)</f>
        <v>Космос (1а) (DS-1 # 1)</v>
      </c>
      <c r="K268" t="str">
        <f ca="1">OFFSET('орбитальные запуски 57_64'!E$1,расчеты!$F268,0)</f>
        <v>Космос</v>
      </c>
      <c r="L268" t="str">
        <f ca="1">OFFSET('орбитальные запуски 57_64'!F$1,расчеты!$F268,0)</f>
        <v>СССР</v>
      </c>
      <c r="M268" t="str">
        <f ca="1">OFFSET('орбитальные запуски 57_64'!G$1,расчеты!$F268,0)</f>
        <v>Провал</v>
      </c>
    </row>
    <row r="269" spans="1:13" x14ac:dyDescent="0.25">
      <c r="A269">
        <f>'орбитальные запуски 57_64'!A265</f>
        <v>264</v>
      </c>
      <c r="B269" t="str">
        <f>'орбитальные запуски 57_64'!B265</f>
        <v>1963-032</v>
      </c>
      <c r="C269" s="51">
        <f ca="1">OFFSET('орбитальные запуски 57_64'!B265,0,SortCr)</f>
        <v>23223</v>
      </c>
      <c r="D269">
        <f t="shared" ca="1" si="12"/>
        <v>23223.000000264001</v>
      </c>
      <c r="E269">
        <f t="shared" ca="1" si="13"/>
        <v>22577.000000128999</v>
      </c>
      <c r="F269">
        <f t="shared" ca="1" si="14"/>
        <v>129</v>
      </c>
      <c r="H269" t="str">
        <f ca="1">OFFSET('орбитальные запуски 57_64'!$B$1,расчеты!F269,0)</f>
        <v>1961-F10</v>
      </c>
      <c r="I269">
        <f ca="1">OFFSET('орбитальные запуски 57_64'!C$1,расчеты!$F269,0)</f>
        <v>22577</v>
      </c>
      <c r="J269" t="str">
        <f ca="1">OFFSET('орбитальные запуски 57_64'!D$1,расчеты!$F269,0)</f>
        <v>KH-2 8 (Corona 33, Discoverer 33)</v>
      </c>
      <c r="K269" t="str">
        <f ca="1">OFFSET('орбитальные запуски 57_64'!E$1,расчеты!$F269,0)</f>
        <v>Thor-DM21 Agena-B</v>
      </c>
      <c r="L269" t="str">
        <f ca="1">OFFSET('орбитальные запуски 57_64'!F$1,расчеты!$F269,0)</f>
        <v>USA</v>
      </c>
      <c r="M269" t="str">
        <f ca="1">OFFSET('орбитальные запуски 57_64'!G$1,расчеты!$F269,0)</f>
        <v>Провал</v>
      </c>
    </row>
    <row r="270" spans="1:13" x14ac:dyDescent="0.25">
      <c r="A270">
        <f>'орбитальные запуски 57_64'!A266</f>
        <v>265</v>
      </c>
      <c r="B270" t="str">
        <f>'орбитальные запуски 57_64'!B266</f>
        <v>1963-033</v>
      </c>
      <c r="C270" s="51">
        <f ca="1">OFFSET('орбитальные запуски 57_64'!B266,0,SortCr)</f>
        <v>23229</v>
      </c>
      <c r="D270">
        <f t="shared" ca="1" si="12"/>
        <v>23229.000000265001</v>
      </c>
      <c r="E270">
        <f t="shared" ca="1" si="13"/>
        <v>22575.000000127999</v>
      </c>
      <c r="F270">
        <f t="shared" ca="1" si="14"/>
        <v>128</v>
      </c>
      <c r="H270" t="str">
        <f ca="1">OFFSET('орбитальные запуски 57_64'!$B$1,расчеты!F270,0)</f>
        <v>1961 αδ (028)</v>
      </c>
      <c r="I270">
        <f ca="1">OFFSET('орбитальные запуски 57_64'!C$1,расчеты!$F270,0)</f>
        <v>22575</v>
      </c>
      <c r="J270" t="str">
        <f ca="1">OFFSET('орбитальные запуски 57_64'!D$1,расчеты!$F270,0)</f>
        <v>MIDAS 4 </v>
      </c>
      <c r="K270" t="str">
        <f ca="1">OFFSET('орбитальные запуски 57_64'!E$1,расчеты!$F270,0)</f>
        <v>Atlas-LV3 Agena-B</v>
      </c>
      <c r="L270" t="str">
        <f ca="1">OFFSET('орбитальные запуски 57_64'!F$1,расчеты!$F270,0)</f>
        <v>USA</v>
      </c>
      <c r="M270">
        <f ca="1">OFFSET('орбитальные запуски 57_64'!G$1,расчеты!$F270,0)</f>
        <v>0</v>
      </c>
    </row>
    <row r="271" spans="1:13" x14ac:dyDescent="0.25">
      <c r="A271">
        <f>'орбитальные запуски 57_64'!A267</f>
        <v>266</v>
      </c>
      <c r="B271" t="str">
        <f>'орбитальные запуски 57_64'!B267</f>
        <v>1963-F11</v>
      </c>
      <c r="C271" s="51">
        <f ca="1">OFFSET('орбитальные запуски 57_64'!B267,0,SortCr)</f>
        <v>23245</v>
      </c>
      <c r="D271">
        <f t="shared" ca="1" si="12"/>
        <v>23245.000000266002</v>
      </c>
      <c r="E271">
        <f t="shared" ca="1" si="13"/>
        <v>22567.000000126998</v>
      </c>
      <c r="F271">
        <f t="shared" ca="1" si="14"/>
        <v>127</v>
      </c>
      <c r="H271" t="str">
        <f ca="1">OFFSET('орбитальные запуски 57_64'!$B$1,расчеты!F271,0)</f>
        <v>1961 αγ (027)</v>
      </c>
      <c r="I271">
        <f ca="1">OFFSET('орбитальные запуски 57_64'!C$1,расчеты!$F271,0)</f>
        <v>22567</v>
      </c>
      <c r="J271" t="str">
        <f ca="1">OFFSET('орбитальные запуски 57_64'!D$1,расчеты!$F271,0)</f>
        <v>KH-3, 4 (Corona 32, Discoverer 32)</v>
      </c>
      <c r="K271" t="str">
        <f ca="1">OFFSET('орбитальные запуски 57_64'!E$1,расчеты!$F271,0)</f>
        <v>Thor-DM21 Agena-B</v>
      </c>
      <c r="L271" t="str">
        <f ca="1">OFFSET('орбитальные запуски 57_64'!F$1,расчеты!$F271,0)</f>
        <v>USA</v>
      </c>
      <c r="M271">
        <f ca="1">OFFSET('орбитальные запуски 57_64'!G$1,расчеты!$F271,0)</f>
        <v>0</v>
      </c>
    </row>
    <row r="272" spans="1:13" x14ac:dyDescent="0.25">
      <c r="A272">
        <f>'орбитальные запуски 57_64'!A268</f>
        <v>267</v>
      </c>
      <c r="B272" t="str">
        <f>'орбитальные запуски 57_64'!B268</f>
        <v>1963-034</v>
      </c>
      <c r="C272" s="51">
        <f ca="1">OFFSET('орбитальные запуски 57_64'!B268,0,SortCr)</f>
        <v>23248</v>
      </c>
      <c r="D272">
        <f t="shared" ca="1" si="12"/>
        <v>23248.000000266999</v>
      </c>
      <c r="E272">
        <f t="shared" ca="1" si="13"/>
        <v>22541.000000126001</v>
      </c>
      <c r="F272">
        <f t="shared" ca="1" si="14"/>
        <v>126</v>
      </c>
      <c r="H272" t="str">
        <f ca="1">OFFSET('орбитальные запуски 57_64'!$B$1,расчеты!F272,0)</f>
        <v>1961 αβ (026)</v>
      </c>
      <c r="I272">
        <f ca="1">OFFSET('орбитальные запуски 57_64'!C$1,расчеты!$F272,0)</f>
        <v>22541</v>
      </c>
      <c r="J272" t="str">
        <f ca="1">OFFSET('орбитальные запуски 57_64'!D$1,расчеты!$F272,0)</f>
        <v>KH-3 3 (Corona 31, Discoverer 31)</v>
      </c>
      <c r="K272" t="str">
        <f ca="1">OFFSET('орбитальные запуски 57_64'!E$1,расчеты!$F272,0)</f>
        <v>Thor-DM21 Agena-B</v>
      </c>
      <c r="L272" t="str">
        <f ca="1">OFFSET('орбитальные запуски 57_64'!F$1,расчеты!$F272,0)</f>
        <v>USA</v>
      </c>
      <c r="M272">
        <f ca="1">OFFSET('орбитальные запуски 57_64'!G$1,расчеты!$F272,0)</f>
        <v>0</v>
      </c>
    </row>
    <row r="273" spans="1:13" x14ac:dyDescent="0.25">
      <c r="A273">
        <f>'орбитальные запуски 57_64'!A269</f>
        <v>268</v>
      </c>
      <c r="B273" t="str">
        <f>'орбитальные запуски 57_64'!B269</f>
        <v>1963-035</v>
      </c>
      <c r="C273" s="51">
        <f ca="1">OFFSET('орбитальные запуски 57_64'!B269,0,SortCr)</f>
        <v>23252</v>
      </c>
      <c r="D273">
        <f t="shared" ca="1" si="12"/>
        <v>23252.000000267999</v>
      </c>
      <c r="E273">
        <f t="shared" ca="1" si="13"/>
        <v>22537.000000125001</v>
      </c>
      <c r="F273">
        <f t="shared" ca="1" si="14"/>
        <v>125</v>
      </c>
      <c r="H273" t="str">
        <f ca="1">OFFSET('орбитальные запуски 57_64'!$B$1,расчеты!F273,0)</f>
        <v>1961 αα (025)</v>
      </c>
      <c r="I273">
        <f ca="1">OFFSET('орбитальные запуски 57_64'!C$1,расчеты!$F273,0)</f>
        <v>22537</v>
      </c>
      <c r="J273" t="str">
        <f ca="1">OFFSET('орбитальные запуски 57_64'!D$1,расчеты!$F273,0)</f>
        <v>Mercury MA-4 (Mercury 8А)</v>
      </c>
      <c r="K273" t="str">
        <f ca="1">OFFSET('орбитальные запуски 57_64'!E$1,расчеты!$F273,0)</f>
        <v>Atlas-D Mercury</v>
      </c>
      <c r="L273" t="str">
        <f ca="1">OFFSET('орбитальные запуски 57_64'!F$1,расчеты!$F273,0)</f>
        <v>USA</v>
      </c>
      <c r="M273">
        <f ca="1">OFFSET('орбитальные запуски 57_64'!G$1,расчеты!$F273,0)</f>
        <v>0</v>
      </c>
    </row>
    <row r="274" spans="1:13" x14ac:dyDescent="0.25">
      <c r="A274">
        <f>'орбитальные запуски 57_64'!A270</f>
        <v>269</v>
      </c>
      <c r="B274" t="str">
        <f>'орбитальные запуски 57_64'!B270</f>
        <v>1963-036</v>
      </c>
      <c r="C274" s="51">
        <f ca="1">OFFSET('орбитальные запуски 57_64'!B270,0,SortCr)</f>
        <v>23260</v>
      </c>
      <c r="D274">
        <f t="shared" ca="1" si="12"/>
        <v>23260.000000268999</v>
      </c>
      <c r="E274">
        <f t="shared" ca="1" si="13"/>
        <v>22536.000000124001</v>
      </c>
      <c r="F274">
        <f t="shared" ca="1" si="14"/>
        <v>124</v>
      </c>
      <c r="H274" t="str">
        <f ca="1">OFFSET('орбитальные запуски 57_64'!$B$1,расчеты!F274,0)</f>
        <v>1961 ω (024)</v>
      </c>
      <c r="I274">
        <f ca="1">OFFSET('орбитальные запуски 57_64'!C$1,расчеты!$F274,0)</f>
        <v>22536</v>
      </c>
      <c r="J274" t="str">
        <f ca="1">OFFSET('орбитальные запуски 57_64'!D$1,расчеты!$F274,0)</f>
        <v>KH-3, 2 (Corona 30, Discoverer 30)</v>
      </c>
      <c r="K274" t="str">
        <f ca="1">OFFSET('орбитальные запуски 57_64'!E$1,расчеты!$F274,0)</f>
        <v>Thor-DM21 Agena-B</v>
      </c>
      <c r="L274" t="str">
        <f ca="1">OFFSET('орбитальные запуски 57_64'!F$1,расчеты!$F274,0)</f>
        <v>USA</v>
      </c>
      <c r="M274">
        <f ca="1">OFFSET('орбитальные запуски 57_64'!G$1,расчеты!$F274,0)</f>
        <v>0</v>
      </c>
    </row>
    <row r="275" spans="1:13" x14ac:dyDescent="0.25">
      <c r="A275">
        <f>'орбитальные запуски 57_64'!A271</f>
        <v>270</v>
      </c>
      <c r="B275" t="str">
        <f>'орбитальные запуски 57_64'!B271</f>
        <v>1963-037</v>
      </c>
      <c r="C275" s="51">
        <f ca="1">OFFSET('орбитальные запуски 57_64'!B271,0,SortCr)</f>
        <v>23277</v>
      </c>
      <c r="D275">
        <f t="shared" ca="1" si="12"/>
        <v>23277.00000027</v>
      </c>
      <c r="E275">
        <f t="shared" ca="1" si="13"/>
        <v>22533.000000123</v>
      </c>
      <c r="F275">
        <f t="shared" ca="1" si="14"/>
        <v>123</v>
      </c>
      <c r="H275" t="str">
        <f ca="1">OFFSET('орбитальные запуски 57_64'!$B$1,расчеты!F275,0)</f>
        <v>1961-F09</v>
      </c>
      <c r="I275">
        <f ca="1">OFFSET('орбитальные запуски 57_64'!C$1,расчеты!$F275,0)</f>
        <v>22533</v>
      </c>
      <c r="J275" t="str">
        <f ca="1">OFFSET('орбитальные запуски 57_64'!D$1,расчеты!$F275,0)</f>
        <v>Самос-E2 1 (Самос 3)</v>
      </c>
      <c r="K275" t="str">
        <f ca="1">OFFSET('орбитальные запуски 57_64'!E$1,расчеты!$F275,0)</f>
        <v>Atlas-LV3 Agena-B</v>
      </c>
      <c r="L275" t="str">
        <f ca="1">OFFSET('орбитальные запуски 57_64'!F$1,расчеты!$F275,0)</f>
        <v>USA</v>
      </c>
      <c r="M275" t="str">
        <f ca="1">OFFSET('орбитальные запуски 57_64'!G$1,расчеты!$F275,0)</f>
        <v>Провал</v>
      </c>
    </row>
    <row r="276" spans="1:13" x14ac:dyDescent="0.25">
      <c r="A276">
        <f>'орбитальные запуски 57_64'!A272</f>
        <v>271</v>
      </c>
      <c r="B276" t="str">
        <f>'орбитальные запуски 57_64'!B272</f>
        <v>1963-F12</v>
      </c>
      <c r="C276" s="51">
        <f ca="1">OFFSET('орбитальные запуски 57_64'!B272,0,SortCr)</f>
        <v>23281</v>
      </c>
      <c r="D276">
        <f t="shared" ca="1" si="12"/>
        <v>23281.000000271</v>
      </c>
      <c r="E276">
        <f t="shared" ca="1" si="13"/>
        <v>22523.000000122</v>
      </c>
      <c r="F276">
        <f t="shared" ca="1" si="14"/>
        <v>122</v>
      </c>
      <c r="H276" t="str">
        <f ca="1">OFFSET('орбитальные запуски 57_64'!$B$1,расчеты!F276,0)</f>
        <v>1961 ψ (023)</v>
      </c>
      <c r="I276">
        <f ca="1">OFFSET('орбитальные запуски 57_64'!C$1,расчеты!$F276,0)</f>
        <v>22523</v>
      </c>
      <c r="J276" t="str">
        <f ca="1">OFFSET('орбитальные запуски 57_64'!D$1,расчеты!$F276,0)</f>
        <v>KH-3, 1 (Corona 29, Discoverer 29)</v>
      </c>
      <c r="K276" t="str">
        <f ca="1">OFFSET('орбитальные запуски 57_64'!E$1,расчеты!$F276,0)</f>
        <v>Thor-DM21 Agena-B</v>
      </c>
      <c r="L276" t="str">
        <f ca="1">OFFSET('орбитальные запуски 57_64'!F$1,расчеты!$F276,0)</f>
        <v>USA</v>
      </c>
      <c r="M276">
        <f ca="1">OFFSET('орбитальные запуски 57_64'!G$1,расчеты!$F276,0)</f>
        <v>0</v>
      </c>
    </row>
    <row r="277" spans="1:13" x14ac:dyDescent="0.25">
      <c r="A277">
        <f>'орбитальные запуски 57_64'!A273</f>
        <v>272</v>
      </c>
      <c r="B277" t="str">
        <f>'орбитальные запуски 57_64'!B273</f>
        <v>1963-038</v>
      </c>
      <c r="C277" s="51">
        <f ca="1">OFFSET('орбитальные запуски 57_64'!B273,0,SortCr)</f>
        <v>23282</v>
      </c>
      <c r="D277">
        <f t="shared" ca="1" si="12"/>
        <v>23282.000000272001</v>
      </c>
      <c r="E277">
        <f t="shared" ca="1" si="13"/>
        <v>22518.000000120999</v>
      </c>
      <c r="F277">
        <f t="shared" ca="1" si="14"/>
        <v>121</v>
      </c>
      <c r="H277" t="str">
        <f ca="1">OFFSET('орбитальные запуски 57_64'!$B$1,расчеты!F277,0)</f>
        <v>1961 χ (022)</v>
      </c>
      <c r="I277">
        <f ca="1">OFFSET('орбитальные запуски 57_64'!C$1,расчеты!$F277,0)</f>
        <v>22518</v>
      </c>
      <c r="J277" t="str">
        <f ca="1">OFFSET('орбитальные запуски 57_64'!D$1,расчеты!$F277,0)</f>
        <v>Проводник 13 (S 55а)</v>
      </c>
      <c r="K277" t="str">
        <f ca="1">OFFSET('орбитальные запуски 57_64'!E$1,расчеты!$F277,0)</f>
        <v>Разведчик-X1</v>
      </c>
      <c r="L277" t="str">
        <f ca="1">OFFSET('орбитальные запуски 57_64'!F$1,расчеты!$F277,0)</f>
        <v>USA</v>
      </c>
      <c r="M277" t="str">
        <f ca="1">OFFSET('орбитальные запуски 57_64'!G$1,расчеты!$F277,0)</f>
        <v>Частичный отказ</v>
      </c>
    </row>
    <row r="278" spans="1:13" x14ac:dyDescent="0.25">
      <c r="A278">
        <f>'орбитальные запуски 57_64'!A274</f>
        <v>273</v>
      </c>
      <c r="B278" t="str">
        <f>'орбитальные запуски 57_64'!B274</f>
        <v>1963-039</v>
      </c>
      <c r="C278" s="51">
        <f ca="1">OFFSET('орбитальные запуски 57_64'!B274,0,SortCr)</f>
        <v>23301</v>
      </c>
      <c r="D278">
        <f t="shared" ca="1" si="12"/>
        <v>23301.000000273001</v>
      </c>
      <c r="E278">
        <f t="shared" ca="1" si="13"/>
        <v>22516.000000119999</v>
      </c>
      <c r="F278">
        <f t="shared" ca="1" si="14"/>
        <v>120</v>
      </c>
      <c r="H278" t="str">
        <f ca="1">OFFSET('орбитальные запуски 57_64'!$B$1,расчеты!F278,0)</f>
        <v>1961 φ (021)</v>
      </c>
      <c r="I278">
        <f ca="1">OFFSET('орбитальные запуски 57_64'!C$1,расчеты!$F278,0)</f>
        <v>22516</v>
      </c>
      <c r="J278" t="str">
        <f ca="1">OFFSET('орбитальные запуски 57_64'!D$1,расчеты!$F278,0)</f>
        <v>Ranger 1 (P 32)</v>
      </c>
      <c r="K278" t="str">
        <f ca="1">OFFSET('орбитальные запуски 57_64'!E$1,расчеты!$F278,0)</f>
        <v>Atlas-LV3 Agena-B</v>
      </c>
      <c r="L278" t="str">
        <f ca="1">OFFSET('орбитальные запуски 57_64'!F$1,расчеты!$F278,0)</f>
        <v>USA</v>
      </c>
      <c r="M278" t="str">
        <f ca="1">OFFSET('орбитальные запуски 57_64'!G$1,расчеты!$F278,0)</f>
        <v>Частичный отказ</v>
      </c>
    </row>
    <row r="279" spans="1:13" x14ac:dyDescent="0.25">
      <c r="A279">
        <f>'орбитальные запуски 57_64'!A275</f>
        <v>274</v>
      </c>
      <c r="B279" t="str">
        <f>'орбитальные запуски 57_64'!B275</f>
        <v>1963-040</v>
      </c>
      <c r="C279" s="51">
        <f ca="1">OFFSET('орбитальные запуски 57_64'!B275,0,SortCr)</f>
        <v>23302</v>
      </c>
      <c r="D279">
        <f t="shared" ca="1" si="12"/>
        <v>23302.000000274002</v>
      </c>
      <c r="E279">
        <f t="shared" ca="1" si="13"/>
        <v>22509.000000118998</v>
      </c>
      <c r="F279">
        <f t="shared" ca="1" si="14"/>
        <v>119</v>
      </c>
      <c r="H279" t="str">
        <f ca="1">OFFSET('орбитальные запуски 57_64'!$B$1,расчеты!F279,0)</f>
        <v>1961 υ (020)</v>
      </c>
      <c r="I279">
        <f ca="1">OFFSET('орбитальные запуски 57_64'!C$1,расчеты!$F279,0)</f>
        <v>22509</v>
      </c>
      <c r="J279" t="str">
        <f ca="1">OFFSET('орбитальные запуски 57_64'!D$1,расчеты!$F279,0)</f>
        <v>Проводник 12 (EPE)</v>
      </c>
      <c r="K279" t="str">
        <f ca="1">OFFSET('орбитальные запуски 57_64'!E$1,расчеты!$F279,0)</f>
        <v>Дельта</v>
      </c>
      <c r="L279" t="str">
        <f ca="1">OFFSET('орбитальные запуски 57_64'!F$1,расчеты!$F279,0)</f>
        <v>USA</v>
      </c>
      <c r="M279">
        <f ca="1">OFFSET('орбитальные запуски 57_64'!G$1,расчеты!$F279,0)</f>
        <v>0</v>
      </c>
    </row>
    <row r="280" spans="1:13" x14ac:dyDescent="0.25">
      <c r="A280">
        <f>'орбитальные запуски 57_64'!A276</f>
        <v>275</v>
      </c>
      <c r="B280" t="str">
        <f>'орбитальные запуски 57_64'!B276</f>
        <v>1963-F13</v>
      </c>
      <c r="C280" s="51">
        <f ca="1">OFFSET('орбитальные запуски 57_64'!B276,0,SortCr)</f>
        <v>23308</v>
      </c>
      <c r="D280">
        <f t="shared" ca="1" si="12"/>
        <v>23308.000000274998</v>
      </c>
      <c r="E280">
        <f t="shared" ca="1" si="13"/>
        <v>22499.000000118001</v>
      </c>
      <c r="F280">
        <f t="shared" ca="1" si="14"/>
        <v>118</v>
      </c>
      <c r="H280" t="str">
        <f ca="1">OFFSET('орбитальные запуски 57_64'!$B$1,расчеты!F280,0)</f>
        <v>1961 τ (019)</v>
      </c>
      <c r="I280">
        <f ca="1">OFFSET('орбитальные запуски 57_64'!C$1,расчеты!$F280,0)</f>
        <v>22499</v>
      </c>
      <c r="J280" t="str">
        <f ca="1">OFFSET('орбитальные запуски 57_64'!D$1,расчеты!$F280,0)</f>
        <v>Восток 2 (Восток-3KA № 4)</v>
      </c>
      <c r="K280" t="str">
        <f ca="1">OFFSET('орбитальные запуски 57_64'!E$1,расчеты!$F280,0)</f>
        <v>Восток-K</v>
      </c>
      <c r="L280" t="str">
        <f ca="1">OFFSET('орбитальные запуски 57_64'!F$1,расчеты!$F280,0)</f>
        <v>СССР</v>
      </c>
      <c r="M280">
        <f ca="1">OFFSET('орбитальные запуски 57_64'!G$1,расчеты!$F280,0)</f>
        <v>0</v>
      </c>
    </row>
    <row r="281" spans="1:13" x14ac:dyDescent="0.25">
      <c r="A281">
        <f>'орбитальные запуски 57_64'!A277</f>
        <v>276</v>
      </c>
      <c r="B281" t="str">
        <f>'орбитальные запуски 57_64'!B277</f>
        <v>1963-041</v>
      </c>
      <c r="C281" s="51">
        <f ca="1">OFFSET('орбитальные запуски 57_64'!B277,0,SortCr)</f>
        <v>23309</v>
      </c>
      <c r="D281">
        <f t="shared" ca="1" si="12"/>
        <v>23309.000000275999</v>
      </c>
      <c r="E281">
        <f t="shared" ca="1" si="13"/>
        <v>22497.000000117001</v>
      </c>
      <c r="F281">
        <f t="shared" ca="1" si="14"/>
        <v>117</v>
      </c>
      <c r="H281" t="str">
        <f ca="1">OFFSET('орбитальные запуски 57_64'!$B$1,расчеты!F281,0)</f>
        <v>1961-F08</v>
      </c>
      <c r="I281">
        <f ca="1">OFFSET('орбитальные запуски 57_64'!C$1,расчеты!$F281,0)</f>
        <v>22497</v>
      </c>
      <c r="J281" t="str">
        <f ca="1">OFFSET('орбитальные запуски 57_64'!D$1,расчеты!$F281,0)</f>
        <v>KH-2, 7 (Corona 28, Discoverer 28)</v>
      </c>
      <c r="K281" t="str">
        <f ca="1">OFFSET('орбитальные запуски 57_64'!E$1,расчеты!$F281,0)</f>
        <v>Thor-DM21 Agena-B</v>
      </c>
      <c r="L281" t="str">
        <f ca="1">OFFSET('орбитальные запуски 57_64'!F$1,расчеты!$F281,0)</f>
        <v>USA</v>
      </c>
      <c r="M281" t="str">
        <f ca="1">OFFSET('орбитальные запуски 57_64'!G$1,расчеты!$F281,0)</f>
        <v>Провал</v>
      </c>
    </row>
    <row r="282" spans="1:13" x14ac:dyDescent="0.25">
      <c r="A282">
        <f>'орбитальные запуски 57_64'!A278</f>
        <v>277</v>
      </c>
      <c r="B282" t="str">
        <f>'орбитальные запуски 57_64'!B278</f>
        <v>1963-042</v>
      </c>
      <c r="C282" s="51">
        <f ca="1">OFFSET('орбитальные запуски 57_64'!B278,0,SortCr)</f>
        <v>23313</v>
      </c>
      <c r="D282">
        <f t="shared" ca="1" si="12"/>
        <v>23313.000000276999</v>
      </c>
      <c r="E282">
        <f t="shared" ca="1" si="13"/>
        <v>22483.000000116001</v>
      </c>
      <c r="F282">
        <f t="shared" ca="1" si="14"/>
        <v>116</v>
      </c>
      <c r="H282" t="str">
        <f ca="1">OFFSET('орбитальные запуски 57_64'!$B$1,расчеты!F282,0)</f>
        <v>1961-F07</v>
      </c>
      <c r="I282">
        <f ca="1">OFFSET('орбитальные запуски 57_64'!C$1,расчеты!$F282,0)</f>
        <v>22483</v>
      </c>
      <c r="J282" t="str">
        <f ca="1">OFFSET('орбитальные запуски 57_64'!D$1,расчеты!$F282,0)</f>
        <v>KH-5, 4 (Аргон 4, Corona 27, Discoverer 27)</v>
      </c>
      <c r="K282" t="str">
        <f ca="1">OFFSET('орбитальные запуски 57_64'!E$1,расчеты!$F282,0)</f>
        <v>Thor-DM21 Agena-B</v>
      </c>
      <c r="L282" t="str">
        <f ca="1">OFFSET('орбитальные запуски 57_64'!F$1,расчеты!$F282,0)</f>
        <v>USA</v>
      </c>
      <c r="M282" t="str">
        <f ca="1">OFFSET('орбитальные запуски 57_64'!G$1,расчеты!$F282,0)</f>
        <v>Провал</v>
      </c>
    </row>
    <row r="283" spans="1:13" x14ac:dyDescent="0.25">
      <c r="A283">
        <f>'орбитальные запуски 57_64'!A279</f>
        <v>278</v>
      </c>
      <c r="B283" t="str">
        <f>'орбитальные запуски 57_64'!B279</f>
        <v>1963-043</v>
      </c>
      <c r="C283" s="51">
        <f ca="1">OFFSET('орбитальные запуски 57_64'!B279,0,SortCr)</f>
        <v>23316</v>
      </c>
      <c r="D283">
        <f t="shared" ca="1" si="12"/>
        <v>23316.000000278</v>
      </c>
      <c r="E283">
        <f t="shared" ca="1" si="13"/>
        <v>22474.000000115</v>
      </c>
      <c r="F283">
        <f t="shared" ca="1" si="14"/>
        <v>115</v>
      </c>
      <c r="H283" t="str">
        <f ca="1">OFFSET('орбитальные запуски 57_64'!$B$1,расчеты!F283,0)</f>
        <v>1961 σ (018)</v>
      </c>
      <c r="I283">
        <f ca="1">OFFSET('орбитальные запуски 57_64'!C$1,расчеты!$F283,0)</f>
        <v>22474</v>
      </c>
      <c r="J283" t="str">
        <f ca="1">OFFSET('орбитальные запуски 57_64'!D$1,расчеты!$F283,0)</f>
        <v>MIDAS 3</v>
      </c>
      <c r="K283" t="str">
        <f ca="1">OFFSET('орбитальные запуски 57_64'!E$1,расчеты!$F283,0)</f>
        <v>Atlas-LV3 Agena-B</v>
      </c>
      <c r="L283" t="str">
        <f ca="1">OFFSET('орбитальные запуски 57_64'!F$1,расчеты!$F283,0)</f>
        <v>USA</v>
      </c>
      <c r="M283">
        <f ca="1">OFFSET('орбитальные запуски 57_64'!G$1,расчеты!$F283,0)</f>
        <v>0</v>
      </c>
    </row>
    <row r="284" spans="1:13" x14ac:dyDescent="0.25">
      <c r="A284">
        <f>'орбитальные запуски 57_64'!A280</f>
        <v>279</v>
      </c>
      <c r="B284" t="str">
        <f>'орбитальные запуски 57_64'!B280</f>
        <v>1963-F14</v>
      </c>
      <c r="C284" s="51">
        <f ca="1">OFFSET('орбитальные запуски 57_64'!B280,0,SortCr)</f>
        <v>23324</v>
      </c>
      <c r="D284">
        <f t="shared" ca="1" si="12"/>
        <v>23324.000000279</v>
      </c>
      <c r="E284">
        <f t="shared" ca="1" si="13"/>
        <v>22474.000000114</v>
      </c>
      <c r="F284">
        <f t="shared" ca="1" si="14"/>
        <v>114</v>
      </c>
      <c r="H284" t="str">
        <f ca="1">OFFSET('орбитальные запуски 57_64'!$B$1,расчеты!F284,0)</f>
        <v>1961 ρ (017)</v>
      </c>
      <c r="I284">
        <f ca="1">OFFSET('орбитальные запуски 57_64'!C$1,расчеты!$F284,0)</f>
        <v>22474</v>
      </c>
      <c r="J284" t="str">
        <f ca="1">OFFSET('орбитальные запуски 57_64'!D$1,расчеты!$F284,0)</f>
        <v>Tiros 3 (3)</v>
      </c>
      <c r="K284" t="str">
        <f ca="1">OFFSET('орбитальные запуски 57_64'!E$1,расчеты!$F284,0)</f>
        <v>Дельта</v>
      </c>
      <c r="L284" t="str">
        <f ca="1">OFFSET('орбитальные запуски 57_64'!F$1,расчеты!$F284,0)</f>
        <v>USA</v>
      </c>
      <c r="M284">
        <f ca="1">OFFSET('орбитальные запуски 57_64'!G$1,расчеты!$F284,0)</f>
        <v>0</v>
      </c>
    </row>
    <row r="285" spans="1:13" x14ac:dyDescent="0.25">
      <c r="A285">
        <f>'орбитальные запуски 57_64'!A281</f>
        <v>280</v>
      </c>
      <c r="B285" t="str">
        <f>'орбитальные запуски 57_64'!B281</f>
        <v>1963-044</v>
      </c>
      <c r="C285" s="51">
        <f ca="1">OFFSET('орбитальные запуски 57_64'!B281,0,SortCr)</f>
        <v>23326</v>
      </c>
      <c r="D285">
        <f t="shared" ca="1" si="12"/>
        <v>23326.000000280001</v>
      </c>
      <c r="E285">
        <f t="shared" ca="1" si="13"/>
        <v>22469.000000112999</v>
      </c>
      <c r="F285">
        <f t="shared" ca="1" si="14"/>
        <v>113</v>
      </c>
      <c r="H285" t="str">
        <f ca="1">OFFSET('орбитальные запуски 57_64'!$B$1,расчеты!F285,0)</f>
        <v>1961 π (016)</v>
      </c>
      <c r="I285">
        <f ca="1">OFFSET('орбитальные запуски 57_64'!C$1,расчеты!$F285,0)</f>
        <v>22469</v>
      </c>
      <c r="J285" t="str">
        <f ca="1">OFFSET('орбитальные запуски 57_64'!D$1,расчеты!$F285,0)</f>
        <v>KH-2, 6 (Corona 26, Discoverer 26)</v>
      </c>
      <c r="K285" t="str">
        <f ca="1">OFFSET('орбитальные запуски 57_64'!E$1,расчеты!$F285,0)</f>
        <v>Thor-DM21 Agena-B</v>
      </c>
      <c r="L285" t="str">
        <f ca="1">OFFSET('орбитальные запуски 57_64'!F$1,расчеты!$F285,0)</f>
        <v>USA</v>
      </c>
      <c r="M285">
        <f ca="1">OFFSET('орбитальные запуски 57_64'!G$1,расчеты!$F285,0)</f>
        <v>0</v>
      </c>
    </row>
    <row r="286" spans="1:13" x14ac:dyDescent="0.25">
      <c r="A286">
        <f>'орбитальные запуски 57_64'!A282</f>
        <v>281</v>
      </c>
      <c r="B286" t="str">
        <f>'орбитальные запуски 57_64'!B282</f>
        <v>1963-045</v>
      </c>
      <c r="C286" s="51">
        <f ca="1">OFFSET('орбитальные запуски 57_64'!B282,0,SortCr)</f>
        <v>23331</v>
      </c>
      <c r="D286">
        <f t="shared" ca="1" si="12"/>
        <v>23331.000000281001</v>
      </c>
      <c r="E286">
        <f t="shared" ca="1" si="13"/>
        <v>22462.000000111999</v>
      </c>
      <c r="F286">
        <f t="shared" ca="1" si="14"/>
        <v>112</v>
      </c>
      <c r="H286" t="str">
        <f ca="1">OFFSET('орбитальные запуски 57_64'!$B$1,расчеты!F286,0)</f>
        <v>1961-F06</v>
      </c>
      <c r="I286">
        <f ca="1">OFFSET('орбитальные запуски 57_64'!C$1,расчеты!$F286,0)</f>
        <v>22462</v>
      </c>
      <c r="J286" t="str">
        <f ca="1">OFFSET('орбитальные запуски 57_64'!D$1,расчеты!$F286,0)</f>
        <v>Проводник (13) (S 55)</v>
      </c>
      <c r="K286" t="str">
        <f ca="1">OFFSET('орбитальные запуски 57_64'!E$1,расчеты!$F286,0)</f>
        <v>Разведчик-X1</v>
      </c>
      <c r="L286" t="str">
        <f ca="1">OFFSET('орбитальные запуски 57_64'!F$1,расчеты!$F286,0)</f>
        <v>USA</v>
      </c>
      <c r="M286" t="str">
        <f ca="1">OFFSET('орбитальные запуски 57_64'!G$1,расчеты!$F286,0)</f>
        <v>Провал</v>
      </c>
    </row>
    <row r="287" spans="1:13" x14ac:dyDescent="0.25">
      <c r="A287">
        <f>'орбитальные запуски 57_64'!A283</f>
        <v>282</v>
      </c>
      <c r="B287" t="str">
        <f>'орбитальные запуски 57_64'!B283</f>
        <v>1963-046</v>
      </c>
      <c r="C287" s="51">
        <f ca="1">OFFSET('орбитальные запуски 57_64'!B283,0,SortCr)</f>
        <v>23342</v>
      </c>
      <c r="D287">
        <f t="shared" ca="1" si="12"/>
        <v>23342.000000282002</v>
      </c>
      <c r="E287">
        <f t="shared" ca="1" si="13"/>
        <v>22461.000000110998</v>
      </c>
      <c r="F287">
        <f t="shared" ca="1" si="14"/>
        <v>111</v>
      </c>
      <c r="H287" t="str">
        <f ca="1">OFFSET('орбитальные запуски 57_64'!$B$1,расчеты!F287,0)</f>
        <v>1961 ο (015)</v>
      </c>
      <c r="I287">
        <f ca="1">OFFSET('орбитальные запуски 57_64'!C$1,расчеты!$F287,0)</f>
        <v>22461</v>
      </c>
      <c r="J287" t="str">
        <f ca="1">OFFSET('орбитальные запуски 57_64'!D$1,расчеты!$F287,0)</f>
        <v>Транзитные 4A </v>
      </c>
      <c r="K287" t="str">
        <f ca="1">OFFSET('орбитальные запуски 57_64'!E$1,расчеты!$F287,0)</f>
        <v>Thor-DM21 Able-Star</v>
      </c>
      <c r="L287" t="str">
        <f ca="1">OFFSET('орбитальные запуски 57_64'!F$1,расчеты!$F287,0)</f>
        <v>USA</v>
      </c>
      <c r="M287" t="str">
        <f ca="1">OFFSET('орбитальные запуски 57_64'!G$1,расчеты!$F287,0)</f>
        <v>Частичный отказ</v>
      </c>
    </row>
    <row r="288" spans="1:13" x14ac:dyDescent="0.25">
      <c r="A288">
        <f>'орбитальные запуски 57_64'!A284</f>
        <v>283</v>
      </c>
      <c r="B288" t="str">
        <f>'орбитальные запуски 57_64'!B284</f>
        <v>1963-047</v>
      </c>
      <c r="C288" s="51">
        <f ca="1">OFFSET('орбитальные запуски 57_64'!B284,0,SortCr)</f>
        <v>23342</v>
      </c>
      <c r="D288">
        <f t="shared" ca="1" si="12"/>
        <v>23342.000000282998</v>
      </c>
      <c r="E288">
        <f t="shared" ca="1" si="13"/>
        <v>22448.000000110002</v>
      </c>
      <c r="F288">
        <f t="shared" ca="1" si="14"/>
        <v>110</v>
      </c>
      <c r="H288" t="str">
        <f ca="1">OFFSET('орбитальные запуски 57_64'!$B$1,расчеты!F288,0)</f>
        <v>1961 ξ (014)</v>
      </c>
      <c r="I288">
        <f ca="1">OFFSET('орбитальные запуски 57_64'!C$1,расчеты!$F288,0)</f>
        <v>22448</v>
      </c>
      <c r="J288" t="str">
        <f ca="1">OFFSET('орбитальные запуски 57_64'!D$1,расчеты!$F288,0)</f>
        <v>KH-2, 5 (Corona 25, Discoverer 25)</v>
      </c>
      <c r="K288" t="str">
        <f ca="1">OFFSET('орбитальные запуски 57_64'!E$1,расчеты!$F288,0)</f>
        <v>Thor-DM21 Agena-B</v>
      </c>
      <c r="L288" t="str">
        <f ca="1">OFFSET('орбитальные запуски 57_64'!F$1,расчеты!$F288,0)</f>
        <v>USA</v>
      </c>
      <c r="M288">
        <f ca="1">OFFSET('орбитальные запуски 57_64'!G$1,расчеты!$F288,0)</f>
        <v>0</v>
      </c>
    </row>
    <row r="289" spans="1:13" x14ac:dyDescent="0.25">
      <c r="A289">
        <f>'орбитальные запуски 57_64'!A285</f>
        <v>284</v>
      </c>
      <c r="B289" t="str">
        <f>'орбитальные запуски 57_64'!B285</f>
        <v>1963-048</v>
      </c>
      <c r="C289" s="51">
        <f ca="1">OFFSET('орбитальные запуски 57_64'!B285,0,SortCr)</f>
        <v>23342</v>
      </c>
      <c r="D289">
        <f t="shared" ca="1" si="12"/>
        <v>23342.000000283999</v>
      </c>
      <c r="E289">
        <f t="shared" ca="1" si="13"/>
        <v>22440.000000109001</v>
      </c>
      <c r="F289">
        <f t="shared" ca="1" si="14"/>
        <v>109</v>
      </c>
      <c r="H289" t="str">
        <f ca="1">OFFSET('орбитальные запуски 57_64'!$B$1,расчеты!F289,0)</f>
        <v>1961-F05</v>
      </c>
      <c r="I289">
        <f ca="1">OFFSET('орбитальные запуски 57_64'!C$1,расчеты!$F289,0)</f>
        <v>22440</v>
      </c>
      <c r="J289" t="str">
        <f ca="1">OFFSET('орбитальные запуски 57_64'!D$1,расчеты!$F289,0)</f>
        <v>KH-5 3 (Аргон 3, Corona 24, Discoverer 24)</v>
      </c>
      <c r="K289" t="str">
        <f ca="1">OFFSET('орбитальные запуски 57_64'!E$1,расчеты!$F289,0)</f>
        <v>Thor-DM21 Agena-B</v>
      </c>
      <c r="L289" t="str">
        <f ca="1">OFFSET('орбитальные запуски 57_64'!F$1,расчеты!$F289,0)</f>
        <v>USA</v>
      </c>
      <c r="M289" t="str">
        <f ca="1">OFFSET('орбитальные запуски 57_64'!G$1,расчеты!$F289,0)</f>
        <v>Провал</v>
      </c>
    </row>
    <row r="290" spans="1:13" x14ac:dyDescent="0.25">
      <c r="A290">
        <f>'орбитальные запуски 57_64'!A286</f>
        <v>285</v>
      </c>
      <c r="B290" t="str">
        <f>'орбитальные запуски 57_64'!B286</f>
        <v>1963-F15</v>
      </c>
      <c r="C290" s="51">
        <f ca="1">OFFSET('орбитальные запуски 57_64'!B286,0,SortCr)</f>
        <v>23343</v>
      </c>
      <c r="D290">
        <f t="shared" ca="1" si="12"/>
        <v>23343.000000284999</v>
      </c>
      <c r="E290">
        <f t="shared" ca="1" si="13"/>
        <v>22425.000000108001</v>
      </c>
      <c r="F290">
        <f t="shared" ca="1" si="14"/>
        <v>108</v>
      </c>
      <c r="H290" t="str">
        <f ca="1">OFFSET('орбитальные запуски 57_64'!$B$1,расчеты!F290,0)</f>
        <v>1961-F04</v>
      </c>
      <c r="I290">
        <f ca="1">OFFSET('орбитальные запуски 57_64'!C$1,расчеты!$F290,0)</f>
        <v>22425</v>
      </c>
      <c r="J290" t="str">
        <f ca="1">OFFSET('орбитальные запуски 57_64'!D$1,расчеты!$F290,0)</f>
        <v>Проводник (12) (S 45а)</v>
      </c>
      <c r="K290" t="str">
        <f ca="1">OFFSET('орбитальные запуски 57_64'!E$1,расчеты!$F290,0)</f>
        <v>Юнона-2</v>
      </c>
      <c r="L290" t="str">
        <f ca="1">OFFSET('орбитальные запуски 57_64'!F$1,расчеты!$F290,0)</f>
        <v>USA</v>
      </c>
      <c r="M290" t="str">
        <f ca="1">OFFSET('орбитальные запуски 57_64'!G$1,расчеты!$F290,0)</f>
        <v>Провал</v>
      </c>
    </row>
    <row r="291" spans="1:13" x14ac:dyDescent="0.25">
      <c r="A291">
        <f>'орбитальные запуски 57_64'!A287</f>
        <v>286</v>
      </c>
      <c r="B291" t="str">
        <f>'орбитальные запуски 57_64'!B287</f>
        <v>1963-049</v>
      </c>
      <c r="C291" s="51">
        <f ca="1">OFFSET('орбитальные запуски 57_64'!B287,0,SortCr)</f>
        <v>23350</v>
      </c>
      <c r="D291">
        <f t="shared" ca="1" si="12"/>
        <v>23350.000000286</v>
      </c>
      <c r="E291">
        <f t="shared" ca="1" si="13"/>
        <v>22398.000000107</v>
      </c>
      <c r="F291">
        <f t="shared" ca="1" si="14"/>
        <v>107</v>
      </c>
      <c r="H291" t="str">
        <f ca="1">OFFSET('орбитальные запуски 57_64'!$B$1,расчеты!F291,0)</f>
        <v>1961 ν (013)</v>
      </c>
      <c r="I291">
        <f ca="1">OFFSET('орбитальные запуски 57_64'!C$1,расчеты!$F291,0)</f>
        <v>22398</v>
      </c>
      <c r="J291" t="str">
        <f ca="1">OFFSET('орбитальные запуски 57_64'!D$1,расчеты!$F291,0)</f>
        <v>Проводник 11 (S 15)</v>
      </c>
      <c r="K291" t="str">
        <f ca="1">OFFSET('орбитальные запуски 57_64'!E$1,расчеты!$F291,0)</f>
        <v>Юнона-2</v>
      </c>
      <c r="L291" t="str">
        <f ca="1">OFFSET('орбитальные запуски 57_64'!F$1,расчеты!$F291,0)</f>
        <v>USA</v>
      </c>
      <c r="M291">
        <f ca="1">OFFSET('орбитальные запуски 57_64'!G$1,расчеты!$F291,0)</f>
        <v>0</v>
      </c>
    </row>
    <row r="292" spans="1:13" x14ac:dyDescent="0.25">
      <c r="A292">
        <f>'орбитальные запуски 57_64'!A288</f>
        <v>287</v>
      </c>
      <c r="B292" t="str">
        <f>'орбитальные запуски 57_64'!B288</f>
        <v>1963-050</v>
      </c>
      <c r="C292" s="51">
        <f ca="1">OFFSET('орбитальные запуски 57_64'!B288,0,SortCr)</f>
        <v>23358</v>
      </c>
      <c r="D292">
        <f t="shared" ca="1" si="12"/>
        <v>23358.000000287</v>
      </c>
      <c r="E292">
        <f t="shared" ca="1" si="13"/>
        <v>22396.000000106</v>
      </c>
      <c r="F292">
        <f t="shared" ca="1" si="14"/>
        <v>106</v>
      </c>
      <c r="H292" t="str">
        <f ca="1">OFFSET('орбитальные запуски 57_64'!$B$1,расчеты!F292,0)</f>
        <v>1961-F03</v>
      </c>
      <c r="I292">
        <f ca="1">OFFSET('орбитальные запуски 57_64'!C$1,расчеты!$F292,0)</f>
        <v>22396</v>
      </c>
      <c r="J292" t="str">
        <f ca="1">OFFSET('орбитальные запуски 57_64'!D$1,расчеты!$F292,0)</f>
        <v>Mercury MA-3 (Mercury 8)</v>
      </c>
      <c r="K292" t="str">
        <f ca="1">OFFSET('орбитальные запуски 57_64'!E$1,расчеты!$F292,0)</f>
        <v>Atlas-D Mercury</v>
      </c>
      <c r="L292" t="str">
        <f ca="1">OFFSET('орбитальные запуски 57_64'!F$1,расчеты!$F292,0)</f>
        <v>СССР</v>
      </c>
      <c r="M292" t="str">
        <f ca="1">OFFSET('орбитальные запуски 57_64'!G$1,расчеты!$F292,0)</f>
        <v>Провал</v>
      </c>
    </row>
    <row r="293" spans="1:13" x14ac:dyDescent="0.25">
      <c r="A293">
        <f>'орбитальные запуски 57_64'!A289</f>
        <v>288</v>
      </c>
      <c r="B293" t="str">
        <f>'орбитальные запуски 57_64'!B289</f>
        <v>1963-051</v>
      </c>
      <c r="C293" s="51">
        <f ca="1">OFFSET('орбитальные запуски 57_64'!B289,0,SortCr)</f>
        <v>23363</v>
      </c>
      <c r="D293">
        <f t="shared" ca="1" si="12"/>
        <v>23363.000000288001</v>
      </c>
      <c r="E293">
        <f t="shared" ca="1" si="13"/>
        <v>22383.000000104999</v>
      </c>
      <c r="F293">
        <f t="shared" ca="1" si="14"/>
        <v>105</v>
      </c>
      <c r="H293" t="str">
        <f ca="1">OFFSET('орбитальные запуски 57_64'!$B$1,расчеты!F293,0)</f>
        <v>Μ 1961 (012)</v>
      </c>
      <c r="I293">
        <f ca="1">OFFSET('орбитальные запуски 57_64'!C$1,расчеты!$F293,0)</f>
        <v>22383</v>
      </c>
      <c r="J293" t="str">
        <f ca="1">OFFSET('орбитальные запуски 57_64'!D$1,расчеты!$F293,0)</f>
        <v>Восток 1 (Восток-3KA № 3)</v>
      </c>
      <c r="K293" t="str">
        <f ca="1">OFFSET('орбитальные запуски 57_64'!E$1,расчеты!$F293,0)</f>
        <v>Восток-K</v>
      </c>
      <c r="L293" t="str">
        <f ca="1">OFFSET('орбитальные запуски 57_64'!F$1,расчеты!$F293,0)</f>
        <v>СССР</v>
      </c>
      <c r="M293">
        <f ca="1">OFFSET('орбитальные запуски 57_64'!G$1,расчеты!$F293,0)</f>
        <v>0</v>
      </c>
    </row>
    <row r="294" spans="1:13" x14ac:dyDescent="0.25">
      <c r="A294">
        <f>'орбитальные запуски 57_64'!A290</f>
        <v>289</v>
      </c>
      <c r="B294" t="str">
        <f>'орбитальные запуски 57_64'!B290</f>
        <v>1963-052</v>
      </c>
      <c r="C294" s="51">
        <f ca="1">OFFSET('орбитальные запуски 57_64'!B290,0,SortCr)</f>
        <v>23364</v>
      </c>
      <c r="D294">
        <f t="shared" ca="1" si="12"/>
        <v>23364.000000289001</v>
      </c>
      <c r="E294">
        <f t="shared" ca="1" si="13"/>
        <v>22379.000000103999</v>
      </c>
      <c r="F294">
        <f t="shared" ca="1" si="14"/>
        <v>104</v>
      </c>
      <c r="H294" t="str">
        <f ca="1">OFFSET('орбитальные запуски 57_64'!$B$1,расчеты!F294,0)</f>
        <v>1961 λ (011)</v>
      </c>
      <c r="I294">
        <f ca="1">OFFSET('орбитальные запуски 57_64'!C$1,расчеты!$F294,0)</f>
        <v>22379</v>
      </c>
      <c r="J294" t="str">
        <f ca="1">OFFSET('орбитальные запуски 57_64'!D$1,расчеты!$F294,0)</f>
        <v>KH-5 2 (Аргон 2, Corona 23, Discoverer 23)</v>
      </c>
      <c r="K294" t="str">
        <f ca="1">OFFSET('орбитальные запуски 57_64'!E$1,расчеты!$F294,0)</f>
        <v>Thor-DM21 Agena-B</v>
      </c>
      <c r="L294" t="str">
        <f ca="1">OFFSET('орбитальные запуски 57_64'!F$1,расчеты!$F294,0)</f>
        <v>USA</v>
      </c>
      <c r="M294">
        <f ca="1">OFFSET('орбитальные запуски 57_64'!G$1,расчеты!$F294,0)</f>
        <v>0</v>
      </c>
    </row>
    <row r="295" spans="1:13" x14ac:dyDescent="0.25">
      <c r="A295">
        <f>'орбитальные запуски 57_64'!A291</f>
        <v>290</v>
      </c>
      <c r="B295" t="str">
        <f>'орбитальные запуски 57_64'!B291</f>
        <v>1963-053</v>
      </c>
      <c r="C295" s="51">
        <f ca="1">OFFSET('орбитальные запуски 57_64'!B291,0,SortCr)</f>
        <v>23364</v>
      </c>
      <c r="D295">
        <f t="shared" ca="1" si="12"/>
        <v>23364.000000290001</v>
      </c>
      <c r="E295">
        <f t="shared" ca="1" si="13"/>
        <v>22370.000000102998</v>
      </c>
      <c r="F295">
        <f t="shared" ca="1" si="14"/>
        <v>103</v>
      </c>
      <c r="H295" t="str">
        <f ca="1">OFFSET('орбитальные запуски 57_64'!$B$1,расчеты!F295,0)</f>
        <v>1961-F02</v>
      </c>
      <c r="I295">
        <f ca="1">OFFSET('орбитальные запуски 57_64'!C$1,расчеты!$F295,0)</f>
        <v>22370</v>
      </c>
      <c r="J295" t="str">
        <f ca="1">OFFSET('орбитальные запуски 57_64'!D$1,расчеты!$F295,0)</f>
        <v>KH-2, 4 (Corona 22, Discoverer 22)</v>
      </c>
      <c r="K295" t="str">
        <f ca="1">OFFSET('орбитальные запуски 57_64'!E$1,расчеты!$F295,0)</f>
        <v>Thor-DM21 Agena-B</v>
      </c>
      <c r="L295" t="str">
        <f ca="1">OFFSET('орбитальные запуски 57_64'!F$1,расчеты!$F295,0)</f>
        <v>USA</v>
      </c>
      <c r="M295" t="str">
        <f ca="1">OFFSET('орбитальные запуски 57_64'!G$1,расчеты!$F295,0)</f>
        <v>Провал</v>
      </c>
    </row>
    <row r="296" spans="1:13" x14ac:dyDescent="0.25">
      <c r="A296">
        <f>'орбитальные запуски 57_64'!A292</f>
        <v>291</v>
      </c>
      <c r="B296" t="str">
        <f>'орбитальные запуски 57_64'!B292</f>
        <v>1963-054</v>
      </c>
      <c r="C296" s="51">
        <f ca="1">OFFSET('орбитальные запуски 57_64'!B292,0,SortCr)</f>
        <v>23366</v>
      </c>
      <c r="D296">
        <f t="shared" ca="1" si="12"/>
        <v>23366.000000290998</v>
      </c>
      <c r="E296">
        <f t="shared" ca="1" si="13"/>
        <v>22365.000000102002</v>
      </c>
      <c r="F296">
        <f t="shared" ca="1" si="14"/>
        <v>102</v>
      </c>
      <c r="H296" t="str">
        <f ca="1">OFFSET('орбитальные запуски 57_64'!$B$1,расчеты!F296,0)</f>
        <v>1961 κ (010)</v>
      </c>
      <c r="I296">
        <f ca="1">OFFSET('орбитальные запуски 57_64'!C$1,расчеты!$F296,0)</f>
        <v>22365</v>
      </c>
      <c r="J296" t="str">
        <f ca="1">OFFSET('орбитальные запуски 57_64'!D$1,расчеты!$F296,0)</f>
        <v>Корабль-спутник 5 (Sputnik 10, Восток-3KA № 2)</v>
      </c>
      <c r="K296" t="str">
        <f ca="1">OFFSET('орбитальные запуски 57_64'!E$1,расчеты!$F296,0)</f>
        <v>Восток-K</v>
      </c>
      <c r="L296" t="str">
        <f ca="1">OFFSET('орбитальные запуски 57_64'!F$1,расчеты!$F296,0)</f>
        <v>СССР</v>
      </c>
      <c r="M296">
        <f ca="1">OFFSET('орбитальные запуски 57_64'!G$1,расчеты!$F296,0)</f>
        <v>0</v>
      </c>
    </row>
    <row r="297" spans="1:13" x14ac:dyDescent="0.25">
      <c r="A297">
        <f>'орбитальные запуски 57_64'!A293</f>
        <v>292</v>
      </c>
      <c r="B297" t="str">
        <f>'орбитальные запуски 57_64'!B293</f>
        <v>1963-055</v>
      </c>
      <c r="C297" s="51">
        <f ca="1">OFFSET('орбитальные запуски 57_64'!B293,0,SortCr)</f>
        <v>23366</v>
      </c>
      <c r="D297">
        <f t="shared" ca="1" si="12"/>
        <v>23366.000000291999</v>
      </c>
      <c r="E297">
        <f t="shared" ca="1" si="13"/>
        <v>22365.000000101001</v>
      </c>
      <c r="F297">
        <f t="shared" ca="1" si="14"/>
        <v>101</v>
      </c>
      <c r="H297" t="str">
        <f ca="1">OFFSET('орбитальные запуски 57_64'!$B$1,расчеты!F297,0)</f>
        <v>1961 ι (009)</v>
      </c>
      <c r="I297">
        <f ca="1">OFFSET('орбитальные запуски 57_64'!C$1,расчеты!$F297,0)</f>
        <v>22365</v>
      </c>
      <c r="J297" t="str">
        <f ca="1">OFFSET('орбитальные запуски 57_64'!D$1,расчеты!$F297,0)</f>
        <v>Проводник 10 (P 14)</v>
      </c>
      <c r="K297" t="str">
        <f ca="1">OFFSET('орбитальные запуски 57_64'!E$1,расчеты!$F297,0)</f>
        <v>Дельта</v>
      </c>
      <c r="L297" t="str">
        <f ca="1">OFFSET('орбитальные запуски 57_64'!F$1,расчеты!$F297,0)</f>
        <v>USA</v>
      </c>
      <c r="M297">
        <f ca="1">OFFSET('орбитальные запуски 57_64'!G$1,расчеты!$F297,0)</f>
        <v>0</v>
      </c>
    </row>
    <row r="298" spans="1:13" x14ac:dyDescent="0.25">
      <c r="A298">
        <f>'орбитальные запуски 57_64'!A294</f>
        <v>293</v>
      </c>
      <c r="B298" t="str">
        <f>'орбитальные запуски 57_64'!B294</f>
        <v>1964-001</v>
      </c>
      <c r="C298" s="51">
        <f ca="1">OFFSET('орбитальные запуски 57_64'!B294,0,SortCr)</f>
        <v>23387</v>
      </c>
      <c r="D298">
        <f t="shared" ca="1" si="12"/>
        <v>23387.000000292999</v>
      </c>
      <c r="E298">
        <f t="shared" ca="1" si="13"/>
        <v>22349.000000100001</v>
      </c>
      <c r="F298">
        <f t="shared" ca="1" si="14"/>
        <v>100</v>
      </c>
      <c r="H298" t="str">
        <f ca="1">OFFSET('орбитальные запуски 57_64'!$B$1,расчеты!F298,0)</f>
        <v>1961 θ (008)</v>
      </c>
      <c r="I298">
        <f ca="1">OFFSET('орбитальные запуски 57_64'!C$1,расчеты!$F298,0)</f>
        <v>22349</v>
      </c>
      <c r="J298" t="str">
        <f ca="1">OFFSET('орбитальные запуски 57_64'!D$1,расчеты!$F298,0)</f>
        <v>Корабль-Спутник 4 (Спутник 9, Восток-3KA № 1)</v>
      </c>
      <c r="K298" t="str">
        <f ca="1">OFFSET('орбитальные запуски 57_64'!E$1,расчеты!$F298,0)</f>
        <v>Восток-K</v>
      </c>
      <c r="L298" t="str">
        <f ca="1">OFFSET('орбитальные запуски 57_64'!F$1,расчеты!$F298,0)</f>
        <v>СССР</v>
      </c>
      <c r="M298">
        <f ca="1">OFFSET('орбитальные запуски 57_64'!G$1,расчеты!$F298,0)</f>
        <v>0</v>
      </c>
    </row>
    <row r="299" spans="1:13" x14ac:dyDescent="0.25">
      <c r="A299">
        <f>'орбитальные запуски 57_64'!A295</f>
        <v>294</v>
      </c>
      <c r="B299" t="str">
        <f>'орбитальные запуски 57_64'!B295</f>
        <v>1964-002</v>
      </c>
      <c r="C299" s="51">
        <f ca="1">OFFSET('орбитальные запуски 57_64'!B295,0,SortCr)</f>
        <v>23395</v>
      </c>
      <c r="D299">
        <f t="shared" ca="1" si="12"/>
        <v>23395.000000294</v>
      </c>
      <c r="E299">
        <f t="shared" ca="1" si="13"/>
        <v>22337.000000099</v>
      </c>
      <c r="F299">
        <f t="shared" ca="1" si="14"/>
        <v>99</v>
      </c>
      <c r="H299" t="str">
        <f ca="1">OFFSET('орбитальные запуски 57_64'!$B$1,расчеты!F299,0)</f>
        <v>1961-F01</v>
      </c>
      <c r="I299">
        <f ca="1">OFFSET('орбитальные запуски 57_64'!C$1,расчеты!$F299,0)</f>
        <v>22337</v>
      </c>
      <c r="J299" t="str">
        <f ca="1">OFFSET('орбитальные запуски 57_64'!D$1,расчеты!$F299,0)</f>
        <v>Проводник (10) (S 45)</v>
      </c>
      <c r="K299" t="str">
        <f ca="1">OFFSET('орбитальные запуски 57_64'!E$1,расчеты!$F299,0)</f>
        <v>Юнона-2</v>
      </c>
      <c r="L299" t="str">
        <f ca="1">OFFSET('орбитальные запуски 57_64'!F$1,расчеты!$F299,0)</f>
        <v>USA</v>
      </c>
      <c r="M299" t="str">
        <f ca="1">OFFSET('орбитальные запуски 57_64'!G$1,расчеты!$F299,0)</f>
        <v>Провал</v>
      </c>
    </row>
    <row r="300" spans="1:13" x14ac:dyDescent="0.25">
      <c r="A300">
        <f>'орбитальные запуски 57_64'!A296</f>
        <v>295</v>
      </c>
      <c r="B300" t="str">
        <f>'орбитальные запуски 57_64'!B296</f>
        <v>1964-003</v>
      </c>
      <c r="C300" s="51">
        <f ca="1">OFFSET('орбитальные запуски 57_64'!B296,0,SortCr)</f>
        <v>23397</v>
      </c>
      <c r="D300">
        <f t="shared" ca="1" si="12"/>
        <v>23397.000000295</v>
      </c>
      <c r="E300">
        <f t="shared" ca="1" si="13"/>
        <v>22334.000000098</v>
      </c>
      <c r="F300">
        <f t="shared" ca="1" si="14"/>
        <v>98</v>
      </c>
      <c r="H300" t="str">
        <f ca="1">OFFSET('орбитальные запуски 57_64'!$B$1,расчеты!F300,0)</f>
        <v>1961 η (007)</v>
      </c>
      <c r="I300">
        <f ca="1">OFFSET('орбитальные запуски 57_64'!C$1,расчеты!$F300,0)</f>
        <v>22334</v>
      </c>
      <c r="J300" t="str">
        <f ca="1">OFFSET('орбитальные запуски 57_64'!D$1,расчеты!$F300,0)</f>
        <v>Транзитные 3B   Lofti 1</v>
      </c>
      <c r="K300" t="str">
        <f ca="1">OFFSET('орбитальные запуски 57_64'!E$1,расчеты!$F300,0)</f>
        <v>Thor-DM21 Able-Star</v>
      </c>
      <c r="L300" t="str">
        <f ca="1">OFFSET('орбитальные запуски 57_64'!F$1,расчеты!$F300,0)</f>
        <v>USA</v>
      </c>
      <c r="M300" t="str">
        <f ca="1">OFFSET('орбитальные запуски 57_64'!G$1,расчеты!$F300,0)</f>
        <v>Частичный отказ</v>
      </c>
    </row>
    <row r="301" spans="1:13" x14ac:dyDescent="0.25">
      <c r="A301">
        <f>'орбитальные запуски 57_64'!A297</f>
        <v>296</v>
      </c>
      <c r="B301" t="str">
        <f>'орбитальные запуски 57_64'!B297</f>
        <v>1964-004</v>
      </c>
      <c r="C301" s="51">
        <f ca="1">OFFSET('орбитальные запуски 57_64'!B297,0,SortCr)</f>
        <v>23401</v>
      </c>
      <c r="D301">
        <f t="shared" ca="1" si="12"/>
        <v>23401.000000296001</v>
      </c>
      <c r="E301">
        <f t="shared" ca="1" si="13"/>
        <v>22330.000000096999</v>
      </c>
      <c r="F301">
        <f t="shared" ca="1" si="14"/>
        <v>97</v>
      </c>
      <c r="H301" t="str">
        <f ca="1">OFFSET('орбитальные запуски 57_64'!$B$1,расчеты!F301,0)</f>
        <v>1961 ζ (006)</v>
      </c>
      <c r="I301">
        <f ca="1">OFFSET('орбитальные запуски 57_64'!C$1,расчеты!$F301,0)</f>
        <v>22330</v>
      </c>
      <c r="J301" t="str">
        <f ca="1">OFFSET('орбитальные запуски 57_64'!D$1,расчеты!$F301,0)</f>
        <v>RM 2 (Corona 21, Discoverer 21)</v>
      </c>
      <c r="K301" t="str">
        <f ca="1">OFFSET('орбитальные запуски 57_64'!E$1,расчеты!$F301,0)</f>
        <v>Thor-DM21 Agena-B</v>
      </c>
      <c r="L301" t="str">
        <f ca="1">OFFSET('орбитальные запуски 57_64'!F$1,расчеты!$F301,0)</f>
        <v>USA</v>
      </c>
      <c r="M301">
        <f ca="1">OFFSET('орбитальные запуски 57_64'!G$1,расчеты!$F301,0)</f>
        <v>0</v>
      </c>
    </row>
    <row r="302" spans="1:13" x14ac:dyDescent="0.25">
      <c r="A302">
        <f>'орбитальные запуски 57_64'!A298</f>
        <v>297</v>
      </c>
      <c r="B302" t="str">
        <f>'орбитальные запуски 57_64'!B298</f>
        <v>1964-005</v>
      </c>
      <c r="C302" s="51">
        <f ca="1">OFFSET('орбитальные запуски 57_64'!B298,0,SortCr)</f>
        <v>23405</v>
      </c>
      <c r="D302">
        <f t="shared" ca="1" si="12"/>
        <v>23405.000000297001</v>
      </c>
      <c r="E302">
        <f t="shared" ca="1" si="13"/>
        <v>22329.000000095999</v>
      </c>
      <c r="F302">
        <f t="shared" ca="1" si="14"/>
        <v>96</v>
      </c>
      <c r="H302" t="str">
        <f ca="1">OFFSET('орбитальные запуски 57_64'!$B$1,расчеты!F302,0)</f>
        <v>1961 ε (005)</v>
      </c>
      <c r="I302">
        <f ca="1">OFFSET('орбитальные запуски 57_64'!C$1,расчеты!$F302,0)</f>
        <v>22329</v>
      </c>
      <c r="J302" t="str">
        <f ca="1">OFFSET('орбитальные запуски 57_64'!D$1,расчеты!$F302,0)</f>
        <v>KH-5 1 (аргон 1, Corona 20, Discoverer 20)</v>
      </c>
      <c r="K302" t="str">
        <f ca="1">OFFSET('орбитальные запуски 57_64'!E$1,расчеты!$F302,0)</f>
        <v>Thor-DM21 Agena-B</v>
      </c>
      <c r="L302" t="str">
        <f ca="1">OFFSET('орбитальные запуски 57_64'!F$1,расчеты!$F302,0)</f>
        <v>USA</v>
      </c>
      <c r="M302">
        <f ca="1">OFFSET('орбитальные запуски 57_64'!G$1,расчеты!$F302,0)</f>
        <v>0</v>
      </c>
    </row>
    <row r="303" spans="1:13" x14ac:dyDescent="0.25">
      <c r="A303">
        <f>'орбитальные запуски 57_64'!A299</f>
        <v>298</v>
      </c>
      <c r="B303" t="str">
        <f>'орбитальные запуски 57_64'!B299</f>
        <v>1964-006</v>
      </c>
      <c r="C303" s="51">
        <f ca="1">OFFSET('орбитальные запуски 57_64'!B299,0,SortCr)</f>
        <v>23406</v>
      </c>
      <c r="D303">
        <f t="shared" ca="1" si="12"/>
        <v>23406.000000298001</v>
      </c>
      <c r="E303">
        <f t="shared" ca="1" si="13"/>
        <v>22328.000000094999</v>
      </c>
      <c r="F303">
        <f t="shared" ca="1" si="14"/>
        <v>95</v>
      </c>
      <c r="H303" t="str">
        <f ca="1">OFFSET('орбитальные запуски 57_64'!$B$1,расчеты!F303,0)</f>
        <v>1961 δ (004)</v>
      </c>
      <c r="I303">
        <f ca="1">OFFSET('орбитальные запуски 57_64'!C$1,расчеты!$F303,0)</f>
        <v>22328</v>
      </c>
      <c r="J303" t="str">
        <f ca="1">OFFSET('орбитальные запуски 57_64'!D$1,расчеты!$F303,0)</f>
        <v>Explorer 9 (S-56а)</v>
      </c>
      <c r="K303" t="str">
        <f ca="1">OFFSET('орбитальные запуски 57_64'!E$1,расчеты!$F303,0)</f>
        <v>Разведчик-X1</v>
      </c>
      <c r="L303" t="str">
        <f ca="1">OFFSET('орбитальные запуски 57_64'!F$1,расчеты!$F303,0)</f>
        <v>USA</v>
      </c>
      <c r="M303">
        <f ca="1">OFFSET('орбитальные запуски 57_64'!G$1,расчеты!$F303,0)</f>
        <v>0</v>
      </c>
    </row>
    <row r="304" spans="1:13" x14ac:dyDescent="0.25">
      <c r="A304">
        <f>'орбитальные запуски 57_64'!A300</f>
        <v>299</v>
      </c>
      <c r="B304" t="str">
        <f>'орбитальные запуски 57_64'!B300</f>
        <v>1964-007</v>
      </c>
      <c r="C304" s="51">
        <f ca="1">OFFSET('орбитальные запуски 57_64'!B300,0,SortCr)</f>
        <v>23406</v>
      </c>
      <c r="D304">
        <f t="shared" ca="1" si="12"/>
        <v>23406.000000298998</v>
      </c>
      <c r="E304">
        <f t="shared" ca="1" si="13"/>
        <v>22324.000000094002</v>
      </c>
      <c r="F304">
        <f t="shared" ca="1" si="14"/>
        <v>94</v>
      </c>
      <c r="H304" t="str">
        <f ca="1">OFFSET('орбитальные запуски 57_64'!$B$1,расчеты!F304,0)</f>
        <v>Γ 1961 (003)</v>
      </c>
      <c r="I304">
        <f ca="1">OFFSET('орбитальные запуски 57_64'!C$1,расчеты!$F304,0)</f>
        <v>22324</v>
      </c>
      <c r="J304" t="str">
        <f ca="1">OFFSET('орбитальные запуски 57_64'!D$1,расчеты!$F304,0)</f>
        <v>Венера 1 (Спутник 8, 1 ВА № 2)</v>
      </c>
      <c r="K304" t="str">
        <f ca="1">OFFSET('орбитальные запуски 57_64'!E$1,расчеты!$F304,0)</f>
        <v>Молния</v>
      </c>
      <c r="L304" t="str">
        <f ca="1">OFFSET('орбитальные запуски 57_64'!F$1,расчеты!$F304,0)</f>
        <v>СССР</v>
      </c>
      <c r="M304">
        <f ca="1">OFFSET('орбитальные запуски 57_64'!G$1,расчеты!$F304,0)</f>
        <v>0</v>
      </c>
    </row>
    <row r="305" spans="1:13" x14ac:dyDescent="0.25">
      <c r="A305">
        <f>'орбитальные запуски 57_64'!A301</f>
        <v>300</v>
      </c>
      <c r="B305" t="str">
        <f>'орбитальные запуски 57_64'!B301</f>
        <v>1964-008</v>
      </c>
      <c r="C305" s="51">
        <f ca="1">OFFSET('орбитальные запуски 57_64'!B301,0,SortCr)</f>
        <v>23422</v>
      </c>
      <c r="D305">
        <f t="shared" ca="1" si="12"/>
        <v>23422.000000299999</v>
      </c>
      <c r="E305">
        <f t="shared" ca="1" si="13"/>
        <v>22272.000000093001</v>
      </c>
      <c r="F305">
        <f t="shared" ca="1" si="14"/>
        <v>93</v>
      </c>
      <c r="H305" t="str">
        <f ca="1">OFFSET('орбитальные запуски 57_64'!$B$1,расчеты!F305,0)</f>
        <v>1960-F19</v>
      </c>
      <c r="I305">
        <f ca="1">OFFSET('орбитальные запуски 57_64'!C$1,расчеты!$F305,0)</f>
        <v>22272</v>
      </c>
      <c r="J305" t="str">
        <f ca="1">OFFSET('орбитальные запуски 57_64'!D$1,расчеты!$F305,0)</f>
        <v>Корабль-спутник (4) (Sputnik (9), Восток-1К № 4)</v>
      </c>
      <c r="K305" t="str">
        <f ca="1">OFFSET('орбитальные запуски 57_64'!E$1,расчеты!$F305,0)</f>
        <v>Восток-K</v>
      </c>
      <c r="L305" t="str">
        <f ca="1">OFFSET('орбитальные запуски 57_64'!F$1,расчеты!$F305,0)</f>
        <v>СССР</v>
      </c>
      <c r="M305" t="str">
        <f ca="1">OFFSET('орбитальные запуски 57_64'!G$1,расчеты!$F305,0)</f>
        <v>Провал</v>
      </c>
    </row>
    <row r="306" spans="1:13" x14ac:dyDescent="0.25">
      <c r="A306">
        <f>'орбитальные запуски 57_64'!A302</f>
        <v>301</v>
      </c>
      <c r="B306" t="str">
        <f>'орбитальные запуски 57_64'!B302</f>
        <v>1964-F01</v>
      </c>
      <c r="C306" s="51">
        <f ca="1">OFFSET('орбитальные запуски 57_64'!B302,0,SortCr)</f>
        <v>23426</v>
      </c>
      <c r="D306">
        <f t="shared" ca="1" si="12"/>
        <v>23426.000000300999</v>
      </c>
      <c r="E306">
        <f t="shared" ca="1" si="13"/>
        <v>22270.000000092001</v>
      </c>
      <c r="F306">
        <f t="shared" ca="1" si="14"/>
        <v>92</v>
      </c>
      <c r="H306" t="str">
        <f ca="1">OFFSET('орбитальные запуски 57_64'!$B$1,расчеты!F306,0)</f>
        <v>1960 τ (019)</v>
      </c>
      <c r="I306">
        <f ca="1">OFFSET('орбитальные запуски 57_64'!C$1,расчеты!$F306,0)</f>
        <v>22270</v>
      </c>
      <c r="J306" t="str">
        <f ca="1">OFFSET('орбитальные запуски 57_64'!D$1,расчеты!$F306,0)</f>
        <v>RM 1 (Corona 19, Discoverer 19)</v>
      </c>
      <c r="K306" t="str">
        <f ca="1">OFFSET('орбитальные запуски 57_64'!E$1,расчеты!$F306,0)</f>
        <v>Thor-DM21 Agena-B</v>
      </c>
      <c r="L306" t="str">
        <f ca="1">OFFSET('орбитальные запуски 57_64'!F$1,расчеты!$F306,0)</f>
        <v>USA</v>
      </c>
      <c r="M306">
        <f ca="1">OFFSET('орбитальные запуски 57_64'!G$1,расчеты!$F306,0)</f>
        <v>0</v>
      </c>
    </row>
    <row r="307" spans="1:13" x14ac:dyDescent="0.25">
      <c r="A307">
        <f>'орбитальные запуски 57_64'!A303</f>
        <v>302</v>
      </c>
      <c r="B307" t="str">
        <f>'орбитальные запуски 57_64'!B303</f>
        <v>1964-009</v>
      </c>
      <c r="C307" s="51">
        <f ca="1">OFFSET('орбитальные запуски 57_64'!B303,0,SortCr)</f>
        <v>23432</v>
      </c>
      <c r="D307">
        <f t="shared" ca="1" si="12"/>
        <v>23432.000000302</v>
      </c>
      <c r="E307">
        <f t="shared" ca="1" si="13"/>
        <v>22265.000000091</v>
      </c>
      <c r="F307">
        <f t="shared" ca="1" si="14"/>
        <v>91</v>
      </c>
      <c r="H307" t="str">
        <f ca="1">OFFSET('орбитальные запуски 57_64'!$B$1,расчеты!F307,0)</f>
        <v>1960-F18</v>
      </c>
      <c r="I307">
        <f ca="1">OFFSET('орбитальные запуски 57_64'!C$1,расчеты!$F307,0)</f>
        <v>22265</v>
      </c>
      <c r="J307" t="str">
        <f ca="1">OFFSET('орбитальные запуски 57_64'!D$1,расчеты!$F307,0)</f>
        <v>Pioneer (P 31)</v>
      </c>
      <c r="K307" t="str">
        <f ca="1">OFFSET('орбитальные запуски 57_64'!E$1,расчеты!$F307,0)</f>
        <v>Atlas-D Able</v>
      </c>
      <c r="L307" t="str">
        <f ca="1">OFFSET('орбитальные запуски 57_64'!F$1,расчеты!$F307,0)</f>
        <v>USA</v>
      </c>
      <c r="M307" t="str">
        <f ca="1">OFFSET('орбитальные запуски 57_64'!G$1,расчеты!$F307,0)</f>
        <v>Провал</v>
      </c>
    </row>
    <row r="308" spans="1:13" x14ac:dyDescent="0.25">
      <c r="A308">
        <f>'орбитальные запуски 57_64'!A304</f>
        <v>303</v>
      </c>
      <c r="B308" t="str">
        <f>'орбитальные запуски 57_64'!B304</f>
        <v>1964-010</v>
      </c>
      <c r="C308" s="51">
        <f ca="1">OFFSET('орбитальные запуски 57_64'!B304,0,SortCr)</f>
        <v>23434</v>
      </c>
      <c r="D308">
        <f t="shared" ca="1" si="12"/>
        <v>23434.000000303</v>
      </c>
      <c r="E308">
        <f t="shared" ca="1" si="13"/>
        <v>22257.00000009</v>
      </c>
      <c r="F308">
        <f t="shared" ca="1" si="14"/>
        <v>90</v>
      </c>
      <c r="H308" t="str">
        <f ca="1">OFFSET('орбитальные запуски 57_64'!$B$1,расчеты!F308,0)</f>
        <v>1960 σ (018)</v>
      </c>
      <c r="I308">
        <f ca="1">OFFSET('орбитальные запуски 57_64'!C$1,расчеты!$F308,0)</f>
        <v>22257</v>
      </c>
      <c r="J308" t="str">
        <f ca="1">OFFSET('орбитальные запуски 57_64'!D$1,расчеты!$F308,0)</f>
        <v>KH-2, 3 (Corona 18, Discoverer 18)</v>
      </c>
      <c r="K308" t="str">
        <f ca="1">OFFSET('орбитальные запуски 57_64'!E$1,расчеты!$F308,0)</f>
        <v>Thor-DM21 Agena-B</v>
      </c>
      <c r="L308" t="str">
        <f ca="1">OFFSET('орбитальные запуски 57_64'!F$1,расчеты!$F308,0)</f>
        <v>USA</v>
      </c>
      <c r="M308">
        <f ca="1">OFFSET('орбитальные запуски 57_64'!G$1,расчеты!$F308,0)</f>
        <v>0</v>
      </c>
    </row>
    <row r="309" spans="1:13" x14ac:dyDescent="0.25">
      <c r="A309">
        <f>'орбитальные запуски 57_64'!A305</f>
        <v>304</v>
      </c>
      <c r="B309" t="str">
        <f>'орбитальные запуски 57_64'!B305</f>
        <v>1964-011</v>
      </c>
      <c r="C309" s="51">
        <f ca="1">OFFSET('орбитальные запуски 57_64'!B305,0,SortCr)</f>
        <v>23435</v>
      </c>
      <c r="D309">
        <f t="shared" ca="1" si="12"/>
        <v>23435.000000304</v>
      </c>
      <c r="E309">
        <f t="shared" ca="1" si="13"/>
        <v>22254.000000089</v>
      </c>
      <c r="F309">
        <f t="shared" ca="1" si="14"/>
        <v>89</v>
      </c>
      <c r="H309" t="str">
        <f ca="1">OFFSET('орбитальные запуски 57_64'!$B$1,расчеты!F309,0)</f>
        <v>1960-F17</v>
      </c>
      <c r="I309">
        <f ca="1">OFFSET('орбитальные запуски 57_64'!C$1,расчеты!$F309,0)</f>
        <v>22254</v>
      </c>
      <c r="J309" t="str">
        <f ca="1">OFFSET('орбитальные запуски 57_64'!D$1,расчеты!$F309,0)</f>
        <v>Проводник (9) (S 56)</v>
      </c>
      <c r="K309" t="str">
        <f ca="1">OFFSET('орбитальные запуски 57_64'!E$1,расчеты!$F309,0)</f>
        <v>Разведчик-X1</v>
      </c>
      <c r="L309" t="str">
        <f ca="1">OFFSET('орбитальные запуски 57_64'!F$1,расчеты!$F309,0)</f>
        <v>USA</v>
      </c>
      <c r="M309" t="str">
        <f ca="1">OFFSET('орбитальные запуски 57_64'!G$1,расчеты!$F309,0)</f>
        <v>Провал</v>
      </c>
    </row>
    <row r="310" spans="1:13" x14ac:dyDescent="0.25">
      <c r="A310">
        <f>'орбитальные запуски 57_64'!A306</f>
        <v>305</v>
      </c>
      <c r="B310" t="str">
        <f>'орбитальные запуски 57_64'!B306</f>
        <v>1964-012</v>
      </c>
      <c r="C310" s="51">
        <f ca="1">OFFSET('орбитальные запуски 57_64'!B306,0,SortCr)</f>
        <v>23447</v>
      </c>
      <c r="D310">
        <f t="shared" ca="1" si="12"/>
        <v>23447.000000305001</v>
      </c>
      <c r="E310">
        <f t="shared" ca="1" si="13"/>
        <v>22251.000000087999</v>
      </c>
      <c r="F310">
        <f t="shared" ca="1" si="14"/>
        <v>88</v>
      </c>
      <c r="H310" t="str">
        <f ca="1">OFFSET('орбитальные запуски 57_64'!$B$1,расчеты!F310,0)</f>
        <v>1960 ρ (017)</v>
      </c>
      <c r="I310">
        <f ca="1">OFFSET('орбитальные запуски 57_64'!C$1,расчеты!$F310,0)</f>
        <v>22251</v>
      </c>
      <c r="J310" t="str">
        <f ca="1">OFFSET('орбитальные запуски 57_64'!D$1,расчеты!$F310,0)</f>
        <v>Корабль-спутник 3 (Спутник 6, Восток-1К № 3)</v>
      </c>
      <c r="K310" t="str">
        <f ca="1">OFFSET('орбитальные запуски 57_64'!E$1,расчеты!$F310,0)</f>
        <v>Восток-K</v>
      </c>
      <c r="L310" t="str">
        <f ca="1">OFFSET('орбитальные запуски 57_64'!F$1,расчеты!$F310,0)</f>
        <v>СССР</v>
      </c>
      <c r="M310">
        <f ca="1">OFFSET('орбитальные запуски 57_64'!G$1,расчеты!$F310,0)</f>
        <v>0</v>
      </c>
    </row>
    <row r="311" spans="1:13" x14ac:dyDescent="0.25">
      <c r="A311">
        <f>'орбитальные запуски 57_64'!A307</f>
        <v>306</v>
      </c>
      <c r="B311" t="str">
        <f>'орбитальные запуски 57_64'!B307</f>
        <v>1964-013</v>
      </c>
      <c r="C311" s="51">
        <f ca="1">OFFSET('орбитальные запуски 57_64'!B307,0,SortCr)</f>
        <v>23454</v>
      </c>
      <c r="D311">
        <f t="shared" ca="1" si="12"/>
        <v>23454.000000306001</v>
      </c>
      <c r="E311">
        <f t="shared" ca="1" si="13"/>
        <v>22250.000000086999</v>
      </c>
      <c r="F311">
        <f t="shared" ca="1" si="14"/>
        <v>87</v>
      </c>
      <c r="H311" t="str">
        <f ca="1">OFFSET('орбитальные запуски 57_64'!$B$1,расчеты!F311,0)</f>
        <v>1960-F16</v>
      </c>
      <c r="I311">
        <f ca="1">OFFSET('орбитальные запуски 57_64'!C$1,расчеты!$F311,0)</f>
        <v>22250</v>
      </c>
      <c r="J311" t="str">
        <f ca="1">OFFSET('орбитальные запуски 57_64'!D$1,расчеты!$F311,0)</f>
        <v>Транзитные 3A   Grab (2) (Solrad 2)</v>
      </c>
      <c r="K311" t="str">
        <f ca="1">OFFSET('орбитальные запуски 57_64'!E$1,расчеты!$F311,0)</f>
        <v>Thor-DM21 Able-Star</v>
      </c>
      <c r="L311" t="str">
        <f ca="1">OFFSET('орбитальные запуски 57_64'!F$1,расчеты!$F311,0)</f>
        <v>USA</v>
      </c>
      <c r="M311" t="str">
        <f ca="1">OFFSET('орбитальные запуски 57_64'!G$1,расчеты!$F311,0)</f>
        <v>Провал</v>
      </c>
    </row>
    <row r="312" spans="1:13" x14ac:dyDescent="0.25">
      <c r="A312">
        <f>'орбитальные запуски 57_64'!A308</f>
        <v>307</v>
      </c>
      <c r="B312" t="str">
        <f>'орбитальные запуски 57_64'!B308</f>
        <v>1964-F02</v>
      </c>
      <c r="C312" s="51">
        <f ca="1">OFFSET('орбитальные запуски 57_64'!B308,0,SortCr)</f>
        <v>23455</v>
      </c>
      <c r="D312">
        <f t="shared" ca="1" si="12"/>
        <v>23455.000000307002</v>
      </c>
      <c r="E312">
        <f t="shared" ca="1" si="13"/>
        <v>22243.000000086002</v>
      </c>
      <c r="F312">
        <f t="shared" ca="1" si="14"/>
        <v>86</v>
      </c>
      <c r="H312" t="str">
        <f ca="1">OFFSET('орбитальные запуски 57_64'!$B$1,расчеты!F312,0)</f>
        <v>1960 π (016)</v>
      </c>
      <c r="I312">
        <f ca="1">OFFSET('орбитальные запуски 57_64'!C$1,расчеты!$F312,0)</f>
        <v>22243</v>
      </c>
      <c r="J312" t="str">
        <f ca="1">OFFSET('орбитальные запуски 57_64'!D$1,расчеты!$F312,0)</f>
        <v>Tiros 2 (2)</v>
      </c>
      <c r="K312" t="str">
        <f ca="1">OFFSET('орбитальные запуски 57_64'!E$1,расчеты!$F312,0)</f>
        <v>Дельта</v>
      </c>
      <c r="L312" t="str">
        <f ca="1">OFFSET('орбитальные запуски 57_64'!F$1,расчеты!$F312,0)</f>
        <v>USA</v>
      </c>
      <c r="M312">
        <f ca="1">OFFSET('орбитальные запуски 57_64'!G$1,расчеты!$F312,0)</f>
        <v>0</v>
      </c>
    </row>
    <row r="313" spans="1:13" x14ac:dyDescent="0.25">
      <c r="A313">
        <f>'орбитальные запуски 57_64'!A309</f>
        <v>308</v>
      </c>
      <c r="B313" t="str">
        <f>'орбитальные запуски 57_64'!B309</f>
        <v>1964-F03</v>
      </c>
      <c r="C313" s="51">
        <f ca="1">OFFSET('орбитальные запуски 57_64'!B309,0,SortCr)</f>
        <v>23457</v>
      </c>
      <c r="D313">
        <f t="shared" ca="1" si="12"/>
        <v>23457.000000307999</v>
      </c>
      <c r="E313">
        <f t="shared" ca="1" si="13"/>
        <v>22232.000000085001</v>
      </c>
      <c r="F313">
        <f t="shared" ca="1" si="14"/>
        <v>85</v>
      </c>
      <c r="H313" t="str">
        <f ca="1">OFFSET('орбитальные запуски 57_64'!$B$1,расчеты!F313,0)</f>
        <v>1960 ο (015)</v>
      </c>
      <c r="I313">
        <f ca="1">OFFSET('орбитальные запуски 57_64'!C$1,расчеты!$F313,0)</f>
        <v>22232</v>
      </c>
      <c r="J313" t="str">
        <f ca="1">OFFSET('орбитальные запуски 57_64'!D$1,расчеты!$F313,0)</f>
        <v>KH-2 2 (Corona 17, Discoverer 17)</v>
      </c>
      <c r="K313" t="str">
        <f ca="1">OFFSET('орбитальные запуски 57_64'!E$1,расчеты!$F313,0)</f>
        <v>Thor-DM21 Agena-B</v>
      </c>
      <c r="L313" t="str">
        <f ca="1">OFFSET('орбитальные запуски 57_64'!F$1,расчеты!$F313,0)</f>
        <v>USA</v>
      </c>
      <c r="M313">
        <f ca="1">OFFSET('орбитальные запуски 57_64'!G$1,расчеты!$F313,0)</f>
        <v>0</v>
      </c>
    </row>
    <row r="314" spans="1:13" x14ac:dyDescent="0.25">
      <c r="A314">
        <f>'орбитальные запуски 57_64'!A310</f>
        <v>309</v>
      </c>
      <c r="B314" t="str">
        <f>'орбитальные запуски 57_64'!B310</f>
        <v>1964-F04</v>
      </c>
      <c r="C314" s="51">
        <f ca="1">OFFSET('орбитальные запуски 57_64'!B310,0,SortCr)</f>
        <v>23460</v>
      </c>
      <c r="D314">
        <f t="shared" ca="1" si="12"/>
        <v>23460.000000308999</v>
      </c>
      <c r="E314">
        <f t="shared" ca="1" si="13"/>
        <v>22223.000000084001</v>
      </c>
      <c r="F314">
        <f t="shared" ca="1" si="14"/>
        <v>84</v>
      </c>
      <c r="H314" t="str">
        <f ca="1">OFFSET('орбитальные запуски 57_64'!$B$1,расчеты!F314,0)</f>
        <v>1960 ξ (014)</v>
      </c>
      <c r="I314">
        <f ca="1">OFFSET('орбитальные запуски 57_64'!C$1,расчеты!$F314,0)</f>
        <v>22223</v>
      </c>
      <c r="J314" t="str">
        <f ca="1">OFFSET('орбитальные запуски 57_64'!D$1,расчеты!$F314,0)</f>
        <v>Explorer 8 (S 30)</v>
      </c>
      <c r="K314" t="str">
        <f ca="1">OFFSET('орбитальные запуски 57_64'!E$1,расчеты!$F314,0)</f>
        <v>Юнона-2</v>
      </c>
      <c r="L314" t="str">
        <f ca="1">OFFSET('орбитальные запуски 57_64'!F$1,расчеты!$F314,0)</f>
        <v>USA</v>
      </c>
      <c r="M314">
        <f ca="1">OFFSET('орбитальные запуски 57_64'!G$1,расчеты!$F314,0)</f>
        <v>0</v>
      </c>
    </row>
    <row r="315" spans="1:13" x14ac:dyDescent="0.25">
      <c r="A315">
        <f>'орбитальные запуски 57_64'!A311</f>
        <v>310</v>
      </c>
      <c r="B315" t="str">
        <f>'орбитальные запуски 57_64'!B311</f>
        <v>1964-014</v>
      </c>
      <c r="C315" s="51">
        <f ca="1">OFFSET('орбитальные запуски 57_64'!B311,0,SortCr)</f>
        <v>23463</v>
      </c>
      <c r="D315">
        <f t="shared" ca="1" si="12"/>
        <v>23463.000000309999</v>
      </c>
      <c r="E315">
        <f t="shared" ca="1" si="13"/>
        <v>22215.000000083</v>
      </c>
      <c r="F315">
        <f t="shared" ca="1" si="14"/>
        <v>83</v>
      </c>
      <c r="H315" t="str">
        <f ca="1">OFFSET('орбитальные запуски 57_64'!$B$1,расчеты!F315,0)</f>
        <v>1960-F15</v>
      </c>
      <c r="I315">
        <f ca="1">OFFSET('орбитальные запуски 57_64'!C$1,расчеты!$F315,0)</f>
        <v>22215</v>
      </c>
      <c r="J315" t="str">
        <f ca="1">OFFSET('орбитальные запуски 57_64'!D$1,расчеты!$F315,0)</f>
        <v>KH-2 1 (Corona 16, Discoverer 16)</v>
      </c>
      <c r="K315" t="str">
        <f ca="1">OFFSET('орбитальные запуски 57_64'!E$1,расчеты!$F315,0)</f>
        <v>Thor-DM21 Agena-B</v>
      </c>
      <c r="L315" t="str">
        <f ca="1">OFFSET('орбитальные запуски 57_64'!F$1,расчеты!$F315,0)</f>
        <v>USA</v>
      </c>
      <c r="M315" t="str">
        <f ca="1">OFFSET('орбитальные запуски 57_64'!G$1,расчеты!$F315,0)</f>
        <v>Провал</v>
      </c>
    </row>
    <row r="316" spans="1:13" x14ac:dyDescent="0.25">
      <c r="A316">
        <f>'орбитальные запуски 57_64'!A312</f>
        <v>311</v>
      </c>
      <c r="B316" t="str">
        <f>'орбитальные запуски 57_64'!B312</f>
        <v>1964-015</v>
      </c>
      <c r="C316" s="51">
        <f ca="1">OFFSET('орбитальные запуски 57_64'!B312,0,SortCr)</f>
        <v>23463</v>
      </c>
      <c r="D316">
        <f t="shared" ca="1" si="12"/>
        <v>23463.000000311</v>
      </c>
      <c r="E316">
        <f t="shared" ca="1" si="13"/>
        <v>22203.000000082</v>
      </c>
      <c r="F316">
        <f t="shared" ca="1" si="14"/>
        <v>82</v>
      </c>
      <c r="H316" t="str">
        <f ca="1">OFFSET('орбитальные запуски 57_64'!$B$1,расчеты!F316,0)</f>
        <v>1960-F14</v>
      </c>
      <c r="I316">
        <f ca="1">OFFSET('орбитальные запуски 57_64'!C$1,расчеты!$F316,0)</f>
        <v>22203</v>
      </c>
      <c r="J316" t="str">
        <f ca="1">OFFSET('орбитальные запуски 57_64'!D$1,расчеты!$F316,0)</f>
        <v>Марс (1b) (1M # 2)</v>
      </c>
      <c r="K316" t="str">
        <f ca="1">OFFSET('орбитальные запуски 57_64'!E$1,расчеты!$F316,0)</f>
        <v>Молния</v>
      </c>
      <c r="L316" t="str">
        <f ca="1">OFFSET('орбитальные запуски 57_64'!F$1,расчеты!$F316,0)</f>
        <v>СССР</v>
      </c>
      <c r="M316" t="str">
        <f ca="1">OFFSET('орбитальные запуски 57_64'!G$1,расчеты!$F316,0)</f>
        <v>Провал</v>
      </c>
    </row>
    <row r="317" spans="1:13" x14ac:dyDescent="0.25">
      <c r="A317">
        <f>'орбитальные запуски 57_64'!A313</f>
        <v>312</v>
      </c>
      <c r="B317" t="str">
        <f>'орбитальные запуски 57_64'!B313</f>
        <v>1964-016</v>
      </c>
      <c r="C317" s="51">
        <f ca="1">OFFSET('орбитальные запуски 57_64'!B313,0,SortCr)</f>
        <v>23469</v>
      </c>
      <c r="D317">
        <f t="shared" ca="1" si="12"/>
        <v>23469.000000312</v>
      </c>
      <c r="E317">
        <f t="shared" ca="1" si="13"/>
        <v>22200.000000081</v>
      </c>
      <c r="F317">
        <f t="shared" ca="1" si="14"/>
        <v>81</v>
      </c>
      <c r="H317" t="str">
        <f ca="1">OFFSET('орбитальные запуски 57_64'!$B$1,расчеты!F317,0)</f>
        <v>1960-F13</v>
      </c>
      <c r="I317">
        <f ca="1">OFFSET('орбитальные запуски 57_64'!C$1,расчеты!$F317,0)</f>
        <v>22200</v>
      </c>
      <c r="J317" t="str">
        <f ca="1">OFFSET('орбитальные запуски 57_64'!D$1,расчеты!$F317,0)</f>
        <v>Самос-E1 1 (Самос 1)</v>
      </c>
      <c r="K317" t="str">
        <f ca="1">OFFSET('орбитальные запуски 57_64'!E$1,расчеты!$F317,0)</f>
        <v>Atlas-LV3 Agena-</v>
      </c>
      <c r="L317" t="str">
        <f ca="1">OFFSET('орбитальные запуски 57_64'!F$1,расчеты!$F317,0)</f>
        <v>USA</v>
      </c>
      <c r="M317" t="str">
        <f ca="1">OFFSET('орбитальные запуски 57_64'!G$1,расчеты!$F317,0)</f>
        <v>Провал</v>
      </c>
    </row>
    <row r="318" spans="1:13" x14ac:dyDescent="0.25">
      <c r="A318">
        <f>'орбитальные запуски 57_64'!A314</f>
        <v>313</v>
      </c>
      <c r="B318" t="str">
        <f>'орбитальные запуски 57_64'!B314</f>
        <v>1964-017</v>
      </c>
      <c r="C318" s="51">
        <f ca="1">OFFSET('орбитальные запуски 57_64'!B314,0,SortCr)</f>
        <v>23471</v>
      </c>
      <c r="D318">
        <f t="shared" ca="1" si="12"/>
        <v>23471.000000313001</v>
      </c>
      <c r="E318">
        <f t="shared" ca="1" si="13"/>
        <v>22199.000000079999</v>
      </c>
      <c r="F318">
        <f t="shared" ca="1" si="14"/>
        <v>80</v>
      </c>
      <c r="H318" t="str">
        <f ca="1">OFFSET('орбитальные запуски 57_64'!$B$1,расчеты!F318,0)</f>
        <v>1960-F12</v>
      </c>
      <c r="I318">
        <f ca="1">OFFSET('орбитальные запуски 57_64'!C$1,расчеты!$F318,0)</f>
        <v>22199</v>
      </c>
      <c r="J318" t="str">
        <f ca="1">OFFSET('орбитальные запуски 57_64'!D$1,расчеты!$F318,0)</f>
        <v>Марс (1а) (1M # 1)</v>
      </c>
      <c r="K318" t="str">
        <f ca="1">OFFSET('орбитальные запуски 57_64'!E$1,расчеты!$F318,0)</f>
        <v>Молния</v>
      </c>
      <c r="L318" t="str">
        <f ca="1">OFFSET('орбитальные запуски 57_64'!F$1,расчеты!$F318,0)</f>
        <v>СССР</v>
      </c>
      <c r="M318" t="str">
        <f ca="1">OFFSET('орбитальные запуски 57_64'!G$1,расчеты!$F318,0)</f>
        <v>Провал</v>
      </c>
    </row>
    <row r="319" spans="1:13" x14ac:dyDescent="0.25">
      <c r="A319">
        <f>'орбитальные запуски 57_64'!A315</f>
        <v>314</v>
      </c>
      <c r="B319" t="str">
        <f>'орбитальные запуски 57_64'!B315</f>
        <v>1964-018</v>
      </c>
      <c r="C319" s="51">
        <f ca="1">OFFSET('орбитальные запуски 57_64'!B315,0,SortCr)</f>
        <v>23475</v>
      </c>
      <c r="D319">
        <f t="shared" ca="1" si="12"/>
        <v>23475.000000314001</v>
      </c>
      <c r="E319">
        <f t="shared" ca="1" si="13"/>
        <v>22193.000000078999</v>
      </c>
      <c r="F319">
        <f t="shared" ca="1" si="14"/>
        <v>79</v>
      </c>
      <c r="H319" t="str">
        <f ca="1">OFFSET('орбитальные запуски 57_64'!$B$1,расчеты!F319,0)</f>
        <v>1960 ν (013)</v>
      </c>
      <c r="I319">
        <f ca="1">OFFSET('орбитальные запуски 57_64'!C$1,расчеты!$F319,0)</f>
        <v>22193</v>
      </c>
      <c r="J319" t="str">
        <f ca="1">OFFSET('орбитальные запуски 57_64'!D$1,расчеты!$F319,0)</f>
        <v>Курьер 1B</v>
      </c>
      <c r="K319" t="str">
        <f ca="1">OFFSET('орбитальные запуски 57_64'!E$1,расчеты!$F319,0)</f>
        <v>Thor-DM21 Able-Star</v>
      </c>
      <c r="L319" t="str">
        <f ca="1">OFFSET('орбитальные запуски 57_64'!F$1,расчеты!$F319,0)</f>
        <v>USA</v>
      </c>
      <c r="M319">
        <f ca="1">OFFSET('орбитальные запуски 57_64'!G$1,расчеты!$F319,0)</f>
        <v>0</v>
      </c>
    </row>
    <row r="320" spans="1:13" x14ac:dyDescent="0.25">
      <c r="A320">
        <f>'орбитальные запуски 57_64'!A316</f>
        <v>315</v>
      </c>
      <c r="B320" t="str">
        <f>'орбитальные запуски 57_64'!B316</f>
        <v>1964-019</v>
      </c>
      <c r="C320" s="51">
        <f ca="1">OFFSET('орбитальные запуски 57_64'!B316,0,SortCr)</f>
        <v>23479</v>
      </c>
      <c r="D320">
        <f t="shared" ca="1" si="12"/>
        <v>23479.000000315002</v>
      </c>
      <c r="E320">
        <f t="shared" ca="1" si="13"/>
        <v>22184.000000077998</v>
      </c>
      <c r="F320">
        <f t="shared" ca="1" si="14"/>
        <v>78</v>
      </c>
      <c r="H320" t="str">
        <f ca="1">OFFSET('орбитальные запуски 57_64'!$B$1,расчеты!F320,0)</f>
        <v>1960-F11</v>
      </c>
      <c r="I320">
        <f ca="1">OFFSET('орбитальные запуски 57_64'!C$1,расчеты!$F320,0)</f>
        <v>22184</v>
      </c>
      <c r="J320" t="str">
        <f ca="1">OFFSET('орбитальные запуски 57_64'!D$1,расчеты!$F320,0)</f>
        <v>Pioneer (P 30)</v>
      </c>
      <c r="K320" t="str">
        <f ca="1">OFFSET('орбитальные запуски 57_64'!E$1,расчеты!$F320,0)</f>
        <v>Atlas-D Able</v>
      </c>
      <c r="L320" t="str">
        <f ca="1">OFFSET('орбитальные запуски 57_64'!F$1,расчеты!$F320,0)</f>
        <v>USA</v>
      </c>
      <c r="M320" t="str">
        <f ca="1">OFFSET('орбитальные запуски 57_64'!G$1,расчеты!$F320,0)</f>
        <v>Провал</v>
      </c>
    </row>
    <row r="321" spans="1:13" x14ac:dyDescent="0.25">
      <c r="A321">
        <f>'орбитальные запуски 57_64'!A317</f>
        <v>316</v>
      </c>
      <c r="B321" t="str">
        <f>'орбитальные запуски 57_64'!B317</f>
        <v>1964-F05</v>
      </c>
      <c r="C321" s="51">
        <f ca="1">OFFSET('орбитальные запуски 57_64'!B317,0,SortCr)</f>
        <v>23487</v>
      </c>
      <c r="D321">
        <f t="shared" ca="1" si="12"/>
        <v>23487.000000315998</v>
      </c>
      <c r="E321">
        <f t="shared" ca="1" si="13"/>
        <v>22172.000000077001</v>
      </c>
      <c r="F321">
        <f t="shared" ca="1" si="14"/>
        <v>77</v>
      </c>
      <c r="H321" t="str">
        <f ca="1">OFFSET('орбитальные запуски 57_64'!$B$1,расчеты!F321,0)</f>
        <v>Μ 1960 (012)</v>
      </c>
      <c r="I321">
        <f ca="1">OFFSET('орбитальные запуски 57_64'!C$1,расчеты!$F321,0)</f>
        <v>22172</v>
      </c>
      <c r="J321" t="str">
        <f ca="1">OFFSET('орбитальные запуски 57_64'!D$1,расчеты!$F321,0)</f>
        <v>KH-1 10 (Corona 15, Discoverer 15)</v>
      </c>
      <c r="K321" t="str">
        <f ca="1">OFFSET('орбитальные запуски 57_64'!E$1,расчеты!$F321,0)</f>
        <v>Thor-DM18 Agena-</v>
      </c>
      <c r="L321" t="str">
        <f ca="1">OFFSET('орбитальные запуски 57_64'!F$1,расчеты!$F321,0)</f>
        <v>USA</v>
      </c>
      <c r="M321">
        <f ca="1">OFFSET('орбитальные запуски 57_64'!G$1,расчеты!$F321,0)</f>
        <v>0</v>
      </c>
    </row>
    <row r="322" spans="1:13" x14ac:dyDescent="0.25">
      <c r="A322">
        <f>'орбитальные запуски 57_64'!A318</f>
        <v>317</v>
      </c>
      <c r="B322" t="str">
        <f>'орбитальные запуски 57_64'!B318</f>
        <v>1964-F06</v>
      </c>
      <c r="C322" s="51">
        <f ca="1">OFFSET('орбитальные запуски 57_64'!B318,0,SortCr)</f>
        <v>23488</v>
      </c>
      <c r="D322">
        <f t="shared" ca="1" si="12"/>
        <v>23488.000000316999</v>
      </c>
      <c r="E322">
        <f t="shared" ca="1" si="13"/>
        <v>22147.000000076001</v>
      </c>
      <c r="F322">
        <f t="shared" ca="1" si="14"/>
        <v>76</v>
      </c>
      <c r="H322" t="str">
        <f ca="1">OFFSET('орбитальные запуски 57_64'!$B$1,расчеты!F322,0)</f>
        <v>1960 λ (011)</v>
      </c>
      <c r="I322">
        <f ca="1">OFFSET('орбитальные запуски 57_64'!C$1,расчеты!$F322,0)</f>
        <v>22147</v>
      </c>
      <c r="J322" t="str">
        <f ca="1">OFFSET('орбитальные запуски 57_64'!D$1,расчеты!$F322,0)</f>
        <v>Корабль-спутник 2 (Sputnik 5, Восток-1К № 2)</v>
      </c>
      <c r="K322" t="str">
        <f ca="1">OFFSET('орбитальные запуски 57_64'!E$1,расчеты!$F322,0)</f>
        <v>Восток-K</v>
      </c>
      <c r="L322" t="str">
        <f ca="1">OFFSET('орбитальные запуски 57_64'!F$1,расчеты!$F322,0)</f>
        <v>СССР</v>
      </c>
      <c r="M322">
        <f ca="1">OFFSET('орбитальные запуски 57_64'!G$1,расчеты!$F322,0)</f>
        <v>0</v>
      </c>
    </row>
    <row r="323" spans="1:13" x14ac:dyDescent="0.25">
      <c r="A323">
        <f>'орбитальные запуски 57_64'!A319</f>
        <v>318</v>
      </c>
      <c r="B323" t="str">
        <f>'орбитальные запуски 57_64'!B319</f>
        <v>1964-020</v>
      </c>
      <c r="C323" s="51">
        <f ca="1">OFFSET('орбитальные запуски 57_64'!B319,0,SortCr)</f>
        <v>23490</v>
      </c>
      <c r="D323">
        <f t="shared" ca="1" si="12"/>
        <v>23490.000000317999</v>
      </c>
      <c r="E323">
        <f t="shared" ca="1" si="13"/>
        <v>22146.000000075001</v>
      </c>
      <c r="F323">
        <f t="shared" ca="1" si="14"/>
        <v>75</v>
      </c>
      <c r="H323" t="str">
        <f ca="1">OFFSET('орбитальные запуски 57_64'!$B$1,расчеты!F323,0)</f>
        <v>1960 κ (010)</v>
      </c>
      <c r="I323">
        <f ca="1">OFFSET('орбитальные запуски 57_64'!C$1,расчеты!$F323,0)</f>
        <v>22146</v>
      </c>
      <c r="J323" t="str">
        <f ca="1">OFFSET('орбитальные запуски 57_64'!D$1,расчеты!$F323,0)</f>
        <v>KH-1, 9 (Corona 14, Discoverer 14)</v>
      </c>
      <c r="K323" t="str">
        <f ca="1">OFFSET('орбитальные запуски 57_64'!E$1,расчеты!$F323,0)</f>
        <v>Thor-DM18 Agena-</v>
      </c>
      <c r="L323" t="str">
        <f ca="1">OFFSET('орбитальные запуски 57_64'!F$1,расчеты!$F323,0)</f>
        <v>USA</v>
      </c>
      <c r="M323">
        <f ca="1">OFFSET('орбитальные запуски 57_64'!G$1,расчеты!$F323,0)</f>
        <v>0</v>
      </c>
    </row>
    <row r="324" spans="1:13" x14ac:dyDescent="0.25">
      <c r="A324">
        <f>'орбитальные запуски 57_64'!A320</f>
        <v>319</v>
      </c>
      <c r="B324" t="str">
        <f>'орбитальные запуски 57_64'!B320</f>
        <v>1964-021</v>
      </c>
      <c r="C324" s="51">
        <f ca="1">OFFSET('орбитальные запуски 57_64'!B320,0,SortCr)</f>
        <v>23492</v>
      </c>
      <c r="D324">
        <f t="shared" ca="1" si="12"/>
        <v>23492.000000319</v>
      </c>
      <c r="E324">
        <f t="shared" ca="1" si="13"/>
        <v>22146.000000074</v>
      </c>
      <c r="F324">
        <f t="shared" ca="1" si="14"/>
        <v>74</v>
      </c>
      <c r="H324" t="str">
        <f ca="1">OFFSET('орбитальные запуски 57_64'!$B$1,расчеты!F324,0)</f>
        <v>1960-F10</v>
      </c>
      <c r="I324">
        <f ca="1">OFFSET('орбитальные запуски 57_64'!C$1,расчеты!$F324,0)</f>
        <v>22146</v>
      </c>
      <c r="J324" t="str">
        <f ca="1">OFFSET('орбитальные запуски 57_64'!D$1,расчеты!$F324,0)</f>
        <v>Курьер 1A</v>
      </c>
      <c r="K324" t="str">
        <f ca="1">OFFSET('орбитальные запуски 57_64'!E$1,расчеты!$F324,0)</f>
        <v>Thor-DM21 Able-Star</v>
      </c>
      <c r="L324" t="str">
        <f ca="1">OFFSET('орбитальные запуски 57_64'!F$1,расчеты!$F324,0)</f>
        <v>USA</v>
      </c>
      <c r="M324" t="str">
        <f ca="1">OFFSET('орбитальные запуски 57_64'!G$1,расчеты!$F324,0)</f>
        <v>Провал</v>
      </c>
    </row>
    <row r="325" spans="1:13" x14ac:dyDescent="0.25">
      <c r="A325">
        <f>'орбитальные запуски 57_64'!A321</f>
        <v>320</v>
      </c>
      <c r="B325" t="str">
        <f>'орбитальные запуски 57_64'!B321</f>
        <v>1964-022</v>
      </c>
      <c r="C325" s="51">
        <f ca="1">OFFSET('орбитальные запуски 57_64'!B321,0,SortCr)</f>
        <v>23494</v>
      </c>
      <c r="D325">
        <f t="shared" ca="1" si="12"/>
        <v>23494.00000032</v>
      </c>
      <c r="E325">
        <f t="shared" ca="1" si="13"/>
        <v>22140.000000073</v>
      </c>
      <c r="F325">
        <f t="shared" ca="1" si="14"/>
        <v>73</v>
      </c>
      <c r="H325" t="str">
        <f ca="1">OFFSET('орбитальные запуски 57_64'!$B$1,расчеты!F325,0)</f>
        <v>1960 ι (009)</v>
      </c>
      <c r="I325">
        <f ca="1">OFFSET('орбитальные запуски 57_64'!C$1,расчеты!$F325,0)</f>
        <v>22140</v>
      </c>
      <c r="J325" t="str">
        <f ca="1">OFFSET('орбитальные запуски 57_64'!D$1,расчеты!$F325,0)</f>
        <v>Echo 1А</v>
      </c>
      <c r="K325" t="str">
        <f ca="1">OFFSET('орбитальные запуски 57_64'!E$1,расчеты!$F325,0)</f>
        <v>Дельта</v>
      </c>
      <c r="L325" t="str">
        <f ca="1">OFFSET('орбитальные запуски 57_64'!F$1,расчеты!$F325,0)</f>
        <v>USA</v>
      </c>
      <c r="M325">
        <f ca="1">OFFSET('орбитальные запуски 57_64'!G$1,расчеты!$F325,0)</f>
        <v>0</v>
      </c>
    </row>
    <row r="326" spans="1:13" x14ac:dyDescent="0.25">
      <c r="A326">
        <f>'орбитальные запуски 57_64'!A322</f>
        <v>321</v>
      </c>
      <c r="B326" t="str">
        <f>'орбитальные запуски 57_64'!B322</f>
        <v>1964-023</v>
      </c>
      <c r="C326" s="51">
        <f ca="1">OFFSET('орбитальные запуски 57_64'!B322,0,SortCr)</f>
        <v>23515</v>
      </c>
      <c r="D326">
        <f t="shared" ca="1" si="12"/>
        <v>23515.000000321001</v>
      </c>
      <c r="E326">
        <f t="shared" ca="1" si="13"/>
        <v>22138.000000071999</v>
      </c>
      <c r="F326">
        <f t="shared" ca="1" si="14"/>
        <v>72</v>
      </c>
      <c r="H326" t="str">
        <f ca="1">OFFSET('орбитальные запуски 57_64'!$B$1,расчеты!F326,0)</f>
        <v>1960 θ (008)</v>
      </c>
      <c r="I326">
        <f ca="1">OFFSET('орбитальные запуски 57_64'!C$1,расчеты!$F326,0)</f>
        <v>22138</v>
      </c>
      <c r="J326" t="str">
        <f ca="1">OFFSET('орбитальные запуски 57_64'!D$1,расчеты!$F326,0)</f>
        <v>Discoverer 13 (Corona 13)</v>
      </c>
      <c r="K326" t="str">
        <f ca="1">OFFSET('орбитальные запуски 57_64'!E$1,расчеты!$F326,0)</f>
        <v>Thor-DM18 Agena-</v>
      </c>
      <c r="L326" t="str">
        <f ca="1">OFFSET('орбитальные запуски 57_64'!F$1,расчеты!$F326,0)</f>
        <v>USA</v>
      </c>
      <c r="M326">
        <f ca="1">OFFSET('орбитальные запуски 57_64'!G$1,расчеты!$F326,0)</f>
        <v>0</v>
      </c>
    </row>
    <row r="327" spans="1:13" x14ac:dyDescent="0.25">
      <c r="A327">
        <f>'орбитальные запуски 57_64'!A323</f>
        <v>322</v>
      </c>
      <c r="B327" t="str">
        <f>'орбитальные запуски 57_64'!B323</f>
        <v>1964-024</v>
      </c>
      <c r="C327" s="51">
        <f ca="1">OFFSET('орбитальные запуски 57_64'!B323,0,SortCr)</f>
        <v>23516</v>
      </c>
      <c r="D327">
        <f t="shared" ref="D327:D390" ca="1" si="15">IF(ISNONTEXT(C327),C327+A327/1000000000,CODE(MID(C327,1,1))+A327/100000000)</f>
        <v>23516.000000322001</v>
      </c>
      <c r="E327">
        <f t="shared" ref="E327:E390" ca="1" si="16">CHOOSE($A$4,LARGE($D$6:$D$397,A327),SMALL($D$6:$D$397,A327))</f>
        <v>22125.000000070999</v>
      </c>
      <c r="F327">
        <f t="shared" ref="F327:F390" ca="1" si="17">MATCH(E327,$D$6:$D$397,0)</f>
        <v>71</v>
      </c>
      <c r="H327" t="str">
        <f ca="1">OFFSET('орбитальные запуски 57_64'!$B$1,расчеты!F327,0)</f>
        <v>1960-F09</v>
      </c>
      <c r="I327">
        <f ca="1">OFFSET('орбитальные запуски 57_64'!C$1,расчеты!$F327,0)</f>
        <v>22125</v>
      </c>
      <c r="J327" t="str">
        <f ca="1">OFFSET('орбитальные запуски 57_64'!D$1,расчеты!$F327,0)</f>
        <v>Корабль-спутник (2) (Спутник (5), Восток-1К № 1)</v>
      </c>
      <c r="K327" t="str">
        <f ca="1">OFFSET('орбитальные запуски 57_64'!E$1,расчеты!$F327,0)</f>
        <v>Восток-K</v>
      </c>
      <c r="L327" t="str">
        <f ca="1">OFFSET('орбитальные запуски 57_64'!F$1,расчеты!$F327,0)</f>
        <v>СССР</v>
      </c>
      <c r="M327" t="str">
        <f ca="1">OFFSET('орбитальные запуски 57_64'!G$1,расчеты!$F327,0)</f>
        <v>Провал</v>
      </c>
    </row>
    <row r="328" spans="1:13" x14ac:dyDescent="0.25">
      <c r="A328">
        <f>'орбитальные запуски 57_64'!A324</f>
        <v>323</v>
      </c>
      <c r="B328" t="str">
        <f>'орбитальные запуски 57_64'!B324</f>
        <v>1964-025</v>
      </c>
      <c r="C328" s="51">
        <f ca="1">OFFSET('орбитальные запуски 57_64'!B324,0,SortCr)</f>
        <v>23525</v>
      </c>
      <c r="D328">
        <f t="shared" ca="1" si="15"/>
        <v>23525.000000323002</v>
      </c>
      <c r="E328">
        <f t="shared" ca="1" si="16"/>
        <v>22096.000000069998</v>
      </c>
      <c r="F328">
        <f t="shared" ca="1" si="17"/>
        <v>70</v>
      </c>
      <c r="H328" t="str">
        <f ca="1">OFFSET('орбитальные запуски 57_64'!$B$1,расчеты!F328,0)</f>
        <v>1960-F08</v>
      </c>
      <c r="I328">
        <f ca="1">OFFSET('орбитальные запуски 57_64'!C$1,расчеты!$F328,0)</f>
        <v>22096</v>
      </c>
      <c r="J328" t="str">
        <f ca="1">OFFSET('орбитальные запуски 57_64'!D$1,расчеты!$F328,0)</f>
        <v>Discoverer 12 (Corona 12)</v>
      </c>
      <c r="K328" t="str">
        <f ca="1">OFFSET('орбитальные запуски 57_64'!E$1,расчеты!$F328,0)</f>
        <v>Thor-DM18 Agena-</v>
      </c>
      <c r="L328" t="str">
        <f ca="1">OFFSET('орбитальные запуски 57_64'!F$1,расчеты!$F328,0)</f>
        <v>USA</v>
      </c>
      <c r="M328" t="str">
        <f ca="1">OFFSET('орбитальные запуски 57_64'!G$1,расчеты!$F328,0)</f>
        <v>Провал</v>
      </c>
    </row>
    <row r="329" spans="1:13" x14ac:dyDescent="0.25">
      <c r="A329">
        <f>'орбитальные запуски 57_64'!A325</f>
        <v>324</v>
      </c>
      <c r="B329" t="str">
        <f>'орбитальные запуски 57_64'!B325</f>
        <v>1964-026</v>
      </c>
      <c r="C329" s="51">
        <f ca="1">OFFSET('орбитальные запуски 57_64'!B325,0,SortCr)</f>
        <v>23532</v>
      </c>
      <c r="D329">
        <f t="shared" ca="1" si="15"/>
        <v>23532.000000323998</v>
      </c>
      <c r="E329">
        <f t="shared" ca="1" si="16"/>
        <v>22089.000000069002</v>
      </c>
      <c r="F329">
        <f t="shared" ca="1" si="17"/>
        <v>69</v>
      </c>
      <c r="H329" t="str">
        <f ca="1">OFFSET('орбитальные запуски 57_64'!$B$1,расчеты!F329,0)</f>
        <v>1960 η (007)</v>
      </c>
      <c r="I329">
        <f ca="1">OFFSET('орбитальные запуски 57_64'!C$1,расчеты!$F329,0)</f>
        <v>22089</v>
      </c>
      <c r="J329" t="str">
        <f ca="1">OFFSET('орбитальные запуски 57_64'!D$1,расчеты!$F329,0)</f>
        <v>Транзитные 2А    Показать 1 (Solrad 1)</v>
      </c>
      <c r="K329" t="str">
        <f ca="1">OFFSET('орбитальные запуски 57_64'!E$1,расчеты!$F329,0)</f>
        <v>Thor-DM21 Able-Star</v>
      </c>
      <c r="L329" t="str">
        <f ca="1">OFFSET('орбитальные запуски 57_64'!F$1,расчеты!$F329,0)</f>
        <v>USA</v>
      </c>
      <c r="M329">
        <f ca="1">OFFSET('орбитальные запуски 57_64'!G$1,расчеты!$F329,0)</f>
        <v>0</v>
      </c>
    </row>
    <row r="330" spans="1:13" x14ac:dyDescent="0.25">
      <c r="A330">
        <f>'орбитальные запуски 57_64'!A326</f>
        <v>325</v>
      </c>
      <c r="B330" t="str">
        <f>'орбитальные запуски 57_64'!B326</f>
        <v>1964-F07</v>
      </c>
      <c r="C330" s="51">
        <f ca="1">OFFSET('орбитальные запуски 57_64'!B326,0,SortCr)</f>
        <v>23532</v>
      </c>
      <c r="D330">
        <f t="shared" ca="1" si="15"/>
        <v>23532.000000324999</v>
      </c>
      <c r="E330">
        <f t="shared" ca="1" si="16"/>
        <v>22060.000000068001</v>
      </c>
      <c r="F330">
        <f t="shared" ca="1" si="17"/>
        <v>68</v>
      </c>
      <c r="H330" t="str">
        <f ca="1">OFFSET('орбитальные запуски 57_64'!$B$1,расчеты!F330,0)</f>
        <v>1960 ζ (006)</v>
      </c>
      <c r="I330">
        <f ca="1">OFFSET('орбитальные запуски 57_64'!C$1,расчеты!$F330,0)</f>
        <v>22060</v>
      </c>
      <c r="J330" t="str">
        <f ca="1">OFFSET('орбитальные запуски 57_64'!D$1,расчеты!$F330,0)</f>
        <v>MIDAS 2</v>
      </c>
      <c r="K330" t="str">
        <f ca="1">OFFSET('орбитальные запуски 57_64'!E$1,расчеты!$F330,0)</f>
        <v>Atlas-LV3 Agena-</v>
      </c>
      <c r="L330" t="str">
        <f ca="1">OFFSET('орбитальные запуски 57_64'!F$1,расчеты!$F330,0)</f>
        <v>USA</v>
      </c>
      <c r="M330">
        <f ca="1">OFFSET('орбитальные запуски 57_64'!G$1,расчеты!$F330,0)</f>
        <v>0</v>
      </c>
    </row>
    <row r="331" spans="1:13" x14ac:dyDescent="0.25">
      <c r="A331">
        <f>'орбитальные запуски 57_64'!A327</f>
        <v>326</v>
      </c>
      <c r="B331" t="str">
        <f>'орбитальные запуски 57_64'!B327</f>
        <v>1964-027</v>
      </c>
      <c r="C331" s="51">
        <f ca="1">OFFSET('орбитальные запуски 57_64'!B327,0,SortCr)</f>
        <v>23532</v>
      </c>
      <c r="D331">
        <f t="shared" ca="1" si="15"/>
        <v>23532.000000325999</v>
      </c>
      <c r="E331">
        <f t="shared" ca="1" si="16"/>
        <v>22051.000000067001</v>
      </c>
      <c r="F331">
        <f t="shared" ca="1" si="17"/>
        <v>67</v>
      </c>
      <c r="H331" t="str">
        <f ca="1">OFFSET('орбитальные запуски 57_64'!$B$1,расчеты!F331,0)</f>
        <v>1960 ε (005)</v>
      </c>
      <c r="I331">
        <f ca="1">OFFSET('орбитальные запуски 57_64'!C$1,расчеты!$F331,0)</f>
        <v>22051</v>
      </c>
      <c r="J331" t="str">
        <f ca="1">OFFSET('орбитальные запуски 57_64'!D$1,расчеты!$F331,0)</f>
        <v>Корабль-спутник 1 (Спутник 4, Восток-1KP № 1)</v>
      </c>
      <c r="K331" t="str">
        <f ca="1">OFFSET('орбитальные запуски 57_64'!E$1,расчеты!$F331,0)</f>
        <v>Восток-L</v>
      </c>
      <c r="L331" t="str">
        <f ca="1">OFFSET('орбитальные запуски 57_64'!F$1,расчеты!$F331,0)</f>
        <v>СССР</v>
      </c>
      <c r="M331">
        <f ca="1">OFFSET('орбитальные запуски 57_64'!G$1,расчеты!$F331,0)</f>
        <v>0</v>
      </c>
    </row>
    <row r="332" spans="1:13" x14ac:dyDescent="0.25">
      <c r="A332">
        <f>'орбитальные запуски 57_64'!A328</f>
        <v>327</v>
      </c>
      <c r="B332" t="str">
        <f>'орбитальные запуски 57_64'!B328</f>
        <v>1964-028</v>
      </c>
      <c r="C332" s="51">
        <f ca="1">OFFSET('орбитальные запуски 57_64'!B328,0,SortCr)</f>
        <v>23534</v>
      </c>
      <c r="D332">
        <f t="shared" ca="1" si="15"/>
        <v>23534.000000327</v>
      </c>
      <c r="E332">
        <f t="shared" ca="1" si="16"/>
        <v>22049.000000066</v>
      </c>
      <c r="F332">
        <f t="shared" ca="1" si="17"/>
        <v>66</v>
      </c>
      <c r="H332" t="str">
        <f ca="1">OFFSET('орбитальные запуски 57_64'!$B$1,расчеты!F332,0)</f>
        <v>1960-F07</v>
      </c>
      <c r="I332">
        <f ca="1">OFFSET('орбитальные запуски 57_64'!C$1,расчеты!$F332,0)</f>
        <v>22049</v>
      </c>
      <c r="J332" t="str">
        <f ca="1">OFFSET('орбитальные запуски 57_64'!D$1,расчеты!$F332,0)</f>
        <v>Эхо 1</v>
      </c>
      <c r="K332" t="str">
        <f ca="1">OFFSET('орбитальные запуски 57_64'!E$1,расчеты!$F332,0)</f>
        <v>Дельта</v>
      </c>
      <c r="L332" t="str">
        <f ca="1">OFFSET('орбитальные запуски 57_64'!F$1,расчеты!$F332,0)</f>
        <v>USA</v>
      </c>
      <c r="M332" t="str">
        <f ca="1">OFFSET('орбитальные запуски 57_64'!G$1,расчеты!$F332,0)</f>
        <v>Провал</v>
      </c>
    </row>
    <row r="333" spans="1:13" x14ac:dyDescent="0.25">
      <c r="A333">
        <f>'орбитальные запуски 57_64'!A329</f>
        <v>328</v>
      </c>
      <c r="B333" t="str">
        <f>'орбитальные запуски 57_64'!B329</f>
        <v>1964-029</v>
      </c>
      <c r="C333" s="51">
        <f ca="1">OFFSET('орбитальные запуски 57_64'!B329,0,SortCr)</f>
        <v>23538</v>
      </c>
      <c r="D333">
        <f t="shared" ca="1" si="15"/>
        <v>23538.000000328</v>
      </c>
      <c r="E333">
        <f t="shared" ca="1" si="16"/>
        <v>22022.000000065</v>
      </c>
      <c r="F333">
        <f t="shared" ca="1" si="17"/>
        <v>65</v>
      </c>
      <c r="H333" t="str">
        <f ca="1">OFFSET('орбитальные запуски 57_64'!$B$1,расчеты!F333,0)</f>
        <v>1960-F06</v>
      </c>
      <c r="I333">
        <f ca="1">OFFSET('орбитальные запуски 57_64'!C$1,расчеты!$F333,0)</f>
        <v>22022</v>
      </c>
      <c r="J333" t="str">
        <f ca="1">OFFSET('орбитальные запуски 57_64'!D$1,расчеты!$F333,0)</f>
        <v>Luna (4б) (Е-3 # 2)</v>
      </c>
      <c r="K333" t="str">
        <f ca="1">OFFSET('орбитальные запуски 57_64'!E$1,расчеты!$F333,0)</f>
        <v>Восток-L</v>
      </c>
      <c r="L333" t="str">
        <f ca="1">OFFSET('орбитальные запуски 57_64'!F$1,расчеты!$F333,0)</f>
        <v>СССР</v>
      </c>
      <c r="M333" t="str">
        <f ca="1">OFFSET('орбитальные запуски 57_64'!G$1,расчеты!$F333,0)</f>
        <v>Провал</v>
      </c>
    </row>
    <row r="334" spans="1:13" x14ac:dyDescent="0.25">
      <c r="A334">
        <f>'орбитальные запуски 57_64'!A330</f>
        <v>329</v>
      </c>
      <c r="B334" t="str">
        <f>'орбитальные запуски 57_64'!B330</f>
        <v>1964-030</v>
      </c>
      <c r="C334" s="51">
        <f ca="1">OFFSET('орбитальные запуски 57_64'!B330,0,SortCr)</f>
        <v>23541</v>
      </c>
      <c r="D334">
        <f t="shared" ca="1" si="15"/>
        <v>23541.000000329001</v>
      </c>
      <c r="E334">
        <f t="shared" ca="1" si="16"/>
        <v>22021.000000063999</v>
      </c>
      <c r="F334">
        <f t="shared" ca="1" si="17"/>
        <v>64</v>
      </c>
      <c r="H334" t="str">
        <f ca="1">OFFSET('орбитальные запуски 57_64'!$B$1,расчеты!F334,0)</f>
        <v>1960-F05</v>
      </c>
      <c r="I334">
        <f ca="1">OFFSET('орбитальные запуски 57_64'!C$1,расчеты!$F334,0)</f>
        <v>22021</v>
      </c>
      <c r="J334" t="str">
        <f ca="1">OFFSET('орбитальные запуски 57_64'!D$1,расчеты!$F334,0)</f>
        <v>Luna (4а) (Е-3 # 1)</v>
      </c>
      <c r="K334" t="str">
        <f ca="1">OFFSET('орбитальные запуски 57_64'!E$1,расчеты!$F334,0)</f>
        <v>Восток-L</v>
      </c>
      <c r="L334" t="str">
        <f ca="1">OFFSET('орбитальные запуски 57_64'!F$1,расчеты!$F334,0)</f>
        <v>СССР</v>
      </c>
      <c r="M334" t="str">
        <f ca="1">OFFSET('орбитальные запуски 57_64'!G$1,расчеты!$F334,0)</f>
        <v>Провал</v>
      </c>
    </row>
    <row r="335" spans="1:13" x14ac:dyDescent="0.25">
      <c r="A335">
        <f>'орбитальные запуски 57_64'!A331</f>
        <v>330</v>
      </c>
      <c r="B335" t="str">
        <f>'орбитальные запуски 57_64'!B331</f>
        <v>1964-031</v>
      </c>
      <c r="C335" s="51">
        <f ca="1">OFFSET('орбитальные запуски 57_64'!B331,0,SortCr)</f>
        <v>23546</v>
      </c>
      <c r="D335">
        <f t="shared" ca="1" si="15"/>
        <v>23546.000000330001</v>
      </c>
      <c r="E335">
        <f t="shared" ca="1" si="16"/>
        <v>22021.000000062999</v>
      </c>
      <c r="F335">
        <f t="shared" ca="1" si="17"/>
        <v>63</v>
      </c>
      <c r="H335" t="str">
        <f ca="1">OFFSET('орбитальные запуски 57_64'!$B$1,расчеты!F335,0)</f>
        <v>1960 δ (004)</v>
      </c>
      <c r="I335">
        <f ca="1">OFFSET('орбитальные запуски 57_64'!C$1,расчеты!$F335,0)</f>
        <v>22021</v>
      </c>
      <c r="J335" t="str">
        <f ca="1">OFFSET('орбитальные запуски 57_64'!D$1,расчеты!$F335,0)</f>
        <v>KH-1, 8 (Corona 11, Discoverer 11)</v>
      </c>
      <c r="K335" t="str">
        <f ca="1">OFFSET('орбитальные запуски 57_64'!E$1,расчеты!$F335,0)</f>
        <v>Thor-DM18 Agena-</v>
      </c>
      <c r="L335" t="str">
        <f ca="1">OFFSET('орбитальные запуски 57_64'!F$1,расчеты!$F335,0)</f>
        <v>USA</v>
      </c>
      <c r="M335">
        <f ca="1">OFFSET('орбитальные запуски 57_64'!G$1,расчеты!$F335,0)</f>
        <v>0</v>
      </c>
    </row>
    <row r="336" spans="1:13" x14ac:dyDescent="0.25">
      <c r="A336">
        <f>'орбитальные запуски 57_64'!A332</f>
        <v>331</v>
      </c>
      <c r="B336" t="str">
        <f>'орбитальные запуски 57_64'!B332</f>
        <v>1964-032</v>
      </c>
      <c r="C336" s="51">
        <f ca="1">OFFSET('орбитальные запуски 57_64'!B332,0,SortCr)</f>
        <v>23547</v>
      </c>
      <c r="D336">
        <f t="shared" ca="1" si="15"/>
        <v>23547.000000331002</v>
      </c>
      <c r="E336">
        <f t="shared" ca="1" si="16"/>
        <v>22019.000000061998</v>
      </c>
      <c r="F336">
        <f t="shared" ca="1" si="17"/>
        <v>62</v>
      </c>
      <c r="H336" t="str">
        <f ca="1">OFFSET('орбитальные запуски 57_64'!$B$1,расчеты!F336,0)</f>
        <v>Γ 1960 (003)</v>
      </c>
      <c r="I336">
        <f ca="1">OFFSET('орбитальные запуски 57_64'!C$1,расчеты!$F336,0)</f>
        <v>22019</v>
      </c>
      <c r="J336" t="str">
        <f ca="1">OFFSET('орбитальные запуски 57_64'!D$1,расчеты!$F336,0)</f>
        <v>Транзитные 1B  Solrad-пустышка</v>
      </c>
      <c r="K336" t="str">
        <f ca="1">OFFSET('орбитальные запуски 57_64'!E$1,расчеты!$F336,0)</f>
        <v>Thor-DM21 Able-Star</v>
      </c>
      <c r="L336" t="str">
        <f ca="1">OFFSET('орбитальные запуски 57_64'!F$1,расчеты!$F336,0)</f>
        <v>USA</v>
      </c>
      <c r="M336">
        <f ca="1">OFFSET('орбитальные запуски 57_64'!G$1,расчеты!$F336,0)</f>
        <v>0</v>
      </c>
    </row>
    <row r="337" spans="1:13" x14ac:dyDescent="0.25">
      <c r="A337">
        <f>'орбитальные запуски 57_64'!A333</f>
        <v>332</v>
      </c>
      <c r="B337" t="str">
        <f>'орбитальные запуски 57_64'!B333</f>
        <v>1964-033</v>
      </c>
      <c r="C337" s="51">
        <f ca="1">OFFSET('орбитальные запуски 57_64'!B333,0,SortCr)</f>
        <v>23551</v>
      </c>
      <c r="D337">
        <f t="shared" ca="1" si="15"/>
        <v>23551.000000331998</v>
      </c>
      <c r="E337">
        <f t="shared" ca="1" si="16"/>
        <v>22007.000000061002</v>
      </c>
      <c r="F337">
        <f t="shared" ca="1" si="17"/>
        <v>61</v>
      </c>
      <c r="H337" t="str">
        <f ca="1">OFFSET('орбитальные запуски 57_64'!$B$1,расчеты!F337,0)</f>
        <v>1960 β (002)</v>
      </c>
      <c r="I337">
        <f ca="1">OFFSET('орбитальные запуски 57_64'!C$1,расчеты!$F337,0)</f>
        <v>22007</v>
      </c>
      <c r="J337" t="str">
        <f ca="1">OFFSET('орбитальные запуски 57_64'!D$1,расчеты!$F337,0)</f>
        <v>Tiros 1 (1)</v>
      </c>
      <c r="K337" t="str">
        <f ca="1">OFFSET('орбитальные запуски 57_64'!E$1,расчеты!$F337,0)</f>
        <v>Thor-DM18 Able-2 (мод.)</v>
      </c>
      <c r="L337" t="str">
        <f ca="1">OFFSET('орбитальные запуски 57_64'!F$1,расчеты!$F337,0)</f>
        <v>USA</v>
      </c>
      <c r="M337">
        <f ca="1">OFFSET('орбитальные запуски 57_64'!G$1,расчеты!$F337,0)</f>
        <v>0</v>
      </c>
    </row>
    <row r="338" spans="1:13" x14ac:dyDescent="0.25">
      <c r="A338">
        <f>'орбитальные запуски 57_64'!A334</f>
        <v>333</v>
      </c>
      <c r="B338" t="str">
        <f>'орбитальные запуски 57_64'!B334</f>
        <v>1964-F08</v>
      </c>
      <c r="C338" s="51">
        <f ca="1">OFFSET('орбитальные запуски 57_64'!B334,0,SortCr)</f>
        <v>23553</v>
      </c>
      <c r="D338">
        <f t="shared" ca="1" si="15"/>
        <v>23553.000000332999</v>
      </c>
      <c r="E338">
        <f t="shared" ca="1" si="16"/>
        <v>21998.000000060001</v>
      </c>
      <c r="F338">
        <f t="shared" ca="1" si="17"/>
        <v>60</v>
      </c>
      <c r="H338" t="str">
        <f ca="1">OFFSET('орбитальные запуски 57_64'!$B$1,расчеты!F338,0)</f>
        <v>1960-F04</v>
      </c>
      <c r="I338">
        <f ca="1">OFFSET('орбитальные запуски 57_64'!C$1,расчеты!$F338,0)</f>
        <v>21998</v>
      </c>
      <c r="J338" t="str">
        <f ca="1">OFFSET('орбитальные запуски 57_64'!D$1,расчеты!$F338,0)</f>
        <v>Проводник (8) (S 46)</v>
      </c>
      <c r="K338" t="str">
        <f ca="1">OFFSET('орбитальные запуски 57_64'!E$1,расчеты!$F338,0)</f>
        <v>Юнона-2</v>
      </c>
      <c r="L338" t="str">
        <f ca="1">OFFSET('орбитальные запуски 57_64'!F$1,расчеты!$F338,0)</f>
        <v>USA</v>
      </c>
      <c r="M338" t="str">
        <f ca="1">OFFSET('орбитальные запуски 57_64'!G$1,расчеты!$F338,0)</f>
        <v>Провал</v>
      </c>
    </row>
    <row r="339" spans="1:13" x14ac:dyDescent="0.25">
      <c r="A339">
        <f>'орбитальные запуски 57_64'!A335</f>
        <v>334</v>
      </c>
      <c r="B339" t="str">
        <f>'орбитальные запуски 57_64'!B335</f>
        <v>1964-F09</v>
      </c>
      <c r="C339" s="51">
        <f ca="1">OFFSET('орбитальные запуски 57_64'!B335,0,SortCr)</f>
        <v>23558</v>
      </c>
      <c r="D339">
        <f t="shared" ca="1" si="15"/>
        <v>23558.000000333999</v>
      </c>
      <c r="E339">
        <f t="shared" ca="1" si="16"/>
        <v>21986.000000059001</v>
      </c>
      <c r="F339">
        <f t="shared" ca="1" si="17"/>
        <v>59</v>
      </c>
      <c r="H339" t="str">
        <f ca="1">OFFSET('орбитальные запуски 57_64'!$B$1,расчеты!F339,0)</f>
        <v>1960 α (001)</v>
      </c>
      <c r="I339">
        <f ca="1">OFFSET('орбитальные запуски 57_64'!C$1,расчеты!$F339,0)</f>
        <v>21986</v>
      </c>
      <c r="J339" t="str">
        <f ca="1">OFFSET('орбитальные запуски 57_64'!D$1,расчеты!$F339,0)</f>
        <v>Pioneer 5 (P 2)</v>
      </c>
      <c r="K339" t="str">
        <f ca="1">OFFSET('орбитальные запуски 57_64'!E$1,расчеты!$F339,0)</f>
        <v>Thor-DM18 Able-4</v>
      </c>
      <c r="L339" t="str">
        <f ca="1">OFFSET('орбитальные запуски 57_64'!F$1,расчеты!$F339,0)</f>
        <v>USA</v>
      </c>
      <c r="M339">
        <f ca="1">OFFSET('орбитальные запуски 57_64'!G$1,расчеты!$F339,0)</f>
        <v>0</v>
      </c>
    </row>
    <row r="340" spans="1:13" x14ac:dyDescent="0.25">
      <c r="A340">
        <f>'орбитальные запуски 57_64'!A336</f>
        <v>335</v>
      </c>
      <c r="B340" t="str">
        <f>'орбитальные запуски 57_64'!B336</f>
        <v>1964-034</v>
      </c>
      <c r="C340" s="51">
        <f ca="1">OFFSET('орбитальные запуски 57_64'!B336,0,SortCr)</f>
        <v>23559</v>
      </c>
      <c r="D340">
        <f t="shared" ca="1" si="15"/>
        <v>23559.000000335</v>
      </c>
      <c r="E340">
        <f t="shared" ca="1" si="16"/>
        <v>21972.000000058</v>
      </c>
      <c r="F340">
        <f t="shared" ca="1" si="17"/>
        <v>58</v>
      </c>
      <c r="H340" t="str">
        <f ca="1">OFFSET('орбитальные запуски 57_64'!$B$1,расчеты!F340,0)</f>
        <v>1960-F03</v>
      </c>
      <c r="I340">
        <f ca="1">OFFSET('орбитальные запуски 57_64'!C$1,расчеты!$F340,0)</f>
        <v>21972</v>
      </c>
      <c r="J340" t="str">
        <f ca="1">OFFSET('орбитальные запуски 57_64'!D$1,расчеты!$F340,0)</f>
        <v>MIDAS 1</v>
      </c>
      <c r="K340" t="str">
        <f ca="1">OFFSET('орбитальные запуски 57_64'!E$1,расчеты!$F340,0)</f>
        <v>Atlas-LV3 Agena-</v>
      </c>
      <c r="L340" t="str">
        <f ca="1">OFFSET('орбитальные запуски 57_64'!F$1,расчеты!$F340,0)</f>
        <v>USA</v>
      </c>
      <c r="M340" t="str">
        <f ca="1">OFFSET('орбитальные запуски 57_64'!G$1,расчеты!$F340,0)</f>
        <v>Провал</v>
      </c>
    </row>
    <row r="341" spans="1:13" x14ac:dyDescent="0.25">
      <c r="A341">
        <f>'орбитальные запуски 57_64'!A337</f>
        <v>336</v>
      </c>
      <c r="B341" t="str">
        <f>'орбитальные запуски 57_64'!B337</f>
        <v>1964-035</v>
      </c>
      <c r="C341" s="51">
        <f ca="1">OFFSET('орбитальные запуски 57_64'!B337,0,SortCr)</f>
        <v>23560</v>
      </c>
      <c r="D341">
        <f t="shared" ca="1" si="15"/>
        <v>23560.000000336</v>
      </c>
      <c r="E341">
        <f t="shared" ca="1" si="16"/>
        <v>21965.000000057</v>
      </c>
      <c r="F341">
        <f t="shared" ca="1" si="17"/>
        <v>57</v>
      </c>
      <c r="H341" t="str">
        <f ca="1">OFFSET('орбитальные запуски 57_64'!$B$1,расчеты!F341,0)</f>
        <v>1960-F02</v>
      </c>
      <c r="I341">
        <f ca="1">OFFSET('орбитальные запуски 57_64'!C$1,расчеты!$F341,0)</f>
        <v>21965</v>
      </c>
      <c r="J341" t="str">
        <f ca="1">OFFSET('орбитальные запуски 57_64'!D$1,расчеты!$F341,0)</f>
        <v>KH-1, 7 (Corona 10, Discoverer 10)</v>
      </c>
      <c r="K341" t="str">
        <f ca="1">OFFSET('орбитальные запуски 57_64'!E$1,расчеты!$F341,0)</f>
        <v>Thor-DM18 Agena-</v>
      </c>
      <c r="L341" t="str">
        <f ca="1">OFFSET('орбитальные запуски 57_64'!F$1,расчеты!$F341,0)</f>
        <v>USA</v>
      </c>
      <c r="M341" t="str">
        <f ca="1">OFFSET('орбитальные запуски 57_64'!G$1,расчеты!$F341,0)</f>
        <v>Провал</v>
      </c>
    </row>
    <row r="342" spans="1:13" x14ac:dyDescent="0.25">
      <c r="A342">
        <f>'орбитальные запуски 57_64'!A338</f>
        <v>337</v>
      </c>
      <c r="B342" t="str">
        <f>'орбитальные запуски 57_64'!B338</f>
        <v>1964-036</v>
      </c>
      <c r="C342" s="51">
        <f ca="1">OFFSET('орбитальные запуски 57_64'!B338,0,SortCr)</f>
        <v>23564</v>
      </c>
      <c r="D342">
        <f t="shared" ca="1" si="15"/>
        <v>23564.000000337001</v>
      </c>
      <c r="E342">
        <f t="shared" ca="1" si="16"/>
        <v>21950.000000055999</v>
      </c>
      <c r="F342">
        <f t="shared" ca="1" si="17"/>
        <v>56</v>
      </c>
      <c r="H342" t="str">
        <f ca="1">OFFSET('орбитальные запуски 57_64'!$B$1,расчеты!F342,0)</f>
        <v>1960-F01</v>
      </c>
      <c r="I342">
        <f ca="1">OFFSET('орбитальные запуски 57_64'!C$1,расчеты!$F342,0)</f>
        <v>21950</v>
      </c>
      <c r="J342" t="str">
        <f ca="1">OFFSET('орбитальные запуски 57_64'!D$1,расчеты!$F342,0)</f>
        <v>KH-1, 6 (Corona 9, Discoverer 9)</v>
      </c>
      <c r="K342" t="str">
        <f ca="1">OFFSET('орбитальные запуски 57_64'!E$1,расчеты!$F342,0)</f>
        <v>Thor-DM18 Agena-</v>
      </c>
      <c r="L342" t="str">
        <f ca="1">OFFSET('орбитальные запуски 57_64'!F$1,расчеты!$F342,0)</f>
        <v>USA</v>
      </c>
      <c r="M342" t="str">
        <f ca="1">OFFSET('орбитальные запуски 57_64'!G$1,расчеты!$F342,0)</f>
        <v>Провал</v>
      </c>
    </row>
    <row r="343" spans="1:13" x14ac:dyDescent="0.25">
      <c r="A343">
        <f>'орбитальные запуски 57_64'!A339</f>
        <v>338</v>
      </c>
      <c r="B343" t="str">
        <f>'орбитальные запуски 57_64'!B339</f>
        <v>1964-037</v>
      </c>
      <c r="C343" s="51">
        <f ca="1">OFFSET('орбитальные запуски 57_64'!B339,0,SortCr)</f>
        <v>23568</v>
      </c>
      <c r="D343">
        <f t="shared" ca="1" si="15"/>
        <v>23568.000000338001</v>
      </c>
      <c r="E343">
        <f t="shared" ca="1" si="16"/>
        <v>21880.000000054999</v>
      </c>
      <c r="F343">
        <f t="shared" ca="1" si="17"/>
        <v>55</v>
      </c>
      <c r="H343" t="str">
        <f ca="1">OFFSET('орбитальные запуски 57_64'!$B$1,расчеты!F343,0)</f>
        <v>1959-F09</v>
      </c>
      <c r="I343">
        <f ca="1">OFFSET('орбитальные запуски 57_64'!C$1,расчеты!$F343,0)</f>
        <v>21880</v>
      </c>
      <c r="J343" t="str">
        <f ca="1">OFFSET('орбитальные запуски 57_64'!D$1,расчеты!$F343,0)</f>
        <v>Pioneer (P 3)</v>
      </c>
      <c r="K343" t="str">
        <f ca="1">OFFSET('орбитальные запуски 57_64'!E$1,расчеты!$F343,0)</f>
        <v>Atlas-D Able</v>
      </c>
      <c r="L343" t="str">
        <f ca="1">OFFSET('орбитальные запуски 57_64'!F$1,расчеты!$F343,0)</f>
        <v>USA</v>
      </c>
      <c r="M343" t="str">
        <f ca="1">OFFSET('орбитальные запуски 57_64'!G$1,расчеты!$F343,0)</f>
        <v>Провал</v>
      </c>
    </row>
    <row r="344" spans="1:13" x14ac:dyDescent="0.25">
      <c r="A344">
        <f>'орбитальные запуски 57_64'!A340</f>
        <v>339</v>
      </c>
      <c r="B344" t="str">
        <f>'орбитальные запуски 57_64'!B340</f>
        <v>1964-038</v>
      </c>
      <c r="C344" s="51">
        <f ca="1">OFFSET('орбитальные запуски 57_64'!B340,0,SortCr)</f>
        <v>23568</v>
      </c>
      <c r="D344">
        <f t="shared" ca="1" si="15"/>
        <v>23568.000000339001</v>
      </c>
      <c r="E344">
        <f t="shared" ca="1" si="16"/>
        <v>21874.000000053999</v>
      </c>
      <c r="F344">
        <f t="shared" ca="1" si="17"/>
        <v>54</v>
      </c>
      <c r="H344" t="str">
        <f ca="1">OFFSET('орбитальные запуски 57_64'!$B$1,расчеты!F344,0)</f>
        <v>1959 ξ (014)</v>
      </c>
      <c r="I344">
        <f ca="1">OFFSET('орбитальные запуски 57_64'!C$1,расчеты!$F344,0)</f>
        <v>21874</v>
      </c>
      <c r="J344" t="str">
        <f ca="1">OFFSET('орбитальные запуски 57_64'!D$1,расчеты!$F344,0)</f>
        <v>KH-1, 5 (Corona 8, Discoverer 8)</v>
      </c>
      <c r="K344" t="str">
        <f ca="1">OFFSET('орбитальные запуски 57_64'!E$1,расчеты!$F344,0)</f>
        <v>Thor-DM18 Agena-</v>
      </c>
      <c r="L344" t="str">
        <f ca="1">OFFSET('орбитальные запуски 57_64'!F$1,расчеты!$F344,0)</f>
        <v>USA</v>
      </c>
      <c r="M344" t="str">
        <f ca="1">OFFSET('орбитальные запуски 57_64'!G$1,расчеты!$F344,0)</f>
        <v>Частичный отказ</v>
      </c>
    </row>
    <row r="345" spans="1:13" x14ac:dyDescent="0.25">
      <c r="A345">
        <f>'орбитальные запуски 57_64'!A341</f>
        <v>340</v>
      </c>
      <c r="B345" t="str">
        <f>'орбитальные запуски 57_64'!B341</f>
        <v>1964-039</v>
      </c>
      <c r="C345" s="51">
        <f ca="1">OFFSET('орбитальные запуски 57_64'!B341,0,SortCr)</f>
        <v>23573</v>
      </c>
      <c r="D345">
        <f t="shared" ca="1" si="15"/>
        <v>23573.000000339998</v>
      </c>
      <c r="E345">
        <f t="shared" ca="1" si="16"/>
        <v>21861.000000053002</v>
      </c>
      <c r="F345">
        <f t="shared" ca="1" si="17"/>
        <v>53</v>
      </c>
      <c r="H345" t="str">
        <f ca="1">OFFSET('орбитальные запуски 57_64'!$B$1,расчеты!F345,0)</f>
        <v>1959 ν (013)</v>
      </c>
      <c r="I345">
        <f ca="1">OFFSET('орбитальные запуски 57_64'!C$1,расчеты!$F345,0)</f>
        <v>21861</v>
      </c>
      <c r="J345" t="str">
        <f ca="1">OFFSET('орбитальные запуски 57_64'!D$1,расчеты!$F345,0)</f>
        <v>KH-1 4 (Corona 7, Discoverer 7)</v>
      </c>
      <c r="K345" t="str">
        <f ca="1">OFFSET('орбитальные запуски 57_64'!E$1,расчеты!$F345,0)</f>
        <v>Thor-DM18 Agena-</v>
      </c>
      <c r="L345" t="str">
        <f ca="1">OFFSET('орбитальные запуски 57_64'!F$1,расчеты!$F345,0)</f>
        <v>USA</v>
      </c>
      <c r="M345">
        <f ca="1">OFFSET('орбитальные запуски 57_64'!G$1,расчеты!$F345,0)</f>
        <v>0</v>
      </c>
    </row>
    <row r="346" spans="1:13" x14ac:dyDescent="0.25">
      <c r="A346">
        <f>'орбитальные запуски 57_64'!A342</f>
        <v>341</v>
      </c>
      <c r="B346" t="str">
        <f>'орбитальные запуски 57_64'!B342</f>
        <v>1964-040</v>
      </c>
      <c r="C346" s="51">
        <f ca="1">OFFSET('орбитальные запуски 57_64'!B342,0,SortCr)</f>
        <v>23575</v>
      </c>
      <c r="D346">
        <f t="shared" ca="1" si="15"/>
        <v>23575.000000340999</v>
      </c>
      <c r="E346">
        <f t="shared" ca="1" si="16"/>
        <v>21836.000000052001</v>
      </c>
      <c r="F346">
        <f t="shared" ca="1" si="17"/>
        <v>52</v>
      </c>
      <c r="H346" t="str">
        <f ca="1">OFFSET('орбитальные запуски 57_64'!$B$1,расчеты!F346,0)</f>
        <v>Μ 1959 (012)</v>
      </c>
      <c r="I346">
        <f ca="1">OFFSET('орбитальные запуски 57_64'!C$1,расчеты!$F346,0)</f>
        <v>21836</v>
      </c>
      <c r="J346" t="str">
        <f ca="1">OFFSET('орбитальные запуски 57_64'!D$1,расчеты!$F346,0)</f>
        <v>Explorer 7 (S 1а)</v>
      </c>
      <c r="K346" t="str">
        <f ca="1">OFFSET('орбитальные запуски 57_64'!E$1,расчеты!$F346,0)</f>
        <v>Юнона-2</v>
      </c>
      <c r="L346" t="str">
        <f ca="1">OFFSET('орбитальные запуски 57_64'!F$1,расчеты!$F346,0)</f>
        <v>USA</v>
      </c>
      <c r="M346">
        <f ca="1">OFFSET('орбитальные запуски 57_64'!G$1,расчеты!$F346,0)</f>
        <v>0</v>
      </c>
    </row>
    <row r="347" spans="1:13" x14ac:dyDescent="0.25">
      <c r="A347">
        <f>'орбитальные запуски 57_64'!A343</f>
        <v>342</v>
      </c>
      <c r="B347" t="str">
        <f>'орбитальные запуски 57_64'!B343</f>
        <v>1964-041</v>
      </c>
      <c r="C347" s="51">
        <f ca="1">OFFSET('орбитальные запуски 57_64'!B343,0,SortCr)</f>
        <v>23586</v>
      </c>
      <c r="D347">
        <f t="shared" ca="1" si="15"/>
        <v>23586.000000341999</v>
      </c>
      <c r="E347">
        <f t="shared" ca="1" si="16"/>
        <v>21827.000000051001</v>
      </c>
      <c r="F347">
        <f t="shared" ca="1" si="17"/>
        <v>51</v>
      </c>
      <c r="H347" t="str">
        <f ca="1">OFFSET('орбитальные запуски 57_64'!$B$1,расчеты!F347,0)</f>
        <v>1959 λ (011)</v>
      </c>
      <c r="I347">
        <f ca="1">OFFSET('орбитальные запуски 57_64'!C$1,расчеты!$F347,0)</f>
        <v>21827</v>
      </c>
      <c r="J347" t="str">
        <f ca="1">OFFSET('орбитальные запуски 57_64'!D$1,расчеты!$F347,0)</f>
        <v>Luna 3 (Е-2А № 1)</v>
      </c>
      <c r="K347" t="str">
        <f ca="1">OFFSET('орбитальные запуски 57_64'!E$1,расчеты!$F347,0)</f>
        <v>Восток-L</v>
      </c>
      <c r="L347" t="str">
        <f ca="1">OFFSET('орбитальные запуски 57_64'!F$1,расчеты!$F347,0)</f>
        <v>СССР</v>
      </c>
      <c r="M347">
        <f ca="1">OFFSET('орбитальные запуски 57_64'!G$1,расчеты!$F347,0)</f>
        <v>0</v>
      </c>
    </row>
    <row r="348" spans="1:13" x14ac:dyDescent="0.25">
      <c r="A348">
        <f>'орбитальные запуски 57_64'!A344</f>
        <v>343</v>
      </c>
      <c r="B348" t="str">
        <f>'орбитальные запуски 57_64'!B344</f>
        <v>1964-042</v>
      </c>
      <c r="C348" s="51">
        <f ca="1">OFFSET('орбитальные запуски 57_64'!B344,0,SortCr)</f>
        <v>23588</v>
      </c>
      <c r="D348">
        <f t="shared" ca="1" si="15"/>
        <v>23588.000000343</v>
      </c>
      <c r="E348">
        <f t="shared" ca="1" si="16"/>
        <v>21817.00000005</v>
      </c>
      <c r="F348">
        <f t="shared" ca="1" si="17"/>
        <v>50</v>
      </c>
      <c r="H348" t="str">
        <f ca="1">OFFSET('орбитальные запуски 57_64'!$B$1,расчеты!F348,0)</f>
        <v>1959-E02</v>
      </c>
      <c r="I348">
        <f ca="1">OFFSET('орбитальные запуски 57_64'!C$1,расчеты!$F348,0)</f>
        <v>21817</v>
      </c>
      <c r="J348" t="str">
        <f ca="1">OFFSET('орбитальные запуски 57_64'!D$1,расчеты!$F348,0)</f>
        <v>[ Pioneer (P 1) ]</v>
      </c>
      <c r="K348" t="str">
        <f ca="1">OFFSET('орбитальные запуски 57_64'!E$1,расчеты!$F348,0)</f>
        <v>Atlas-C Способный</v>
      </c>
      <c r="L348" t="str">
        <f ca="1">OFFSET('орбитальные запуски 57_64'!F$1,расчеты!$F348,0)</f>
        <v>USA</v>
      </c>
      <c r="M348" t="str">
        <f ca="1">OFFSET('орбитальные запуски 57_64'!G$1,расчеты!$F348,0)</f>
        <v>Отказ перед запуском</v>
      </c>
    </row>
    <row r="349" spans="1:13" x14ac:dyDescent="0.25">
      <c r="A349">
        <f>'орбитальные запуски 57_64'!A345</f>
        <v>344</v>
      </c>
      <c r="B349" t="str">
        <f>'орбитальные запуски 57_64'!B345</f>
        <v>1964-043</v>
      </c>
      <c r="C349" s="51">
        <f ca="1">OFFSET('орбитальные запуски 57_64'!B345,0,SortCr)</f>
        <v>23594</v>
      </c>
      <c r="D349">
        <f t="shared" ca="1" si="15"/>
        <v>23594.000000344</v>
      </c>
      <c r="E349">
        <f t="shared" ca="1" si="16"/>
        <v>21811.000000049</v>
      </c>
      <c r="F349">
        <f t="shared" ca="1" si="17"/>
        <v>49</v>
      </c>
      <c r="H349" t="str">
        <f ca="1">OFFSET('орбитальные запуски 57_64'!$B$1,расчеты!F349,0)</f>
        <v>1959 κ (010)</v>
      </c>
      <c r="I349">
        <f ca="1">OFFSET('орбитальные запуски 57_64'!C$1,расчеты!$F349,0)</f>
        <v>21811</v>
      </c>
      <c r="J349" t="str">
        <f ca="1">OFFSET('орбитальные запуски 57_64'!D$1,расчеты!$F349,0)</f>
        <v>Vanguard (6.5in СБ № 1)</v>
      </c>
      <c r="K349" t="str">
        <f ca="1">OFFSET('орбитальные запуски 57_64'!E$1,расчеты!$F349,0)</f>
        <v>USA</v>
      </c>
      <c r="L349" t="str">
        <f ca="1">OFFSET('орбитальные запуски 57_64'!F$1,расчеты!$F349,0)</f>
        <v>USA</v>
      </c>
      <c r="M349" t="str">
        <f ca="1">OFFSET('орбитальные запуски 57_64'!G$1,расчеты!$F349,0)</f>
        <v>Частичный отказ</v>
      </c>
    </row>
    <row r="350" spans="1:13" x14ac:dyDescent="0.25">
      <c r="A350">
        <f>'орбитальные запуски 57_64'!A346</f>
        <v>345</v>
      </c>
      <c r="B350" t="str">
        <f>'орбитальные запуски 57_64'!B346</f>
        <v>1964-044</v>
      </c>
      <c r="C350" s="51">
        <f ca="1">OFFSET('орбитальные запуски 57_64'!B346,0,SortCr)</f>
        <v>23603</v>
      </c>
      <c r="D350">
        <f t="shared" ca="1" si="15"/>
        <v>23603.000000345</v>
      </c>
      <c r="E350">
        <f t="shared" ca="1" si="16"/>
        <v>21810.000000047999</v>
      </c>
      <c r="F350">
        <f t="shared" ca="1" si="17"/>
        <v>48</v>
      </c>
      <c r="H350" t="str">
        <f ca="1">OFFSET('орбитальные запуски 57_64'!$B$1,расчеты!F350,0)</f>
        <v>1959-F08</v>
      </c>
      <c r="I350">
        <f ca="1">OFFSET('орбитальные запуски 57_64'!C$1,расчеты!$F350,0)</f>
        <v>21810</v>
      </c>
      <c r="J350" t="str">
        <f ca="1">OFFSET('орбитальные запуски 57_64'!D$1,расчеты!$F350,0)</f>
        <v>Транзитные 1A</v>
      </c>
      <c r="K350" t="str">
        <f ca="1">OFFSET('орбитальные запуски 57_64'!E$1,расчеты!$F350,0)</f>
        <v>Thor-DM18 Able-2 (мод.)</v>
      </c>
      <c r="L350" t="str">
        <f ca="1">OFFSET('орбитальные запуски 57_64'!F$1,расчеты!$F350,0)</f>
        <v>USA</v>
      </c>
      <c r="M350" t="str">
        <f ca="1">OFFSET('орбитальные запуски 57_64'!G$1,расчеты!$F350,0)</f>
        <v>Провал</v>
      </c>
    </row>
    <row r="351" spans="1:13" x14ac:dyDescent="0.25">
      <c r="A351">
        <f>'орбитальные запуски 57_64'!A347</f>
        <v>346</v>
      </c>
      <c r="B351" t="str">
        <f>'орбитальные запуски 57_64'!B347</f>
        <v>1964-045</v>
      </c>
      <c r="C351" s="51">
        <f ca="1">OFFSET('орбитальные запуски 57_64'!B347,0,SortCr)</f>
        <v>23603</v>
      </c>
      <c r="D351">
        <f t="shared" ca="1" si="15"/>
        <v>23603.000000346001</v>
      </c>
      <c r="E351">
        <f t="shared" ca="1" si="16"/>
        <v>21805.000000046999</v>
      </c>
      <c r="F351">
        <f t="shared" ca="1" si="17"/>
        <v>47</v>
      </c>
      <c r="H351" t="str">
        <f ca="1">OFFSET('орбитальные запуски 57_64'!$B$1,расчеты!F351,0)</f>
        <v>1959 ι (009)</v>
      </c>
      <c r="I351">
        <f ca="1">OFFSET('орбитальные запуски 57_64'!C$1,расчеты!$F351,0)</f>
        <v>21805</v>
      </c>
      <c r="J351" t="str">
        <f ca="1">OFFSET('орбитальные запуски 57_64'!D$1,расчеты!$F351,0)</f>
        <v>Luna 2 (Ye-1A # 2)</v>
      </c>
      <c r="K351" t="str">
        <f ca="1">OFFSET('орбитальные запуски 57_64'!E$1,расчеты!$F351,0)</f>
        <v>Восток-L</v>
      </c>
      <c r="L351" t="str">
        <f ca="1">OFFSET('орбитальные запуски 57_64'!F$1,расчеты!$F351,0)</f>
        <v>СССР</v>
      </c>
      <c r="M351">
        <f ca="1">OFFSET('орбитальные запуски 57_64'!G$1,расчеты!$F351,0)</f>
        <v>0</v>
      </c>
    </row>
    <row r="352" spans="1:13" x14ac:dyDescent="0.25">
      <c r="A352">
        <f>'орбитальные запуски 57_64'!A348</f>
        <v>347</v>
      </c>
      <c r="B352" t="str">
        <f>'орбитальные запуски 57_64'!B348</f>
        <v>1964-046</v>
      </c>
      <c r="C352" s="51">
        <f ca="1">OFFSET('орбитальные запуски 57_64'!B348,0,SortCr)</f>
        <v>23607</v>
      </c>
      <c r="D352">
        <f t="shared" ca="1" si="15"/>
        <v>23607.000000347001</v>
      </c>
      <c r="E352">
        <f t="shared" ca="1" si="16"/>
        <v>21781.000000045999</v>
      </c>
      <c r="F352">
        <f t="shared" ca="1" si="17"/>
        <v>46</v>
      </c>
      <c r="H352" t="str">
        <f ca="1">OFFSET('орбитальные запуски 57_64'!$B$1,расчеты!F352,0)</f>
        <v>1959 θ (008)</v>
      </c>
      <c r="I352">
        <f ca="1">OFFSET('орбитальные запуски 57_64'!C$1,расчеты!$F352,0)</f>
        <v>21781</v>
      </c>
      <c r="J352" t="str">
        <f ca="1">OFFSET('орбитальные запуски 57_64'!D$1,расчеты!$F352,0)</f>
        <v>KH-1, 3 (Corona 6, Discoverer 6)</v>
      </c>
      <c r="K352" t="str">
        <f ca="1">OFFSET('орбитальные запуски 57_64'!E$1,расчеты!$F352,0)</f>
        <v>Thor-DM18 Agena-</v>
      </c>
      <c r="L352" t="str">
        <f ca="1">OFFSET('орбитальные запуски 57_64'!F$1,расчеты!$F352,0)</f>
        <v>USA</v>
      </c>
      <c r="M352">
        <f ca="1">OFFSET('орбитальные запуски 57_64'!G$1,расчеты!$F352,0)</f>
        <v>0</v>
      </c>
    </row>
    <row r="353" spans="1:13" x14ac:dyDescent="0.25">
      <c r="A353">
        <f>'орбитальные запуски 57_64'!A349</f>
        <v>348</v>
      </c>
      <c r="B353" t="str">
        <f>'орбитальные запуски 57_64'!B349</f>
        <v>1964-047</v>
      </c>
      <c r="C353" s="51">
        <f ca="1">OFFSET('орбитальные запуски 57_64'!B349,0,SortCr)</f>
        <v>23608</v>
      </c>
      <c r="D353">
        <f t="shared" ca="1" si="15"/>
        <v>23608.000000348002</v>
      </c>
      <c r="E353">
        <f t="shared" ca="1" si="16"/>
        <v>21777.000000045002</v>
      </c>
      <c r="F353">
        <f t="shared" ca="1" si="17"/>
        <v>45</v>
      </c>
      <c r="H353" t="str">
        <f ca="1">OFFSET('орбитальные запуски 57_64'!$B$1,расчеты!F353,0)</f>
        <v>1959-F07</v>
      </c>
      <c r="I353">
        <f ca="1">OFFSET('орбитальные запуски 57_64'!C$1,расчеты!$F353,0)</f>
        <v>21777</v>
      </c>
      <c r="J353" t="str">
        <f ca="1">OFFSET('орбитальные запуски 57_64'!D$1,расчеты!$F353,0)</f>
        <v>Beacon 2</v>
      </c>
      <c r="K353" t="str">
        <f ca="1">OFFSET('орбитальные запуски 57_64'!E$1,расчеты!$F353,0)</f>
        <v>Юнона-2 (3 Сент)</v>
      </c>
      <c r="L353" t="str">
        <f ca="1">OFFSET('орбитальные запуски 57_64'!F$1,расчеты!$F353,0)</f>
        <v>USA</v>
      </c>
      <c r="M353" t="str">
        <f ca="1">OFFSET('орбитальные запуски 57_64'!G$1,расчеты!$F353,0)</f>
        <v>Провал</v>
      </c>
    </row>
    <row r="354" spans="1:13" x14ac:dyDescent="0.25">
      <c r="A354">
        <f>'орбитальные запуски 57_64'!A350</f>
        <v>349</v>
      </c>
      <c r="B354" t="str">
        <f>'орбитальные запуски 57_64'!B350</f>
        <v>1964-048</v>
      </c>
      <c r="C354" s="51">
        <f ca="1">OFFSET('орбитальные запуски 57_64'!B350,0,SortCr)</f>
        <v>23610</v>
      </c>
      <c r="D354">
        <f t="shared" ca="1" si="15"/>
        <v>23610.000000348999</v>
      </c>
      <c r="E354">
        <f t="shared" ca="1" si="16"/>
        <v>21775.000000044001</v>
      </c>
      <c r="F354">
        <f t="shared" ca="1" si="17"/>
        <v>44</v>
      </c>
      <c r="H354" t="str">
        <f ca="1">OFFSET('орбитальные запуски 57_64'!$B$1,расчеты!F354,0)</f>
        <v>1959 η (007)</v>
      </c>
      <c r="I354">
        <f ca="1">OFFSET('орбитальные запуски 57_64'!C$1,расчеты!$F354,0)</f>
        <v>21775</v>
      </c>
      <c r="J354" t="str">
        <f ca="1">OFFSET('орбитальные запуски 57_64'!D$1,расчеты!$F354,0)</f>
        <v>KH-1, 2 (Corona 5, Discoverer 5)</v>
      </c>
      <c r="K354" t="str">
        <f ca="1">OFFSET('орбитальные запуски 57_64'!E$1,расчеты!$F354,0)</f>
        <v>Thor-DM18 Agena-</v>
      </c>
      <c r="L354" t="str">
        <f ca="1">OFFSET('орбитальные запуски 57_64'!F$1,расчеты!$F354,0)</f>
        <v>USA</v>
      </c>
      <c r="M354">
        <f ca="1">OFFSET('орбитальные запуски 57_64'!G$1,расчеты!$F354,0)</f>
        <v>0</v>
      </c>
    </row>
    <row r="355" spans="1:13" x14ac:dyDescent="0.25">
      <c r="A355">
        <f>'орбитальные запуски 57_64'!A351</f>
        <v>350</v>
      </c>
      <c r="B355" t="str">
        <f>'орбитальные запуски 57_64'!B351</f>
        <v>1964-049</v>
      </c>
      <c r="C355" s="51">
        <f ca="1">OFFSET('орбитальные запуски 57_64'!B351,0,SortCr)</f>
        <v>23611</v>
      </c>
      <c r="D355">
        <f t="shared" ca="1" si="15"/>
        <v>23611.000000349999</v>
      </c>
      <c r="E355">
        <f t="shared" ca="1" si="16"/>
        <v>21769.000000043001</v>
      </c>
      <c r="F355">
        <f t="shared" ca="1" si="17"/>
        <v>43</v>
      </c>
      <c r="H355" t="str">
        <f ca="1">OFFSET('орбитальные запуски 57_64'!$B$1,расчеты!F355,0)</f>
        <v>1959 ζ (006)</v>
      </c>
      <c r="I355">
        <f ca="1">OFFSET('орбитальные запуски 57_64'!C$1,расчеты!$F355,0)</f>
        <v>21769</v>
      </c>
      <c r="J355" t="str">
        <f ca="1">OFFSET('орбитальные запуски 57_64'!D$1,расчеты!$F355,0)</f>
        <v>Explorer 6 (S 2)</v>
      </c>
      <c r="K355" t="str">
        <f ca="1">OFFSET('орбитальные запуски 57_64'!E$1,расчеты!$F355,0)</f>
        <v>Thor-DM18 Able-3</v>
      </c>
      <c r="L355" t="str">
        <f ca="1">OFFSET('орбитальные запуски 57_64'!F$1,расчеты!$F355,0)</f>
        <v>USA</v>
      </c>
      <c r="M355">
        <f ca="1">OFFSET('орбитальные запуски 57_64'!G$1,расчеты!$F355,0)</f>
        <v>0</v>
      </c>
    </row>
    <row r="356" spans="1:13" x14ac:dyDescent="0.25">
      <c r="A356">
        <f>'орбитальные запуски 57_64'!A352</f>
        <v>351</v>
      </c>
      <c r="B356" t="str">
        <f>'орбитальные запуски 57_64'!B352</f>
        <v>1964-050</v>
      </c>
      <c r="C356" s="51">
        <f ca="1">OFFSET('орбитальные запуски 57_64'!B352,0,SortCr)</f>
        <v>23611</v>
      </c>
      <c r="D356">
        <f t="shared" ca="1" si="15"/>
        <v>23611.000000350999</v>
      </c>
      <c r="E356">
        <f t="shared" ca="1" si="16"/>
        <v>21747.000000042</v>
      </c>
      <c r="F356">
        <f t="shared" ca="1" si="17"/>
        <v>42</v>
      </c>
      <c r="H356" t="str">
        <f ca="1">OFFSET('орбитальные запуски 57_64'!$B$1,расчеты!F356,0)</f>
        <v>1959-F06</v>
      </c>
      <c r="I356">
        <f ca="1">OFFSET('орбитальные запуски 57_64'!C$1,расчеты!$F356,0)</f>
        <v>21747</v>
      </c>
      <c r="J356" t="str">
        <f ca="1">OFFSET('орбитальные запуски 57_64'!D$1,расчеты!$F356,0)</f>
        <v>Проводник (6) (S 1)</v>
      </c>
      <c r="K356" t="str">
        <f ca="1">OFFSET('орбитальные запуски 57_64'!E$1,расчеты!$F356,0)</f>
        <v>Юнона-2</v>
      </c>
      <c r="L356" t="str">
        <f ca="1">OFFSET('орбитальные запуски 57_64'!F$1,расчеты!$F356,0)</f>
        <v>USA</v>
      </c>
      <c r="M356" t="str">
        <f ca="1">OFFSET('орбитальные запуски 57_64'!G$1,расчеты!$F356,0)</f>
        <v>Провал</v>
      </c>
    </row>
    <row r="357" spans="1:13" x14ac:dyDescent="0.25">
      <c r="A357">
        <f>'орбитальные запуски 57_64'!A353</f>
        <v>352</v>
      </c>
      <c r="B357" t="str">
        <f>'орбитальные запуски 57_64'!B353</f>
        <v>1964-051</v>
      </c>
      <c r="C357" s="51">
        <f ca="1">OFFSET('орбитальные запуски 57_64'!B353,0,SortCr)</f>
        <v>23614</v>
      </c>
      <c r="D357">
        <f t="shared" ca="1" si="15"/>
        <v>23614.000000352</v>
      </c>
      <c r="E357">
        <f t="shared" ca="1" si="16"/>
        <v>21726.000000041</v>
      </c>
      <c r="F357">
        <f t="shared" ca="1" si="17"/>
        <v>41</v>
      </c>
      <c r="H357" t="str">
        <f ca="1">OFFSET('орбитальные запуски 57_64'!$B$1,расчеты!F357,0)</f>
        <v>1959-F05</v>
      </c>
      <c r="I357">
        <f ca="1">OFFSET('орбитальные запуски 57_64'!C$1,расчеты!$F357,0)</f>
        <v>21726</v>
      </c>
      <c r="J357" t="str">
        <f ca="1">OFFSET('орбитальные запуски 57_64'!D$1,расчеты!$F357,0)</f>
        <v>KH-1 1 (Corona 4, Discoverer 4)</v>
      </c>
      <c r="K357" t="str">
        <f ca="1">OFFSET('орбитальные запуски 57_64'!E$1,расчеты!$F357,0)</f>
        <v>Thor-DM18 Agena-</v>
      </c>
      <c r="L357" t="str">
        <f ca="1">OFFSET('орбитальные запуски 57_64'!F$1,расчеты!$F357,0)</f>
        <v>USA</v>
      </c>
      <c r="M357" t="str">
        <f ca="1">OFFSET('орбитальные запуски 57_64'!G$1,расчеты!$F357,0)</f>
        <v>Провал</v>
      </c>
    </row>
    <row r="358" spans="1:13" x14ac:dyDescent="0.25">
      <c r="A358">
        <f>'орбитальные запуски 57_64'!A354</f>
        <v>353</v>
      </c>
      <c r="B358" t="str">
        <f>'орбитальные запуски 57_64'!B354</f>
        <v>1964-052</v>
      </c>
      <c r="C358" s="51">
        <f ca="1">OFFSET('орбитальные запуски 57_64'!B354,0,SortCr)</f>
        <v>23617</v>
      </c>
      <c r="D358">
        <f t="shared" ca="1" si="15"/>
        <v>23617.000000353</v>
      </c>
      <c r="E358">
        <f t="shared" ca="1" si="16"/>
        <v>21723.00000004</v>
      </c>
      <c r="F358">
        <f t="shared" ca="1" si="17"/>
        <v>40</v>
      </c>
      <c r="H358" t="str">
        <f ca="1">OFFSET('орбитальные запуски 57_64'!$B$1,расчеты!F358,0)</f>
        <v>1959-F04</v>
      </c>
      <c r="I358">
        <f ca="1">OFFSET('орбитальные запуски 57_64'!C$1,расчеты!$F358,0)</f>
        <v>21723</v>
      </c>
      <c r="J358" t="str">
        <f ca="1">OFFSET('орбитальные запуски 57_64'!D$1,расчеты!$F358,0)</f>
        <v>Vanguard (6.5in СБ № 1)</v>
      </c>
      <c r="K358" t="str">
        <f ca="1">OFFSET('орбитальные запуски 57_64'!E$1,расчеты!$F358,0)</f>
        <v>Авангард</v>
      </c>
      <c r="L358" t="str">
        <f ca="1">OFFSET('орбитальные запуски 57_64'!F$1,расчеты!$F358,0)</f>
        <v>USA</v>
      </c>
      <c r="M358" t="str">
        <f ca="1">OFFSET('орбитальные запуски 57_64'!G$1,расчеты!$F358,0)</f>
        <v>Провал</v>
      </c>
    </row>
    <row r="359" spans="1:13" x14ac:dyDescent="0.25">
      <c r="A359">
        <f>'орбитальные запуски 57_64'!A355</f>
        <v>354</v>
      </c>
      <c r="B359" t="str">
        <f>'орбитальные запуски 57_64'!B355</f>
        <v>1964-053</v>
      </c>
      <c r="C359" s="51">
        <f ca="1">OFFSET('орбитальные запуски 57_64'!B355,0,SortCr)</f>
        <v>23617</v>
      </c>
      <c r="D359">
        <f t="shared" ca="1" si="15"/>
        <v>23617.000000354001</v>
      </c>
      <c r="E359">
        <f t="shared" ca="1" si="16"/>
        <v>21719.000000038999</v>
      </c>
      <c r="F359">
        <f t="shared" ca="1" si="17"/>
        <v>39</v>
      </c>
      <c r="H359" t="str">
        <f ca="1">OFFSET('орбитальные запуски 57_64'!$B$1,расчеты!F359,0)</f>
        <v>1959-F03</v>
      </c>
      <c r="I359">
        <f ca="1">OFFSET('орбитальные запуски 57_64'!C$1,расчеты!$F359,0)</f>
        <v>21719</v>
      </c>
      <c r="J359" t="str">
        <f ca="1">OFFSET('орбитальные запуски 57_64'!D$1,расчеты!$F359,0)</f>
        <v>Luna (2) (Ye-1A # 1)</v>
      </c>
      <c r="K359" t="str">
        <f ca="1">OFFSET('орбитальные запуски 57_64'!E$1,расчеты!$F359,0)</f>
        <v>Восток-L</v>
      </c>
      <c r="L359" t="str">
        <f ca="1">OFFSET('орбитальные запуски 57_64'!F$1,расчеты!$F359,0)</f>
        <v>СССР</v>
      </c>
      <c r="M359" t="str">
        <f ca="1">OFFSET('орбитальные запуски 57_64'!G$1,расчеты!$F359,0)</f>
        <v>Провал</v>
      </c>
    </row>
    <row r="360" spans="1:13" x14ac:dyDescent="0.25">
      <c r="A360">
        <f>'орбитальные запуски 57_64'!A356</f>
        <v>355</v>
      </c>
      <c r="B360" t="str">
        <f>'орбитальные запуски 57_64'!B356</f>
        <v>1964-F10</v>
      </c>
      <c r="C360" s="51">
        <f ca="1">OFFSET('орбитальные запуски 57_64'!B356,0,SortCr)</f>
        <v>23621</v>
      </c>
      <c r="D360">
        <f t="shared" ca="1" si="15"/>
        <v>23621.000000355001</v>
      </c>
      <c r="E360">
        <f t="shared" ca="1" si="16"/>
        <v>21704.000000037999</v>
      </c>
      <c r="F360">
        <f t="shared" ca="1" si="17"/>
        <v>38</v>
      </c>
      <c r="H360" t="str">
        <f ca="1">OFFSET('орбитальные запуски 57_64'!$B$1,расчеты!F360,0)</f>
        <v>1959-F02</v>
      </c>
      <c r="I360">
        <f ca="1">OFFSET('орбитальные запуски 57_64'!C$1,расчеты!$F360,0)</f>
        <v>21704</v>
      </c>
      <c r="J360" t="str">
        <f ca="1">OFFSET('орбитальные запуски 57_64'!D$1,расчеты!$F360,0)</f>
        <v>Discoverer 3 (Corona 3)</v>
      </c>
      <c r="K360" t="str">
        <f ca="1">OFFSET('орбитальные запуски 57_64'!E$1,расчеты!$F360,0)</f>
        <v>Thor-DM18 Agena-</v>
      </c>
      <c r="L360" t="str">
        <f ca="1">OFFSET('орбитальные запуски 57_64'!F$1,расчеты!$F360,0)</f>
        <v>USA</v>
      </c>
      <c r="M360" t="str">
        <f ca="1">OFFSET('орбитальные запуски 57_64'!G$1,расчеты!$F360,0)</f>
        <v>Провал</v>
      </c>
    </row>
    <row r="361" spans="1:13" x14ac:dyDescent="0.25">
      <c r="A361">
        <f>'орбитальные запуски 57_64'!A357</f>
        <v>356</v>
      </c>
      <c r="B361" t="str">
        <f>'орбитальные запуски 57_64'!B357</f>
        <v>1964-054</v>
      </c>
      <c r="C361" s="51">
        <f ca="1">OFFSET('орбитальные запуски 57_64'!B357,0,SortCr)</f>
        <v>23625</v>
      </c>
      <c r="D361">
        <f t="shared" ca="1" si="15"/>
        <v>23625.000000356002</v>
      </c>
      <c r="E361">
        <f t="shared" ca="1" si="16"/>
        <v>21654.000000036998</v>
      </c>
      <c r="F361">
        <f t="shared" ca="1" si="17"/>
        <v>37</v>
      </c>
      <c r="H361" t="str">
        <f ca="1">OFFSET('орбитальные запуски 57_64'!$B$1,расчеты!F361,0)</f>
        <v>1959-F01</v>
      </c>
      <c r="I361">
        <f ca="1">OFFSET('орбитальные запуски 57_64'!C$1,расчеты!$F361,0)</f>
        <v>21654</v>
      </c>
      <c r="J361" t="str">
        <f ca="1">OFFSET('орбитальные запуски 57_64'!D$1,расчеты!$F361,0)</f>
        <v>Vanguard (6.5in СБ № 1)</v>
      </c>
      <c r="K361" t="str">
        <f ca="1">OFFSET('орбитальные запуски 57_64'!E$1,расчеты!$F361,0)</f>
        <v>Авангард</v>
      </c>
      <c r="L361" t="str">
        <f ca="1">OFFSET('орбитальные запуски 57_64'!F$1,расчеты!$F361,0)</f>
        <v>USA</v>
      </c>
      <c r="M361" t="str">
        <f ca="1">OFFSET('орбитальные запуски 57_64'!G$1,расчеты!$F361,0)</f>
        <v>Провал</v>
      </c>
    </row>
    <row r="362" spans="1:13" x14ac:dyDescent="0.25">
      <c r="A362">
        <f>'орбитальные запуски 57_64'!A358</f>
        <v>357</v>
      </c>
      <c r="B362" t="str">
        <f>'орбитальные запуски 57_64'!B358</f>
        <v>1964-055</v>
      </c>
      <c r="C362" s="51">
        <f ca="1">OFFSET('орбитальные запуски 57_64'!B358,0,SortCr)</f>
        <v>23633</v>
      </c>
      <c r="D362">
        <f t="shared" ca="1" si="15"/>
        <v>23633.000000356998</v>
      </c>
      <c r="E362">
        <f t="shared" ca="1" si="16"/>
        <v>21653.000000036001</v>
      </c>
      <c r="F362">
        <f t="shared" ca="1" si="17"/>
        <v>36</v>
      </c>
      <c r="H362" t="str">
        <f ca="1">OFFSET('орбитальные запуски 57_64'!$B$1,расчеты!F362,0)</f>
        <v>1959 ε (005)</v>
      </c>
      <c r="I362">
        <f ca="1">OFFSET('орбитальные запуски 57_64'!C$1,расчеты!$F362,0)</f>
        <v>21653</v>
      </c>
      <c r="J362" t="str">
        <f ca="1">OFFSET('орбитальные запуски 57_64'!D$1,расчеты!$F362,0)</f>
        <v>Discoverer 2 (Corona 2)</v>
      </c>
      <c r="K362" t="str">
        <f ca="1">OFFSET('орбитальные запуски 57_64'!E$1,расчеты!$F362,0)</f>
        <v>Thor-DM18 Agena-</v>
      </c>
      <c r="L362" t="str">
        <f ca="1">OFFSET('орбитальные запуски 57_64'!F$1,расчеты!$F362,0)</f>
        <v>USA</v>
      </c>
      <c r="M362">
        <f ca="1">OFFSET('орбитальные запуски 57_64'!G$1,расчеты!$F362,0)</f>
        <v>0</v>
      </c>
    </row>
    <row r="363" spans="1:13" x14ac:dyDescent="0.25">
      <c r="A363">
        <f>'орбитальные запуски 57_64'!A359</f>
        <v>358</v>
      </c>
      <c r="B363" t="str">
        <f>'орбитальные запуски 57_64'!B359</f>
        <v>1964-056</v>
      </c>
      <c r="C363" s="51">
        <f ca="1">OFFSET('орбитальные запуски 57_64'!B359,0,SortCr)</f>
        <v>23634</v>
      </c>
      <c r="D363">
        <f t="shared" ca="1" si="15"/>
        <v>23634.000000357999</v>
      </c>
      <c r="E363">
        <f t="shared" ca="1" si="16"/>
        <v>21612.000000035001</v>
      </c>
      <c r="F363">
        <f t="shared" ca="1" si="17"/>
        <v>35</v>
      </c>
      <c r="H363" t="str">
        <f ca="1">OFFSET('орбитальные запуски 57_64'!$B$1,расчеты!F363,0)</f>
        <v>1959 δ (004)</v>
      </c>
      <c r="I363">
        <f ca="1">OFFSET('орбитальные запуски 57_64'!C$1,расчеты!$F363,0)</f>
        <v>21612</v>
      </c>
      <c r="J363" t="str">
        <f ca="1">OFFSET('орбитальные запуски 57_64'!D$1,расчеты!$F363,0)</f>
        <v>Pioneer 4</v>
      </c>
      <c r="K363" t="str">
        <f ca="1">OFFSET('орбитальные запуски 57_64'!E$1,расчеты!$F363,0)</f>
        <v>Юнона-2</v>
      </c>
      <c r="L363" t="str">
        <f ca="1">OFFSET('орбитальные запуски 57_64'!F$1,расчеты!$F363,0)</f>
        <v>USA</v>
      </c>
      <c r="M363">
        <f ca="1">OFFSET('орбитальные запуски 57_64'!G$1,расчеты!$F363,0)</f>
        <v>0</v>
      </c>
    </row>
    <row r="364" spans="1:13" x14ac:dyDescent="0.25">
      <c r="A364">
        <f>'орбитальные запуски 57_64'!A360</f>
        <v>359</v>
      </c>
      <c r="B364" t="str">
        <f>'орбитальные запуски 57_64'!B360</f>
        <v>1964-057</v>
      </c>
      <c r="C364" s="51">
        <f ca="1">OFFSET('орбитальные запуски 57_64'!B360,0,SortCr)</f>
        <v>23638</v>
      </c>
      <c r="D364">
        <f t="shared" ca="1" si="15"/>
        <v>23638.000000358999</v>
      </c>
      <c r="E364">
        <f t="shared" ca="1" si="16"/>
        <v>21609.000000034001</v>
      </c>
      <c r="F364">
        <f t="shared" ca="1" si="17"/>
        <v>34</v>
      </c>
      <c r="H364" t="str">
        <f ca="1">OFFSET('орбитальные запуски 57_64'!$B$1,расчеты!F364,0)</f>
        <v>Γ 1959 (003) *</v>
      </c>
      <c r="I364">
        <f ca="1">OFFSET('орбитальные запуски 57_64'!C$1,расчеты!$F364,0)</f>
        <v>21609</v>
      </c>
      <c r="J364" t="str">
        <f ca="1">OFFSET('орбитальные запуски 57_64'!D$1,расчеты!$F364,0)</f>
        <v>Discoverer 1 (Corona 1)</v>
      </c>
      <c r="K364" t="str">
        <f ca="1">OFFSET('орбитальные запуски 57_64'!E$1,расчеты!$F364,0)</f>
        <v>Thor-DM18 Agena-</v>
      </c>
      <c r="L364" t="str">
        <f ca="1">OFFSET('орбитальные запуски 57_64'!F$1,расчеты!$F364,0)</f>
        <v>USA</v>
      </c>
      <c r="M364" t="str">
        <f ca="1">OFFSET('орбитальные запуски 57_64'!G$1,расчеты!$F364,0)</f>
        <v>Провал</v>
      </c>
    </row>
    <row r="365" spans="1:13" x14ac:dyDescent="0.25">
      <c r="A365">
        <f>'орбитальные запуски 57_64'!A361</f>
        <v>360</v>
      </c>
      <c r="B365" t="str">
        <f>'орбитальные запуски 57_64'!B361</f>
        <v>1964-058</v>
      </c>
      <c r="C365" s="51">
        <f ca="1">OFFSET('орбитальные запуски 57_64'!B361,0,SortCr)</f>
        <v>23643</v>
      </c>
      <c r="D365">
        <f t="shared" ca="1" si="15"/>
        <v>23643.00000036</v>
      </c>
      <c r="E365">
        <f t="shared" ca="1" si="16"/>
        <v>21598.000000033</v>
      </c>
      <c r="F365">
        <f t="shared" ca="1" si="17"/>
        <v>33</v>
      </c>
      <c r="H365" t="str">
        <f ca="1">OFFSET('орбитальные запуски 57_64'!$B$1,расчеты!F365,0)</f>
        <v>1959 β (002)</v>
      </c>
      <c r="I365">
        <f ca="1">OFFSET('орбитальные запуски 57_64'!C$1,расчеты!$F365,0)</f>
        <v>21598</v>
      </c>
      <c r="J365" t="str">
        <f ca="1">OFFSET('орбитальные запуски 57_64'!D$1,расчеты!$F365,0)</f>
        <v>Vanguard (6.5in СБ № 1)</v>
      </c>
      <c r="K365" t="str">
        <f ca="1">OFFSET('орбитальные запуски 57_64'!E$1,расчеты!$F365,0)</f>
        <v>Авангард</v>
      </c>
      <c r="L365" t="str">
        <f ca="1">OFFSET('орбитальные запуски 57_64'!F$1,расчеты!$F365,0)</f>
        <v>USA</v>
      </c>
      <c r="M365">
        <f ca="1">OFFSET('орбитальные запуски 57_64'!G$1,расчеты!$F365,0)</f>
        <v>0</v>
      </c>
    </row>
    <row r="366" spans="1:13" x14ac:dyDescent="0.25">
      <c r="A366">
        <f>'орбитальные запуски 57_64'!A362</f>
        <v>361</v>
      </c>
      <c r="B366" t="str">
        <f>'орбитальные запуски 57_64'!B362</f>
        <v>1964-059</v>
      </c>
      <c r="C366" s="51">
        <f ca="1">OFFSET('орбитальные запуски 57_64'!B362,0,SortCr)</f>
        <v>23644</v>
      </c>
      <c r="D366">
        <f t="shared" ca="1" si="15"/>
        <v>23644.000000361</v>
      </c>
      <c r="E366">
        <f t="shared" ca="1" si="16"/>
        <v>21571.000000032</v>
      </c>
      <c r="F366">
        <f t="shared" ca="1" si="17"/>
        <v>32</v>
      </c>
      <c r="H366" t="str">
        <f ca="1">OFFSET('орбитальные запуски 57_64'!$B$1,расчеты!F366,0)</f>
        <v>1959-E01</v>
      </c>
      <c r="I366">
        <f ca="1">OFFSET('орбитальные запуски 57_64'!C$1,расчеты!$F366,0)</f>
        <v>21571</v>
      </c>
      <c r="J366" t="str">
        <f ca="1">OFFSET('орбитальные запуски 57_64'!D$1,расчеты!$F366,0)</f>
        <v>Discoverer (1) (Corona (1))</v>
      </c>
      <c r="K366" t="str">
        <f ca="1">OFFSET('орбитальные запуски 57_64'!E$1,расчеты!$F366,0)</f>
        <v>Thor-DM18 Agena-</v>
      </c>
      <c r="L366" t="str">
        <f ca="1">OFFSET('орбитальные запуски 57_64'!F$1,расчеты!$F366,0)</f>
        <v>USA</v>
      </c>
      <c r="M366" t="str">
        <f ca="1">OFFSET('орбитальные запуски 57_64'!G$1,расчеты!$F366,0)</f>
        <v>Отказ перед запуском</v>
      </c>
    </row>
    <row r="367" spans="1:13" x14ac:dyDescent="0.25">
      <c r="A367">
        <f>'орбитальные запуски 57_64'!A363</f>
        <v>362</v>
      </c>
      <c r="B367" t="str">
        <f>'орбитальные запуски 57_64'!B363</f>
        <v>1964-060</v>
      </c>
      <c r="C367" s="51">
        <f ca="1">OFFSET('орбитальные запуски 57_64'!B363,0,SortCr)</f>
        <v>23654</v>
      </c>
      <c r="D367">
        <f t="shared" ca="1" si="15"/>
        <v>23654.000000362001</v>
      </c>
      <c r="E367">
        <f t="shared" ca="1" si="16"/>
        <v>21552.000000030999</v>
      </c>
      <c r="F367">
        <f t="shared" ca="1" si="17"/>
        <v>31</v>
      </c>
      <c r="H367" t="str">
        <f ca="1">OFFSET('орбитальные запуски 57_64'!$B$1,расчеты!F367,0)</f>
        <v>1959 α (001)</v>
      </c>
      <c r="I367">
        <f ca="1">OFFSET('орбитальные запуски 57_64'!C$1,расчеты!$F367,0)</f>
        <v>21552</v>
      </c>
      <c r="J367" t="str">
        <f ca="1">OFFSET('орбитальные запуски 57_64'!D$1,расчеты!$F367,0)</f>
        <v>Luna 1 (Ye-1, № 4, Мечта, AMS)</v>
      </c>
      <c r="K367" t="str">
        <f ca="1">OFFSET('орбитальные запуски 57_64'!E$1,расчеты!$F367,0)</f>
        <v>Восток-L</v>
      </c>
      <c r="L367" t="str">
        <f ca="1">OFFSET('орбитальные запуски 57_64'!F$1,расчеты!$F367,0)</f>
        <v>СССР</v>
      </c>
      <c r="M367">
        <f ca="1">OFFSET('орбитальные запуски 57_64'!G$1,расчеты!$F367,0)</f>
        <v>0</v>
      </c>
    </row>
    <row r="368" spans="1:13" x14ac:dyDescent="0.25">
      <c r="A368">
        <f>'орбитальные запуски 57_64'!A364</f>
        <v>363</v>
      </c>
      <c r="B368" t="str">
        <f>'орбитальные запуски 57_64'!B364</f>
        <v>1964-061</v>
      </c>
      <c r="C368" s="51">
        <f ca="1">OFFSET('орбитальные запуски 57_64'!B364,0,SortCr)</f>
        <v>23655</v>
      </c>
      <c r="D368">
        <f t="shared" ca="1" si="15"/>
        <v>23655.000000363001</v>
      </c>
      <c r="E368">
        <f t="shared" ca="1" si="16"/>
        <v>21537.000000029999</v>
      </c>
      <c r="F368">
        <f t="shared" ca="1" si="17"/>
        <v>30</v>
      </c>
      <c r="H368" t="str">
        <f ca="1">OFFSET('орбитальные запуски 57_64'!$B$1,расчеты!F368,0)</f>
        <v>1958 η (007)</v>
      </c>
      <c r="I368">
        <f ca="1">OFFSET('орбитальные запуски 57_64'!C$1,расчеты!$F368,0)</f>
        <v>21537</v>
      </c>
      <c r="J368" t="str">
        <f ca="1">OFFSET('орбитальные запуски 57_64'!D$1,расчеты!$F368,0)</f>
        <v>SCORE</v>
      </c>
      <c r="K368" t="str">
        <f ca="1">OFFSET('орбитальные запуски 57_64'!E$1,расчеты!$F368,0)</f>
        <v>Atlas-B (модель)</v>
      </c>
      <c r="L368" t="str">
        <f ca="1">OFFSET('орбитальные запуски 57_64'!F$1,расчеты!$F368,0)</f>
        <v>USA</v>
      </c>
      <c r="M368">
        <f ca="1">OFFSET('орбитальные запуски 57_64'!G$1,расчеты!$F368,0)</f>
        <v>0</v>
      </c>
    </row>
    <row r="369" spans="1:13" x14ac:dyDescent="0.25">
      <c r="A369">
        <f>'орбитальные запуски 57_64'!A365</f>
        <v>364</v>
      </c>
      <c r="B369" t="str">
        <f>'орбитальные запуски 57_64'!B365</f>
        <v>1964-062</v>
      </c>
      <c r="C369" s="51">
        <f ca="1">OFFSET('орбитальные запуски 57_64'!B365,0,SortCr)</f>
        <v>23656</v>
      </c>
      <c r="D369">
        <f t="shared" ca="1" si="15"/>
        <v>23656.000000364002</v>
      </c>
      <c r="E369">
        <f t="shared" ca="1" si="16"/>
        <v>21525.000000028998</v>
      </c>
      <c r="F369">
        <f t="shared" ca="1" si="17"/>
        <v>29</v>
      </c>
      <c r="H369" t="str">
        <f ca="1">OFFSET('орбитальные запуски 57_64'!$B$1,расчеты!F369,0)</f>
        <v>1958 ζ (006)</v>
      </c>
      <c r="I369">
        <f ca="1">OFFSET('орбитальные запуски 57_64'!C$1,расчеты!$F369,0)</f>
        <v>21525</v>
      </c>
      <c r="J369" t="str">
        <f ca="1">OFFSET('орбитальные запуски 57_64'!D$1,расчеты!$F369,0)</f>
        <v>Pioneer 3</v>
      </c>
      <c r="K369" t="str">
        <f ca="1">OFFSET('орбитальные запуски 57_64'!E$1,расчеты!$F369,0)</f>
        <v>Юнона-2</v>
      </c>
      <c r="L369" t="str">
        <f ca="1">OFFSET('орбитальные запуски 57_64'!F$1,расчеты!$F369,0)</f>
        <v>USA</v>
      </c>
      <c r="M369">
        <f ca="1">OFFSET('орбитальные запуски 57_64'!G$1,расчеты!$F369,0)</f>
        <v>0</v>
      </c>
    </row>
    <row r="370" spans="1:13" x14ac:dyDescent="0.25">
      <c r="A370">
        <f>'орбитальные запуски 57_64'!A366</f>
        <v>365</v>
      </c>
      <c r="B370" t="str">
        <f>'орбитальные запуски 57_64'!B366</f>
        <v>1964-063</v>
      </c>
      <c r="C370" s="51">
        <f ca="1">OFFSET('орбитальные запуски 57_64'!B366,0,SortCr)</f>
        <v>23656</v>
      </c>
      <c r="D370">
        <f t="shared" ca="1" si="15"/>
        <v>23656.000000364998</v>
      </c>
      <c r="E370">
        <f t="shared" ca="1" si="16"/>
        <v>21523.000000028002</v>
      </c>
      <c r="F370">
        <f t="shared" ca="1" si="17"/>
        <v>28</v>
      </c>
      <c r="H370" t="str">
        <f ca="1">OFFSET('орбитальные запуски 57_64'!$B$1,расчеты!F370,0)</f>
        <v>1958-F21</v>
      </c>
      <c r="I370">
        <f ca="1">OFFSET('орбитальные запуски 57_64'!C$1,расчеты!$F370,0)</f>
        <v>21523</v>
      </c>
      <c r="J370" t="str">
        <f ca="1">OFFSET('орбитальные запуски 57_64'!D$1,расчеты!$F370,0)</f>
        <v>Luna (1c) (Ye-1 № 3)</v>
      </c>
      <c r="K370" t="str">
        <f ca="1">OFFSET('орбитальные запуски 57_64'!E$1,расчеты!$F370,0)</f>
        <v>Восток-L</v>
      </c>
      <c r="L370" t="str">
        <f ca="1">OFFSET('орбитальные запуски 57_64'!F$1,расчеты!$F370,0)</f>
        <v>СССР</v>
      </c>
      <c r="M370" t="str">
        <f ca="1">OFFSET('орбитальные запуски 57_64'!G$1,расчеты!$F370,0)</f>
        <v>Провал</v>
      </c>
    </row>
    <row r="371" spans="1:13" x14ac:dyDescent="0.25">
      <c r="A371">
        <f>'орбитальные запуски 57_64'!A367</f>
        <v>366</v>
      </c>
      <c r="B371" t="str">
        <f>'орбитальные запуски 57_64'!B367</f>
        <v>1964-F11</v>
      </c>
      <c r="C371" s="51">
        <f ca="1">OFFSET('орбитальные запуски 57_64'!B367,0,SortCr)</f>
        <v>23657</v>
      </c>
      <c r="D371">
        <f t="shared" ca="1" si="15"/>
        <v>23657.000000365999</v>
      </c>
      <c r="E371">
        <f t="shared" ca="1" si="16"/>
        <v>21497.000000027001</v>
      </c>
      <c r="F371">
        <f t="shared" ca="1" si="17"/>
        <v>27</v>
      </c>
      <c r="H371" t="str">
        <f ca="1">OFFSET('орбитальные запуски 57_64'!$B$1,расчеты!F371,0)</f>
        <v>1958-F20</v>
      </c>
      <c r="I371">
        <f ca="1">OFFSET('орбитальные запуски 57_64'!C$1,расчеты!$F371,0)</f>
        <v>21497</v>
      </c>
      <c r="J371" t="str">
        <f ca="1">OFFSET('орбитальные запуски 57_64'!D$1,расчеты!$F371,0)</f>
        <v>Pioneer 2</v>
      </c>
      <c r="K371" t="str">
        <f ca="1">OFFSET('орбитальные запуски 57_64'!E$1,расчеты!$F371,0)</f>
        <v>Thor-DM18 Able-1</v>
      </c>
      <c r="L371" t="str">
        <f ca="1">OFFSET('орбитальные запуски 57_64'!F$1,расчеты!$F371,0)</f>
        <v>USA</v>
      </c>
      <c r="M371" t="str">
        <f ca="1">OFFSET('орбитальные запуски 57_64'!G$1,расчеты!$F371,0)</f>
        <v>Провал</v>
      </c>
    </row>
    <row r="372" spans="1:13" x14ac:dyDescent="0.25">
      <c r="A372">
        <f>'орбитальные запуски 57_64'!A368</f>
        <v>367</v>
      </c>
      <c r="B372" t="str">
        <f>'орбитальные запуски 57_64'!B368</f>
        <v>1964-064</v>
      </c>
      <c r="C372" s="51">
        <f ca="1">OFFSET('орбитальные запуски 57_64'!B368,0,SortCr)</f>
        <v>23660</v>
      </c>
      <c r="D372">
        <f t="shared" ca="1" si="15"/>
        <v>23660.000000366999</v>
      </c>
      <c r="E372">
        <f t="shared" ca="1" si="16"/>
        <v>21481.000000026001</v>
      </c>
      <c r="F372">
        <f t="shared" ca="1" si="17"/>
        <v>26</v>
      </c>
      <c r="H372" t="str">
        <f ca="1">OFFSET('орбитальные запуски 57_64'!$B$1,расчеты!F372,0)</f>
        <v>1958-F19</v>
      </c>
      <c r="I372">
        <f ca="1">OFFSET('орбитальные запуски 57_64'!C$1,расчеты!$F372,0)</f>
        <v>21481</v>
      </c>
      <c r="J372" t="str">
        <f ca="1">OFFSET('орбитальные запуски 57_64'!D$1,расчеты!$F372,0)</f>
        <v>Beacon 1</v>
      </c>
      <c r="K372" t="str">
        <f ca="1">OFFSET('орбитальные запуски 57_64'!E$1,расчеты!$F372,0)</f>
        <v>Juno-1 (5 Санкт-)</v>
      </c>
      <c r="L372" t="str">
        <f ca="1">OFFSET('орбитальные запуски 57_64'!F$1,расчеты!$F372,0)</f>
        <v>USA</v>
      </c>
      <c r="M372" t="str">
        <f ca="1">OFFSET('орбитальные запуски 57_64'!G$1,расчеты!$F372,0)</f>
        <v>Провал</v>
      </c>
    </row>
    <row r="373" spans="1:13" x14ac:dyDescent="0.25">
      <c r="A373">
        <f>'орбитальные запуски 57_64'!A369</f>
        <v>368</v>
      </c>
      <c r="B373" t="str">
        <f>'орбитальные запуски 57_64'!B369</f>
        <v>1964-065</v>
      </c>
      <c r="C373" s="51">
        <f ca="1">OFFSET('орбитальные запуски 57_64'!B369,0,SortCr)</f>
        <v>23662</v>
      </c>
      <c r="D373">
        <f t="shared" ca="1" si="15"/>
        <v>23662.000000368</v>
      </c>
      <c r="E373">
        <f t="shared" ca="1" si="16"/>
        <v>21469.000000025</v>
      </c>
      <c r="F373">
        <f t="shared" ca="1" si="17"/>
        <v>25</v>
      </c>
      <c r="H373" t="str">
        <f ca="1">OFFSET('орбитальные запуски 57_64'!$B$1,расчеты!F373,0)</f>
        <v>1958-F18</v>
      </c>
      <c r="I373">
        <f ca="1">OFFSET('орбитальные запуски 57_64'!C$1,расчеты!$F373,0)</f>
        <v>21469</v>
      </c>
      <c r="J373" t="str">
        <f ca="1">OFFSET('орбитальные запуски 57_64'!D$1,расчеты!$F373,0)</f>
        <v>Luna (1b) (Ye-1, № 2)</v>
      </c>
      <c r="K373" t="str">
        <f ca="1">OFFSET('орбитальные запуски 57_64'!E$1,расчеты!$F373,0)</f>
        <v>Восток-L</v>
      </c>
      <c r="L373" t="str">
        <f ca="1">OFFSET('орбитальные запуски 57_64'!F$1,расчеты!$F373,0)</f>
        <v>СССР</v>
      </c>
      <c r="M373" t="str">
        <f ca="1">OFFSET('орбитальные запуски 57_64'!G$1,расчеты!$F373,0)</f>
        <v>Провал</v>
      </c>
    </row>
    <row r="374" spans="1:13" x14ac:dyDescent="0.25">
      <c r="A374">
        <f>'орбитальные запуски 57_64'!A370</f>
        <v>369</v>
      </c>
      <c r="B374" t="str">
        <f>'орбитальные запуски 57_64'!B370</f>
        <v>1964-066</v>
      </c>
      <c r="C374" s="51">
        <f ca="1">OFFSET('орбитальные запуски 57_64'!B370,0,SortCr)</f>
        <v>23664</v>
      </c>
      <c r="D374">
        <f t="shared" ca="1" si="15"/>
        <v>23664.000000369</v>
      </c>
      <c r="E374">
        <f t="shared" ca="1" si="16"/>
        <v>21469.000000024</v>
      </c>
      <c r="F374">
        <f t="shared" ca="1" si="17"/>
        <v>24</v>
      </c>
      <c r="H374" t="str">
        <f ca="1">OFFSET('орбитальные запуски 57_64'!$B$1,расчеты!F374,0)</f>
        <v>1958 ε (005)</v>
      </c>
      <c r="I374">
        <f ca="1">OFFSET('орбитальные запуски 57_64'!C$1,расчеты!$F374,0)</f>
        <v>21469</v>
      </c>
      <c r="J374" t="str">
        <f ca="1">OFFSET('орбитальные запуски 57_64'!D$1,расчеты!$F374,0)</f>
        <v>Пионер-1</v>
      </c>
      <c r="K374" t="str">
        <f ca="1">OFFSET('орбитальные запуски 57_64'!E$1,расчеты!$F374,0)</f>
        <v>Thor-DM18 Able-1</v>
      </c>
      <c r="L374" t="str">
        <f ca="1">OFFSET('орбитальные запуски 57_64'!F$1,расчеты!$F374,0)</f>
        <v>USA</v>
      </c>
      <c r="M374" t="str">
        <f ca="1">OFFSET('орбитальные запуски 57_64'!G$1,расчеты!$F374,0)</f>
        <v>Частичный отказ</v>
      </c>
    </row>
    <row r="375" spans="1:13" x14ac:dyDescent="0.25">
      <c r="A375">
        <f>'орбитальные запуски 57_64'!A371</f>
        <v>370</v>
      </c>
      <c r="B375" t="str">
        <f>'орбитальные запуски 57_64'!B371</f>
        <v>1964-067</v>
      </c>
      <c r="C375" s="51">
        <f ca="1">OFFSET('орбитальные запуски 57_64'!B371,0,SortCr)</f>
        <v>23667</v>
      </c>
      <c r="D375">
        <f t="shared" ca="1" si="15"/>
        <v>23667.000000370001</v>
      </c>
      <c r="E375">
        <f t="shared" ca="1" si="16"/>
        <v>21454.000000022999</v>
      </c>
      <c r="F375">
        <f t="shared" ca="1" si="17"/>
        <v>23</v>
      </c>
      <c r="H375" t="str">
        <f ca="1">OFFSET('орбитальные запуски 57_64'!$B$1,расчеты!F375,0)</f>
        <v>1958-F17</v>
      </c>
      <c r="I375">
        <f ca="1">OFFSET('орбитальные запуски 57_64'!C$1,расчеты!$F375,0)</f>
        <v>21454</v>
      </c>
      <c r="J375" t="str">
        <f ca="1">OFFSET('орбитальные запуски 57_64'!D$1,расчеты!$F375,0)</f>
        <v>Vanguard (6.5in СБ № 1)</v>
      </c>
      <c r="K375" t="str">
        <f ca="1">OFFSET('орбитальные запуски 57_64'!E$1,расчеты!$F375,0)</f>
        <v>Авангард</v>
      </c>
      <c r="L375" t="str">
        <f ca="1">OFFSET('орбитальные запуски 57_64'!F$1,расчеты!$F375,0)</f>
        <v>USA</v>
      </c>
      <c r="M375" t="str">
        <f ca="1">OFFSET('орбитальные запуски 57_64'!G$1,расчеты!$F375,0)</f>
        <v>Провал</v>
      </c>
    </row>
    <row r="376" spans="1:13" x14ac:dyDescent="0.25">
      <c r="A376">
        <f>'орбитальные запуски 57_64'!A372</f>
        <v>371</v>
      </c>
      <c r="B376" t="str">
        <f>'орбитальные запуски 57_64'!B372</f>
        <v>1964-F12</v>
      </c>
      <c r="C376" s="51">
        <f ca="1">OFFSET('орбитальные запуски 57_64'!B372,0,SortCr)</f>
        <v>23673</v>
      </c>
      <c r="D376">
        <f t="shared" ca="1" si="15"/>
        <v>23673.000000371001</v>
      </c>
      <c r="E376">
        <f t="shared" ca="1" si="16"/>
        <v>21425.000000021999</v>
      </c>
      <c r="F376">
        <f t="shared" ca="1" si="17"/>
        <v>22</v>
      </c>
      <c r="H376" t="str">
        <f ca="1">OFFSET('орбитальные запуски 57_64'!$B$1,расчеты!F376,0)</f>
        <v>1958-F15</v>
      </c>
      <c r="I376">
        <f ca="1">OFFSET('орбитальные запуски 57_64'!C$1,расчеты!$F376,0)</f>
        <v>21425</v>
      </c>
      <c r="J376" t="str">
        <f ca="1">OFFSET('орбитальные запуски 57_64'!D$1,расчеты!$F376,0)</f>
        <v>Pilot 6</v>
      </c>
      <c r="K376" t="str">
        <f ca="1">OFFSET('орбитальные запуски 57_64'!E$1,расчеты!$F376,0)</f>
        <v>Pilot (NOTS-EV-1)</v>
      </c>
      <c r="L376" t="str">
        <f ca="1">OFFSET('орбитальные запуски 57_64'!F$1,расчеты!$F376,0)</f>
        <v>USA</v>
      </c>
      <c r="M376" t="str">
        <f ca="1">OFFSET('орбитальные запуски 57_64'!G$1,расчеты!$F376,0)</f>
        <v>Провал</v>
      </c>
    </row>
    <row r="377" spans="1:13" x14ac:dyDescent="0.25">
      <c r="A377">
        <f>'орбитальные запуски 57_64'!A373</f>
        <v>372</v>
      </c>
      <c r="B377" t="str">
        <f>'орбитальные запуски 57_64'!B373</f>
        <v>1964-068</v>
      </c>
      <c r="C377" s="51">
        <f ca="1">OFFSET('орбитальные запуски 57_64'!B373,0,SortCr)</f>
        <v>23673</v>
      </c>
      <c r="D377">
        <f t="shared" ca="1" si="15"/>
        <v>23673.000000372002</v>
      </c>
      <c r="E377">
        <f t="shared" ca="1" si="16"/>
        <v>21423.000000020998</v>
      </c>
      <c r="F377">
        <f t="shared" ca="1" si="17"/>
        <v>21</v>
      </c>
      <c r="H377" t="str">
        <f ca="1">OFFSET('орбитальные запуски 57_64'!$B$1,расчеты!F377,0)</f>
        <v>1958-F14</v>
      </c>
      <c r="I377">
        <f ca="1">OFFSET('орбитальные запуски 57_64'!C$1,расчеты!$F377,0)</f>
        <v>21423</v>
      </c>
      <c r="J377" t="str">
        <f ca="1">OFFSET('орбитальные запуски 57_64'!D$1,расчеты!$F377,0)</f>
        <v>Pilot 5</v>
      </c>
      <c r="K377" t="str">
        <f ca="1">OFFSET('орбитальные запуски 57_64'!E$1,расчеты!$F377,0)</f>
        <v>Pilot (NOTS-EV-1)</v>
      </c>
      <c r="L377" t="str">
        <f ca="1">OFFSET('орбитальные запуски 57_64'!F$1,расчеты!$F377,0)</f>
        <v>USA</v>
      </c>
      <c r="M377" t="str">
        <f ca="1">OFFSET('орбитальные запуски 57_64'!G$1,расчеты!$F377,0)</f>
        <v>Провал</v>
      </c>
    </row>
    <row r="378" spans="1:13" x14ac:dyDescent="0.25">
      <c r="A378">
        <f>'орбитальные запуски 57_64'!A374</f>
        <v>373</v>
      </c>
      <c r="B378" t="str">
        <f>'орбитальные запуски 57_64'!B374</f>
        <v>1964-069</v>
      </c>
      <c r="C378" s="51">
        <f ca="1">OFFSET('орбитальные запуски 57_64'!B374,0,SortCr)</f>
        <v>23674</v>
      </c>
      <c r="D378">
        <f t="shared" ca="1" si="15"/>
        <v>23674.000000372998</v>
      </c>
      <c r="E378">
        <f t="shared" ca="1" si="16"/>
        <v>21422.000000020002</v>
      </c>
      <c r="F378">
        <f t="shared" ca="1" si="17"/>
        <v>20</v>
      </c>
      <c r="H378" t="str">
        <f ca="1">OFFSET('орбитальные запуски 57_64'!$B$1,расчеты!F378,0)</f>
        <v>1958-F13</v>
      </c>
      <c r="I378">
        <f ca="1">OFFSET('орбитальные запуски 57_64'!C$1,расчеты!$F378,0)</f>
        <v>21422</v>
      </c>
      <c r="J378" t="str">
        <f ca="1">OFFSET('орбитальные запуски 57_64'!D$1,расчеты!$F378,0)</f>
        <v>Пилот 4</v>
      </c>
      <c r="K378" t="str">
        <f ca="1">OFFSET('орбитальные запуски 57_64'!E$1,расчеты!$F378,0)</f>
        <v>Pilot (NOTS-EV-1)</v>
      </c>
      <c r="L378" t="str">
        <f ca="1">OFFSET('орбитальные запуски 57_64'!F$1,расчеты!$F378,0)</f>
        <v>USA</v>
      </c>
      <c r="M378" t="str">
        <f ca="1">OFFSET('орбитальные запуски 57_64'!G$1,расчеты!$F378,0)</f>
        <v>Провал</v>
      </c>
    </row>
    <row r="379" spans="1:13" x14ac:dyDescent="0.25">
      <c r="A379">
        <f>'орбитальные запуски 57_64'!A375</f>
        <v>374</v>
      </c>
      <c r="B379" t="str">
        <f>'орбитальные запуски 57_64'!B375</f>
        <v>1964-070</v>
      </c>
      <c r="C379" s="51">
        <f ca="1">OFFSET('орбитальные запуски 57_64'!B375,0,SortCr)</f>
        <v>23678</v>
      </c>
      <c r="D379">
        <f t="shared" ca="1" si="15"/>
        <v>23678.000000373999</v>
      </c>
      <c r="E379">
        <f t="shared" ca="1" si="16"/>
        <v>21421.000000019001</v>
      </c>
      <c r="F379">
        <f t="shared" ca="1" si="17"/>
        <v>19</v>
      </c>
      <c r="H379" t="str">
        <f ca="1">OFFSET('орбитальные запуски 57_64'!$B$1,расчеты!F379,0)</f>
        <v>1958-F12</v>
      </c>
      <c r="I379">
        <f ca="1">OFFSET('орбитальные запуски 57_64'!C$1,расчеты!$F379,0)</f>
        <v>21421</v>
      </c>
      <c r="J379" t="str">
        <f ca="1">OFFSET('орбитальные запуски 57_64'!D$1,расчеты!$F379,0)</f>
        <v>Explorer 5</v>
      </c>
      <c r="K379" t="str">
        <f ca="1">OFFSET('орбитальные запуски 57_64'!E$1,расчеты!$F379,0)</f>
        <v>Juno-1</v>
      </c>
      <c r="L379" t="str">
        <f ca="1">OFFSET('орбитальные запуски 57_64'!F$1,расчеты!$F379,0)</f>
        <v>USA</v>
      </c>
      <c r="M379" t="str">
        <f ca="1">OFFSET('орбитальные запуски 57_64'!G$1,расчеты!$F379,0)</f>
        <v>Провал</v>
      </c>
    </row>
    <row r="380" spans="1:13" x14ac:dyDescent="0.25">
      <c r="A380">
        <f>'орбитальные запуски 57_64'!A376</f>
        <v>375</v>
      </c>
      <c r="B380" t="str">
        <f>'орбитальные запуски 57_64'!B376</f>
        <v>1964-071</v>
      </c>
      <c r="C380" s="51">
        <f ca="1">OFFSET('орбитальные запуски 57_64'!B376,0,SortCr)</f>
        <v>23683</v>
      </c>
      <c r="D380">
        <f t="shared" ca="1" si="15"/>
        <v>23683.000000374999</v>
      </c>
      <c r="E380">
        <f t="shared" ca="1" si="16"/>
        <v>21419.000000018001</v>
      </c>
      <c r="F380">
        <f t="shared" ca="1" si="17"/>
        <v>18</v>
      </c>
      <c r="H380" t="str">
        <f ca="1">OFFSET('орбитальные запуски 57_64'!$B$1,расчеты!F380,0)</f>
        <v>1958-F11</v>
      </c>
      <c r="I380">
        <f ca="1">OFFSET('орбитальные запуски 57_64'!C$1,расчеты!$F380,0)</f>
        <v>21419</v>
      </c>
      <c r="J380" t="str">
        <f ca="1">OFFSET('орбитальные запуски 57_64'!D$1,расчеты!$F380,0)</f>
        <v>Pilot 3</v>
      </c>
      <c r="K380" t="str">
        <f ca="1">OFFSET('орбитальные запуски 57_64'!E$1,расчеты!$F380,0)</f>
        <v>Pilot (NOTS-EV-1)</v>
      </c>
      <c r="L380" t="str">
        <f ca="1">OFFSET('орбитальные запуски 57_64'!F$1,расчеты!$F380,0)</f>
        <v>USA</v>
      </c>
      <c r="M380" t="str">
        <f ca="1">OFFSET('орбитальные запуски 57_64'!G$1,расчеты!$F380,0)</f>
        <v>Провал?</v>
      </c>
    </row>
    <row r="381" spans="1:13" x14ac:dyDescent="0.25">
      <c r="A381">
        <f>'орбитальные запуски 57_64'!A377</f>
        <v>376</v>
      </c>
      <c r="B381" t="str">
        <f>'орбитальные запуски 57_64'!B377</f>
        <v>1964-072</v>
      </c>
      <c r="C381" s="51">
        <f ca="1">OFFSET('орбитальные запуски 57_64'!B377,0,SortCr)</f>
        <v>23685</v>
      </c>
      <c r="D381">
        <f t="shared" ca="1" si="15"/>
        <v>23685.000000376</v>
      </c>
      <c r="E381">
        <f t="shared" ca="1" si="16"/>
        <v>21414.000000017</v>
      </c>
      <c r="F381">
        <f t="shared" ca="1" si="17"/>
        <v>17</v>
      </c>
      <c r="H381" t="str">
        <f ca="1">OFFSET('орбитальные запуски 57_64'!$B$1,расчеты!F381,0)</f>
        <v>1958-F10</v>
      </c>
      <c r="I381">
        <f ca="1">OFFSET('орбитальные запуски 57_64'!C$1,расчеты!$F381,0)</f>
        <v>21414</v>
      </c>
      <c r="J381" t="str">
        <f ca="1">OFFSET('орбитальные запуски 57_64'!D$1,расчеты!$F381,0)</f>
        <v>Pioneer (1)</v>
      </c>
      <c r="K381" t="str">
        <f ca="1">OFFSET('орбитальные запуски 57_64'!E$1,расчеты!$F381,0)</f>
        <v>Thor-DM18 Able-1</v>
      </c>
      <c r="L381" t="str">
        <f ca="1">OFFSET('орбитальные запуски 57_64'!F$1,расчеты!$F381,0)</f>
        <v>USA</v>
      </c>
      <c r="M381" t="str">
        <f ca="1">OFFSET('орбитальные запуски 57_64'!G$1,расчеты!$F381,0)</f>
        <v>Провал</v>
      </c>
    </row>
    <row r="382" spans="1:13" x14ac:dyDescent="0.25">
      <c r="A382">
        <f>'орбитальные запуски 57_64'!A378</f>
        <v>377</v>
      </c>
      <c r="B382" t="str">
        <f>'орбитальные запуски 57_64'!B378</f>
        <v>1964-073</v>
      </c>
      <c r="C382" s="51">
        <f ca="1">OFFSET('орбитальные запуски 57_64'!B378,0,SortCr)</f>
        <v>23686</v>
      </c>
      <c r="D382">
        <f t="shared" ca="1" si="15"/>
        <v>23686.000000377</v>
      </c>
      <c r="E382">
        <f t="shared" ca="1" si="16"/>
        <v>21409.000000016</v>
      </c>
      <c r="F382">
        <f t="shared" ca="1" si="17"/>
        <v>16</v>
      </c>
      <c r="H382" t="str">
        <f ca="1">OFFSET('орбитальные запуски 57_64'!$B$1,расчеты!F382,0)</f>
        <v>1958-F09</v>
      </c>
      <c r="I382">
        <f ca="1">OFFSET('орбитальные запуски 57_64'!C$1,расчеты!$F382,0)</f>
        <v>21409</v>
      </c>
      <c r="J382" t="str">
        <f ca="1">OFFSET('орбитальные запуски 57_64'!D$1,расчеты!$F382,0)</f>
        <v>Pilot 2</v>
      </c>
      <c r="K382" t="str">
        <f ca="1">OFFSET('орбитальные запуски 57_64'!E$1,расчеты!$F382,0)</f>
        <v>Pilot (NOTS-EV-1)</v>
      </c>
      <c r="L382" t="str">
        <f ca="1">OFFSET('орбитальные запуски 57_64'!F$1,расчеты!$F382,0)</f>
        <v>USA</v>
      </c>
      <c r="M382" t="str">
        <f ca="1">OFFSET('орбитальные запуски 57_64'!G$1,расчеты!$F382,0)</f>
        <v>Провал</v>
      </c>
    </row>
    <row r="383" spans="1:13" x14ac:dyDescent="0.25">
      <c r="A383">
        <f>'орбитальные запуски 57_64'!A379</f>
        <v>378</v>
      </c>
      <c r="B383" t="str">
        <f>'орбитальные запуски 57_64'!B379</f>
        <v>1964-074</v>
      </c>
      <c r="C383" s="51">
        <f ca="1">OFFSET('орбитальные запуски 57_64'!B379,0,SortCr)</f>
        <v>23687</v>
      </c>
      <c r="D383">
        <f t="shared" ca="1" si="15"/>
        <v>23687.000000378001</v>
      </c>
      <c r="E383">
        <f t="shared" ca="1" si="16"/>
        <v>21392.000000014999</v>
      </c>
      <c r="F383">
        <f t="shared" ca="1" si="17"/>
        <v>15</v>
      </c>
      <c r="H383" t="str">
        <f ca="1">OFFSET('орбитальные запуски 57_64'!$B$1,расчеты!F383,0)</f>
        <v>1958-F08</v>
      </c>
      <c r="I383">
        <f ca="1">OFFSET('орбитальные запуски 57_64'!C$1,расчеты!$F383,0)</f>
        <v>21392</v>
      </c>
      <c r="J383" t="str">
        <f ca="1">OFFSET('орбитальные запуски 57_64'!D$1,расчеты!$F383,0)</f>
        <v>Explorer 4</v>
      </c>
      <c r="K383" t="str">
        <f ca="1">OFFSET('орбитальные запуски 57_64'!E$1,расчеты!$F383,0)</f>
        <v>Juno-1</v>
      </c>
      <c r="L383" t="str">
        <f ca="1">OFFSET('орбитальные запуски 57_64'!F$1,расчеты!$F383,0)</f>
        <v>USA</v>
      </c>
      <c r="M383">
        <f ca="1">OFFSET('орбитальные запуски 57_64'!G$1,расчеты!$F383,0)</f>
        <v>0</v>
      </c>
    </row>
    <row r="384" spans="1:13" x14ac:dyDescent="0.25">
      <c r="A384">
        <f>'орбитальные запуски 57_64'!A380</f>
        <v>379</v>
      </c>
      <c r="B384" t="str">
        <f>'орбитальные запуски 57_64'!B380</f>
        <v>1964-075</v>
      </c>
      <c r="C384" s="51">
        <f ca="1">OFFSET('орбитальные запуски 57_64'!B380,0,SortCr)</f>
        <v>23699</v>
      </c>
      <c r="D384">
        <f t="shared" ca="1" si="15"/>
        <v>23699.000000379001</v>
      </c>
      <c r="E384">
        <f t="shared" ca="1" si="16"/>
        <v>21391.000000013999</v>
      </c>
      <c r="F384">
        <f t="shared" ca="1" si="17"/>
        <v>14</v>
      </c>
      <c r="H384" t="str">
        <f ca="1">OFFSET('орбитальные запуски 57_64'!$B$1,расчеты!F384,0)</f>
        <v>1958-F07</v>
      </c>
      <c r="I384">
        <f ca="1">OFFSET('орбитальные запуски 57_64'!C$1,расчеты!$F384,0)</f>
        <v>21391</v>
      </c>
      <c r="J384" t="str">
        <f ca="1">OFFSET('орбитальные запуски 57_64'!D$1,расчеты!$F384,0)</f>
        <v>Пилот 1</v>
      </c>
      <c r="K384" t="str">
        <f ca="1">OFFSET('орбитальные запуски 57_64'!E$1,расчеты!$F384,0)</f>
        <v>Pilot (NOTS-EV-1)</v>
      </c>
      <c r="L384" t="str">
        <f ca="1">OFFSET('орбитальные запуски 57_64'!F$1,расчеты!$F384,0)</f>
        <v>USA</v>
      </c>
      <c r="M384" t="str">
        <f ca="1">OFFSET('орбитальные запуски 57_64'!G$1,расчеты!$F384,0)</f>
        <v>Провал?</v>
      </c>
    </row>
    <row r="385" spans="1:13" x14ac:dyDescent="0.25">
      <c r="A385">
        <f>'орбитальные запуски 57_64'!A381</f>
        <v>380</v>
      </c>
      <c r="B385" t="str">
        <f>'орбитальные запуски 57_64'!B381</f>
        <v>1964-076</v>
      </c>
      <c r="C385" s="51">
        <f ca="1">OFFSET('орбитальные запуски 57_64'!B381,0,SortCr)</f>
        <v>23702</v>
      </c>
      <c r="D385">
        <f t="shared" ca="1" si="15"/>
        <v>23702.000000380001</v>
      </c>
      <c r="E385">
        <f t="shared" ca="1" si="16"/>
        <v>21362.000000012998</v>
      </c>
      <c r="F385">
        <f t="shared" ca="1" si="17"/>
        <v>13</v>
      </c>
      <c r="H385" t="str">
        <f ca="1">OFFSET('орбитальные запуски 57_64'!$B$1,расчеты!F385,0)</f>
        <v>1958-F06</v>
      </c>
      <c r="I385">
        <f ca="1">OFFSET('орбитальные запуски 57_64'!C$1,расчеты!$F385,0)</f>
        <v>21362</v>
      </c>
      <c r="J385" t="str">
        <f ca="1">OFFSET('орбитальные запуски 57_64'!D$1,расчеты!$F385,0)</f>
        <v>Vanguard (6.5in СБ № 1)</v>
      </c>
      <c r="K385" t="str">
        <f ca="1">OFFSET('орбитальные запуски 57_64'!E$1,расчеты!$F385,0)</f>
        <v>Авангард</v>
      </c>
      <c r="L385" t="str">
        <f ca="1">OFFSET('орбитальные запуски 57_64'!F$1,расчеты!$F385,0)</f>
        <v>USA</v>
      </c>
      <c r="M385" t="str">
        <f ca="1">OFFSET('орбитальные запуски 57_64'!G$1,расчеты!$F385,0)</f>
        <v>Провал</v>
      </c>
    </row>
    <row r="386" spans="1:13" x14ac:dyDescent="0.25">
      <c r="A386">
        <f>'орбитальные запуски 57_64'!A382</f>
        <v>381</v>
      </c>
      <c r="B386" t="str">
        <f>'орбитальные запуски 57_64'!B382</f>
        <v>1964-077</v>
      </c>
      <c r="C386" s="51">
        <f ca="1">OFFSET('орбитальные запуски 57_64'!B382,0,SortCr)</f>
        <v>23709</v>
      </c>
      <c r="D386">
        <f t="shared" ca="1" si="15"/>
        <v>23709.000000380998</v>
      </c>
      <c r="E386">
        <f t="shared" ca="1" si="16"/>
        <v>21333.000000012002</v>
      </c>
      <c r="F386">
        <f t="shared" ca="1" si="17"/>
        <v>12</v>
      </c>
      <c r="H386" t="str">
        <f ca="1">OFFSET('орбитальные запуски 57_64'!$B$1,расчеты!F386,0)</f>
        <v>1958-F05</v>
      </c>
      <c r="I386">
        <f ca="1">OFFSET('орбитальные запуски 57_64'!C$1,расчеты!$F386,0)</f>
        <v>21333</v>
      </c>
      <c r="J386" t="str">
        <f ca="1">OFFSET('орбитальные запуски 57_64'!D$1,расчеты!$F386,0)</f>
        <v>Vanguard (6.5in СБ № 1)</v>
      </c>
      <c r="K386" t="str">
        <f ca="1">OFFSET('орбитальные запуски 57_64'!E$1,расчеты!$F386,0)</f>
        <v>Авангард</v>
      </c>
      <c r="L386" t="str">
        <f ca="1">OFFSET('орбитальные запуски 57_64'!F$1,расчеты!$F386,0)</f>
        <v>USA</v>
      </c>
      <c r="M386" t="str">
        <f ca="1">OFFSET('орбитальные запуски 57_64'!G$1,расчеты!$F386,0)</f>
        <v>Провал</v>
      </c>
    </row>
    <row r="387" spans="1:13" x14ac:dyDescent="0.25">
      <c r="A387">
        <f>'орбитальные запуски 57_64'!A383</f>
        <v>382</v>
      </c>
      <c r="B387" t="str">
        <f>'орбитальные запуски 57_64'!B383</f>
        <v>1964-078</v>
      </c>
      <c r="C387" s="51">
        <f ca="1">OFFSET('орбитальные запуски 57_64'!B383,0,SortCr)</f>
        <v>23711</v>
      </c>
      <c r="D387">
        <f t="shared" ca="1" si="15"/>
        <v>23711.000000381999</v>
      </c>
      <c r="E387">
        <f t="shared" ca="1" si="16"/>
        <v>21320.000000011001</v>
      </c>
      <c r="F387">
        <f t="shared" ca="1" si="17"/>
        <v>11</v>
      </c>
      <c r="H387" t="str">
        <f ca="1">OFFSET('орбитальные запуски 57_64'!$B$1,расчеты!F387,0)</f>
        <v>1958 δ (004)</v>
      </c>
      <c r="I387">
        <f ca="1">OFFSET('орбитальные запуски 57_64'!C$1,расчеты!$F387,0)</f>
        <v>21320</v>
      </c>
      <c r="J387" t="str">
        <f ca="1">OFFSET('орбитальные запуски 57_64'!D$1,расчеты!$F387,0)</f>
        <v>Спутник 3 (D-1, № 2)</v>
      </c>
      <c r="K387" t="str">
        <f ca="1">OFFSET('орбитальные запуски 57_64'!E$1,расчеты!$F387,0)</f>
        <v>Спутник (2)</v>
      </c>
      <c r="L387" t="str">
        <f ca="1">OFFSET('орбитальные запуски 57_64'!F$1,расчеты!$F387,0)</f>
        <v>СССР</v>
      </c>
      <c r="M387">
        <f ca="1">OFFSET('орбитальные запуски 57_64'!G$1,расчеты!$F387,0)</f>
        <v>0</v>
      </c>
    </row>
    <row r="388" spans="1:13" x14ac:dyDescent="0.25">
      <c r="A388">
        <f>'орбитальные запуски 57_64'!A384</f>
        <v>383</v>
      </c>
      <c r="B388" t="str">
        <f>'орбитальные запуски 57_64'!B384</f>
        <v>1964-F13</v>
      </c>
      <c r="C388" s="51">
        <f ca="1">OFFSET('орбитальные запуски 57_64'!B384,0,SortCr)</f>
        <v>23712</v>
      </c>
      <c r="D388">
        <f t="shared" ca="1" si="15"/>
        <v>23712.000000382999</v>
      </c>
      <c r="E388">
        <f t="shared" ca="1" si="16"/>
        <v>21304.000000010001</v>
      </c>
      <c r="F388">
        <f t="shared" ca="1" si="17"/>
        <v>10</v>
      </c>
      <c r="H388" t="str">
        <f ca="1">OFFSET('орбитальные запуски 57_64'!$B$1,расчеты!F388,0)</f>
        <v>1958-F04</v>
      </c>
      <c r="I388">
        <f ca="1">OFFSET('орбитальные запуски 57_64'!C$1,расчеты!$F388,0)</f>
        <v>21304</v>
      </c>
      <c r="J388" t="str">
        <f ca="1">OFFSET('орбитальные запуски 57_64'!D$1,расчеты!$F388,0)</f>
        <v>Vanguard (6.5in СБ № 1)</v>
      </c>
      <c r="K388" t="str">
        <f ca="1">OFFSET('орбитальные запуски 57_64'!E$1,расчеты!$F388,0)</f>
        <v>Авангард</v>
      </c>
      <c r="L388" t="str">
        <f ca="1">OFFSET('орбитальные запуски 57_64'!F$1,расчеты!$F388,0)</f>
        <v>USA</v>
      </c>
      <c r="M388" t="str">
        <f ca="1">OFFSET('орбитальные запуски 57_64'!G$1,расчеты!$F388,0)</f>
        <v>Провал</v>
      </c>
    </row>
    <row r="389" spans="1:13" x14ac:dyDescent="0.25">
      <c r="A389">
        <f>'орбитальные запуски 57_64'!A385</f>
        <v>384</v>
      </c>
      <c r="B389" t="str">
        <f>'орбитальные запуски 57_64'!B385</f>
        <v>1964-079</v>
      </c>
      <c r="C389" s="51">
        <f ca="1">OFFSET('орбитальные запуски 57_64'!B385,0,SortCr)</f>
        <v>23715</v>
      </c>
      <c r="D389">
        <f t="shared" ca="1" si="15"/>
        <v>23715.000000384</v>
      </c>
      <c r="E389">
        <f t="shared" ca="1" si="16"/>
        <v>21302.000000009</v>
      </c>
      <c r="F389">
        <f t="shared" ca="1" si="17"/>
        <v>9</v>
      </c>
      <c r="H389" t="str">
        <f ca="1">OFFSET('орбитальные запуски 57_64'!$B$1,расчеты!F389,0)</f>
        <v>1958-F03</v>
      </c>
      <c r="I389">
        <f ca="1">OFFSET('орбитальные запуски 57_64'!C$1,расчеты!$F389,0)</f>
        <v>21302</v>
      </c>
      <c r="J389" t="str">
        <f ca="1">OFFSET('орбитальные запуски 57_64'!D$1,расчеты!$F389,0)</f>
        <v>Спутник (3) (Д-1 № 1)</v>
      </c>
      <c r="K389" t="str">
        <f ca="1">OFFSET('орбитальные запуски 57_64'!E$1,расчеты!$F389,0)</f>
        <v>Спутник (2)</v>
      </c>
      <c r="L389" t="str">
        <f ca="1">OFFSET('орбитальные запуски 57_64'!F$1,расчеты!$F389,0)</f>
        <v>СССР</v>
      </c>
      <c r="M389" t="str">
        <f ca="1">OFFSET('орбитальные запуски 57_64'!G$1,расчеты!$F389,0)</f>
        <v>Провал</v>
      </c>
    </row>
    <row r="390" spans="1:13" x14ac:dyDescent="0.25">
      <c r="A390">
        <f>'орбитальные запуски 57_64'!A386</f>
        <v>385</v>
      </c>
      <c r="B390" t="str">
        <f>'орбитальные запуски 57_64'!B386</f>
        <v>1964-080</v>
      </c>
      <c r="C390" s="51">
        <f ca="1">OFFSET('орбитальные запуски 57_64'!B386,0,SortCr)</f>
        <v>23720</v>
      </c>
      <c r="D390">
        <f t="shared" ca="1" si="15"/>
        <v>23720.000000385</v>
      </c>
      <c r="E390">
        <f t="shared" ca="1" si="16"/>
        <v>21270.000000008</v>
      </c>
      <c r="F390">
        <f t="shared" ca="1" si="17"/>
        <v>8</v>
      </c>
      <c r="H390" t="str">
        <f ca="1">OFFSET('орбитальные запуски 57_64'!$B$1,расчеты!F390,0)</f>
        <v>Γ 1958 (003)</v>
      </c>
      <c r="I390">
        <f ca="1">OFFSET('орбитальные запуски 57_64'!C$1,расчеты!$F390,0)</f>
        <v>21270</v>
      </c>
      <c r="J390" t="str">
        <f ca="1">OFFSET('орбитальные запуски 57_64'!D$1,расчеты!$F390,0)</f>
        <v>Explorer 3</v>
      </c>
      <c r="K390" t="str">
        <f ca="1">OFFSET('орбитальные запуски 57_64'!E$1,расчеты!$F390,0)</f>
        <v>Juno-1</v>
      </c>
      <c r="L390" t="str">
        <f ca="1">OFFSET('орбитальные запуски 57_64'!F$1,расчеты!$F390,0)</f>
        <v>USA</v>
      </c>
      <c r="M390">
        <f ca="1">OFFSET('орбитальные запуски 57_64'!G$1,расчеты!$F390,0)</f>
        <v>0</v>
      </c>
    </row>
    <row r="391" spans="1:13" x14ac:dyDescent="0.25">
      <c r="A391">
        <f>'орбитальные запуски 57_64'!A387</f>
        <v>386</v>
      </c>
      <c r="B391" t="str">
        <f>'орбитальные запуски 57_64'!B387</f>
        <v>1964-081</v>
      </c>
      <c r="C391" s="51">
        <f ca="1">OFFSET('орбитальные запуски 57_64'!B387,0,SortCr)</f>
        <v>23721</v>
      </c>
      <c r="D391">
        <f t="shared" ref="D391:D397" ca="1" si="18">IF(ISNONTEXT(C391),C391+A391/1000000000,CODE(MID(C391,1,1))+A391/100000000)</f>
        <v>23721.000000386</v>
      </c>
      <c r="E391">
        <f t="shared" ref="E391:E397" ca="1" si="19">CHOOSE($A$4,LARGE($D$6:$D$397,A391),SMALL($D$6:$D$397,A391))</f>
        <v>21261.000000006999</v>
      </c>
      <c r="F391">
        <f t="shared" ref="F391:F397" ca="1" si="20">MATCH(E391,$D$6:$D$397,0)</f>
        <v>7</v>
      </c>
      <c r="H391" t="str">
        <f ca="1">OFFSET('орбитальные запуски 57_64'!$B$1,расчеты!F391,0)</f>
        <v>1958 β (002)</v>
      </c>
      <c r="I391">
        <f ca="1">OFFSET('орбитальные запуски 57_64'!C$1,расчеты!$F391,0)</f>
        <v>21261</v>
      </c>
      <c r="J391" t="str">
        <f ca="1">OFFSET('орбитальные запуски 57_64'!D$1,расчеты!$F391,0)</f>
        <v>Vanguard (6.5in СБ № 1)</v>
      </c>
      <c r="K391" t="str">
        <f ca="1">OFFSET('орбитальные запуски 57_64'!E$1,расчеты!$F391,0)</f>
        <v>Авангард</v>
      </c>
      <c r="L391" t="str">
        <f ca="1">OFFSET('орбитальные запуски 57_64'!F$1,расчеты!$F391,0)</f>
        <v>USA</v>
      </c>
      <c r="M391">
        <f ca="1">OFFSET('орбитальные запуски 57_64'!G$1,расчеты!$F391,0)</f>
        <v>0</v>
      </c>
    </row>
    <row r="392" spans="1:13" x14ac:dyDescent="0.25">
      <c r="A392">
        <f>'орбитальные запуски 57_64'!A388</f>
        <v>387</v>
      </c>
      <c r="B392" t="str">
        <f>'орбитальные запуски 57_64'!B388</f>
        <v>1964-082</v>
      </c>
      <c r="C392" s="51">
        <f ca="1">OFFSET('орбитальные запуски 57_64'!B388,0,SortCr)</f>
        <v>23722</v>
      </c>
      <c r="D392">
        <f t="shared" ca="1" si="18"/>
        <v>23722.000000387001</v>
      </c>
      <c r="E392">
        <f t="shared" ca="1" si="19"/>
        <v>21249.000000005999</v>
      </c>
      <c r="F392">
        <f t="shared" ca="1" si="20"/>
        <v>6</v>
      </c>
      <c r="H392" t="str">
        <f ca="1">OFFSET('орбитальные запуски 57_64'!$B$1,расчеты!F392,0)</f>
        <v>1958-F02</v>
      </c>
      <c r="I392">
        <f ca="1">OFFSET('орбитальные запуски 57_64'!C$1,расчеты!$F392,0)</f>
        <v>21249</v>
      </c>
      <c r="J392" t="str">
        <f ca="1">OFFSET('орбитальные запуски 57_64'!D$1,расчеты!$F392,0)</f>
        <v>Explorer 2</v>
      </c>
      <c r="K392" t="str">
        <f ca="1">OFFSET('орбитальные запуски 57_64'!E$1,расчеты!$F392,0)</f>
        <v>Juno-1</v>
      </c>
      <c r="L392" t="str">
        <f ca="1">OFFSET('орбитальные запуски 57_64'!F$1,расчеты!$F392,0)</f>
        <v>USA</v>
      </c>
      <c r="M392" t="str">
        <f ca="1">OFFSET('орбитальные запуски 57_64'!G$1,расчеты!$F392,0)</f>
        <v>Провал</v>
      </c>
    </row>
    <row r="393" spans="1:13" x14ac:dyDescent="0.25">
      <c r="A393">
        <f>'орбитальные запуски 57_64'!A389</f>
        <v>388</v>
      </c>
      <c r="B393" t="str">
        <f>'орбитальные запуски 57_64'!B389</f>
        <v>1964-083</v>
      </c>
      <c r="C393" s="51">
        <f ca="1">OFFSET('орбитальные запуски 57_64'!B389,0,SortCr)</f>
        <v>23724</v>
      </c>
      <c r="D393">
        <f t="shared" ca="1" si="18"/>
        <v>23724.000000388001</v>
      </c>
      <c r="E393">
        <f t="shared" ca="1" si="19"/>
        <v>21221.000000004999</v>
      </c>
      <c r="F393">
        <f t="shared" ca="1" si="20"/>
        <v>5</v>
      </c>
      <c r="H393" t="str">
        <f ca="1">OFFSET('орбитальные запуски 57_64'!$B$1,расчеты!F393,0)</f>
        <v>1958-F01</v>
      </c>
      <c r="I393">
        <f ca="1">OFFSET('орбитальные запуски 57_64'!C$1,расчеты!$F393,0)</f>
        <v>21221</v>
      </c>
      <c r="J393" t="str">
        <f ca="1">OFFSET('орбитальные запуски 57_64'!D$1,расчеты!$F393,0)</f>
        <v>Vanguard (6.5in СБ № 1)</v>
      </c>
      <c r="K393" t="str">
        <f ca="1">OFFSET('орбитальные запуски 57_64'!E$1,расчеты!$F393,0)</f>
        <v>Авангард</v>
      </c>
      <c r="L393" t="str">
        <f ca="1">OFFSET('орбитальные запуски 57_64'!F$1,расчеты!$F393,0)</f>
        <v>USA</v>
      </c>
      <c r="M393" t="str">
        <f ca="1">OFFSET('орбитальные запуски 57_64'!G$1,расчеты!$F393,0)</f>
        <v>Провал</v>
      </c>
    </row>
    <row r="394" spans="1:13" x14ac:dyDescent="0.25">
      <c r="A394">
        <f>'орбитальные запуски 57_64'!A390</f>
        <v>389</v>
      </c>
      <c r="B394" t="str">
        <f>'орбитальные запуски 57_64'!B390</f>
        <v>1964-084</v>
      </c>
      <c r="C394" s="51">
        <f ca="1">OFFSET('орбитальные запуски 57_64'!B390,0,SortCr)</f>
        <v>23726</v>
      </c>
      <c r="D394">
        <f t="shared" ca="1" si="18"/>
        <v>23726.000000389002</v>
      </c>
      <c r="E394">
        <f t="shared" ca="1" si="19"/>
        <v>21217.000000004002</v>
      </c>
      <c r="F394">
        <f t="shared" ca="1" si="20"/>
        <v>4</v>
      </c>
      <c r="H394" t="str">
        <f ca="1">OFFSET('орбитальные запуски 57_64'!$B$1,расчеты!F394,0)</f>
        <v>1958 α (001)</v>
      </c>
      <c r="I394">
        <f ca="1">OFFSET('орбитальные запуски 57_64'!C$1,расчеты!$F394,0)</f>
        <v>21217</v>
      </c>
      <c r="J394" t="str">
        <f ca="1">OFFSET('орбитальные запуски 57_64'!D$1,расчеты!$F394,0)</f>
        <v>Explorer 1</v>
      </c>
      <c r="K394" t="str">
        <f ca="1">OFFSET('орбитальные запуски 57_64'!E$1,расчеты!$F394,0)</f>
        <v>Juno-1</v>
      </c>
      <c r="L394" t="str">
        <f ca="1">OFFSET('орбитальные запуски 57_64'!F$1,расчеты!$F394,0)</f>
        <v>USA</v>
      </c>
      <c r="M394">
        <f ca="1">OFFSET('орбитальные запуски 57_64'!G$1,расчеты!$F394,0)</f>
        <v>0</v>
      </c>
    </row>
    <row r="395" spans="1:13" x14ac:dyDescent="0.25">
      <c r="A395">
        <f>'орбитальные запуски 57_64'!A391</f>
        <v>390</v>
      </c>
      <c r="B395" t="str">
        <f>'орбитальные запуски 57_64'!B391</f>
        <v>1964-085</v>
      </c>
      <c r="C395" s="51">
        <f ca="1">OFFSET('орбитальные запуски 57_64'!B391,0,SortCr)</f>
        <v>23730</v>
      </c>
      <c r="D395">
        <f t="shared" ca="1" si="18"/>
        <v>23730.000000389999</v>
      </c>
      <c r="E395">
        <f t="shared" ca="1" si="19"/>
        <v>21160.000000003001</v>
      </c>
      <c r="F395">
        <f t="shared" ca="1" si="20"/>
        <v>3</v>
      </c>
      <c r="H395" t="str">
        <f ca="1">OFFSET('орбитальные запуски 57_64'!$B$1,расчеты!F395,0)</f>
        <v>1957-F01</v>
      </c>
      <c r="I395">
        <f ca="1">OFFSET('орбитальные запуски 57_64'!C$1,расчеты!$F395,0)</f>
        <v>21160</v>
      </c>
      <c r="J395" t="str">
        <f ca="1">OFFSET('орбитальные запуски 57_64'!D$1,расчеты!$F395,0)</f>
        <v>Vanguard (6.5in СБ № 1)</v>
      </c>
      <c r="K395" t="str">
        <f ca="1">OFFSET('орбитальные запуски 57_64'!E$1,расчеты!$F395,0)</f>
        <v>Авангард</v>
      </c>
      <c r="L395" t="str">
        <f ca="1">OFFSET('орбитальные запуски 57_64'!F$1,расчеты!$F395,0)</f>
        <v>USA</v>
      </c>
      <c r="M395" t="str">
        <f ca="1">OFFSET('орбитальные запуски 57_64'!G$1,расчеты!$F395,0)</f>
        <v>Провал</v>
      </c>
    </row>
    <row r="396" spans="1:13" x14ac:dyDescent="0.25">
      <c r="A396">
        <f>'орбитальные запуски 57_64'!A392</f>
        <v>391</v>
      </c>
      <c r="B396" t="str">
        <f>'орбитальные запуски 57_64'!B392</f>
        <v>1964-086</v>
      </c>
      <c r="C396" s="51">
        <f ca="1">OFFSET('орбитальные запуски 57_64'!B392,0,SortCr)</f>
        <v>23732</v>
      </c>
      <c r="D396">
        <f t="shared" ca="1" si="18"/>
        <v>23732.000000390999</v>
      </c>
      <c r="E396">
        <f t="shared" ca="1" si="19"/>
        <v>21127.000000002001</v>
      </c>
      <c r="F396">
        <f t="shared" ca="1" si="20"/>
        <v>2</v>
      </c>
      <c r="H396" t="str">
        <f ca="1">OFFSET('орбитальные запуски 57_64'!$B$1,расчеты!F396,0)</f>
        <v>1957 β (002)</v>
      </c>
      <c r="I396">
        <f ca="1">OFFSET('орбитальные запуски 57_64'!C$1,расчеты!$F396,0)</f>
        <v>21127</v>
      </c>
      <c r="J396" t="str">
        <f ca="1">OFFSET('орбитальные запуски 57_64'!D$1,расчеты!$F396,0)</f>
        <v>Спутник 2 (PS-2 # 1)</v>
      </c>
      <c r="K396" t="str">
        <f ca="1">OFFSET('орбитальные запуски 57_64'!E$1,расчеты!$F396,0)</f>
        <v>Спутник (1)</v>
      </c>
      <c r="L396" t="str">
        <f ca="1">OFFSET('орбитальные запуски 57_64'!F$1,расчеты!$F396,0)</f>
        <v>СССР</v>
      </c>
      <c r="M396">
        <f ca="1">OFFSET('орбитальные запуски 57_64'!G$1,расчеты!$F396,0)</f>
        <v>0</v>
      </c>
    </row>
    <row r="397" spans="1:13" x14ac:dyDescent="0.25">
      <c r="A397">
        <f>'орбитальные запуски 57_64'!A393</f>
        <v>392</v>
      </c>
      <c r="B397" t="str">
        <f>'орбитальные запуски 57_64'!B393</f>
        <v>1964-087</v>
      </c>
      <c r="C397" s="51">
        <f ca="1">OFFSET('орбитальные запуски 57_64'!B393,0,SortCr)</f>
        <v>23732</v>
      </c>
      <c r="D397">
        <f t="shared" ca="1" si="18"/>
        <v>23732.000000391999</v>
      </c>
      <c r="E397">
        <f t="shared" ca="1" si="19"/>
        <v>21097.000000001</v>
      </c>
      <c r="F397">
        <f t="shared" ca="1" si="20"/>
        <v>1</v>
      </c>
      <c r="H397" t="str">
        <f ca="1">OFFSET('орбитальные запуски 57_64'!$B$1,расчеты!F397,0)</f>
        <v>1957 α (001)</v>
      </c>
      <c r="I397">
        <f ca="1">OFFSET('орбитальные запуски 57_64'!C$1,расчеты!$F397,0)</f>
        <v>21097</v>
      </c>
      <c r="J397" t="str">
        <f ca="1">OFFSET('орбитальные запуски 57_64'!D$1,расчеты!$F397,0)</f>
        <v>Sputnik 1 (ПС-1 # 1)</v>
      </c>
      <c r="K397" t="str">
        <f ca="1">OFFSET('орбитальные запуски 57_64'!E$1,расчеты!$F397,0)</f>
        <v>Спутник (1)</v>
      </c>
      <c r="L397" t="str">
        <f ca="1">OFFSET('орбитальные запуски 57_64'!F$1,расчеты!$F397,0)</f>
        <v>СССР</v>
      </c>
      <c r="M397">
        <f ca="1">OFFSET('орбитальные запуски 57_64'!G$1,расчеты!$F397,0)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/>
  <dimension ref="A1:P345"/>
  <sheetViews>
    <sheetView workbookViewId="0">
      <selection sqref="A1:C13"/>
    </sheetView>
  </sheetViews>
  <sheetFormatPr defaultRowHeight="15" x14ac:dyDescent="0.25"/>
  <cols>
    <col min="5" max="5" width="10.28515625" bestFit="1" customWidth="1"/>
    <col min="6" max="6" width="15.28515625" customWidth="1"/>
    <col min="15" max="15" width="43.85546875" customWidth="1"/>
  </cols>
  <sheetData>
    <row r="1" spans="1:16" ht="24.75" thickBot="1" x14ac:dyDescent="0.3">
      <c r="A1" t="s">
        <v>2786</v>
      </c>
      <c r="B1" t="s">
        <v>2787</v>
      </c>
      <c r="D1" t="s">
        <v>2788</v>
      </c>
      <c r="F1" t="s">
        <v>2789</v>
      </c>
      <c r="O1" s="1" t="s">
        <v>207</v>
      </c>
      <c r="P1" s="61" t="s">
        <v>1051</v>
      </c>
    </row>
    <row r="2" spans="1:16" x14ac:dyDescent="0.25">
      <c r="A2">
        <v>180</v>
      </c>
      <c r="B2">
        <v>180</v>
      </c>
      <c r="C2" t="s">
        <v>2790</v>
      </c>
      <c r="F2">
        <f>INDEX($O$2:$Q$48,$B$15,2)</f>
        <v>119</v>
      </c>
      <c r="O2" t="s">
        <v>4</v>
      </c>
      <c r="P2">
        <v>84</v>
      </c>
    </row>
    <row r="3" spans="1:16" x14ac:dyDescent="0.25">
      <c r="A3">
        <v>45</v>
      </c>
      <c r="B3">
        <v>9</v>
      </c>
      <c r="C3" s="80">
        <v>0</v>
      </c>
      <c r="D3">
        <v>180</v>
      </c>
      <c r="O3" t="s">
        <v>7</v>
      </c>
      <c r="P3">
        <v>508</v>
      </c>
    </row>
    <row r="4" spans="1:16" x14ac:dyDescent="0.25">
      <c r="A4">
        <v>90</v>
      </c>
      <c r="B4">
        <v>18</v>
      </c>
      <c r="C4" s="80">
        <v>400</v>
      </c>
      <c r="D4">
        <f>18*F2/400</f>
        <v>5.3550000000000004</v>
      </c>
      <c r="O4" t="s">
        <v>1006</v>
      </c>
      <c r="P4">
        <v>1.5</v>
      </c>
    </row>
    <row r="5" spans="1:16" x14ac:dyDescent="0.25">
      <c r="A5">
        <v>45</v>
      </c>
      <c r="B5">
        <v>18</v>
      </c>
      <c r="C5" s="80">
        <v>800</v>
      </c>
      <c r="D5">
        <v>2</v>
      </c>
      <c r="O5" t="s">
        <v>16</v>
      </c>
      <c r="P5">
        <v>15</v>
      </c>
    </row>
    <row r="6" spans="1:16" x14ac:dyDescent="0.25">
      <c r="B6">
        <v>18</v>
      </c>
      <c r="C6" s="80">
        <v>1200</v>
      </c>
      <c r="D6">
        <f>D3-D4</f>
        <v>174.64500000000001</v>
      </c>
      <c r="O6" t="s">
        <v>1006</v>
      </c>
      <c r="P6">
        <v>1.5</v>
      </c>
    </row>
    <row r="7" spans="1:16" x14ac:dyDescent="0.25">
      <c r="B7">
        <v>18</v>
      </c>
      <c r="C7" s="80">
        <v>1600</v>
      </c>
      <c r="O7" t="s">
        <v>20</v>
      </c>
      <c r="P7">
        <v>15</v>
      </c>
    </row>
    <row r="8" spans="1:16" x14ac:dyDescent="0.25">
      <c r="B8">
        <v>18</v>
      </c>
      <c r="C8" s="80">
        <v>2000</v>
      </c>
      <c r="O8" t="s">
        <v>1006</v>
      </c>
      <c r="P8">
        <v>1.5</v>
      </c>
    </row>
    <row r="9" spans="1:16" x14ac:dyDescent="0.25">
      <c r="B9">
        <v>18</v>
      </c>
      <c r="C9" s="80">
        <v>2400</v>
      </c>
      <c r="O9" t="s">
        <v>23</v>
      </c>
      <c r="P9">
        <v>17</v>
      </c>
    </row>
    <row r="10" spans="1:16" x14ac:dyDescent="0.25">
      <c r="B10">
        <v>18</v>
      </c>
      <c r="C10" s="80">
        <v>2800</v>
      </c>
      <c r="O10" t="s">
        <v>25</v>
      </c>
      <c r="P10">
        <v>1327</v>
      </c>
    </row>
    <row r="11" spans="1:16" x14ac:dyDescent="0.25">
      <c r="B11">
        <v>18</v>
      </c>
      <c r="C11" s="80">
        <v>3200</v>
      </c>
      <c r="O11" t="s">
        <v>1006</v>
      </c>
      <c r="P11">
        <v>1.5</v>
      </c>
    </row>
    <row r="12" spans="1:16" x14ac:dyDescent="0.25">
      <c r="B12">
        <v>18</v>
      </c>
      <c r="C12" s="80">
        <v>3600</v>
      </c>
      <c r="O12" t="s">
        <v>29</v>
      </c>
      <c r="P12">
        <v>1327</v>
      </c>
    </row>
    <row r="13" spans="1:16" x14ac:dyDescent="0.25">
      <c r="B13">
        <v>9</v>
      </c>
      <c r="C13" s="80">
        <v>4000</v>
      </c>
      <c r="O13" t="s">
        <v>1006</v>
      </c>
      <c r="P13">
        <v>1.5</v>
      </c>
    </row>
    <row r="14" spans="1:16" x14ac:dyDescent="0.25">
      <c r="O14" t="s">
        <v>1006</v>
      </c>
      <c r="P14">
        <v>1.5</v>
      </c>
    </row>
    <row r="15" spans="1:16" x14ac:dyDescent="0.25">
      <c r="B15">
        <v>47</v>
      </c>
      <c r="O15" t="s">
        <v>33</v>
      </c>
      <c r="P15">
        <v>1</v>
      </c>
    </row>
    <row r="16" spans="1:16" x14ac:dyDescent="0.25">
      <c r="O16" t="s">
        <v>37</v>
      </c>
      <c r="P16">
        <v>17</v>
      </c>
    </row>
    <row r="17" spans="15:16" x14ac:dyDescent="0.25">
      <c r="O17" t="s">
        <v>39</v>
      </c>
      <c r="P17">
        <v>1</v>
      </c>
    </row>
    <row r="18" spans="15:16" x14ac:dyDescent="0.25">
      <c r="O18" t="s">
        <v>41</v>
      </c>
      <c r="P18">
        <v>38</v>
      </c>
    </row>
    <row r="19" spans="15:16" x14ac:dyDescent="0.25">
      <c r="O19" t="s">
        <v>44</v>
      </c>
      <c r="P19">
        <v>1</v>
      </c>
    </row>
    <row r="20" spans="15:16" x14ac:dyDescent="0.25">
      <c r="O20" t="s">
        <v>46</v>
      </c>
      <c r="P20">
        <v>17</v>
      </c>
    </row>
    <row r="21" spans="15:16" x14ac:dyDescent="0.25">
      <c r="O21" t="s">
        <v>48</v>
      </c>
      <c r="P21">
        <v>1</v>
      </c>
    </row>
    <row r="22" spans="15:16" x14ac:dyDescent="0.25">
      <c r="O22" t="s">
        <v>50</v>
      </c>
      <c r="P22">
        <v>1</v>
      </c>
    </row>
    <row r="23" spans="15:16" x14ac:dyDescent="0.25">
      <c r="O23" t="s">
        <v>52</v>
      </c>
      <c r="P23">
        <v>1</v>
      </c>
    </row>
    <row r="24" spans="15:16" x14ac:dyDescent="0.25">
      <c r="O24" t="s">
        <v>1006</v>
      </c>
      <c r="P24">
        <v>1.5</v>
      </c>
    </row>
    <row r="25" spans="15:16" x14ac:dyDescent="0.25">
      <c r="O25" t="s">
        <v>56</v>
      </c>
      <c r="P25">
        <v>38</v>
      </c>
    </row>
    <row r="26" spans="15:16" x14ac:dyDescent="0.25">
      <c r="O26" t="s">
        <v>59</v>
      </c>
      <c r="P26">
        <v>361</v>
      </c>
    </row>
    <row r="27" spans="15:16" x14ac:dyDescent="0.25">
      <c r="O27" t="s">
        <v>61</v>
      </c>
      <c r="P27">
        <v>5</v>
      </c>
    </row>
    <row r="28" spans="15:16" x14ac:dyDescent="0.25">
      <c r="O28" t="s">
        <v>64</v>
      </c>
      <c r="P28">
        <v>38</v>
      </c>
    </row>
    <row r="29" spans="15:16" x14ac:dyDescent="0.25">
      <c r="O29" t="s">
        <v>66</v>
      </c>
      <c r="P29">
        <v>361</v>
      </c>
    </row>
    <row r="30" spans="15:16" x14ac:dyDescent="0.25">
      <c r="O30" t="s">
        <v>68</v>
      </c>
      <c r="P30">
        <v>5.9</v>
      </c>
    </row>
    <row r="31" spans="15:16" x14ac:dyDescent="0.25">
      <c r="O31" t="s">
        <v>71</v>
      </c>
      <c r="P31">
        <v>3970</v>
      </c>
    </row>
    <row r="32" spans="15:16" x14ac:dyDescent="0.25">
      <c r="O32" t="s">
        <v>74</v>
      </c>
      <c r="P32">
        <v>361</v>
      </c>
    </row>
    <row r="33" spans="15:16" x14ac:dyDescent="0.25">
      <c r="O33" t="s">
        <v>1006</v>
      </c>
      <c r="P33">
        <v>1.5</v>
      </c>
    </row>
    <row r="34" spans="15:16" x14ac:dyDescent="0.25">
      <c r="O34" t="s">
        <v>83</v>
      </c>
      <c r="P34">
        <v>5.9</v>
      </c>
    </row>
    <row r="35" spans="15:16" x14ac:dyDescent="0.25">
      <c r="O35" t="s">
        <v>1006</v>
      </c>
      <c r="P35">
        <v>1.5</v>
      </c>
    </row>
    <row r="36" spans="15:16" x14ac:dyDescent="0.25">
      <c r="O36" t="s">
        <v>1006</v>
      </c>
      <c r="P36">
        <v>1.5</v>
      </c>
    </row>
    <row r="37" spans="15:16" x14ac:dyDescent="0.25">
      <c r="O37" t="s">
        <v>95</v>
      </c>
      <c r="P37">
        <v>42</v>
      </c>
    </row>
    <row r="38" spans="15:16" x14ac:dyDescent="0.25">
      <c r="O38" t="s">
        <v>97</v>
      </c>
      <c r="P38">
        <v>64</v>
      </c>
    </row>
    <row r="39" spans="15:16" x14ac:dyDescent="0.25">
      <c r="O39" t="s">
        <v>102</v>
      </c>
      <c r="P39">
        <v>5</v>
      </c>
    </row>
    <row r="40" spans="15:16" x14ac:dyDescent="0.25">
      <c r="O40" t="s">
        <v>109</v>
      </c>
      <c r="P40">
        <v>508</v>
      </c>
    </row>
    <row r="41" spans="15:16" x14ac:dyDescent="0.25">
      <c r="O41" t="s">
        <v>1006</v>
      </c>
      <c r="P41">
        <v>1.5</v>
      </c>
    </row>
    <row r="42" spans="15:16" x14ac:dyDescent="0.25">
      <c r="O42" t="s">
        <v>113</v>
      </c>
      <c r="P42">
        <v>168</v>
      </c>
    </row>
    <row r="43" spans="15:16" x14ac:dyDescent="0.25">
      <c r="O43" t="s">
        <v>118</v>
      </c>
      <c r="P43">
        <v>42</v>
      </c>
    </row>
    <row r="44" spans="15:16" x14ac:dyDescent="0.25">
      <c r="O44" t="s">
        <v>124</v>
      </c>
      <c r="P44">
        <v>168</v>
      </c>
    </row>
    <row r="45" spans="15:16" x14ac:dyDescent="0.25">
      <c r="O45" t="s">
        <v>131</v>
      </c>
      <c r="P45">
        <v>2300</v>
      </c>
    </row>
    <row r="46" spans="15:16" x14ac:dyDescent="0.25">
      <c r="O46" t="s">
        <v>134</v>
      </c>
      <c r="P46">
        <v>43</v>
      </c>
    </row>
    <row r="47" spans="15:16" x14ac:dyDescent="0.25">
      <c r="O47" t="s">
        <v>137</v>
      </c>
      <c r="P47">
        <v>16</v>
      </c>
    </row>
    <row r="48" spans="15:16" x14ac:dyDescent="0.25">
      <c r="O48" t="s">
        <v>208</v>
      </c>
      <c r="P48">
        <v>119</v>
      </c>
    </row>
    <row r="308" spans="15:15" ht="15.75" thickBot="1" x14ac:dyDescent="0.3"/>
    <row r="309" spans="15:15" ht="15.75" thickBot="1" x14ac:dyDescent="0.3">
      <c r="O309" s="4"/>
    </row>
    <row r="344" spans="15:15" ht="15.75" thickBot="1" x14ac:dyDescent="0.3"/>
    <row r="345" spans="15:15" ht="15.75" thickBot="1" x14ac:dyDescent="0.3">
      <c r="O345" s="4"/>
    </row>
  </sheetData>
  <autoFilter ref="O1:P48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autoLine="0" autoPict="0">
                <anchor mov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</vt:i4>
      </vt:variant>
    </vt:vector>
  </HeadingPairs>
  <TitlesOfParts>
    <vt:vector size="17" baseType="lpstr">
      <vt:lpstr>Лист1</vt:lpstr>
      <vt:lpstr>Лист3</vt:lpstr>
      <vt:lpstr>Лист4</vt:lpstr>
      <vt:lpstr>Лист6</vt:lpstr>
      <vt:lpstr>орбитальные запуски 57_64</vt:lpstr>
      <vt:lpstr>орбитальные запуски 2005-2012</vt:lpstr>
      <vt:lpstr>Лист5</vt:lpstr>
      <vt:lpstr>ИСЗ</vt:lpstr>
      <vt:lpstr>история_в_деталях</vt:lpstr>
      <vt:lpstr>расчет</vt:lpstr>
      <vt:lpstr>ист_в_дет</vt:lpstr>
      <vt:lpstr>расчеты</vt:lpstr>
      <vt:lpstr>Масса на борту</vt:lpstr>
      <vt:lpstr>Лист2</vt:lpstr>
      <vt:lpstr>'орбитальные запуски 2005-2012'!remark1</vt:lpstr>
      <vt:lpstr>SortCr</vt:lpstr>
      <vt:lpstr>SortCrit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2013-03-31T21:55:52Z</dcterms:modified>
</cp:coreProperties>
</file>