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7545" yWindow="45" windowWidth="7680" windowHeight="7665" tabRatio="881" activeTab="7"/>
  </bookViews>
  <sheets>
    <sheet name="Список" sheetId="1" r:id="rId1"/>
    <sheet name="Протокол" sheetId="34" r:id="rId2"/>
    <sheet name="По районах" sheetId="2" r:id="rId3"/>
    <sheet name="Заклади" sheetId="35" r:id="rId4"/>
    <sheet name="Звіт" sheetId="42" r:id="rId5"/>
    <sheet name="Звіт_друк" sheetId="40" r:id="rId6"/>
    <sheet name="Коди" sheetId="43" r:id="rId7"/>
    <sheet name="Тур1" sheetId="44" r:id="rId8"/>
    <sheet name="Коди2" sheetId="45" r:id="rId9"/>
    <sheet name="Тур2" sheetId="46" r:id="rId10"/>
  </sheets>
  <definedNames>
    <definedName name="_xlnm._FilterDatabase" localSheetId="3" hidden="1">Заклади!$A$1:$BQ$770</definedName>
    <definedName name="_xlnm._FilterDatabase" localSheetId="6" hidden="1">Коди!$A$1:$K$114</definedName>
    <definedName name="_xlnm._FilterDatabase" localSheetId="8" hidden="1">Коди2!$A$1:$I$121</definedName>
    <definedName name="_xlnm._FilterDatabase" localSheetId="2" hidden="1">'По районах'!$A$1:$V$1</definedName>
    <definedName name="_xlnm._FilterDatabase" localSheetId="1" hidden="1">Протокол!$A$1:$J$201</definedName>
    <definedName name="_xlnm._FilterDatabase" localSheetId="0" hidden="1">Список!$A$1:$HZ$238</definedName>
    <definedName name="_xlnm._FilterDatabase" localSheetId="7" hidden="1">Тур1!$A$1:$K$124</definedName>
    <definedName name="_xlnm._FilterDatabase" localSheetId="9" hidden="1">Тур2!$A$1:$I$124</definedName>
    <definedName name="g">#REF!</definedName>
    <definedName name="д1">Список!#REF!</definedName>
    <definedName name="_xlnm.Print_Titles" localSheetId="0">Список!$1:$1</definedName>
  </definedNames>
  <calcPr calcId="145621"/>
</workbook>
</file>

<file path=xl/calcChain.xml><?xml version="1.0" encoding="utf-8"?>
<calcChain xmlns="http://schemas.openxmlformats.org/spreadsheetml/2006/main">
  <c r="V126" i="1" l="1"/>
  <c r="V125" i="1"/>
  <c r="N114" i="1"/>
  <c r="R114" i="1"/>
  <c r="V51" i="1"/>
  <c r="V67" i="1"/>
  <c r="V69" i="1"/>
  <c r="V83" i="1"/>
  <c r="V103" i="1"/>
  <c r="V113" i="1"/>
  <c r="V115" i="1"/>
  <c r="V109" i="1"/>
  <c r="V105" i="1"/>
  <c r="V99" i="1"/>
  <c r="V95" i="1"/>
  <c r="V91" i="1"/>
  <c r="V87" i="1"/>
  <c r="V81" i="1"/>
  <c r="V77" i="1"/>
  <c r="V73" i="1"/>
  <c r="V65" i="1"/>
  <c r="V61" i="1"/>
  <c r="V57" i="1"/>
  <c r="V52" i="1"/>
  <c r="V48" i="1"/>
  <c r="V44" i="1"/>
  <c r="V19" i="1"/>
  <c r="V15" i="1"/>
  <c r="V11" i="1"/>
  <c r="V6" i="1"/>
  <c r="V116" i="1"/>
  <c r="V112" i="1"/>
  <c r="V108" i="1"/>
  <c r="V104" i="1"/>
  <c r="V100" i="1"/>
  <c r="V96" i="1"/>
  <c r="V92" i="1"/>
  <c r="V86" i="1"/>
  <c r="V82" i="1"/>
  <c r="V78" i="1"/>
  <c r="V74" i="1"/>
  <c r="V66" i="1"/>
  <c r="V62" i="1"/>
  <c r="V55" i="1"/>
  <c r="V18" i="1"/>
  <c r="V9" i="1"/>
  <c r="S114" i="1"/>
  <c r="V47" i="1"/>
  <c r="V58" i="1"/>
  <c r="V68" i="1"/>
  <c r="V70" i="1"/>
  <c r="V88" i="1"/>
  <c r="U114" i="1"/>
  <c r="V117" i="1"/>
  <c r="V111" i="1"/>
  <c r="V107" i="1"/>
  <c r="V101" i="1"/>
  <c r="V97" i="1"/>
  <c r="V93" i="1"/>
  <c r="V89" i="1"/>
  <c r="V85" i="1"/>
  <c r="V79" i="1"/>
  <c r="V75" i="1"/>
  <c r="V71" i="1"/>
  <c r="V63" i="1"/>
  <c r="V59" i="1"/>
  <c r="V54" i="1"/>
  <c r="V50" i="1"/>
  <c r="V46" i="1"/>
  <c r="V37" i="1"/>
  <c r="V17" i="1"/>
  <c r="V13" i="1"/>
  <c r="V8" i="1"/>
  <c r="V4" i="1"/>
  <c r="V114" i="1"/>
  <c r="V110" i="1"/>
  <c r="V106" i="1"/>
  <c r="V102" i="1"/>
  <c r="V98" i="1"/>
  <c r="V94" i="1"/>
  <c r="V90" i="1"/>
  <c r="V84" i="1"/>
  <c r="V80" i="1"/>
  <c r="V76" i="1"/>
  <c r="V72" i="1"/>
  <c r="V64" i="1"/>
  <c r="V60" i="1"/>
  <c r="V53" i="1"/>
  <c r="V45" i="1"/>
  <c r="V35" i="1"/>
  <c r="V16" i="1"/>
  <c r="V12" i="1"/>
  <c r="V7" i="1"/>
  <c r="V123" i="1"/>
  <c r="V49" i="1"/>
  <c r="V42" i="1"/>
  <c r="V14" i="1"/>
  <c r="V5" i="1"/>
  <c r="P114" i="1" l="1"/>
  <c r="Q114" i="1" s="1"/>
  <c r="U126" i="1"/>
  <c r="U125" i="1"/>
  <c r="V2" i="1"/>
  <c r="U67" i="1"/>
  <c r="U112" i="1"/>
  <c r="U111" i="1"/>
  <c r="U103" i="1"/>
  <c r="U95" i="1"/>
  <c r="U85" i="1"/>
  <c r="U77" i="1"/>
  <c r="U65" i="1"/>
  <c r="U57" i="1"/>
  <c r="U47" i="1"/>
  <c r="U19" i="1"/>
  <c r="U11" i="1"/>
  <c r="U115" i="1"/>
  <c r="U104" i="1"/>
  <c r="U96" i="1"/>
  <c r="U88" i="1"/>
  <c r="U80" i="1"/>
  <c r="U72" i="1"/>
  <c r="U60" i="1"/>
  <c r="U52" i="1"/>
  <c r="U44" i="1"/>
  <c r="U16" i="1"/>
  <c r="U8" i="1"/>
  <c r="U3" i="1"/>
  <c r="U54" i="1"/>
  <c r="U18" i="1"/>
  <c r="U7" i="1"/>
  <c r="U66" i="1"/>
  <c r="U123" i="1"/>
  <c r="U109" i="1"/>
  <c r="U101" i="1"/>
  <c r="U83" i="1"/>
  <c r="U63" i="1"/>
  <c r="U17" i="1"/>
  <c r="U102" i="1"/>
  <c r="U86" i="1"/>
  <c r="U78" i="1"/>
  <c r="U50" i="1"/>
  <c r="U14" i="1"/>
  <c r="U69" i="1"/>
  <c r="U51" i="1"/>
  <c r="U116" i="1"/>
  <c r="U107" i="1"/>
  <c r="U99" i="1"/>
  <c r="U91" i="1"/>
  <c r="U81" i="1"/>
  <c r="U73" i="1"/>
  <c r="U61" i="1"/>
  <c r="U53" i="1"/>
  <c r="U42" i="1"/>
  <c r="U15" i="1"/>
  <c r="U5" i="1"/>
  <c r="U108" i="1"/>
  <c r="U100" i="1"/>
  <c r="U92" i="1"/>
  <c r="U84" i="1"/>
  <c r="U76" i="1"/>
  <c r="U64" i="1"/>
  <c r="U56" i="1"/>
  <c r="U48" i="1"/>
  <c r="U35" i="1"/>
  <c r="U12" i="1"/>
  <c r="U4" i="1"/>
  <c r="U58" i="1"/>
  <c r="U46" i="1"/>
  <c r="U10" i="1"/>
  <c r="U68" i="1"/>
  <c r="U87" i="1"/>
  <c r="U113" i="1"/>
  <c r="U105" i="1"/>
  <c r="U97" i="1"/>
  <c r="U89" i="1"/>
  <c r="U79" i="1"/>
  <c r="U71" i="1"/>
  <c r="U59" i="1"/>
  <c r="U49" i="1"/>
  <c r="U37" i="1"/>
  <c r="U13" i="1"/>
  <c r="U117" i="1"/>
  <c r="U106" i="1"/>
  <c r="U98" i="1"/>
  <c r="U90" i="1"/>
  <c r="U82" i="1"/>
  <c r="U74" i="1"/>
  <c r="U62" i="1"/>
  <c r="U41" i="1"/>
  <c r="U6" i="1"/>
  <c r="U93" i="1"/>
  <c r="U75" i="1"/>
  <c r="U55" i="1"/>
  <c r="U45" i="1"/>
  <c r="U9" i="1"/>
  <c r="U110" i="1"/>
  <c r="U94" i="1"/>
  <c r="U70" i="1"/>
  <c r="L82" i="1" l="1"/>
  <c r="J82" i="1"/>
  <c r="T82" i="1"/>
  <c r="U2" i="1"/>
  <c r="S2" i="1"/>
  <c r="L126" i="1" l="1"/>
  <c r="L125" i="1"/>
  <c r="J125" i="1"/>
  <c r="J126" i="1"/>
  <c r="L124" i="1" l="1"/>
  <c r="J124" i="1"/>
  <c r="R103" i="1"/>
  <c r="N103" i="1"/>
  <c r="P103" i="1" s="1"/>
  <c r="Q103" i="1" s="1"/>
  <c r="S103" i="1"/>
  <c r="A121" i="1" l="1"/>
  <c r="A122" i="1" s="1"/>
  <c r="J66" i="1"/>
  <c r="J67" i="1"/>
  <c r="L3" i="1"/>
  <c r="L4" i="1"/>
  <c r="J3" i="1"/>
  <c r="J4" i="1"/>
  <c r="J5" i="1"/>
  <c r="L123" i="1"/>
  <c r="J123" i="1"/>
  <c r="L122" i="1"/>
  <c r="J122" i="1"/>
  <c r="L121" i="1"/>
  <c r="J121" i="1"/>
  <c r="L120" i="1"/>
  <c r="L119" i="1"/>
  <c r="L118" i="1"/>
  <c r="L117" i="1"/>
  <c r="L116" i="1"/>
  <c r="L115" i="1"/>
  <c r="L114" i="1"/>
  <c r="L113" i="1"/>
  <c r="L112" i="1"/>
  <c r="J113" i="1"/>
  <c r="J120" i="1"/>
  <c r="J119" i="1"/>
  <c r="J118" i="1"/>
  <c r="J117" i="1"/>
  <c r="J116" i="1"/>
  <c r="J115" i="1"/>
  <c r="J114" i="1"/>
  <c r="J112" i="1"/>
  <c r="S117" i="1"/>
  <c r="S108" i="1"/>
  <c r="S100" i="1"/>
  <c r="S92" i="1"/>
  <c r="S84" i="1"/>
  <c r="S76" i="1"/>
  <c r="S68" i="1"/>
  <c r="S60" i="1"/>
  <c r="S52" i="1"/>
  <c r="S44" i="1"/>
  <c r="S16" i="1"/>
  <c r="R126" i="1"/>
  <c r="R111" i="1"/>
  <c r="R95" i="1"/>
  <c r="R87" i="1"/>
  <c r="R79" i="1"/>
  <c r="R71" i="1"/>
  <c r="R63" i="1"/>
  <c r="R55" i="1"/>
  <c r="R47" i="1"/>
  <c r="R19" i="1"/>
  <c r="R11" i="1"/>
  <c r="R3" i="1"/>
  <c r="R2" i="1"/>
  <c r="N109" i="1"/>
  <c r="N93" i="1"/>
  <c r="N77" i="1"/>
  <c r="S113" i="1"/>
  <c r="S105" i="1"/>
  <c r="S97" i="1"/>
  <c r="S89" i="1"/>
  <c r="S81" i="1"/>
  <c r="S73" i="1"/>
  <c r="S65" i="1"/>
  <c r="S57" i="1"/>
  <c r="S49" i="1"/>
  <c r="S37" i="1"/>
  <c r="S12" i="1"/>
  <c r="R117" i="1"/>
  <c r="R108" i="1"/>
  <c r="R100" i="1"/>
  <c r="R92" i="1"/>
  <c r="R84" i="1"/>
  <c r="R76" i="1"/>
  <c r="R68" i="1"/>
  <c r="R60" i="1"/>
  <c r="R52" i="1"/>
  <c r="R44" i="1"/>
  <c r="R16" i="1"/>
  <c r="R8" i="1"/>
  <c r="S9" i="1"/>
  <c r="N116" i="1"/>
  <c r="N99" i="1"/>
  <c r="N83" i="1"/>
  <c r="N65" i="1"/>
  <c r="N47" i="1"/>
  <c r="N11" i="1"/>
  <c r="N117" i="1"/>
  <c r="N63" i="1"/>
  <c r="N9" i="1"/>
  <c r="N102" i="1"/>
  <c r="N86" i="1"/>
  <c r="N70" i="1"/>
  <c r="S110" i="1"/>
  <c r="S94" i="1"/>
  <c r="S78" i="1"/>
  <c r="S62" i="1"/>
  <c r="S46" i="1"/>
  <c r="S6" i="1"/>
  <c r="R105" i="1"/>
  <c r="R89" i="1"/>
  <c r="R73" i="1"/>
  <c r="R57" i="1"/>
  <c r="R37" i="1"/>
  <c r="R5" i="1"/>
  <c r="N113" i="1"/>
  <c r="N81" i="1"/>
  <c r="S107" i="1"/>
  <c r="S91" i="1"/>
  <c r="S75" i="1"/>
  <c r="S59" i="1"/>
  <c r="S42" i="1"/>
  <c r="R125" i="1"/>
  <c r="R102" i="1"/>
  <c r="R86" i="1"/>
  <c r="R70" i="1"/>
  <c r="R54" i="1"/>
  <c r="R18" i="1"/>
  <c r="S13" i="1"/>
  <c r="N71" i="1"/>
  <c r="N15" i="1"/>
  <c r="N73" i="1"/>
  <c r="N106" i="1"/>
  <c r="N74" i="1"/>
  <c r="N50" i="1"/>
  <c r="N69" i="1"/>
  <c r="N13" i="1"/>
  <c r="N104" i="1"/>
  <c r="N88" i="1"/>
  <c r="N72" i="1"/>
  <c r="N56" i="1"/>
  <c r="N35" i="1"/>
  <c r="N54" i="1"/>
  <c r="S115" i="1"/>
  <c r="S98" i="1"/>
  <c r="S82" i="1"/>
  <c r="S66" i="1"/>
  <c r="S50" i="1"/>
  <c r="S14" i="1"/>
  <c r="R109" i="1"/>
  <c r="R93" i="1"/>
  <c r="R77" i="1"/>
  <c r="R61" i="1"/>
  <c r="R45" i="1"/>
  <c r="R9" i="1"/>
  <c r="N67" i="1"/>
  <c r="N89" i="1"/>
  <c r="S111" i="1"/>
  <c r="S95" i="1"/>
  <c r="S79" i="1"/>
  <c r="S112" i="1"/>
  <c r="S104" i="1"/>
  <c r="S96" i="1"/>
  <c r="S88" i="1"/>
  <c r="S80" i="1"/>
  <c r="S72" i="1"/>
  <c r="S64" i="1"/>
  <c r="S56" i="1"/>
  <c r="S48" i="1"/>
  <c r="S35" i="1"/>
  <c r="S10" i="1"/>
  <c r="R116" i="1"/>
  <c r="R107" i="1"/>
  <c r="R99" i="1"/>
  <c r="R91" i="1"/>
  <c r="R83" i="1"/>
  <c r="R75" i="1"/>
  <c r="R67" i="1"/>
  <c r="R59" i="1"/>
  <c r="R51" i="1"/>
  <c r="R42" i="1"/>
  <c r="R15" i="1"/>
  <c r="R7" i="1"/>
  <c r="S7" i="1"/>
  <c r="N123" i="1"/>
  <c r="N101" i="1"/>
  <c r="N85" i="1"/>
  <c r="S123" i="1"/>
  <c r="S109" i="1"/>
  <c r="S101" i="1"/>
  <c r="S93" i="1"/>
  <c r="S85" i="1"/>
  <c r="S77" i="1"/>
  <c r="S69" i="1"/>
  <c r="S61" i="1"/>
  <c r="S53" i="1"/>
  <c r="S45" i="1"/>
  <c r="S17" i="1"/>
  <c r="S3" i="1"/>
  <c r="R112" i="1"/>
  <c r="R104" i="1"/>
  <c r="R96" i="1"/>
  <c r="R88" i="1"/>
  <c r="R80" i="1"/>
  <c r="R72" i="1"/>
  <c r="R64" i="1"/>
  <c r="R56" i="1"/>
  <c r="R48" i="1"/>
  <c r="R35" i="1"/>
  <c r="R12" i="1"/>
  <c r="R4" i="1"/>
  <c r="N51" i="1"/>
  <c r="N107" i="1"/>
  <c r="N91" i="1"/>
  <c r="N75" i="1"/>
  <c r="N57" i="1"/>
  <c r="N19" i="1"/>
  <c r="N14" i="1"/>
  <c r="N108" i="1"/>
  <c r="N45" i="1"/>
  <c r="N115" i="1"/>
  <c r="N94" i="1"/>
  <c r="N78" i="1"/>
  <c r="S125" i="1"/>
  <c r="S102" i="1"/>
  <c r="S86" i="1"/>
  <c r="S70" i="1"/>
  <c r="S54" i="1"/>
  <c r="S18" i="1"/>
  <c r="R113" i="1"/>
  <c r="R97" i="1"/>
  <c r="R81" i="1"/>
  <c r="R65" i="1"/>
  <c r="R49" i="1"/>
  <c r="R13" i="1"/>
  <c r="S4" i="1"/>
  <c r="N97" i="1"/>
  <c r="S116" i="1"/>
  <c r="S99" i="1"/>
  <c r="S83" i="1"/>
  <c r="S67" i="1"/>
  <c r="S51" i="1"/>
  <c r="S15" i="1"/>
  <c r="R110" i="1"/>
  <c r="R94" i="1"/>
  <c r="R78" i="1"/>
  <c r="R62" i="1"/>
  <c r="R46" i="1"/>
  <c r="R10" i="1"/>
  <c r="N126" i="1"/>
  <c r="N87" i="1"/>
  <c r="N53" i="1"/>
  <c r="N6" i="1"/>
  <c r="N17" i="1"/>
  <c r="N90" i="1"/>
  <c r="N62" i="1"/>
  <c r="N12" i="1"/>
  <c r="N49" i="1"/>
  <c r="N125" i="1"/>
  <c r="N96" i="1"/>
  <c r="N80" i="1"/>
  <c r="N64" i="1"/>
  <c r="N48" i="1"/>
  <c r="N8" i="1"/>
  <c r="N18" i="1"/>
  <c r="S106" i="1"/>
  <c r="S90" i="1"/>
  <c r="S74" i="1"/>
  <c r="S58" i="1"/>
  <c r="S41" i="1"/>
  <c r="R123" i="1"/>
  <c r="R101" i="1"/>
  <c r="R85" i="1"/>
  <c r="R69" i="1"/>
  <c r="R53" i="1"/>
  <c r="R17" i="1"/>
  <c r="S11" i="1"/>
  <c r="N105" i="1"/>
  <c r="S126" i="1"/>
  <c r="S87" i="1"/>
  <c r="S71" i="1"/>
  <c r="S55" i="1"/>
  <c r="S19" i="1"/>
  <c r="R115" i="1"/>
  <c r="R98" i="1"/>
  <c r="R82" i="1"/>
  <c r="R66" i="1"/>
  <c r="S63" i="1"/>
  <c r="S8" i="1"/>
  <c r="R90" i="1"/>
  <c r="R58" i="1"/>
  <c r="R41" i="1"/>
  <c r="R6" i="1"/>
  <c r="N111" i="1"/>
  <c r="N79" i="1"/>
  <c r="N42" i="1"/>
  <c r="N112" i="1"/>
  <c r="N10" i="1"/>
  <c r="N82" i="1"/>
  <c r="N58" i="1"/>
  <c r="N2" i="1"/>
  <c r="N37" i="1"/>
  <c r="N110" i="1"/>
  <c r="N60" i="1"/>
  <c r="N3" i="1"/>
  <c r="N4" i="1"/>
  <c r="S47" i="1"/>
  <c r="R106" i="1"/>
  <c r="R74" i="1"/>
  <c r="R50" i="1"/>
  <c r="R14" i="1"/>
  <c r="S5" i="1"/>
  <c r="N95" i="1"/>
  <c r="N61" i="1"/>
  <c r="N7" i="1"/>
  <c r="N55" i="1"/>
  <c r="N98" i="1"/>
  <c r="N66" i="1"/>
  <c r="N41" i="1"/>
  <c r="N59" i="1"/>
  <c r="N5" i="1"/>
  <c r="N100" i="1"/>
  <c r="N84" i="1"/>
  <c r="N68" i="1"/>
  <c r="N52" i="1"/>
  <c r="N16" i="1"/>
  <c r="N46" i="1"/>
  <c r="N92" i="1"/>
  <c r="N76" i="1"/>
  <c r="N44" i="1"/>
  <c r="P44" i="1" l="1"/>
  <c r="Q44" i="1" s="1"/>
  <c r="P76" i="1"/>
  <c r="Q76" i="1" s="1"/>
  <c r="P92" i="1"/>
  <c r="Q92" i="1" s="1"/>
  <c r="P46" i="1"/>
  <c r="Q46" i="1" s="1"/>
  <c r="P16" i="1"/>
  <c r="Q16" i="1" s="1"/>
  <c r="P52" i="1"/>
  <c r="Q52" i="1" s="1"/>
  <c r="P68" i="1"/>
  <c r="Q68" i="1" s="1"/>
  <c r="P84" i="1"/>
  <c r="Q84" i="1" s="1"/>
  <c r="P100" i="1"/>
  <c r="Q100" i="1" s="1"/>
  <c r="P5" i="1"/>
  <c r="Q5" i="1" s="1"/>
  <c r="P59" i="1"/>
  <c r="Q59" i="1" s="1"/>
  <c r="P66" i="1"/>
  <c r="Q66" i="1" s="1"/>
  <c r="P98" i="1"/>
  <c r="Q98" i="1" s="1"/>
  <c r="P55" i="1"/>
  <c r="Q55" i="1" s="1"/>
  <c r="P7" i="1"/>
  <c r="Q7" i="1" s="1"/>
  <c r="P61" i="1"/>
  <c r="Q61" i="1" s="1"/>
  <c r="P95" i="1"/>
  <c r="Q95" i="1" s="1"/>
  <c r="P4" i="1"/>
  <c r="Q4" i="1" s="1"/>
  <c r="P60" i="1"/>
  <c r="Q60" i="1" s="1"/>
  <c r="P110" i="1"/>
  <c r="Q110" i="1" s="1"/>
  <c r="P37" i="1"/>
  <c r="Q37" i="1" s="1"/>
  <c r="P58" i="1"/>
  <c r="Q58" i="1" s="1"/>
  <c r="P82" i="1"/>
  <c r="Q82" i="1" s="1"/>
  <c r="P112" i="1"/>
  <c r="Q112" i="1" s="1"/>
  <c r="P42" i="1"/>
  <c r="Q42" i="1" s="1"/>
  <c r="P79" i="1"/>
  <c r="Q79" i="1" s="1"/>
  <c r="P111" i="1"/>
  <c r="Q111" i="1" s="1"/>
  <c r="P105" i="1"/>
  <c r="Q105" i="1" s="1"/>
  <c r="P18" i="1"/>
  <c r="Q18" i="1" s="1"/>
  <c r="P8" i="1"/>
  <c r="Q8" i="1" s="1"/>
  <c r="P48" i="1"/>
  <c r="Q48" i="1" s="1"/>
  <c r="P64" i="1"/>
  <c r="Q64" i="1" s="1"/>
  <c r="P80" i="1"/>
  <c r="Q80" i="1" s="1"/>
  <c r="P96" i="1"/>
  <c r="Q96" i="1" s="1"/>
  <c r="P49" i="1"/>
  <c r="Q49" i="1" s="1"/>
  <c r="P12" i="1"/>
  <c r="Q12" i="1" s="1"/>
  <c r="P62" i="1"/>
  <c r="Q62" i="1" s="1"/>
  <c r="P90" i="1"/>
  <c r="Q90" i="1" s="1"/>
  <c r="P17" i="1"/>
  <c r="Q17" i="1" s="1"/>
  <c r="P6" i="1"/>
  <c r="Q6" i="1" s="1"/>
  <c r="P53" i="1"/>
  <c r="Q53" i="1" s="1"/>
  <c r="P87" i="1"/>
  <c r="Q87" i="1" s="1"/>
  <c r="P97" i="1"/>
  <c r="Q97" i="1" s="1"/>
  <c r="P78" i="1"/>
  <c r="Q78" i="1" s="1"/>
  <c r="P94" i="1"/>
  <c r="Q94" i="1" s="1"/>
  <c r="P115" i="1"/>
  <c r="Q115" i="1" s="1"/>
  <c r="P45" i="1"/>
  <c r="Q45" i="1" s="1"/>
  <c r="P108" i="1"/>
  <c r="Q108" i="1" s="1"/>
  <c r="P14" i="1"/>
  <c r="Q14" i="1" s="1"/>
  <c r="P19" i="1"/>
  <c r="Q19" i="1" s="1"/>
  <c r="P57" i="1"/>
  <c r="Q57" i="1" s="1"/>
  <c r="P75" i="1"/>
  <c r="Q75" i="1" s="1"/>
  <c r="P91" i="1"/>
  <c r="Q91" i="1" s="1"/>
  <c r="P107" i="1"/>
  <c r="Q107" i="1" s="1"/>
  <c r="P51" i="1"/>
  <c r="Q51" i="1" s="1"/>
  <c r="P85" i="1"/>
  <c r="Q85" i="1" s="1"/>
  <c r="P101" i="1"/>
  <c r="Q101" i="1" s="1"/>
  <c r="P89" i="1"/>
  <c r="Q89" i="1" s="1"/>
  <c r="P67" i="1"/>
  <c r="Q67" i="1" s="1"/>
  <c r="P54" i="1"/>
  <c r="Q54" i="1" s="1"/>
  <c r="P35" i="1"/>
  <c r="Q35" i="1" s="1"/>
  <c r="P72" i="1"/>
  <c r="Q72" i="1" s="1"/>
  <c r="P88" i="1"/>
  <c r="Q88" i="1" s="1"/>
  <c r="P104" i="1"/>
  <c r="Q104" i="1" s="1"/>
  <c r="P13" i="1"/>
  <c r="Q13" i="1" s="1"/>
  <c r="P69" i="1"/>
  <c r="Q69" i="1" s="1"/>
  <c r="P50" i="1"/>
  <c r="Q50" i="1" s="1"/>
  <c r="P74" i="1"/>
  <c r="Q74" i="1" s="1"/>
  <c r="P106" i="1"/>
  <c r="Q106" i="1" s="1"/>
  <c r="P73" i="1"/>
  <c r="Q73" i="1" s="1"/>
  <c r="P15" i="1"/>
  <c r="Q15" i="1" s="1"/>
  <c r="P71" i="1"/>
  <c r="Q71" i="1" s="1"/>
  <c r="P81" i="1"/>
  <c r="Q81" i="1" s="1"/>
  <c r="P113" i="1"/>
  <c r="Q113" i="1" s="1"/>
  <c r="P70" i="1"/>
  <c r="Q70" i="1" s="1"/>
  <c r="P86" i="1"/>
  <c r="Q86" i="1" s="1"/>
  <c r="P102" i="1"/>
  <c r="Q102" i="1" s="1"/>
  <c r="P9" i="1"/>
  <c r="Q9" i="1" s="1"/>
  <c r="P63" i="1"/>
  <c r="Q63" i="1" s="1"/>
  <c r="P117" i="1"/>
  <c r="Q117" i="1" s="1"/>
  <c r="P11" i="1"/>
  <c r="Q11" i="1" s="1"/>
  <c r="P47" i="1"/>
  <c r="Q47" i="1" s="1"/>
  <c r="P65" i="1"/>
  <c r="Q65" i="1" s="1"/>
  <c r="P83" i="1"/>
  <c r="Q83" i="1" s="1"/>
  <c r="P99" i="1"/>
  <c r="Q99" i="1" s="1"/>
  <c r="P116" i="1"/>
  <c r="Q116" i="1" s="1"/>
  <c r="P77" i="1"/>
  <c r="Q77" i="1" s="1"/>
  <c r="P93" i="1"/>
  <c r="Q93" i="1" s="1"/>
  <c r="P109" i="1"/>
  <c r="Q109" i="1" s="1"/>
  <c r="D201" i="34"/>
  <c r="D197" i="34"/>
  <c r="D193" i="34"/>
  <c r="D189" i="34"/>
  <c r="D185" i="34"/>
  <c r="D181" i="34"/>
  <c r="D177" i="34"/>
  <c r="D173" i="34"/>
  <c r="D169" i="34"/>
  <c r="D165" i="34"/>
  <c r="D161" i="34"/>
  <c r="D157" i="34"/>
  <c r="D153" i="34"/>
  <c r="D149" i="34"/>
  <c r="D145" i="34"/>
  <c r="D141" i="34"/>
  <c r="C198" i="34"/>
  <c r="C194" i="34"/>
  <c r="C190" i="34"/>
  <c r="C186" i="34"/>
  <c r="C182" i="34"/>
  <c r="C178" i="34"/>
  <c r="C174" i="34"/>
  <c r="C170" i="34"/>
  <c r="C166" i="34"/>
  <c r="C162" i="34"/>
  <c r="C158" i="34"/>
  <c r="C154" i="34"/>
  <c r="C150" i="34"/>
  <c r="C146" i="34"/>
  <c r="C142" i="34"/>
  <c r="C138" i="34"/>
  <c r="C134" i="34"/>
  <c r="C130" i="34"/>
  <c r="C126" i="34"/>
  <c r="C122" i="34"/>
  <c r="C118" i="34"/>
  <c r="D136" i="34"/>
  <c r="D128" i="34"/>
  <c r="D120" i="34"/>
  <c r="D114" i="34"/>
  <c r="D110" i="34"/>
  <c r="D106" i="34"/>
  <c r="D198" i="34"/>
  <c r="D194" i="34"/>
  <c r="D190" i="34"/>
  <c r="D186" i="34"/>
  <c r="D182" i="34"/>
  <c r="D178" i="34"/>
  <c r="D174" i="34"/>
  <c r="D170" i="34"/>
  <c r="D166" i="34"/>
  <c r="D162" i="34"/>
  <c r="D158" i="34"/>
  <c r="D154" i="34"/>
  <c r="D150" i="34"/>
  <c r="D146" i="34"/>
  <c r="D142" i="34"/>
  <c r="C199" i="34"/>
  <c r="C195" i="34"/>
  <c r="C191" i="34"/>
  <c r="C187" i="34"/>
  <c r="C183" i="34"/>
  <c r="C179" i="34"/>
  <c r="C175" i="34"/>
  <c r="C171" i="34"/>
  <c r="C167" i="34"/>
  <c r="C163" i="34"/>
  <c r="C159" i="34"/>
  <c r="C155" i="34"/>
  <c r="C151" i="34"/>
  <c r="C147" i="34"/>
  <c r="C143" i="34"/>
  <c r="C139" i="34"/>
  <c r="C135" i="34"/>
  <c r="C131" i="34"/>
  <c r="C127" i="34"/>
  <c r="C123" i="34"/>
  <c r="C119" i="34"/>
  <c r="D138" i="34"/>
  <c r="D130" i="34"/>
  <c r="D122" i="34"/>
  <c r="D115" i="34"/>
  <c r="D111" i="34"/>
  <c r="D107" i="34"/>
  <c r="D199" i="34"/>
  <c r="D195" i="34"/>
  <c r="D191" i="34"/>
  <c r="D187" i="34"/>
  <c r="D183" i="34"/>
  <c r="D179" i="34"/>
  <c r="D175" i="34"/>
  <c r="D171" i="34"/>
  <c r="D167" i="34"/>
  <c r="D163" i="34"/>
  <c r="D159" i="34"/>
  <c r="D155" i="34"/>
  <c r="D151" i="34"/>
  <c r="D147" i="34"/>
  <c r="D143" i="34"/>
  <c r="C200" i="34"/>
  <c r="C196" i="34"/>
  <c r="C192" i="34"/>
  <c r="C188" i="34"/>
  <c r="C184" i="34"/>
  <c r="C180" i="34"/>
  <c r="C176" i="34"/>
  <c r="C172" i="34"/>
  <c r="C168" i="34"/>
  <c r="C164" i="34"/>
  <c r="C160" i="34"/>
  <c r="C156" i="34"/>
  <c r="C152" i="34"/>
  <c r="C148" i="34"/>
  <c r="C144" i="34"/>
  <c r="C140" i="34"/>
  <c r="C136" i="34"/>
  <c r="C132" i="34"/>
  <c r="C128" i="34"/>
  <c r="C124" i="34"/>
  <c r="C120" i="34"/>
  <c r="D140" i="34"/>
  <c r="D132" i="34"/>
  <c r="D124" i="34"/>
  <c r="D116" i="34"/>
  <c r="D112" i="34"/>
  <c r="D108" i="34"/>
  <c r="D200" i="34"/>
  <c r="D196" i="34"/>
  <c r="D192" i="34"/>
  <c r="D188" i="34"/>
  <c r="D184" i="34"/>
  <c r="D180" i="34"/>
  <c r="D176" i="34"/>
  <c r="D172" i="34"/>
  <c r="D168" i="34"/>
  <c r="D164" i="34"/>
  <c r="D160" i="34"/>
  <c r="D156" i="34"/>
  <c r="D152" i="34"/>
  <c r="D148" i="34"/>
  <c r="D144" i="34"/>
  <c r="C201" i="34"/>
  <c r="C197" i="34"/>
  <c r="C193" i="34"/>
  <c r="C189" i="34"/>
  <c r="C185" i="34"/>
  <c r="C181" i="34"/>
  <c r="C177" i="34"/>
  <c r="C173" i="34"/>
  <c r="C169" i="34"/>
  <c r="C165" i="34"/>
  <c r="C161" i="34"/>
  <c r="C157" i="34"/>
  <c r="C153" i="34"/>
  <c r="C149" i="34"/>
  <c r="C145" i="34"/>
  <c r="C141" i="34"/>
  <c r="C137" i="34"/>
  <c r="C133" i="34"/>
  <c r="C129" i="34"/>
  <c r="C125" i="34"/>
  <c r="C121" i="34"/>
  <c r="C117" i="34"/>
  <c r="D134" i="34"/>
  <c r="D126" i="34"/>
  <c r="D118" i="34"/>
  <c r="D113" i="34"/>
  <c r="D109" i="34"/>
  <c r="D105" i="34"/>
  <c r="D101" i="34"/>
  <c r="D135" i="34"/>
  <c r="D127" i="34"/>
  <c r="D119" i="34"/>
  <c r="C114" i="34"/>
  <c r="C110" i="34"/>
  <c r="C106" i="34"/>
  <c r="C102" i="34"/>
  <c r="D133" i="34"/>
  <c r="D117" i="34"/>
  <c r="C109" i="34"/>
  <c r="C101" i="34"/>
  <c r="D137" i="34"/>
  <c r="D121" i="34"/>
  <c r="C111" i="34"/>
  <c r="C103" i="34"/>
  <c r="D91" i="34"/>
  <c r="D103" i="34"/>
  <c r="D131" i="34"/>
  <c r="C116" i="34"/>
  <c r="C108" i="34"/>
  <c r="D104" i="34"/>
  <c r="C113" i="34"/>
  <c r="D102" i="34"/>
  <c r="C115" i="34"/>
  <c r="D98" i="34"/>
  <c r="C82" i="34"/>
  <c r="C57" i="34"/>
  <c r="C98" i="34"/>
  <c r="C60" i="34"/>
  <c r="D57" i="34"/>
  <c r="C77" i="34"/>
  <c r="D139" i="34"/>
  <c r="D123" i="34"/>
  <c r="C112" i="34"/>
  <c r="C104" i="34"/>
  <c r="D125" i="34"/>
  <c r="C105" i="34"/>
  <c r="D129" i="34"/>
  <c r="C107" i="34"/>
  <c r="C100" i="34"/>
  <c r="D99" i="34"/>
  <c r="D100" i="34"/>
  <c r="D77" i="34"/>
  <c r="C99" i="34"/>
  <c r="D82" i="34"/>
  <c r="D60" i="34"/>
  <c r="C91" i="34"/>
  <c r="A124" i="1"/>
  <c r="L15" i="1"/>
  <c r="J15" i="1"/>
  <c r="C43" i="34"/>
  <c r="D4" i="34"/>
  <c r="C26" i="34"/>
  <c r="C59" i="34"/>
  <c r="D69" i="34"/>
  <c r="C52" i="34"/>
  <c r="D63" i="34"/>
  <c r="D59" i="34"/>
  <c r="D46" i="34"/>
  <c r="C22" i="34"/>
  <c r="C62" i="34"/>
  <c r="D62" i="34"/>
  <c r="C35" i="34"/>
  <c r="D58" i="34"/>
  <c r="C34" i="34"/>
  <c r="D92" i="34"/>
  <c r="C69" i="34"/>
  <c r="C31" i="34"/>
  <c r="C97" i="34"/>
  <c r="C71" i="34"/>
  <c r="D11" i="34"/>
  <c r="D28" i="34"/>
  <c r="C47" i="34"/>
  <c r="C8" i="34"/>
  <c r="C74" i="34"/>
  <c r="D56" i="34"/>
  <c r="C70" i="34"/>
  <c r="D55" i="34"/>
  <c r="D23" i="34"/>
  <c r="D44" i="34"/>
  <c r="C23" i="34"/>
  <c r="D5" i="34"/>
  <c r="D54" i="34"/>
  <c r="C65" i="34"/>
  <c r="D94" i="34"/>
  <c r="D47" i="34"/>
  <c r="C64" i="34"/>
  <c r="D36" i="34"/>
  <c r="D85" i="34"/>
  <c r="D96" i="34"/>
  <c r="C38" i="34"/>
  <c r="D66" i="34"/>
  <c r="D30" i="34"/>
  <c r="C96" i="34"/>
  <c r="C36" i="34"/>
  <c r="D80" i="34"/>
  <c r="C95" i="34"/>
  <c r="C48" i="34"/>
  <c r="C14" i="34"/>
  <c r="C75" i="34"/>
  <c r="C3" i="34"/>
  <c r="D53" i="34"/>
  <c r="C45" i="34"/>
  <c r="C54" i="34"/>
  <c r="C7" i="34"/>
  <c r="C53" i="34"/>
  <c r="D41" i="34"/>
  <c r="C10" i="34"/>
  <c r="D61" i="34"/>
  <c r="D14" i="34"/>
  <c r="D75" i="34"/>
  <c r="D18" i="34"/>
  <c r="C85" i="34"/>
  <c r="D38" i="34"/>
  <c r="D90" i="34"/>
  <c r="C92" i="34"/>
  <c r="D52" i="34"/>
  <c r="C79" i="34"/>
  <c r="C63" i="34"/>
  <c r="C20" i="34"/>
  <c r="D15" i="34"/>
  <c r="D45" i="34"/>
  <c r="C93" i="34"/>
  <c r="C56" i="34"/>
  <c r="D6" i="34"/>
  <c r="D29" i="34"/>
  <c r="D25" i="34"/>
  <c r="C24" i="34"/>
  <c r="D72" i="34"/>
  <c r="C29" i="34"/>
  <c r="C81" i="34"/>
  <c r="D83" i="34"/>
  <c r="C84" i="34"/>
  <c r="D67" i="34"/>
  <c r="D24" i="34"/>
  <c r="C18" i="34"/>
  <c r="D51" i="34"/>
  <c r="C30" i="34"/>
  <c r="C37" i="34"/>
  <c r="C5" i="34"/>
  <c r="D84" i="34"/>
  <c r="D93" i="34"/>
  <c r="C16" i="34"/>
  <c r="D7" i="34"/>
  <c r="D20" i="34"/>
  <c r="C44" i="34"/>
  <c r="C55" i="34"/>
  <c r="C4" i="34"/>
  <c r="C58" i="34"/>
  <c r="D32" i="34"/>
  <c r="C87" i="34"/>
  <c r="D49" i="34"/>
  <c r="C13" i="34"/>
  <c r="C68" i="34"/>
  <c r="C40" i="34"/>
  <c r="C6" i="34"/>
  <c r="C2" i="34"/>
  <c r="C25" i="34"/>
  <c r="C32" i="34"/>
  <c r="D33" i="34"/>
  <c r="C42" i="34"/>
  <c r="D70" i="34"/>
  <c r="D3" i="34"/>
  <c r="C78" i="34"/>
  <c r="C73" i="34"/>
  <c r="D34" i="34"/>
  <c r="C15" i="34"/>
  <c r="D39" i="34"/>
  <c r="C33" i="34"/>
  <c r="D87" i="34"/>
  <c r="C86" i="34"/>
  <c r="D79" i="34"/>
  <c r="D88" i="34"/>
  <c r="D19" i="34"/>
  <c r="C39" i="34"/>
  <c r="D12" i="34"/>
  <c r="C49" i="34"/>
  <c r="D78" i="34"/>
  <c r="C11" i="34"/>
  <c r="D17" i="34"/>
  <c r="C89" i="34"/>
  <c r="C94" i="34"/>
  <c r="D27" i="34"/>
  <c r="C21" i="34"/>
  <c r="C66" i="34"/>
  <c r="D65" i="34"/>
  <c r="C27" i="34"/>
  <c r="D74" i="34"/>
  <c r="C46" i="34"/>
  <c r="D42" i="34"/>
  <c r="C83" i="34"/>
  <c r="D10" i="34"/>
  <c r="C9" i="34"/>
  <c r="D89" i="34"/>
  <c r="C19" i="34"/>
  <c r="D2" i="34"/>
  <c r="D97" i="34"/>
  <c r="D9" i="34"/>
  <c r="C88" i="34"/>
  <c r="D64" i="34"/>
  <c r="D86" i="34"/>
  <c r="C17" i="34"/>
  <c r="D68" i="34"/>
  <c r="D95" i="34"/>
  <c r="C28" i="34"/>
  <c r="D40" i="34"/>
  <c r="D13" i="34"/>
  <c r="C61" i="34"/>
  <c r="D8" i="34"/>
  <c r="D76" i="34"/>
  <c r="D73" i="34"/>
  <c r="D50" i="34"/>
  <c r="D26" i="34"/>
  <c r="C76" i="34"/>
  <c r="D22" i="34"/>
  <c r="D37" i="34"/>
  <c r="D31" i="34"/>
  <c r="C72" i="34"/>
  <c r="D81" i="34"/>
  <c r="C50" i="34"/>
  <c r="D71" i="34"/>
  <c r="C90" i="34"/>
  <c r="D35" i="34"/>
  <c r="D16" i="34"/>
  <c r="D48" i="34"/>
  <c r="C41" i="34"/>
  <c r="C67" i="34"/>
  <c r="C12" i="34"/>
  <c r="C80" i="34"/>
  <c r="D21" i="34"/>
  <c r="C51" i="34"/>
  <c r="E77" i="34" l="1"/>
  <c r="E60" i="34"/>
  <c r="E99" i="34"/>
  <c r="E57" i="34"/>
  <c r="E98" i="34"/>
  <c r="E82" i="34"/>
  <c r="E91" i="34"/>
  <c r="E100" i="34"/>
  <c r="E51" i="34"/>
  <c r="E80" i="34"/>
  <c r="E12" i="34"/>
  <c r="E67" i="34"/>
  <c r="E41" i="34"/>
  <c r="E90" i="34"/>
  <c r="E50" i="34"/>
  <c r="E72" i="34"/>
  <c r="E76" i="34"/>
  <c r="E61" i="34"/>
  <c r="E28" i="34"/>
  <c r="E17" i="34"/>
  <c r="E88" i="34"/>
  <c r="E19" i="34"/>
  <c r="E9" i="34"/>
  <c r="E83" i="34"/>
  <c r="E46" i="34"/>
  <c r="E27" i="34"/>
  <c r="E66" i="34"/>
  <c r="E21" i="34"/>
  <c r="E94" i="34"/>
  <c r="E89" i="34"/>
  <c r="E11" i="34"/>
  <c r="E49" i="34"/>
  <c r="E39" i="34"/>
  <c r="E86" i="34"/>
  <c r="E33" i="34"/>
  <c r="E15" i="34"/>
  <c r="E73" i="34"/>
  <c r="E78" i="34"/>
  <c r="E42" i="34"/>
  <c r="E32" i="34"/>
  <c r="E25" i="34"/>
  <c r="E2" i="34"/>
  <c r="E6" i="34"/>
  <c r="E40" i="34"/>
  <c r="E68" i="34"/>
  <c r="E13" i="34"/>
  <c r="E87" i="34"/>
  <c r="E58" i="34"/>
  <c r="E4" i="34"/>
  <c r="E55" i="34"/>
  <c r="E44" i="34"/>
  <c r="E16" i="34"/>
  <c r="E5" i="34"/>
  <c r="E37" i="34"/>
  <c r="E30" i="34"/>
  <c r="E84" i="34"/>
  <c r="E81" i="34"/>
  <c r="E24" i="34"/>
  <c r="E56" i="34"/>
  <c r="E93" i="34"/>
  <c r="E20" i="34"/>
  <c r="E63" i="34"/>
  <c r="E79" i="34"/>
  <c r="E92" i="34"/>
  <c r="E85" i="34"/>
  <c r="E10" i="34"/>
  <c r="E53" i="34"/>
  <c r="E7" i="34"/>
  <c r="E54" i="34"/>
  <c r="E45" i="34"/>
  <c r="E3" i="34"/>
  <c r="E75" i="34"/>
  <c r="E14" i="34"/>
  <c r="E48" i="34"/>
  <c r="E95" i="34"/>
  <c r="E36" i="34"/>
  <c r="E96" i="34"/>
  <c r="E38" i="34"/>
  <c r="E64" i="34"/>
  <c r="E65" i="34"/>
  <c r="E23" i="34"/>
  <c r="E70" i="34"/>
  <c r="E74" i="34"/>
  <c r="E8" i="34"/>
  <c r="E47" i="34"/>
  <c r="E71" i="34"/>
  <c r="E97" i="34"/>
  <c r="E31" i="34"/>
  <c r="E69" i="34"/>
  <c r="E34" i="34"/>
  <c r="E35" i="34"/>
  <c r="E62" i="34"/>
  <c r="E22" i="34"/>
  <c r="E52" i="34"/>
  <c r="E59" i="34"/>
  <c r="E26" i="34"/>
  <c r="L66" i="1"/>
  <c r="L67" i="1"/>
  <c r="H108" i="42"/>
  <c r="L41" i="1" l="1"/>
  <c r="J42" i="1"/>
  <c r="J41" i="1"/>
  <c r="J37" i="1"/>
  <c r="J35" i="1"/>
  <c r="J9" i="1"/>
  <c r="J8" i="1"/>
  <c r="J7" i="1"/>
  <c r="G195" i="42" l="1"/>
  <c r="K195" i="42"/>
  <c r="T195" i="42" s="1"/>
  <c r="O195" i="42"/>
  <c r="S195" i="42"/>
  <c r="X195" i="42"/>
  <c r="AB195" i="42"/>
  <c r="D4" i="42"/>
  <c r="E4" i="42"/>
  <c r="F4" i="42"/>
  <c r="H4" i="42"/>
  <c r="I4" i="42"/>
  <c r="J4" i="42"/>
  <c r="G223" i="42"/>
  <c r="G222" i="42"/>
  <c r="F221" i="42"/>
  <c r="C20" i="40" s="1"/>
  <c r="E221" i="42"/>
  <c r="B20" i="40" s="1"/>
  <c r="D221" i="42"/>
  <c r="A20" i="40" s="1"/>
  <c r="W221" i="42"/>
  <c r="P20" i="40" s="1"/>
  <c r="V221" i="42"/>
  <c r="O20" i="40" s="1"/>
  <c r="U221" i="42"/>
  <c r="N20" i="40" s="1"/>
  <c r="R221" i="42"/>
  <c r="M20" i="40" s="1"/>
  <c r="Q221" i="42"/>
  <c r="L20" i="40" s="1"/>
  <c r="P221" i="42"/>
  <c r="K20" i="40" s="1"/>
  <c r="N221" i="42"/>
  <c r="J20" i="40" s="1"/>
  <c r="M221" i="42"/>
  <c r="I20" i="40" s="1"/>
  <c r="L221" i="42"/>
  <c r="H20" i="40" s="1"/>
  <c r="J221" i="42"/>
  <c r="G20" i="40" s="1"/>
  <c r="I221" i="42"/>
  <c r="F20" i="40" s="1"/>
  <c r="H221" i="42"/>
  <c r="E20" i="40" s="1"/>
  <c r="F220" i="42"/>
  <c r="C17" i="40" s="1"/>
  <c r="E220" i="42"/>
  <c r="B17" i="40" s="1"/>
  <c r="D220" i="42"/>
  <c r="A17" i="40" s="1"/>
  <c r="W220" i="42"/>
  <c r="P17" i="40" s="1"/>
  <c r="V220" i="42"/>
  <c r="O17" i="40" s="1"/>
  <c r="U220" i="42"/>
  <c r="N17" i="40" s="1"/>
  <c r="R220" i="42"/>
  <c r="M17" i="40" s="1"/>
  <c r="Q220" i="42"/>
  <c r="L17" i="40" s="1"/>
  <c r="P220" i="42"/>
  <c r="K17" i="40" s="1"/>
  <c r="N220" i="42"/>
  <c r="J17" i="40" s="1"/>
  <c r="M220" i="42"/>
  <c r="I17" i="40" s="1"/>
  <c r="L220" i="42"/>
  <c r="H17" i="40" s="1"/>
  <c r="J220" i="42"/>
  <c r="G17" i="40" s="1"/>
  <c r="I220" i="42"/>
  <c r="F17" i="40" s="1"/>
  <c r="H220" i="42"/>
  <c r="E17" i="40" s="1"/>
  <c r="F219" i="42"/>
  <c r="C14" i="40" s="1"/>
  <c r="E219" i="42"/>
  <c r="B14" i="40" s="1"/>
  <c r="D219" i="42"/>
  <c r="A14" i="40" s="1"/>
  <c r="W219" i="42"/>
  <c r="P14" i="40" s="1"/>
  <c r="V219" i="42"/>
  <c r="O14" i="40" s="1"/>
  <c r="U219" i="42"/>
  <c r="N14" i="40" s="1"/>
  <c r="R219" i="42"/>
  <c r="M14" i="40" s="1"/>
  <c r="Q219" i="42"/>
  <c r="L14" i="40" s="1"/>
  <c r="P219" i="42"/>
  <c r="K14" i="40" s="1"/>
  <c r="N219" i="42"/>
  <c r="J14" i="40" s="1"/>
  <c r="M219" i="42"/>
  <c r="I14" i="40" s="1"/>
  <c r="L219" i="42"/>
  <c r="H14" i="40" s="1"/>
  <c r="J219" i="42"/>
  <c r="G14" i="40" s="1"/>
  <c r="I219" i="42"/>
  <c r="F14" i="40" s="1"/>
  <c r="H219" i="42"/>
  <c r="E14" i="40" s="1"/>
  <c r="F218" i="42"/>
  <c r="C11" i="40" s="1"/>
  <c r="E218" i="42"/>
  <c r="B11" i="40" s="1"/>
  <c r="D218" i="42"/>
  <c r="A11" i="40" s="1"/>
  <c r="W218" i="42"/>
  <c r="P11" i="40" s="1"/>
  <c r="V218" i="42"/>
  <c r="O11" i="40" s="1"/>
  <c r="O24" i="40" s="1"/>
  <c r="U218" i="42"/>
  <c r="N11" i="40" s="1"/>
  <c r="R218" i="42"/>
  <c r="M11" i="40" s="1"/>
  <c r="M24" i="40" s="1"/>
  <c r="Q218" i="42"/>
  <c r="L11" i="40" s="1"/>
  <c r="L24" i="40" s="1"/>
  <c r="P218" i="42"/>
  <c r="K11" i="40" s="1"/>
  <c r="N218" i="42"/>
  <c r="J11" i="40" s="1"/>
  <c r="M218" i="42"/>
  <c r="I11" i="40" s="1"/>
  <c r="L218" i="42"/>
  <c r="H11" i="40" s="1"/>
  <c r="J218" i="42"/>
  <c r="G11" i="40" s="1"/>
  <c r="I218" i="42"/>
  <c r="F11" i="40" s="1"/>
  <c r="H218" i="42"/>
  <c r="E11" i="40" s="1"/>
  <c r="F217" i="42"/>
  <c r="E217" i="42"/>
  <c r="D217" i="42"/>
  <c r="W217" i="42"/>
  <c r="V217" i="42"/>
  <c r="U217" i="42"/>
  <c r="R217" i="42"/>
  <c r="Q217" i="42"/>
  <c r="P217" i="42"/>
  <c r="N217" i="42"/>
  <c r="M217" i="42"/>
  <c r="L217" i="42"/>
  <c r="J217" i="42"/>
  <c r="I217" i="42"/>
  <c r="H217" i="42"/>
  <c r="F216" i="42"/>
  <c r="E216" i="42"/>
  <c r="D216" i="42"/>
  <c r="W216" i="42"/>
  <c r="V216" i="42"/>
  <c r="U216" i="42"/>
  <c r="R216" i="42"/>
  <c r="Q216" i="42"/>
  <c r="P216" i="42"/>
  <c r="N216" i="42"/>
  <c r="M216" i="42"/>
  <c r="L216" i="42"/>
  <c r="J216" i="42"/>
  <c r="I216" i="42"/>
  <c r="H216" i="42"/>
  <c r="F215" i="42"/>
  <c r="E215" i="42"/>
  <c r="D215" i="42"/>
  <c r="W215" i="42"/>
  <c r="V215" i="42"/>
  <c r="U215" i="42"/>
  <c r="R215" i="42"/>
  <c r="Q215" i="42"/>
  <c r="P215" i="42"/>
  <c r="N215" i="42"/>
  <c r="M215" i="42"/>
  <c r="L215" i="42"/>
  <c r="J215" i="42"/>
  <c r="I215" i="42"/>
  <c r="H215" i="42"/>
  <c r="G213" i="42"/>
  <c r="G212" i="42"/>
  <c r="G211" i="42"/>
  <c r="AB211" i="42"/>
  <c r="X211" i="42"/>
  <c r="S211" i="42"/>
  <c r="O211" i="42"/>
  <c r="K211" i="42"/>
  <c r="G210" i="42"/>
  <c r="AB210" i="42"/>
  <c r="X210" i="42"/>
  <c r="S210" i="42"/>
  <c r="O210" i="42"/>
  <c r="K210" i="42"/>
  <c r="G209" i="42"/>
  <c r="AB209" i="42"/>
  <c r="X209" i="42"/>
  <c r="S209" i="42"/>
  <c r="O209" i="42"/>
  <c r="K209" i="42"/>
  <c r="G208" i="42"/>
  <c r="AB208" i="42"/>
  <c r="X208" i="42"/>
  <c r="S208" i="42"/>
  <c r="O208" i="42"/>
  <c r="K208" i="42"/>
  <c r="G207" i="42"/>
  <c r="AB207" i="42"/>
  <c r="X207" i="42"/>
  <c r="S207" i="42"/>
  <c r="O207" i="42"/>
  <c r="K207" i="42"/>
  <c r="G206" i="42"/>
  <c r="AB206" i="42"/>
  <c r="X206" i="42"/>
  <c r="S206" i="42"/>
  <c r="O206" i="42"/>
  <c r="K206" i="42"/>
  <c r="G205" i="42"/>
  <c r="AB205" i="42"/>
  <c r="X205" i="42"/>
  <c r="S205" i="42"/>
  <c r="O205" i="42"/>
  <c r="K205" i="42"/>
  <c r="K204" i="42" s="1"/>
  <c r="G204" i="42"/>
  <c r="AA204" i="42"/>
  <c r="Z204" i="42"/>
  <c r="Y204" i="42"/>
  <c r="W204" i="42"/>
  <c r="V204" i="42"/>
  <c r="U204" i="42"/>
  <c r="S204" i="42"/>
  <c r="R204" i="42"/>
  <c r="Q204" i="42"/>
  <c r="P204" i="42"/>
  <c r="N204" i="42"/>
  <c r="M204" i="42"/>
  <c r="L204" i="42"/>
  <c r="J204" i="42"/>
  <c r="I204" i="42"/>
  <c r="H204" i="42"/>
  <c r="G203" i="42"/>
  <c r="AB203" i="42"/>
  <c r="X203" i="42"/>
  <c r="S203" i="42"/>
  <c r="O203" i="42"/>
  <c r="K203" i="42"/>
  <c r="G202" i="42"/>
  <c r="AB202" i="42"/>
  <c r="X202" i="42"/>
  <c r="S202" i="42"/>
  <c r="O202" i="42"/>
  <c r="K202" i="42"/>
  <c r="G201" i="42"/>
  <c r="AB201" i="42"/>
  <c r="X201" i="42"/>
  <c r="S201" i="42"/>
  <c r="O201" i="42"/>
  <c r="K201" i="42"/>
  <c r="G200" i="42"/>
  <c r="AB200" i="42"/>
  <c r="X200" i="42"/>
  <c r="S200" i="42"/>
  <c r="O200" i="42"/>
  <c r="K200" i="42"/>
  <c r="G199" i="42"/>
  <c r="AB199" i="42"/>
  <c r="X199" i="42"/>
  <c r="S199" i="42"/>
  <c r="O199" i="42"/>
  <c r="K199" i="42"/>
  <c r="G198" i="42"/>
  <c r="AB198" i="42"/>
  <c r="X198" i="42"/>
  <c r="S198" i="42"/>
  <c r="O198" i="42"/>
  <c r="K198" i="42"/>
  <c r="G197" i="42"/>
  <c r="AB197" i="42"/>
  <c r="X197" i="42"/>
  <c r="S197" i="42"/>
  <c r="O197" i="42"/>
  <c r="K197" i="42"/>
  <c r="G196" i="42"/>
  <c r="AA196" i="42"/>
  <c r="Z196" i="42"/>
  <c r="Y196" i="42"/>
  <c r="W196" i="42"/>
  <c r="V196" i="42"/>
  <c r="U196" i="42"/>
  <c r="R196" i="42"/>
  <c r="Q196" i="42"/>
  <c r="P196" i="42"/>
  <c r="N196" i="42"/>
  <c r="M196" i="42"/>
  <c r="L196" i="42"/>
  <c r="J196" i="42"/>
  <c r="I196" i="42"/>
  <c r="H196" i="42"/>
  <c r="G194" i="42"/>
  <c r="AB194" i="42"/>
  <c r="X194" i="42"/>
  <c r="S194" i="42"/>
  <c r="O194" i="42"/>
  <c r="K194" i="42"/>
  <c r="G193" i="42"/>
  <c r="AB193" i="42"/>
  <c r="X193" i="42"/>
  <c r="S193" i="42"/>
  <c r="O193" i="42"/>
  <c r="K193" i="42"/>
  <c r="G192" i="42"/>
  <c r="AB192" i="42"/>
  <c r="X192" i="42"/>
  <c r="S192" i="42"/>
  <c r="O192" i="42"/>
  <c r="K192" i="42"/>
  <c r="G191" i="42"/>
  <c r="AB191" i="42"/>
  <c r="X191" i="42"/>
  <c r="S191" i="42"/>
  <c r="O191" i="42"/>
  <c r="K191" i="42"/>
  <c r="G190" i="42"/>
  <c r="AB190" i="42"/>
  <c r="X190" i="42"/>
  <c r="S190" i="42"/>
  <c r="O190" i="42"/>
  <c r="K190" i="42"/>
  <c r="G189" i="42"/>
  <c r="AB189" i="42"/>
  <c r="X189" i="42"/>
  <c r="S189" i="42"/>
  <c r="O189" i="42"/>
  <c r="K189" i="42"/>
  <c r="G188" i="42"/>
  <c r="AA188" i="42"/>
  <c r="Z188" i="42"/>
  <c r="Y188" i="42"/>
  <c r="W188" i="42"/>
  <c r="V188" i="42"/>
  <c r="U188" i="42"/>
  <c r="R188" i="42"/>
  <c r="Q188" i="42"/>
  <c r="P188" i="42"/>
  <c r="N188" i="42"/>
  <c r="M188" i="42"/>
  <c r="L188" i="42"/>
  <c r="J188" i="42"/>
  <c r="I188" i="42"/>
  <c r="H188" i="42"/>
  <c r="G187" i="42"/>
  <c r="AB187" i="42"/>
  <c r="X187" i="42"/>
  <c r="S187" i="42"/>
  <c r="O187" i="42"/>
  <c r="K187" i="42"/>
  <c r="G186" i="42"/>
  <c r="AB186" i="42"/>
  <c r="X186" i="42"/>
  <c r="S186" i="42"/>
  <c r="O186" i="42"/>
  <c r="K186" i="42"/>
  <c r="G185" i="42"/>
  <c r="AB185" i="42"/>
  <c r="X185" i="42"/>
  <c r="S185" i="42"/>
  <c r="O185" i="42"/>
  <c r="K185" i="42"/>
  <c r="G184" i="42"/>
  <c r="AB184" i="42"/>
  <c r="X184" i="42"/>
  <c r="S184" i="42"/>
  <c r="O184" i="42"/>
  <c r="K184" i="42"/>
  <c r="G183" i="42"/>
  <c r="AB183" i="42"/>
  <c r="X183" i="42"/>
  <c r="S183" i="42"/>
  <c r="O183" i="42"/>
  <c r="K183" i="42"/>
  <c r="G182" i="42"/>
  <c r="AB182" i="42"/>
  <c r="X182" i="42"/>
  <c r="S182" i="42"/>
  <c r="O182" i="42"/>
  <c r="K182" i="42"/>
  <c r="G181" i="42"/>
  <c r="AB181" i="42"/>
  <c r="X181" i="42"/>
  <c r="S181" i="42"/>
  <c r="O181" i="42"/>
  <c r="O180" i="42" s="1"/>
  <c r="K181" i="42"/>
  <c r="K180" i="42" s="1"/>
  <c r="F180" i="42"/>
  <c r="E180" i="42"/>
  <c r="D180" i="42"/>
  <c r="AA180" i="42"/>
  <c r="Z180" i="42"/>
  <c r="Y180" i="42"/>
  <c r="W180" i="42"/>
  <c r="V180" i="42"/>
  <c r="U180" i="42"/>
  <c r="S180" i="42"/>
  <c r="R180" i="42"/>
  <c r="Q180" i="42"/>
  <c r="P180" i="42"/>
  <c r="N180" i="42"/>
  <c r="M180" i="42"/>
  <c r="L180" i="42"/>
  <c r="J180" i="42"/>
  <c r="I180" i="42"/>
  <c r="H180" i="42"/>
  <c r="G179" i="42"/>
  <c r="AB179" i="42"/>
  <c r="X179" i="42"/>
  <c r="S179" i="42"/>
  <c r="O179" i="42"/>
  <c r="K179" i="42"/>
  <c r="G178" i="42"/>
  <c r="AB178" i="42"/>
  <c r="X178" i="42"/>
  <c r="S178" i="42"/>
  <c r="O178" i="42"/>
  <c r="K178" i="42"/>
  <c r="G177" i="42"/>
  <c r="AB177" i="42"/>
  <c r="X177" i="42"/>
  <c r="S177" i="42"/>
  <c r="O177" i="42"/>
  <c r="K177" i="42"/>
  <c r="G176" i="42"/>
  <c r="AB176" i="42"/>
  <c r="X176" i="42"/>
  <c r="S176" i="42"/>
  <c r="O176" i="42"/>
  <c r="K176" i="42"/>
  <c r="G175" i="42"/>
  <c r="AB175" i="42"/>
  <c r="X175" i="42"/>
  <c r="S175" i="42"/>
  <c r="O175" i="42"/>
  <c r="K175" i="42"/>
  <c r="G174" i="42"/>
  <c r="AB174" i="42"/>
  <c r="X174" i="42"/>
  <c r="S174" i="42"/>
  <c r="O174" i="42"/>
  <c r="K174" i="42"/>
  <c r="G173" i="42"/>
  <c r="AB173" i="42"/>
  <c r="X173" i="42"/>
  <c r="S173" i="42"/>
  <c r="O173" i="42"/>
  <c r="O172" i="42" s="1"/>
  <c r="K173" i="42"/>
  <c r="K172" i="42" s="1"/>
  <c r="G172" i="42"/>
  <c r="AA172" i="42"/>
  <c r="Z172" i="42"/>
  <c r="Y172" i="42"/>
  <c r="W172" i="42"/>
  <c r="V172" i="42"/>
  <c r="U172" i="42"/>
  <c r="S172" i="42"/>
  <c r="R172" i="42"/>
  <c r="Q172" i="42"/>
  <c r="P172" i="42"/>
  <c r="N172" i="42"/>
  <c r="M172" i="42"/>
  <c r="L172" i="42"/>
  <c r="J172" i="42"/>
  <c r="I172" i="42"/>
  <c r="H172" i="42"/>
  <c r="G171" i="42"/>
  <c r="AB171" i="42"/>
  <c r="X171" i="42"/>
  <c r="S171" i="42"/>
  <c r="O171" i="42"/>
  <c r="K171" i="42"/>
  <c r="G170" i="42"/>
  <c r="AB170" i="42"/>
  <c r="X170" i="42"/>
  <c r="S170" i="42"/>
  <c r="O170" i="42"/>
  <c r="K170" i="42"/>
  <c r="G169" i="42"/>
  <c r="AB169" i="42"/>
  <c r="X169" i="42"/>
  <c r="S169" i="42"/>
  <c r="O169" i="42"/>
  <c r="K169" i="42"/>
  <c r="G168" i="42"/>
  <c r="AB168" i="42"/>
  <c r="X168" i="42"/>
  <c r="S168" i="42"/>
  <c r="O168" i="42"/>
  <c r="K168" i="42"/>
  <c r="G167" i="42"/>
  <c r="AB167" i="42"/>
  <c r="X167" i="42"/>
  <c r="S167" i="42"/>
  <c r="O167" i="42"/>
  <c r="K167" i="42"/>
  <c r="G166" i="42"/>
  <c r="AB166" i="42"/>
  <c r="X166" i="42"/>
  <c r="S166" i="42"/>
  <c r="O166" i="42"/>
  <c r="K166" i="42"/>
  <c r="G165" i="42"/>
  <c r="AB165" i="42"/>
  <c r="X165" i="42"/>
  <c r="S165" i="42"/>
  <c r="S164" i="42" s="1"/>
  <c r="O165" i="42"/>
  <c r="K165" i="42"/>
  <c r="F164" i="42"/>
  <c r="E164" i="42"/>
  <c r="D164" i="42"/>
  <c r="AA164" i="42"/>
  <c r="Z164" i="42"/>
  <c r="Y164" i="42"/>
  <c r="W164" i="42"/>
  <c r="V164" i="42"/>
  <c r="U164" i="42"/>
  <c r="R164" i="42"/>
  <c r="Q164" i="42"/>
  <c r="P164" i="42"/>
  <c r="N164" i="42"/>
  <c r="M164" i="42"/>
  <c r="L164" i="42"/>
  <c r="J164" i="42"/>
  <c r="I164" i="42"/>
  <c r="H164" i="42"/>
  <c r="G163" i="42"/>
  <c r="AB163" i="42"/>
  <c r="X163" i="42"/>
  <c r="S163" i="42"/>
  <c r="O163" i="42"/>
  <c r="K163" i="42"/>
  <c r="G162" i="42"/>
  <c r="AB162" i="42"/>
  <c r="X162" i="42"/>
  <c r="S162" i="42"/>
  <c r="O162" i="42"/>
  <c r="K162" i="42"/>
  <c r="G161" i="42"/>
  <c r="AB161" i="42"/>
  <c r="X161" i="42"/>
  <c r="S161" i="42"/>
  <c r="O161" i="42"/>
  <c r="K161" i="42"/>
  <c r="G160" i="42"/>
  <c r="AB160" i="42"/>
  <c r="X160" i="42"/>
  <c r="S160" i="42"/>
  <c r="O160" i="42"/>
  <c r="K160" i="42"/>
  <c r="G159" i="42"/>
  <c r="AB159" i="42"/>
  <c r="X159" i="42"/>
  <c r="S159" i="42"/>
  <c r="O159" i="42"/>
  <c r="K159" i="42"/>
  <c r="G158" i="42"/>
  <c r="AB158" i="42"/>
  <c r="X158" i="42"/>
  <c r="S158" i="42"/>
  <c r="O158" i="42"/>
  <c r="K158" i="42"/>
  <c r="G157" i="42"/>
  <c r="AB157" i="42"/>
  <c r="X157" i="42"/>
  <c r="S157" i="42"/>
  <c r="O157" i="42"/>
  <c r="O156" i="42" s="1"/>
  <c r="K157" i="42"/>
  <c r="K156" i="42" s="1"/>
  <c r="F156" i="42"/>
  <c r="E156" i="42"/>
  <c r="D156" i="42"/>
  <c r="AA156" i="42"/>
  <c r="Z156" i="42"/>
  <c r="Y156" i="42"/>
  <c r="W156" i="42"/>
  <c r="V156" i="42"/>
  <c r="U156" i="42"/>
  <c r="S156" i="42"/>
  <c r="R156" i="42"/>
  <c r="Q156" i="42"/>
  <c r="P156" i="42"/>
  <c r="N156" i="42"/>
  <c r="M156" i="42"/>
  <c r="L156" i="42"/>
  <c r="J156" i="42"/>
  <c r="I156" i="42"/>
  <c r="H156" i="42"/>
  <c r="G155" i="42"/>
  <c r="AB155" i="42"/>
  <c r="X155" i="42"/>
  <c r="S155" i="42"/>
  <c r="O155" i="42"/>
  <c r="K155" i="42"/>
  <c r="G154" i="42"/>
  <c r="AB154" i="42"/>
  <c r="X154" i="42"/>
  <c r="S154" i="42"/>
  <c r="O154" i="42"/>
  <c r="K154" i="42"/>
  <c r="G153" i="42"/>
  <c r="AB153" i="42"/>
  <c r="X153" i="42"/>
  <c r="S153" i="42"/>
  <c r="O153" i="42"/>
  <c r="K153" i="42"/>
  <c r="G152" i="42"/>
  <c r="AB152" i="42"/>
  <c r="X152" i="42"/>
  <c r="S152" i="42"/>
  <c r="O152" i="42"/>
  <c r="K152" i="42"/>
  <c r="G151" i="42"/>
  <c r="AB151" i="42"/>
  <c r="X151" i="42"/>
  <c r="S151" i="42"/>
  <c r="O151" i="42"/>
  <c r="K151" i="42"/>
  <c r="G150" i="42"/>
  <c r="AB150" i="42"/>
  <c r="X150" i="42"/>
  <c r="S150" i="42"/>
  <c r="O150" i="42"/>
  <c r="K150" i="42"/>
  <c r="G149" i="42"/>
  <c r="AB149" i="42"/>
  <c r="X149" i="42"/>
  <c r="S149" i="42"/>
  <c r="S148" i="42" s="1"/>
  <c r="O149" i="42"/>
  <c r="K149" i="42"/>
  <c r="F148" i="42"/>
  <c r="E148" i="42"/>
  <c r="D148" i="42"/>
  <c r="AA148" i="42"/>
  <c r="Z148" i="42"/>
  <c r="Y148" i="42"/>
  <c r="W148" i="42"/>
  <c r="V148" i="42"/>
  <c r="U148" i="42"/>
  <c r="R148" i="42"/>
  <c r="Q148" i="42"/>
  <c r="P148" i="42"/>
  <c r="N148" i="42"/>
  <c r="M148" i="42"/>
  <c r="L148" i="42"/>
  <c r="J148" i="42"/>
  <c r="I148" i="42"/>
  <c r="H148" i="42"/>
  <c r="G147" i="42"/>
  <c r="AB147" i="42"/>
  <c r="X147" i="42"/>
  <c r="S147" i="42"/>
  <c r="O147" i="42"/>
  <c r="K147" i="42"/>
  <c r="G146" i="42"/>
  <c r="AB146" i="42"/>
  <c r="X146" i="42"/>
  <c r="S146" i="42"/>
  <c r="O146" i="42"/>
  <c r="K146" i="42"/>
  <c r="G145" i="42"/>
  <c r="AB145" i="42"/>
  <c r="X145" i="42"/>
  <c r="S145" i="42"/>
  <c r="O145" i="42"/>
  <c r="K145" i="42"/>
  <c r="G144" i="42"/>
  <c r="AB144" i="42"/>
  <c r="X144" i="42"/>
  <c r="S144" i="42"/>
  <c r="O144" i="42"/>
  <c r="K144" i="42"/>
  <c r="G143" i="42"/>
  <c r="AB143" i="42"/>
  <c r="X143" i="42"/>
  <c r="S143" i="42"/>
  <c r="O143" i="42"/>
  <c r="K143" i="42"/>
  <c r="G142" i="42"/>
  <c r="AB142" i="42"/>
  <c r="X142" i="42"/>
  <c r="S142" i="42"/>
  <c r="O142" i="42"/>
  <c r="K142" i="42"/>
  <c r="G141" i="42"/>
  <c r="AB141" i="42"/>
  <c r="X141" i="42"/>
  <c r="S141" i="42"/>
  <c r="O141" i="42"/>
  <c r="K141" i="42"/>
  <c r="K140" i="42" s="1"/>
  <c r="F140" i="42"/>
  <c r="E140" i="42"/>
  <c r="D140" i="42"/>
  <c r="AA140" i="42"/>
  <c r="Z140" i="42"/>
  <c r="Y140" i="42"/>
  <c r="W140" i="42"/>
  <c r="V140" i="42"/>
  <c r="U140" i="42"/>
  <c r="S140" i="42"/>
  <c r="R140" i="42"/>
  <c r="Q140" i="42"/>
  <c r="P140" i="42"/>
  <c r="N140" i="42"/>
  <c r="M140" i="42"/>
  <c r="L140" i="42"/>
  <c r="J140" i="42"/>
  <c r="I140" i="42"/>
  <c r="H140" i="42"/>
  <c r="G139" i="42"/>
  <c r="AB139" i="42"/>
  <c r="X139" i="42"/>
  <c r="S139" i="42"/>
  <c r="O139" i="42"/>
  <c r="K139" i="42"/>
  <c r="G138" i="42"/>
  <c r="AB138" i="42"/>
  <c r="X138" i="42"/>
  <c r="S138" i="42"/>
  <c r="O138" i="42"/>
  <c r="K138" i="42"/>
  <c r="G137" i="42"/>
  <c r="AB137" i="42"/>
  <c r="X137" i="42"/>
  <c r="S137" i="42"/>
  <c r="O137" i="42"/>
  <c r="K137" i="42"/>
  <c r="G136" i="42"/>
  <c r="AB136" i="42"/>
  <c r="X136" i="42"/>
  <c r="S136" i="42"/>
  <c r="O136" i="42"/>
  <c r="K136" i="42"/>
  <c r="G135" i="42"/>
  <c r="AB135" i="42"/>
  <c r="X135" i="42"/>
  <c r="S135" i="42"/>
  <c r="O135" i="42"/>
  <c r="K135" i="42"/>
  <c r="G134" i="42"/>
  <c r="AB134" i="42"/>
  <c r="X134" i="42"/>
  <c r="S134" i="42"/>
  <c r="O134" i="42"/>
  <c r="K134" i="42"/>
  <c r="G133" i="42"/>
  <c r="AB133" i="42"/>
  <c r="X133" i="42"/>
  <c r="S133" i="42"/>
  <c r="S132" i="42" s="1"/>
  <c r="O133" i="42"/>
  <c r="K133" i="42"/>
  <c r="F132" i="42"/>
  <c r="E132" i="42"/>
  <c r="D132" i="42"/>
  <c r="AA132" i="42"/>
  <c r="Z132" i="42"/>
  <c r="Y132" i="42"/>
  <c r="W132" i="42"/>
  <c r="V132" i="42"/>
  <c r="U132" i="42"/>
  <c r="R132" i="42"/>
  <c r="Q132" i="42"/>
  <c r="P132" i="42"/>
  <c r="N132" i="42"/>
  <c r="M132" i="42"/>
  <c r="L132" i="42"/>
  <c r="J132" i="42"/>
  <c r="I132" i="42"/>
  <c r="H132" i="42"/>
  <c r="G131" i="42"/>
  <c r="AB131" i="42"/>
  <c r="X131" i="42"/>
  <c r="S131" i="42"/>
  <c r="O131" i="42"/>
  <c r="K131" i="42"/>
  <c r="G130" i="42"/>
  <c r="AB130" i="42"/>
  <c r="X130" i="42"/>
  <c r="S130" i="42"/>
  <c r="O130" i="42"/>
  <c r="K130" i="42"/>
  <c r="G129" i="42"/>
  <c r="AB129" i="42"/>
  <c r="X129" i="42"/>
  <c r="S129" i="42"/>
  <c r="O129" i="42"/>
  <c r="K129" i="42"/>
  <c r="G128" i="42"/>
  <c r="AB128" i="42"/>
  <c r="X128" i="42"/>
  <c r="S128" i="42"/>
  <c r="O128" i="42"/>
  <c r="K128" i="42"/>
  <c r="G127" i="42"/>
  <c r="AB127" i="42"/>
  <c r="X127" i="42"/>
  <c r="S127" i="42"/>
  <c r="O127" i="42"/>
  <c r="K127" i="42"/>
  <c r="G126" i="42"/>
  <c r="AB126" i="42"/>
  <c r="X126" i="42"/>
  <c r="S126" i="42"/>
  <c r="O126" i="42"/>
  <c r="K126" i="42"/>
  <c r="G125" i="42"/>
  <c r="AB125" i="42"/>
  <c r="X125" i="42"/>
  <c r="S125" i="42"/>
  <c r="O125" i="42"/>
  <c r="K125" i="42"/>
  <c r="F124" i="42"/>
  <c r="E124" i="42"/>
  <c r="D124" i="42"/>
  <c r="AA124" i="42"/>
  <c r="Z124" i="42"/>
  <c r="Y124" i="42"/>
  <c r="W124" i="42"/>
  <c r="V124" i="42"/>
  <c r="U124" i="42"/>
  <c r="R124" i="42"/>
  <c r="Q124" i="42"/>
  <c r="P124" i="42"/>
  <c r="N124" i="42"/>
  <c r="M124" i="42"/>
  <c r="L124" i="42"/>
  <c r="J124" i="42"/>
  <c r="I124" i="42"/>
  <c r="H124" i="42"/>
  <c r="G123" i="42"/>
  <c r="AB123" i="42"/>
  <c r="X123" i="42"/>
  <c r="S123" i="42"/>
  <c r="O123" i="42"/>
  <c r="K123" i="42"/>
  <c r="G122" i="42"/>
  <c r="AB122" i="42"/>
  <c r="X122" i="42"/>
  <c r="S122" i="42"/>
  <c r="O122" i="42"/>
  <c r="K122" i="42"/>
  <c r="G121" i="42"/>
  <c r="AB121" i="42"/>
  <c r="X121" i="42"/>
  <c r="S121" i="42"/>
  <c r="O121" i="42"/>
  <c r="K121" i="42"/>
  <c r="G120" i="42"/>
  <c r="AB120" i="42"/>
  <c r="X120" i="42"/>
  <c r="S120" i="42"/>
  <c r="O120" i="42"/>
  <c r="K120" i="42"/>
  <c r="G119" i="42"/>
  <c r="AB119" i="42"/>
  <c r="X119" i="42"/>
  <c r="S119" i="42"/>
  <c r="O119" i="42"/>
  <c r="K119" i="42"/>
  <c r="G118" i="42"/>
  <c r="AB118" i="42"/>
  <c r="X118" i="42"/>
  <c r="S118" i="42"/>
  <c r="O118" i="42"/>
  <c r="K118" i="42"/>
  <c r="G117" i="42"/>
  <c r="AB117" i="42"/>
  <c r="X117" i="42"/>
  <c r="S117" i="42"/>
  <c r="S116" i="42" s="1"/>
  <c r="O117" i="42"/>
  <c r="K117" i="42"/>
  <c r="F116" i="42"/>
  <c r="E116" i="42"/>
  <c r="D116" i="42"/>
  <c r="AA116" i="42"/>
  <c r="Z116" i="42"/>
  <c r="Y116" i="42"/>
  <c r="W116" i="42"/>
  <c r="V116" i="42"/>
  <c r="U116" i="42"/>
  <c r="R116" i="42"/>
  <c r="Q116" i="42"/>
  <c r="P116" i="42"/>
  <c r="N116" i="42"/>
  <c r="M116" i="42"/>
  <c r="L116" i="42"/>
  <c r="J116" i="42"/>
  <c r="I116" i="42"/>
  <c r="H116" i="42"/>
  <c r="G115" i="42"/>
  <c r="AB115" i="42"/>
  <c r="X115" i="42"/>
  <c r="S115" i="42"/>
  <c r="O115" i="42"/>
  <c r="K115" i="42"/>
  <c r="G114" i="42"/>
  <c r="AB114" i="42"/>
  <c r="X114" i="42"/>
  <c r="S114" i="42"/>
  <c r="O114" i="42"/>
  <c r="K114" i="42"/>
  <c r="G113" i="42"/>
  <c r="AB113" i="42"/>
  <c r="X113" i="42"/>
  <c r="S113" i="42"/>
  <c r="O113" i="42"/>
  <c r="K113" i="42"/>
  <c r="G112" i="42"/>
  <c r="AB112" i="42"/>
  <c r="X112" i="42"/>
  <c r="S112" i="42"/>
  <c r="O112" i="42"/>
  <c r="K112" i="42"/>
  <c r="G111" i="42"/>
  <c r="AB111" i="42"/>
  <c r="X111" i="42"/>
  <c r="S111" i="42"/>
  <c r="O111" i="42"/>
  <c r="K111" i="42"/>
  <c r="G110" i="42"/>
  <c r="AB110" i="42"/>
  <c r="X110" i="42"/>
  <c r="S110" i="42"/>
  <c r="O110" i="42"/>
  <c r="K110" i="42"/>
  <c r="G109" i="42"/>
  <c r="AB109" i="42"/>
  <c r="X109" i="42"/>
  <c r="S109" i="42"/>
  <c r="O109" i="42"/>
  <c r="O108" i="42" s="1"/>
  <c r="K109" i="42"/>
  <c r="F108" i="42"/>
  <c r="E108" i="42"/>
  <c r="D108" i="42"/>
  <c r="AA108" i="42"/>
  <c r="Z108" i="42"/>
  <c r="Y108" i="42"/>
  <c r="W108" i="42"/>
  <c r="V108" i="42"/>
  <c r="U108" i="42"/>
  <c r="S108" i="42"/>
  <c r="R108" i="42"/>
  <c r="Q108" i="42"/>
  <c r="P108" i="42"/>
  <c r="N108" i="42"/>
  <c r="M108" i="42"/>
  <c r="L108" i="42"/>
  <c r="J108" i="42"/>
  <c r="I108" i="42"/>
  <c r="G107" i="42"/>
  <c r="AB107" i="42"/>
  <c r="X107" i="42"/>
  <c r="S107" i="42"/>
  <c r="O107" i="42"/>
  <c r="K107" i="42"/>
  <c r="G106" i="42"/>
  <c r="AB106" i="42"/>
  <c r="X106" i="42"/>
  <c r="S106" i="42"/>
  <c r="O106" i="42"/>
  <c r="K106" i="42"/>
  <c r="G105" i="42"/>
  <c r="AB105" i="42"/>
  <c r="X105" i="42"/>
  <c r="S105" i="42"/>
  <c r="O105" i="42"/>
  <c r="K105" i="42"/>
  <c r="G104" i="42"/>
  <c r="AB104" i="42"/>
  <c r="X104" i="42"/>
  <c r="S104" i="42"/>
  <c r="O104" i="42"/>
  <c r="K104" i="42"/>
  <c r="G103" i="42"/>
  <c r="AB103" i="42"/>
  <c r="X103" i="42"/>
  <c r="S103" i="42"/>
  <c r="O103" i="42"/>
  <c r="K103" i="42"/>
  <c r="G102" i="42"/>
  <c r="AB102" i="42"/>
  <c r="X102" i="42"/>
  <c r="S102" i="42"/>
  <c r="O102" i="42"/>
  <c r="K102" i="42"/>
  <c r="G101" i="42"/>
  <c r="AB101" i="42"/>
  <c r="X101" i="42"/>
  <c r="S101" i="42"/>
  <c r="S100" i="42" s="1"/>
  <c r="O101" i="42"/>
  <c r="K101" i="42"/>
  <c r="F100" i="42"/>
  <c r="E100" i="42"/>
  <c r="D100" i="42"/>
  <c r="AA100" i="42"/>
  <c r="Z100" i="42"/>
  <c r="Y100" i="42"/>
  <c r="W100" i="42"/>
  <c r="V100" i="42"/>
  <c r="U100" i="42"/>
  <c r="R100" i="42"/>
  <c r="Q100" i="42"/>
  <c r="P100" i="42"/>
  <c r="N100" i="42"/>
  <c r="M100" i="42"/>
  <c r="L100" i="42"/>
  <c r="J100" i="42"/>
  <c r="I100" i="42"/>
  <c r="H100" i="42"/>
  <c r="G99" i="42"/>
  <c r="AB99" i="42"/>
  <c r="X99" i="42"/>
  <c r="S99" i="42"/>
  <c r="O99" i="42"/>
  <c r="K99" i="42"/>
  <c r="G98" i="42"/>
  <c r="AB98" i="42"/>
  <c r="X98" i="42"/>
  <c r="S98" i="42"/>
  <c r="O98" i="42"/>
  <c r="K98" i="42"/>
  <c r="G97" i="42"/>
  <c r="AB97" i="42"/>
  <c r="X97" i="42"/>
  <c r="S97" i="42"/>
  <c r="O97" i="42"/>
  <c r="K97" i="42"/>
  <c r="G96" i="42"/>
  <c r="AB96" i="42"/>
  <c r="X96" i="42"/>
  <c r="S96" i="42"/>
  <c r="O96" i="42"/>
  <c r="K96" i="42"/>
  <c r="G95" i="42"/>
  <c r="AB95" i="42"/>
  <c r="X95" i="42"/>
  <c r="S95" i="42"/>
  <c r="O95" i="42"/>
  <c r="K95" i="42"/>
  <c r="G94" i="42"/>
  <c r="AB94" i="42"/>
  <c r="X94" i="42"/>
  <c r="S94" i="42"/>
  <c r="O94" i="42"/>
  <c r="K94" i="42"/>
  <c r="G93" i="42"/>
  <c r="AB93" i="42"/>
  <c r="X93" i="42"/>
  <c r="S93" i="42"/>
  <c r="O93" i="42"/>
  <c r="K93" i="42"/>
  <c r="K92" i="42" s="1"/>
  <c r="F92" i="42"/>
  <c r="E92" i="42"/>
  <c r="D92" i="42"/>
  <c r="AA92" i="42"/>
  <c r="Z92" i="42"/>
  <c r="Y92" i="42"/>
  <c r="W92" i="42"/>
  <c r="V92" i="42"/>
  <c r="U92" i="42"/>
  <c r="S92" i="42"/>
  <c r="R92" i="42"/>
  <c r="Q92" i="42"/>
  <c r="P92" i="42"/>
  <c r="N92" i="42"/>
  <c r="M92" i="42"/>
  <c r="L92" i="42"/>
  <c r="J92" i="42"/>
  <c r="I92" i="42"/>
  <c r="H92" i="42"/>
  <c r="G91" i="42"/>
  <c r="AB91" i="42"/>
  <c r="X91" i="42"/>
  <c r="S91" i="42"/>
  <c r="O91" i="42"/>
  <c r="K91" i="42"/>
  <c r="G90" i="42"/>
  <c r="AB90" i="42"/>
  <c r="X90" i="42"/>
  <c r="S90" i="42"/>
  <c r="O90" i="42"/>
  <c r="K90" i="42"/>
  <c r="G89" i="42"/>
  <c r="AB89" i="42"/>
  <c r="X89" i="42"/>
  <c r="S89" i="42"/>
  <c r="O89" i="42"/>
  <c r="K89" i="42"/>
  <c r="G88" i="42"/>
  <c r="AB88" i="42"/>
  <c r="X88" i="42"/>
  <c r="S88" i="42"/>
  <c r="O88" i="42"/>
  <c r="K88" i="42"/>
  <c r="G87" i="42"/>
  <c r="AB87" i="42"/>
  <c r="X87" i="42"/>
  <c r="S87" i="42"/>
  <c r="O87" i="42"/>
  <c r="K87" i="42"/>
  <c r="G86" i="42"/>
  <c r="AB86" i="42"/>
  <c r="X86" i="42"/>
  <c r="S86" i="42"/>
  <c r="O86" i="42"/>
  <c r="K86" i="42"/>
  <c r="G85" i="42"/>
  <c r="AB85" i="42"/>
  <c r="X85" i="42"/>
  <c r="S85" i="42"/>
  <c r="S84" i="42" s="1"/>
  <c r="O85" i="42"/>
  <c r="K85" i="42"/>
  <c r="F84" i="42"/>
  <c r="E84" i="42"/>
  <c r="D84" i="42"/>
  <c r="AA84" i="42"/>
  <c r="Z84" i="42"/>
  <c r="Y84" i="42"/>
  <c r="W84" i="42"/>
  <c r="V84" i="42"/>
  <c r="U84" i="42"/>
  <c r="R84" i="42"/>
  <c r="Q84" i="42"/>
  <c r="P84" i="42"/>
  <c r="N84" i="42"/>
  <c r="M84" i="42"/>
  <c r="L84" i="42"/>
  <c r="J84" i="42"/>
  <c r="I84" i="42"/>
  <c r="H84" i="42"/>
  <c r="G83" i="42"/>
  <c r="AB83" i="42"/>
  <c r="X83" i="42"/>
  <c r="S83" i="42"/>
  <c r="O83" i="42"/>
  <c r="K83" i="42"/>
  <c r="G82" i="42"/>
  <c r="AB82" i="42"/>
  <c r="X82" i="42"/>
  <c r="S82" i="42"/>
  <c r="O82" i="42"/>
  <c r="K82" i="42"/>
  <c r="G81" i="42"/>
  <c r="AB81" i="42"/>
  <c r="X81" i="42"/>
  <c r="S81" i="42"/>
  <c r="O81" i="42"/>
  <c r="K81" i="42"/>
  <c r="G80" i="42"/>
  <c r="AB80" i="42"/>
  <c r="X80" i="42"/>
  <c r="S80" i="42"/>
  <c r="O80" i="42"/>
  <c r="K80" i="42"/>
  <c r="G79" i="42"/>
  <c r="AB79" i="42"/>
  <c r="X79" i="42"/>
  <c r="S79" i="42"/>
  <c r="O79" i="42"/>
  <c r="K79" i="42"/>
  <c r="G78" i="42"/>
  <c r="AB78" i="42"/>
  <c r="X78" i="42"/>
  <c r="S78" i="42"/>
  <c r="O78" i="42"/>
  <c r="K78" i="42"/>
  <c r="G77" i="42"/>
  <c r="AB77" i="42"/>
  <c r="X77" i="42"/>
  <c r="S77" i="42"/>
  <c r="O77" i="42"/>
  <c r="K77" i="42"/>
  <c r="K76" i="42" s="1"/>
  <c r="F76" i="42"/>
  <c r="E76" i="42"/>
  <c r="D76" i="42"/>
  <c r="AA76" i="42"/>
  <c r="Z76" i="42"/>
  <c r="Y76" i="42"/>
  <c r="W76" i="42"/>
  <c r="V76" i="42"/>
  <c r="U76" i="42"/>
  <c r="S76" i="42"/>
  <c r="R76" i="42"/>
  <c r="Q76" i="42"/>
  <c r="P76" i="42"/>
  <c r="N76" i="42"/>
  <c r="M76" i="42"/>
  <c r="L76" i="42"/>
  <c r="J76" i="42"/>
  <c r="I76" i="42"/>
  <c r="H76" i="42"/>
  <c r="G75" i="42"/>
  <c r="AB75" i="42"/>
  <c r="X75" i="42"/>
  <c r="S75" i="42"/>
  <c r="O75" i="42"/>
  <c r="K75" i="42"/>
  <c r="G74" i="42"/>
  <c r="AB74" i="42"/>
  <c r="X74" i="42"/>
  <c r="S74" i="42"/>
  <c r="O74" i="42"/>
  <c r="K74" i="42"/>
  <c r="G73" i="42"/>
  <c r="AB73" i="42"/>
  <c r="X73" i="42"/>
  <c r="S73" i="42"/>
  <c r="O73" i="42"/>
  <c r="K73" i="42"/>
  <c r="G72" i="42"/>
  <c r="AB72" i="42"/>
  <c r="X72" i="42"/>
  <c r="S72" i="42"/>
  <c r="O72" i="42"/>
  <c r="K72" i="42"/>
  <c r="G71" i="42"/>
  <c r="AB71" i="42"/>
  <c r="X71" i="42"/>
  <c r="S71" i="42"/>
  <c r="O71" i="42"/>
  <c r="K71" i="42"/>
  <c r="G70" i="42"/>
  <c r="AB70" i="42"/>
  <c r="X70" i="42"/>
  <c r="S70" i="42"/>
  <c r="O70" i="42"/>
  <c r="K70" i="42"/>
  <c r="G69" i="42"/>
  <c r="AB69" i="42"/>
  <c r="X69" i="42"/>
  <c r="S69" i="42"/>
  <c r="S68" i="42" s="1"/>
  <c r="O69" i="42"/>
  <c r="K69" i="42"/>
  <c r="F68" i="42"/>
  <c r="E68" i="42"/>
  <c r="D68" i="42"/>
  <c r="AA68" i="42"/>
  <c r="Z68" i="42"/>
  <c r="Y68" i="42"/>
  <c r="W68" i="42"/>
  <c r="V68" i="42"/>
  <c r="U68" i="42"/>
  <c r="R68" i="42"/>
  <c r="Q68" i="42"/>
  <c r="P68" i="42"/>
  <c r="O68" i="42"/>
  <c r="N68" i="42"/>
  <c r="M68" i="42"/>
  <c r="L68" i="42"/>
  <c r="J68" i="42"/>
  <c r="I68" i="42"/>
  <c r="H68" i="42"/>
  <c r="G67" i="42"/>
  <c r="AB67" i="42"/>
  <c r="X67" i="42"/>
  <c r="S67" i="42"/>
  <c r="O67" i="42"/>
  <c r="K67" i="42"/>
  <c r="G66" i="42"/>
  <c r="AB66" i="42"/>
  <c r="X66" i="42"/>
  <c r="S66" i="42"/>
  <c r="O66" i="42"/>
  <c r="K66" i="42"/>
  <c r="G65" i="42"/>
  <c r="AB65" i="42"/>
  <c r="X65" i="42"/>
  <c r="S65" i="42"/>
  <c r="O65" i="42"/>
  <c r="K65" i="42"/>
  <c r="G64" i="42"/>
  <c r="AB64" i="42"/>
  <c r="X64" i="42"/>
  <c r="S64" i="42"/>
  <c r="O64" i="42"/>
  <c r="K64" i="42"/>
  <c r="G63" i="42"/>
  <c r="AB63" i="42"/>
  <c r="X63" i="42"/>
  <c r="S63" i="42"/>
  <c r="O63" i="42"/>
  <c r="K63" i="42"/>
  <c r="G62" i="42"/>
  <c r="AB62" i="42"/>
  <c r="X62" i="42"/>
  <c r="S62" i="42"/>
  <c r="O62" i="42"/>
  <c r="K62" i="42"/>
  <c r="G61" i="42"/>
  <c r="AB61" i="42"/>
  <c r="X61" i="42"/>
  <c r="S61" i="42"/>
  <c r="O61" i="42"/>
  <c r="O60" i="42" s="1"/>
  <c r="K61" i="42"/>
  <c r="F60" i="42"/>
  <c r="E60" i="42"/>
  <c r="D60" i="42"/>
  <c r="AA60" i="42"/>
  <c r="Z60" i="42"/>
  <c r="Y60" i="42"/>
  <c r="W60" i="42"/>
  <c r="V60" i="42"/>
  <c r="U60" i="42"/>
  <c r="S60" i="42"/>
  <c r="R60" i="42"/>
  <c r="Q60" i="42"/>
  <c r="P60" i="42"/>
  <c r="N60" i="42"/>
  <c r="M60" i="42"/>
  <c r="L60" i="42"/>
  <c r="J60" i="42"/>
  <c r="I60" i="42"/>
  <c r="H60" i="42"/>
  <c r="G59" i="42"/>
  <c r="AB59" i="42"/>
  <c r="X59" i="42"/>
  <c r="S59" i="42"/>
  <c r="O59" i="42"/>
  <c r="K59" i="42"/>
  <c r="G58" i="42"/>
  <c r="AB58" i="42"/>
  <c r="X58" i="42"/>
  <c r="S58" i="42"/>
  <c r="O58" i="42"/>
  <c r="K58" i="42"/>
  <c r="G57" i="42"/>
  <c r="AB57" i="42"/>
  <c r="X57" i="42"/>
  <c r="S57" i="42"/>
  <c r="O57" i="42"/>
  <c r="K57" i="42"/>
  <c r="G56" i="42"/>
  <c r="AB56" i="42"/>
  <c r="X56" i="42"/>
  <c r="S56" i="42"/>
  <c r="O56" i="42"/>
  <c r="K56" i="42"/>
  <c r="G55" i="42"/>
  <c r="AB55" i="42"/>
  <c r="X55" i="42"/>
  <c r="S55" i="42"/>
  <c r="O55" i="42"/>
  <c r="K55" i="42"/>
  <c r="G54" i="42"/>
  <c r="AB54" i="42"/>
  <c r="X54" i="42"/>
  <c r="S54" i="42"/>
  <c r="O54" i="42"/>
  <c r="K54" i="42"/>
  <c r="G53" i="42"/>
  <c r="AB53" i="42"/>
  <c r="X53" i="42"/>
  <c r="S53" i="42"/>
  <c r="O53" i="42"/>
  <c r="O52" i="42" s="1"/>
  <c r="K53" i="42"/>
  <c r="K52" i="42" s="1"/>
  <c r="F52" i="42"/>
  <c r="E52" i="42"/>
  <c r="D52" i="42"/>
  <c r="AA52" i="42"/>
  <c r="Z52" i="42"/>
  <c r="Y52" i="42"/>
  <c r="W52" i="42"/>
  <c r="V52" i="42"/>
  <c r="U52" i="42"/>
  <c r="S52" i="42"/>
  <c r="R52" i="42"/>
  <c r="Q52" i="42"/>
  <c r="P52" i="42"/>
  <c r="N52" i="42"/>
  <c r="M52" i="42"/>
  <c r="L52" i="42"/>
  <c r="J52" i="42"/>
  <c r="I52" i="42"/>
  <c r="H52" i="42"/>
  <c r="G51" i="42"/>
  <c r="AB51" i="42"/>
  <c r="X51" i="42"/>
  <c r="S51" i="42"/>
  <c r="O51" i="42"/>
  <c r="K51" i="42"/>
  <c r="G50" i="42"/>
  <c r="AB50" i="42"/>
  <c r="X50" i="42"/>
  <c r="S50" i="42"/>
  <c r="O50" i="42"/>
  <c r="K50" i="42"/>
  <c r="G49" i="42"/>
  <c r="AB49" i="42"/>
  <c r="X49" i="42"/>
  <c r="S49" i="42"/>
  <c r="O49" i="42"/>
  <c r="K49" i="42"/>
  <c r="G48" i="42"/>
  <c r="AB48" i="42"/>
  <c r="X48" i="42"/>
  <c r="S48" i="42"/>
  <c r="O48" i="42"/>
  <c r="K48" i="42"/>
  <c r="G47" i="42"/>
  <c r="AB47" i="42"/>
  <c r="X47" i="42"/>
  <c r="S47" i="42"/>
  <c r="O47" i="42"/>
  <c r="K47" i="42"/>
  <c r="G46" i="42"/>
  <c r="AB46" i="42"/>
  <c r="X46" i="42"/>
  <c r="S46" i="42"/>
  <c r="O46" i="42"/>
  <c r="K46" i="42"/>
  <c r="G45" i="42"/>
  <c r="AB45" i="42"/>
  <c r="X45" i="42"/>
  <c r="S45" i="42"/>
  <c r="O45" i="42"/>
  <c r="K45" i="42"/>
  <c r="K44" i="42" s="1"/>
  <c r="G44" i="42"/>
  <c r="AA44" i="42"/>
  <c r="Z44" i="42"/>
  <c r="Y44" i="42"/>
  <c r="W44" i="42"/>
  <c r="V44" i="42"/>
  <c r="U44" i="42"/>
  <c r="S44" i="42"/>
  <c r="R44" i="42"/>
  <c r="Q44" i="42"/>
  <c r="P44" i="42"/>
  <c r="N44" i="42"/>
  <c r="M44" i="42"/>
  <c r="L44" i="42"/>
  <c r="J44" i="42"/>
  <c r="I44" i="42"/>
  <c r="H44" i="42"/>
  <c r="G43" i="42"/>
  <c r="AB43" i="42"/>
  <c r="X43" i="42"/>
  <c r="S43" i="42"/>
  <c r="O43" i="42"/>
  <c r="K43" i="42"/>
  <c r="G42" i="42"/>
  <c r="AB42" i="42"/>
  <c r="X42" i="42"/>
  <c r="S42" i="42"/>
  <c r="O42" i="42"/>
  <c r="K42" i="42"/>
  <c r="G41" i="42"/>
  <c r="AB41" i="42"/>
  <c r="X41" i="42"/>
  <c r="S41" i="42"/>
  <c r="O41" i="42"/>
  <c r="K41" i="42"/>
  <c r="G40" i="42"/>
  <c r="AB40" i="42"/>
  <c r="X40" i="42"/>
  <c r="S40" i="42"/>
  <c r="O40" i="42"/>
  <c r="K40" i="42"/>
  <c r="G39" i="42"/>
  <c r="AB39" i="42"/>
  <c r="X39" i="42"/>
  <c r="S39" i="42"/>
  <c r="O39" i="42"/>
  <c r="K39" i="42"/>
  <c r="G38" i="42"/>
  <c r="AB38" i="42"/>
  <c r="X38" i="42"/>
  <c r="S38" i="42"/>
  <c r="O38" i="42"/>
  <c r="K38" i="42"/>
  <c r="G37" i="42"/>
  <c r="AB37" i="42"/>
  <c r="X37" i="42"/>
  <c r="S37" i="42"/>
  <c r="O37" i="42"/>
  <c r="K37" i="42"/>
  <c r="F36" i="42"/>
  <c r="E36" i="42"/>
  <c r="D36" i="42"/>
  <c r="AA36" i="42"/>
  <c r="Z36" i="42"/>
  <c r="Y36" i="42"/>
  <c r="W36" i="42"/>
  <c r="V36" i="42"/>
  <c r="U36" i="42"/>
  <c r="S36" i="42"/>
  <c r="R36" i="42"/>
  <c r="Q36" i="42"/>
  <c r="P36" i="42"/>
  <c r="N36" i="42"/>
  <c r="M36" i="42"/>
  <c r="L36" i="42"/>
  <c r="J36" i="42"/>
  <c r="I36" i="42"/>
  <c r="H36" i="42"/>
  <c r="G35" i="42"/>
  <c r="AB35" i="42"/>
  <c r="X35" i="42"/>
  <c r="S35" i="42"/>
  <c r="O35" i="42"/>
  <c r="K35" i="42"/>
  <c r="G34" i="42"/>
  <c r="AB34" i="42"/>
  <c r="X34" i="42"/>
  <c r="S34" i="42"/>
  <c r="O34" i="42"/>
  <c r="K34" i="42"/>
  <c r="G33" i="42"/>
  <c r="AB33" i="42"/>
  <c r="X33" i="42"/>
  <c r="S33" i="42"/>
  <c r="O33" i="42"/>
  <c r="K33" i="42"/>
  <c r="G32" i="42"/>
  <c r="AB32" i="42"/>
  <c r="X32" i="42"/>
  <c r="S32" i="42"/>
  <c r="O32" i="42"/>
  <c r="K32" i="42"/>
  <c r="G31" i="42"/>
  <c r="AB31" i="42"/>
  <c r="X31" i="42"/>
  <c r="S31" i="42"/>
  <c r="O31" i="42"/>
  <c r="K31" i="42"/>
  <c r="G30" i="42"/>
  <c r="AB30" i="42"/>
  <c r="X30" i="42"/>
  <c r="S30" i="42"/>
  <c r="O30" i="42"/>
  <c r="K30" i="42"/>
  <c r="G29" i="42"/>
  <c r="AB29" i="42"/>
  <c r="X29" i="42"/>
  <c r="S29" i="42"/>
  <c r="O29" i="42"/>
  <c r="O28" i="42" s="1"/>
  <c r="K29" i="42"/>
  <c r="F28" i="42"/>
  <c r="E28" i="42"/>
  <c r="D28" i="42"/>
  <c r="AA28" i="42"/>
  <c r="Z28" i="42"/>
  <c r="Y28" i="42"/>
  <c r="W28" i="42"/>
  <c r="V28" i="42"/>
  <c r="U28" i="42"/>
  <c r="S28" i="42"/>
  <c r="R28" i="42"/>
  <c r="Q28" i="42"/>
  <c r="P28" i="42"/>
  <c r="N28" i="42"/>
  <c r="M28" i="42"/>
  <c r="L28" i="42"/>
  <c r="J28" i="42"/>
  <c r="I28" i="42"/>
  <c r="H28" i="42"/>
  <c r="G27" i="42"/>
  <c r="AB27" i="42"/>
  <c r="X27" i="42"/>
  <c r="S27" i="42"/>
  <c r="O27" i="42"/>
  <c r="K27" i="42"/>
  <c r="G26" i="42"/>
  <c r="AB26" i="42"/>
  <c r="X26" i="42"/>
  <c r="S26" i="42"/>
  <c r="O26" i="42"/>
  <c r="K26" i="42"/>
  <c r="G25" i="42"/>
  <c r="AB25" i="42"/>
  <c r="X25" i="42"/>
  <c r="S25" i="42"/>
  <c r="O25" i="42"/>
  <c r="K25" i="42"/>
  <c r="G24" i="42"/>
  <c r="AB24" i="42"/>
  <c r="X24" i="42"/>
  <c r="S24" i="42"/>
  <c r="O24" i="42"/>
  <c r="K24" i="42"/>
  <c r="G23" i="42"/>
  <c r="AB23" i="42"/>
  <c r="X23" i="42"/>
  <c r="S23" i="42"/>
  <c r="O23" i="42"/>
  <c r="K23" i="42"/>
  <c r="G22" i="42"/>
  <c r="AB22" i="42"/>
  <c r="X22" i="42"/>
  <c r="S22" i="42"/>
  <c r="O22" i="42"/>
  <c r="K22" i="42"/>
  <c r="G21" i="42"/>
  <c r="AB21" i="42"/>
  <c r="X21" i="42"/>
  <c r="S21" i="42"/>
  <c r="O21" i="42"/>
  <c r="O20" i="42" s="1"/>
  <c r="K21" i="42"/>
  <c r="F20" i="42"/>
  <c r="E20" i="42"/>
  <c r="D20" i="42"/>
  <c r="AA20" i="42"/>
  <c r="Z20" i="42"/>
  <c r="Y20" i="42"/>
  <c r="W20" i="42"/>
  <c r="V20" i="42"/>
  <c r="U20" i="42"/>
  <c r="S20" i="42"/>
  <c r="R20" i="42"/>
  <c r="Q20" i="42"/>
  <c r="P20" i="42"/>
  <c r="N20" i="42"/>
  <c r="M20" i="42"/>
  <c r="L20" i="42"/>
  <c r="J20" i="42"/>
  <c r="I20" i="42"/>
  <c r="H20" i="42"/>
  <c r="G19" i="42"/>
  <c r="AB19" i="42"/>
  <c r="X19" i="42"/>
  <c r="S19" i="42"/>
  <c r="O19" i="42"/>
  <c r="K19" i="42"/>
  <c r="G18" i="42"/>
  <c r="AB18" i="42"/>
  <c r="X18" i="42"/>
  <c r="S18" i="42"/>
  <c r="O18" i="42"/>
  <c r="K18" i="42"/>
  <c r="G17" i="42"/>
  <c r="AB17" i="42"/>
  <c r="X17" i="42"/>
  <c r="S17" i="42"/>
  <c r="O17" i="42"/>
  <c r="K17" i="42"/>
  <c r="G16" i="42"/>
  <c r="AB16" i="42"/>
  <c r="X16" i="42"/>
  <c r="S16" i="42"/>
  <c r="O16" i="42"/>
  <c r="K16" i="42"/>
  <c r="G15" i="42"/>
  <c r="AB15" i="42"/>
  <c r="X15" i="42"/>
  <c r="S15" i="42"/>
  <c r="O15" i="42"/>
  <c r="K15" i="42"/>
  <c r="G14" i="42"/>
  <c r="AB14" i="42"/>
  <c r="X14" i="42"/>
  <c r="S14" i="42"/>
  <c r="O14" i="42"/>
  <c r="K14" i="42"/>
  <c r="G13" i="42"/>
  <c r="AB13" i="42"/>
  <c r="X13" i="42"/>
  <c r="S13" i="42"/>
  <c r="O13" i="42"/>
  <c r="K13" i="42"/>
  <c r="K12" i="42" s="1"/>
  <c r="F12" i="42"/>
  <c r="E12" i="42"/>
  <c r="D12" i="42"/>
  <c r="AA12" i="42"/>
  <c r="Z12" i="42"/>
  <c r="Y12" i="42"/>
  <c r="W12" i="42"/>
  <c r="V12" i="42"/>
  <c r="U12" i="42"/>
  <c r="S12" i="42"/>
  <c r="R12" i="42"/>
  <c r="Q12" i="42"/>
  <c r="P12" i="42"/>
  <c r="N12" i="42"/>
  <c r="M12" i="42"/>
  <c r="L12" i="42"/>
  <c r="J12" i="42"/>
  <c r="I12" i="42"/>
  <c r="H12" i="42"/>
  <c r="G11" i="42"/>
  <c r="AB11" i="42"/>
  <c r="X11" i="42"/>
  <c r="S11" i="42"/>
  <c r="O11" i="42"/>
  <c r="K11" i="42"/>
  <c r="G10" i="42"/>
  <c r="AB10" i="42"/>
  <c r="X10" i="42"/>
  <c r="S10" i="42"/>
  <c r="O10" i="42"/>
  <c r="K10" i="42"/>
  <c r="G9" i="42"/>
  <c r="AB9" i="42"/>
  <c r="X9" i="42"/>
  <c r="S9" i="42"/>
  <c r="O9" i="42"/>
  <c r="K9" i="42"/>
  <c r="G8" i="42"/>
  <c r="AB8" i="42"/>
  <c r="X8" i="42"/>
  <c r="S8" i="42"/>
  <c r="O8" i="42"/>
  <c r="K8" i="42"/>
  <c r="G7" i="42"/>
  <c r="AB7" i="42"/>
  <c r="X7" i="42"/>
  <c r="S7" i="42"/>
  <c r="O7" i="42"/>
  <c r="K7" i="42"/>
  <c r="G6" i="42"/>
  <c r="AB6" i="42"/>
  <c r="X6" i="42"/>
  <c r="S6" i="42"/>
  <c r="O6" i="42"/>
  <c r="K6" i="42"/>
  <c r="G5" i="42"/>
  <c r="AB5" i="42"/>
  <c r="X5" i="42"/>
  <c r="S5" i="42"/>
  <c r="O5" i="42"/>
  <c r="K5" i="42"/>
  <c r="G4" i="42"/>
  <c r="AA4" i="42"/>
  <c r="Z4" i="42"/>
  <c r="Y4" i="42"/>
  <c r="W4" i="42"/>
  <c r="V4" i="42"/>
  <c r="U4" i="42"/>
  <c r="S4" i="42"/>
  <c r="R4" i="42"/>
  <c r="Q4" i="42"/>
  <c r="P4" i="42"/>
  <c r="N4" i="42"/>
  <c r="M4" i="42"/>
  <c r="L4" i="42"/>
  <c r="S24" i="40"/>
  <c r="R24" i="40"/>
  <c r="Q24" i="40"/>
  <c r="E120" i="34"/>
  <c r="E121" i="34"/>
  <c r="E122" i="34"/>
  <c r="E123" i="34"/>
  <c r="E124" i="34"/>
  <c r="E125" i="34"/>
  <c r="E126" i="34"/>
  <c r="E127" i="34"/>
  <c r="E128" i="34"/>
  <c r="E129" i="34"/>
  <c r="E130" i="34"/>
  <c r="E131" i="34"/>
  <c r="E132" i="34"/>
  <c r="E133" i="34"/>
  <c r="E134" i="34"/>
  <c r="E135" i="34"/>
  <c r="E136" i="34"/>
  <c r="E137" i="34"/>
  <c r="E138" i="34"/>
  <c r="E139" i="34"/>
  <c r="E140" i="34"/>
  <c r="E141" i="34"/>
  <c r="E142" i="34"/>
  <c r="E143" i="34"/>
  <c r="E144" i="34"/>
  <c r="E145" i="34"/>
  <c r="E146" i="34"/>
  <c r="E147" i="34"/>
  <c r="E148" i="34"/>
  <c r="E149" i="34"/>
  <c r="E150" i="34"/>
  <c r="E151" i="34"/>
  <c r="E152" i="34"/>
  <c r="E153" i="34"/>
  <c r="E154" i="34"/>
  <c r="E155" i="34"/>
  <c r="E156" i="34"/>
  <c r="E157" i="34"/>
  <c r="E158" i="34"/>
  <c r="E159" i="34"/>
  <c r="E160" i="34"/>
  <c r="E161" i="34"/>
  <c r="E162" i="34"/>
  <c r="E163" i="34"/>
  <c r="E164" i="34"/>
  <c r="E165" i="34"/>
  <c r="E166" i="34"/>
  <c r="E167" i="34"/>
  <c r="E168" i="34"/>
  <c r="E169" i="34"/>
  <c r="E170" i="34"/>
  <c r="E171" i="34"/>
  <c r="E172" i="34"/>
  <c r="E173" i="34"/>
  <c r="E174" i="34"/>
  <c r="E175" i="34"/>
  <c r="E176" i="34"/>
  <c r="E177" i="34"/>
  <c r="E178" i="34"/>
  <c r="E179" i="34"/>
  <c r="E180" i="34"/>
  <c r="E181" i="34"/>
  <c r="E182" i="34"/>
  <c r="E183" i="34"/>
  <c r="E184" i="34"/>
  <c r="E185" i="34"/>
  <c r="E186" i="34"/>
  <c r="E187" i="34"/>
  <c r="E188" i="34"/>
  <c r="E189" i="34"/>
  <c r="E190" i="34"/>
  <c r="E191" i="34"/>
  <c r="E192" i="34"/>
  <c r="E193" i="34"/>
  <c r="E194" i="34"/>
  <c r="E195" i="34"/>
  <c r="E196" i="34"/>
  <c r="E197" i="34"/>
  <c r="E198" i="34"/>
  <c r="E199" i="34"/>
  <c r="E200" i="34"/>
  <c r="E201" i="34"/>
  <c r="L14" i="1"/>
  <c r="J14" i="1"/>
  <c r="L18" i="1"/>
  <c r="J18" i="1"/>
  <c r="L78" i="1"/>
  <c r="J78" i="1"/>
  <c r="J27" i="2"/>
  <c r="I25" i="2"/>
  <c r="I24" i="2"/>
  <c r="I23" i="2"/>
  <c r="I22" i="2"/>
  <c r="I21" i="2"/>
  <c r="I20" i="2"/>
  <c r="I18" i="2"/>
  <c r="I17" i="2"/>
  <c r="I15" i="2"/>
  <c r="I14" i="2"/>
  <c r="I13" i="2"/>
  <c r="I12" i="2"/>
  <c r="I11" i="2"/>
  <c r="I10" i="2"/>
  <c r="I9" i="2"/>
  <c r="I8" i="2"/>
  <c r="I7" i="2"/>
  <c r="I6" i="2"/>
  <c r="I5" i="2"/>
  <c r="I4" i="2"/>
  <c r="H26" i="2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43" i="1"/>
  <c r="L42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10" i="1"/>
  <c r="L109" i="1"/>
  <c r="L111" i="1"/>
  <c r="L106" i="1"/>
  <c r="L108" i="1"/>
  <c r="L105" i="1"/>
  <c r="L107" i="1"/>
  <c r="L103" i="1"/>
  <c r="L101" i="1"/>
  <c r="L104" i="1"/>
  <c r="L102" i="1"/>
  <c r="L97" i="1"/>
  <c r="L100" i="1"/>
  <c r="L99" i="1"/>
  <c r="L98" i="1"/>
  <c r="L96" i="1"/>
  <c r="L95" i="1"/>
  <c r="L94" i="1"/>
  <c r="L93" i="1"/>
  <c r="L91" i="1"/>
  <c r="L92" i="1"/>
  <c r="L88" i="1"/>
  <c r="L90" i="1"/>
  <c r="L87" i="1"/>
  <c r="L89" i="1"/>
  <c r="L86" i="1"/>
  <c r="L84" i="1"/>
  <c r="L85" i="1"/>
  <c r="L79" i="1"/>
  <c r="L77" i="1"/>
  <c r="L80" i="1"/>
  <c r="L83" i="1"/>
  <c r="L81" i="1"/>
  <c r="L75" i="1"/>
  <c r="L76" i="1"/>
  <c r="L74" i="1"/>
  <c r="L73" i="1"/>
  <c r="L71" i="1"/>
  <c r="L72" i="1"/>
  <c r="L70" i="1"/>
  <c r="L69" i="1"/>
  <c r="L68" i="1"/>
  <c r="L65" i="1"/>
  <c r="L63" i="1"/>
  <c r="L64" i="1"/>
  <c r="L62" i="1"/>
  <c r="L60" i="1"/>
  <c r="L61" i="1"/>
  <c r="L59" i="1"/>
  <c r="L57" i="1"/>
  <c r="L55" i="1"/>
  <c r="L58" i="1"/>
  <c r="L56" i="1"/>
  <c r="L52" i="1"/>
  <c r="L54" i="1"/>
  <c r="L53" i="1"/>
  <c r="L51" i="1"/>
  <c r="L49" i="1"/>
  <c r="L48" i="1"/>
  <c r="L50" i="1"/>
  <c r="L47" i="1"/>
  <c r="L44" i="1"/>
  <c r="L45" i="1"/>
  <c r="L46" i="1"/>
  <c r="L19" i="1"/>
  <c r="L17" i="1"/>
  <c r="L13" i="1"/>
  <c r="L16" i="1"/>
  <c r="L12" i="1"/>
  <c r="L11" i="1"/>
  <c r="L10" i="1"/>
  <c r="L8" i="1"/>
  <c r="L7" i="1"/>
  <c r="L6" i="1"/>
  <c r="L9" i="1"/>
  <c r="L2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43" i="1"/>
  <c r="J40" i="1"/>
  <c r="J39" i="1"/>
  <c r="J38" i="1"/>
  <c r="J36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10" i="1"/>
  <c r="J109" i="1"/>
  <c r="J111" i="1"/>
  <c r="J106" i="1"/>
  <c r="J108" i="1"/>
  <c r="J105" i="1"/>
  <c r="J107" i="1"/>
  <c r="J103" i="1"/>
  <c r="J101" i="1"/>
  <c r="J104" i="1"/>
  <c r="J102" i="1"/>
  <c r="J97" i="1"/>
  <c r="J100" i="1"/>
  <c r="J99" i="1"/>
  <c r="J98" i="1"/>
  <c r="J96" i="1"/>
  <c r="J95" i="1"/>
  <c r="J94" i="1"/>
  <c r="J93" i="1"/>
  <c r="J91" i="1"/>
  <c r="J92" i="1"/>
  <c r="J88" i="1"/>
  <c r="J90" i="1"/>
  <c r="J87" i="1"/>
  <c r="J89" i="1"/>
  <c r="J86" i="1"/>
  <c r="J84" i="1"/>
  <c r="J85" i="1"/>
  <c r="J79" i="1"/>
  <c r="J77" i="1"/>
  <c r="J80" i="1"/>
  <c r="J83" i="1"/>
  <c r="J81" i="1"/>
  <c r="J75" i="1"/>
  <c r="J76" i="1"/>
  <c r="J74" i="1"/>
  <c r="J73" i="1"/>
  <c r="J71" i="1"/>
  <c r="J72" i="1"/>
  <c r="J70" i="1"/>
  <c r="J69" i="1"/>
  <c r="J68" i="1"/>
  <c r="J65" i="1"/>
  <c r="J63" i="1"/>
  <c r="J64" i="1"/>
  <c r="J62" i="1"/>
  <c r="J60" i="1"/>
  <c r="J61" i="1"/>
  <c r="J59" i="1"/>
  <c r="J57" i="1"/>
  <c r="J55" i="1"/>
  <c r="J58" i="1"/>
  <c r="J56" i="1"/>
  <c r="J52" i="1"/>
  <c r="J54" i="1"/>
  <c r="J53" i="1"/>
  <c r="J51" i="1"/>
  <c r="J49" i="1"/>
  <c r="J48" i="1"/>
  <c r="J50" i="1"/>
  <c r="J47" i="1"/>
  <c r="J44" i="1"/>
  <c r="J45" i="1"/>
  <c r="J46" i="1"/>
  <c r="J19" i="1"/>
  <c r="J17" i="1"/>
  <c r="J13" i="1"/>
  <c r="J16" i="1"/>
  <c r="J12" i="1"/>
  <c r="J11" i="1"/>
  <c r="J10" i="1"/>
  <c r="J6" i="1"/>
  <c r="J2" i="1"/>
  <c r="L5" i="1"/>
  <c r="D31" i="2"/>
  <c r="D30" i="2"/>
  <c r="C31" i="2"/>
  <c r="C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8" i="2"/>
  <c r="H7" i="2"/>
  <c r="H6" i="2"/>
  <c r="H5" i="2"/>
  <c r="H4" i="2"/>
  <c r="H3" i="2"/>
  <c r="H2" i="2"/>
  <c r="E31" i="2"/>
  <c r="E30" i="2"/>
  <c r="A127" i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K24" i="40" l="1"/>
  <c r="Q223" i="42"/>
  <c r="Y223" i="42"/>
  <c r="AA223" i="42"/>
  <c r="K215" i="42"/>
  <c r="S215" i="42"/>
  <c r="AB215" i="42"/>
  <c r="K216" i="42"/>
  <c r="S216" i="42"/>
  <c r="AB216" i="42"/>
  <c r="S217" i="42"/>
  <c r="AB217" i="42"/>
  <c r="S218" i="42"/>
  <c r="AB218" i="42"/>
  <c r="S219" i="42"/>
  <c r="AB219" i="42"/>
  <c r="S220" i="42"/>
  <c r="AB220" i="42"/>
  <c r="S221" i="42"/>
  <c r="AB221" i="42"/>
  <c r="D4" i="2"/>
  <c r="D6" i="2"/>
  <c r="D8" i="2"/>
  <c r="D10" i="2"/>
  <c r="D12" i="2"/>
  <c r="D5" i="2"/>
  <c r="D7" i="2"/>
  <c r="D9" i="2"/>
  <c r="D11" i="2"/>
  <c r="D13" i="2"/>
  <c r="K60" i="42"/>
  <c r="T30" i="42"/>
  <c r="T32" i="42"/>
  <c r="K36" i="42"/>
  <c r="C43" i="2"/>
  <c r="C33" i="2"/>
  <c r="C38" i="2"/>
  <c r="F19" i="2"/>
  <c r="E19" i="2"/>
  <c r="G24" i="40"/>
  <c r="G19" i="2"/>
  <c r="F25" i="2"/>
  <c r="C2" i="2"/>
  <c r="D24" i="2"/>
  <c r="F2" i="2"/>
  <c r="G24" i="2"/>
  <c r="G6" i="2"/>
  <c r="E3" i="2"/>
  <c r="C47" i="2"/>
  <c r="E10" i="2"/>
  <c r="G4" i="2"/>
  <c r="F17" i="2"/>
  <c r="D15" i="2"/>
  <c r="G25" i="2"/>
  <c r="E22" i="2"/>
  <c r="C37" i="2"/>
  <c r="D25" i="2"/>
  <c r="E2" i="2"/>
  <c r="F22" i="2"/>
  <c r="D23" i="2"/>
  <c r="F6" i="2"/>
  <c r="C8" i="2"/>
  <c r="E14" i="2"/>
  <c r="G20" i="2"/>
  <c r="C13" i="2"/>
  <c r="G12" i="2"/>
  <c r="F14" i="2"/>
  <c r="D3" i="2"/>
  <c r="G3" i="2"/>
  <c r="C10" i="2"/>
  <c r="E16" i="2"/>
  <c r="G22" i="2"/>
  <c r="C9" i="2"/>
  <c r="E13" i="2"/>
  <c r="I27" i="2"/>
  <c r="E11" i="2"/>
  <c r="C12" i="2"/>
  <c r="C25" i="2"/>
  <c r="F4" i="2"/>
  <c r="C40" i="2"/>
  <c r="G16" i="2"/>
  <c r="C34" i="2"/>
  <c r="E6" i="2"/>
  <c r="D19" i="2"/>
  <c r="C21" i="2"/>
  <c r="E4" i="2"/>
  <c r="F9" i="2"/>
  <c r="G17" i="2"/>
  <c r="E8" i="2"/>
  <c r="F11" i="2"/>
  <c r="G14" i="2"/>
  <c r="C18" i="2"/>
  <c r="D21" i="2"/>
  <c r="C26" i="2"/>
  <c r="G21" i="2"/>
  <c r="G7" i="2"/>
  <c r="F3" i="2"/>
  <c r="E18" i="2"/>
  <c r="F26" i="2"/>
  <c r="C23" i="2"/>
  <c r="F16" i="2"/>
  <c r="E15" i="2"/>
  <c r="C3" i="2"/>
  <c r="C11" i="2"/>
  <c r="G23" i="2"/>
  <c r="C14" i="2"/>
  <c r="F21" i="2"/>
  <c r="C20" i="2"/>
  <c r="C5" i="2"/>
  <c r="G26" i="2"/>
  <c r="C24" i="2"/>
  <c r="E21" i="2"/>
  <c r="D18" i="2"/>
  <c r="C15" i="2"/>
  <c r="G11" i="2"/>
  <c r="G13" i="2"/>
  <c r="G18" i="2"/>
  <c r="C44" i="2"/>
  <c r="I24" i="40"/>
  <c r="H24" i="40"/>
  <c r="F24" i="40"/>
  <c r="I223" i="42"/>
  <c r="C36" i="2"/>
  <c r="C42" i="2"/>
  <c r="F15" i="2"/>
  <c r="J24" i="40"/>
  <c r="E24" i="40"/>
  <c r="F8" i="2"/>
  <c r="E7" i="2"/>
  <c r="D20" i="2"/>
  <c r="C22" i="2"/>
  <c r="C48" i="2"/>
  <c r="C46" i="2"/>
  <c r="C41" i="2"/>
  <c r="C45" i="2"/>
  <c r="H27" i="2"/>
  <c r="C35" i="2"/>
  <c r="C39" i="2"/>
  <c r="M25" i="2"/>
  <c r="P24" i="40"/>
  <c r="N24" i="40"/>
  <c r="K20" i="42"/>
  <c r="O36" i="42"/>
  <c r="K4" i="42"/>
  <c r="O4" i="42"/>
  <c r="K28" i="42"/>
  <c r="T28" i="42" s="1"/>
  <c r="K108" i="42"/>
  <c r="T108" i="42" s="1"/>
  <c r="K217" i="42"/>
  <c r="M223" i="42"/>
  <c r="X36" i="42"/>
  <c r="T36" i="42"/>
  <c r="X28" i="42"/>
  <c r="T34" i="42"/>
  <c r="G28" i="42"/>
  <c r="V223" i="42"/>
  <c r="K218" i="42"/>
  <c r="K219" i="42"/>
  <c r="K220" i="42"/>
  <c r="K221" i="42"/>
  <c r="G221" i="42"/>
  <c r="T4" i="42"/>
  <c r="G219" i="42"/>
  <c r="G215" i="42"/>
  <c r="F214" i="42"/>
  <c r="E214" i="42"/>
  <c r="G217" i="42"/>
  <c r="G36" i="42"/>
  <c r="T38" i="42"/>
  <c r="T40" i="42"/>
  <c r="T41" i="42"/>
  <c r="T42" i="42"/>
  <c r="T43" i="42"/>
  <c r="X52" i="42"/>
  <c r="G52" i="42"/>
  <c r="T54" i="42"/>
  <c r="T56" i="42"/>
  <c r="T58" i="42"/>
  <c r="T60" i="42"/>
  <c r="X60" i="42"/>
  <c r="G60" i="42"/>
  <c r="T62" i="42"/>
  <c r="T64" i="42"/>
  <c r="T66" i="42"/>
  <c r="AB76" i="42"/>
  <c r="T77" i="42"/>
  <c r="T79" i="42"/>
  <c r="T81" i="42"/>
  <c r="T83" i="42"/>
  <c r="X84" i="42"/>
  <c r="G84" i="42"/>
  <c r="T86" i="42"/>
  <c r="T88" i="42"/>
  <c r="AB92" i="42"/>
  <c r="T95" i="42"/>
  <c r="T97" i="42"/>
  <c r="T99" i="42"/>
  <c r="X100" i="42"/>
  <c r="G100" i="42"/>
  <c r="T102" i="42"/>
  <c r="T104" i="42"/>
  <c r="T106" i="42"/>
  <c r="X108" i="42"/>
  <c r="G108" i="42"/>
  <c r="T110" i="42"/>
  <c r="T112" i="42"/>
  <c r="T114" i="42"/>
  <c r="AB116" i="42"/>
  <c r="T117" i="42"/>
  <c r="T119" i="42"/>
  <c r="T121" i="42"/>
  <c r="T123" i="42"/>
  <c r="X124" i="42"/>
  <c r="G124" i="42"/>
  <c r="T126" i="42"/>
  <c r="T128" i="42"/>
  <c r="T130" i="42"/>
  <c r="AB132" i="42"/>
  <c r="T133" i="42"/>
  <c r="T135" i="42"/>
  <c r="T137" i="42"/>
  <c r="T139" i="42"/>
  <c r="AB172" i="42"/>
  <c r="T174" i="42"/>
  <c r="T176" i="42"/>
  <c r="T178" i="42"/>
  <c r="T180" i="42"/>
  <c r="X180" i="42"/>
  <c r="G180" i="42"/>
  <c r="T182" i="42"/>
  <c r="T184" i="42"/>
  <c r="T186" i="42"/>
  <c r="AB188" i="42"/>
  <c r="T192" i="42"/>
  <c r="T194" i="42"/>
  <c r="X196" i="42"/>
  <c r="T199" i="42"/>
  <c r="T201" i="42"/>
  <c r="T203" i="42"/>
  <c r="AB12" i="42"/>
  <c r="T13" i="42"/>
  <c r="T15" i="42"/>
  <c r="T17" i="42"/>
  <c r="T19" i="42"/>
  <c r="T20" i="42"/>
  <c r="AB20" i="42"/>
  <c r="T21" i="42"/>
  <c r="T23" i="42"/>
  <c r="T25" i="42"/>
  <c r="T26" i="42"/>
  <c r="T27" i="42"/>
  <c r="D214" i="42"/>
  <c r="H223" i="42"/>
  <c r="J223" i="42"/>
  <c r="L223" i="42"/>
  <c r="N223" i="42"/>
  <c r="P223" i="42"/>
  <c r="R223" i="42"/>
  <c r="U223" i="42"/>
  <c r="W223" i="42"/>
  <c r="Z223" i="42"/>
  <c r="O215" i="42"/>
  <c r="X215" i="42"/>
  <c r="O216" i="42"/>
  <c r="X216" i="42"/>
  <c r="O217" i="42"/>
  <c r="X217" i="42"/>
  <c r="O218" i="42"/>
  <c r="X218" i="42"/>
  <c r="O219" i="42"/>
  <c r="X219" i="42"/>
  <c r="O220" i="42"/>
  <c r="X220" i="42"/>
  <c r="O221" i="42"/>
  <c r="X221" i="42"/>
  <c r="O12" i="42"/>
  <c r="T12" i="42" s="1"/>
  <c r="X44" i="42"/>
  <c r="T45" i="42"/>
  <c r="T47" i="42"/>
  <c r="T49" i="42"/>
  <c r="T51" i="42"/>
  <c r="T52" i="42"/>
  <c r="AB68" i="42"/>
  <c r="T69" i="42"/>
  <c r="T71" i="42"/>
  <c r="T73" i="42"/>
  <c r="T75" i="42"/>
  <c r="T91" i="42"/>
  <c r="AB140" i="42"/>
  <c r="T141" i="42"/>
  <c r="T143" i="42"/>
  <c r="T145" i="42"/>
  <c r="T147" i="42"/>
  <c r="X148" i="42"/>
  <c r="G148" i="42"/>
  <c r="T152" i="42"/>
  <c r="T154" i="42"/>
  <c r="T156" i="42"/>
  <c r="X156" i="42"/>
  <c r="G156" i="42"/>
  <c r="T158" i="42"/>
  <c r="T160" i="42"/>
  <c r="T162" i="42"/>
  <c r="AB164" i="42"/>
  <c r="T165" i="42"/>
  <c r="T167" i="42"/>
  <c r="T169" i="42"/>
  <c r="T171" i="42"/>
  <c r="AB204" i="42"/>
  <c r="T206" i="42"/>
  <c r="T208" i="42"/>
  <c r="T210" i="42"/>
  <c r="X12" i="42"/>
  <c r="G12" i="42"/>
  <c r="T14" i="42"/>
  <c r="T16" i="42"/>
  <c r="T18" i="42"/>
  <c r="X20" i="42"/>
  <c r="G20" i="42"/>
  <c r="T22" i="42"/>
  <c r="T24" i="42"/>
  <c r="AB28" i="42"/>
  <c r="T29" i="42"/>
  <c r="T31" i="42"/>
  <c r="T33" i="42"/>
  <c r="T35" i="42"/>
  <c r="AB36" i="42"/>
  <c r="T37" i="42"/>
  <c r="T39" i="42"/>
  <c r="O44" i="42"/>
  <c r="T44" i="42" s="1"/>
  <c r="AB44" i="42"/>
  <c r="T46" i="42"/>
  <c r="T48" i="42"/>
  <c r="T50" i="42"/>
  <c r="AB52" i="42"/>
  <c r="T53" i="42"/>
  <c r="T55" i="42"/>
  <c r="T57" i="42"/>
  <c r="T59" i="42"/>
  <c r="AB60" i="42"/>
  <c r="T61" i="42"/>
  <c r="T63" i="42"/>
  <c r="T65" i="42"/>
  <c r="T67" i="42"/>
  <c r="K68" i="42"/>
  <c r="T68" i="42" s="1"/>
  <c r="X68" i="42"/>
  <c r="G68" i="42"/>
  <c r="T70" i="42"/>
  <c r="T72" i="42"/>
  <c r="T74" i="42"/>
  <c r="O76" i="42"/>
  <c r="T76" i="42" s="1"/>
  <c r="X76" i="42"/>
  <c r="G76" i="42"/>
  <c r="T78" i="42"/>
  <c r="T80" i="42"/>
  <c r="T82" i="42"/>
  <c r="AB84" i="42"/>
  <c r="T85" i="42"/>
  <c r="T87" i="42"/>
  <c r="T89" i="42"/>
  <c r="T93" i="42"/>
  <c r="O92" i="42"/>
  <c r="T92" i="42" s="1"/>
  <c r="S124" i="42"/>
  <c r="O148" i="42"/>
  <c r="G216" i="42"/>
  <c r="G218" i="42"/>
  <c r="G220" i="42"/>
  <c r="T90" i="42"/>
  <c r="X92" i="42"/>
  <c r="G92" i="42"/>
  <c r="T94" i="42"/>
  <c r="T96" i="42"/>
  <c r="T98" i="42"/>
  <c r="AB100" i="42"/>
  <c r="T101" i="42"/>
  <c r="T103" i="42"/>
  <c r="T105" i="42"/>
  <c r="T107" i="42"/>
  <c r="AB108" i="42"/>
  <c r="T109" i="42"/>
  <c r="T111" i="42"/>
  <c r="T113" i="42"/>
  <c r="T115" i="42"/>
  <c r="X116" i="42"/>
  <c r="G116" i="42"/>
  <c r="T118" i="42"/>
  <c r="T120" i="42"/>
  <c r="T122" i="42"/>
  <c r="AB124" i="42"/>
  <c r="T125" i="42"/>
  <c r="T127" i="42"/>
  <c r="T129" i="42"/>
  <c r="T131" i="42"/>
  <c r="X132" i="42"/>
  <c r="G132" i="42"/>
  <c r="O132" i="42"/>
  <c r="T136" i="42"/>
  <c r="T138" i="42"/>
  <c r="O140" i="42"/>
  <c r="T140" i="42" s="1"/>
  <c r="X140" i="42"/>
  <c r="G140" i="42"/>
  <c r="T142" i="42"/>
  <c r="T144" i="42"/>
  <c r="T146" i="42"/>
  <c r="AB148" i="42"/>
  <c r="T149" i="42"/>
  <c r="T151" i="42"/>
  <c r="T153" i="42"/>
  <c r="T155" i="42"/>
  <c r="AB156" i="42"/>
  <c r="T157" i="42"/>
  <c r="T159" i="42"/>
  <c r="T161" i="42"/>
  <c r="T163" i="42"/>
  <c r="X164" i="42"/>
  <c r="G164" i="42"/>
  <c r="O164" i="42"/>
  <c r="T168" i="42"/>
  <c r="T170" i="42"/>
  <c r="T172" i="42"/>
  <c r="X172" i="42"/>
  <c r="T173" i="42"/>
  <c r="T175" i="42"/>
  <c r="T177" i="42"/>
  <c r="T179" i="42"/>
  <c r="AB180" i="42"/>
  <c r="T181" i="42"/>
  <c r="T183" i="42"/>
  <c r="T185" i="42"/>
  <c r="T187" i="42"/>
  <c r="X188" i="42"/>
  <c r="T191" i="42"/>
  <c r="T193" i="42"/>
  <c r="AB196" i="42"/>
  <c r="O196" i="42"/>
  <c r="T200" i="42"/>
  <c r="T202" i="42"/>
  <c r="X204" i="42"/>
  <c r="T205" i="42"/>
  <c r="O204" i="42"/>
  <c r="T204" i="42" s="1"/>
  <c r="T209" i="42"/>
  <c r="T211" i="42"/>
  <c r="T6" i="42"/>
  <c r="T8" i="42"/>
  <c r="T10" i="42"/>
  <c r="K84" i="42"/>
  <c r="O84" i="42"/>
  <c r="K100" i="42"/>
  <c r="O100" i="42"/>
  <c r="K116" i="42"/>
  <c r="O116" i="42"/>
  <c r="K124" i="42"/>
  <c r="O124" i="42"/>
  <c r="X4" i="42"/>
  <c r="AB4" i="42"/>
  <c r="T5" i="42"/>
  <c r="T7" i="42"/>
  <c r="T9" i="42"/>
  <c r="T11" i="42"/>
  <c r="T134" i="42"/>
  <c r="T150" i="42"/>
  <c r="T166" i="42"/>
  <c r="T198" i="42"/>
  <c r="T207" i="42"/>
  <c r="K132" i="42"/>
  <c r="K148" i="42"/>
  <c r="K164" i="42"/>
  <c r="O188" i="42"/>
  <c r="T189" i="42"/>
  <c r="T190" i="42"/>
  <c r="K188" i="42"/>
  <c r="S188" i="42"/>
  <c r="T197" i="42"/>
  <c r="K196" i="42"/>
  <c r="S196" i="42"/>
  <c r="D2" i="2"/>
  <c r="C4" i="2"/>
  <c r="E12" i="2"/>
  <c r="D17" i="2"/>
  <c r="E20" i="2"/>
  <c r="F23" i="2"/>
  <c r="E23" i="2"/>
  <c r="C17" i="2"/>
  <c r="F10" i="2"/>
  <c r="G2" i="2"/>
  <c r="C7" i="2"/>
  <c r="F12" i="2"/>
  <c r="D14" i="2"/>
  <c r="G15" i="2"/>
  <c r="E17" i="2"/>
  <c r="C19" i="2"/>
  <c r="F20" i="2"/>
  <c r="D22" i="2"/>
  <c r="F24" i="2"/>
  <c r="E24" i="2"/>
  <c r="E25" i="2"/>
  <c r="D26" i="2"/>
  <c r="F5" i="2"/>
  <c r="E26" i="2"/>
  <c r="D16" i="2"/>
  <c r="F13" i="2"/>
  <c r="G9" i="2"/>
  <c r="G8" i="2"/>
  <c r="G5" i="2"/>
  <c r="G10" i="2"/>
  <c r="F7" i="2"/>
  <c r="C6" i="2"/>
  <c r="C16" i="2"/>
  <c r="E9" i="2"/>
  <c r="E5" i="2"/>
  <c r="F18" i="2"/>
  <c r="D42" i="2" l="1"/>
  <c r="D47" i="2"/>
  <c r="D37" i="2"/>
  <c r="T148" i="42"/>
  <c r="E27" i="2"/>
  <c r="T132" i="42"/>
  <c r="AB223" i="42"/>
  <c r="T164" i="42"/>
  <c r="T218" i="42"/>
  <c r="T219" i="42"/>
  <c r="G214" i="42"/>
  <c r="T220" i="42"/>
  <c r="T221" i="42"/>
  <c r="X223" i="42"/>
  <c r="T196" i="42"/>
  <c r="S223" i="42"/>
  <c r="T116" i="42"/>
  <c r="T84" i="42"/>
  <c r="O223" i="42"/>
  <c r="T188" i="42"/>
  <c r="T217" i="42"/>
  <c r="T124" i="42"/>
  <c r="T100" i="42"/>
  <c r="T216" i="42"/>
  <c r="T215" i="42"/>
  <c r="K223" i="42"/>
  <c r="F27" i="2"/>
  <c r="C27" i="2"/>
  <c r="G27" i="2"/>
  <c r="D27" i="2"/>
  <c r="T116" i="1"/>
  <c r="T124" i="1"/>
  <c r="T132" i="1"/>
  <c r="T140" i="1"/>
  <c r="T148" i="1"/>
  <c r="T156" i="1"/>
  <c r="T164" i="1"/>
  <c r="T172" i="1"/>
  <c r="T180" i="1"/>
  <c r="T188" i="1"/>
  <c r="T196" i="1"/>
  <c r="T117" i="1"/>
  <c r="T125" i="1"/>
  <c r="T133" i="1"/>
  <c r="T141" i="1"/>
  <c r="T149" i="1"/>
  <c r="T157" i="1"/>
  <c r="T165" i="1"/>
  <c r="T173" i="1"/>
  <c r="T181" i="1"/>
  <c r="T189" i="1"/>
  <c r="T197" i="1"/>
  <c r="T118" i="1"/>
  <c r="T126" i="1"/>
  <c r="T134" i="1"/>
  <c r="T142" i="1"/>
  <c r="T150" i="1"/>
  <c r="T162" i="1"/>
  <c r="T178" i="1"/>
  <c r="T112" i="1"/>
  <c r="T120" i="1"/>
  <c r="T128" i="1"/>
  <c r="T136" i="1"/>
  <c r="T144" i="1"/>
  <c r="T152" i="1"/>
  <c r="T160" i="1"/>
  <c r="T168" i="1"/>
  <c r="T176" i="1"/>
  <c r="T184" i="1"/>
  <c r="T192" i="1"/>
  <c r="T113" i="1"/>
  <c r="T121" i="1"/>
  <c r="T129" i="1"/>
  <c r="T137" i="1"/>
  <c r="T145" i="1"/>
  <c r="T153" i="1"/>
  <c r="T161" i="1"/>
  <c r="T169" i="1"/>
  <c r="T177" i="1"/>
  <c r="T185" i="1"/>
  <c r="T193" i="1"/>
  <c r="T114" i="1"/>
  <c r="T122" i="1"/>
  <c r="T130" i="1"/>
  <c r="T138" i="1"/>
  <c r="T146" i="1"/>
  <c r="T154" i="1"/>
  <c r="T170" i="1"/>
  <c r="T186" i="1"/>
  <c r="T194" i="1"/>
  <c r="T119" i="1"/>
  <c r="T127" i="1"/>
  <c r="T135" i="1"/>
  <c r="T143" i="1"/>
  <c r="T151" i="1"/>
  <c r="T159" i="1"/>
  <c r="T167" i="1"/>
  <c r="T175" i="1"/>
  <c r="T183" i="1"/>
  <c r="T191" i="1"/>
  <c r="T28" i="1"/>
  <c r="T98" i="1"/>
  <c r="T45" i="1"/>
  <c r="T53" i="1"/>
  <c r="T18" i="1"/>
  <c r="T77" i="1"/>
  <c r="T89" i="1"/>
  <c r="T73" i="1"/>
  <c r="T87" i="1"/>
  <c r="T85" i="1"/>
  <c r="T71" i="1"/>
  <c r="T6" i="1"/>
  <c r="T158" i="1"/>
  <c r="T166" i="1"/>
  <c r="T174" i="1"/>
  <c r="T182" i="1"/>
  <c r="T190" i="1"/>
  <c r="T198" i="1"/>
  <c r="T115" i="1"/>
  <c r="T123" i="1"/>
  <c r="T131" i="1"/>
  <c r="T139" i="1"/>
  <c r="T147" i="1"/>
  <c r="T155" i="1"/>
  <c r="T163" i="1"/>
  <c r="T171" i="1"/>
  <c r="T179" i="1"/>
  <c r="T187" i="1"/>
  <c r="T195" i="1"/>
  <c r="T78" i="1"/>
  <c r="T79" i="1"/>
  <c r="T13" i="1"/>
  <c r="T74" i="1"/>
  <c r="T102" i="1"/>
  <c r="T69" i="1"/>
  <c r="T99" i="1"/>
  <c r="T48" i="1"/>
  <c r="T14" i="1"/>
  <c r="T57" i="1"/>
  <c r="T9" i="1"/>
  <c r="T55" i="1"/>
  <c r="T59" i="1"/>
  <c r="T105" i="1"/>
  <c r="T58" i="1"/>
  <c r="T51" i="1"/>
  <c r="T16" i="1"/>
  <c r="T61" i="1"/>
  <c r="T72" i="1"/>
  <c r="T96" i="1"/>
  <c r="T29" i="1"/>
  <c r="T107" i="1"/>
  <c r="T8" i="1"/>
  <c r="T7" i="1"/>
  <c r="T81" i="1"/>
  <c r="T60" i="1"/>
  <c r="T23" i="1"/>
  <c r="T65" i="1"/>
  <c r="T95" i="1"/>
  <c r="T34" i="1"/>
  <c r="T25" i="1"/>
  <c r="T33" i="1"/>
  <c r="T31" i="1"/>
  <c r="T12" i="1"/>
  <c r="T11" i="1"/>
  <c r="T54" i="1"/>
  <c r="T68" i="1"/>
  <c r="T93" i="1"/>
  <c r="T109" i="1"/>
  <c r="T108" i="1"/>
  <c r="T97" i="1"/>
  <c r="T50" i="1"/>
  <c r="T10" i="1"/>
  <c r="T19" i="1"/>
  <c r="T63" i="1"/>
  <c r="T94" i="1"/>
  <c r="T39" i="1"/>
  <c r="T20" i="1"/>
  <c r="T27" i="1"/>
  <c r="T110" i="1"/>
  <c r="T83" i="1"/>
  <c r="T49" i="1"/>
  <c r="T80" i="1"/>
  <c r="T106" i="1"/>
  <c r="T2" i="1"/>
  <c r="T47" i="1"/>
  <c r="T64" i="1"/>
  <c r="T92" i="1"/>
  <c r="T104" i="1"/>
  <c r="T21" i="1"/>
  <c r="T75" i="1"/>
  <c r="T46" i="1"/>
  <c r="T5" i="1"/>
  <c r="T38" i="1"/>
  <c r="T17" i="1"/>
  <c r="T52" i="1"/>
  <c r="T86" i="1"/>
  <c r="T111" i="1"/>
  <c r="T30" i="1"/>
  <c r="T24" i="1"/>
  <c r="T42" i="1"/>
  <c r="T76" i="1"/>
  <c r="T84" i="1"/>
  <c r="T44" i="1"/>
  <c r="T62" i="1"/>
  <c r="T90" i="1"/>
  <c r="T100" i="1"/>
  <c r="T56" i="1"/>
  <c r="T26" i="1"/>
  <c r="T88" i="1"/>
  <c r="T32" i="1"/>
  <c r="T22" i="1"/>
  <c r="T91" i="1"/>
  <c r="T103" i="1"/>
  <c r="T43" i="1"/>
  <c r="T70" i="1"/>
  <c r="T101" i="1"/>
  <c r="T35" i="1"/>
  <c r="T40" i="1"/>
  <c r="T37" i="1"/>
  <c r="T36" i="1"/>
  <c r="J201" i="34"/>
  <c r="I201" i="34"/>
  <c r="H201" i="34"/>
  <c r="G201" i="34"/>
  <c r="J200" i="34"/>
  <c r="I200" i="34"/>
  <c r="H200" i="34"/>
  <c r="G200" i="34"/>
  <c r="J199" i="34"/>
  <c r="I199" i="34"/>
  <c r="H199" i="34"/>
  <c r="G199" i="34"/>
  <c r="J198" i="34"/>
  <c r="I198" i="34"/>
  <c r="H198" i="34"/>
  <c r="G198" i="34"/>
  <c r="J197" i="34"/>
  <c r="I197" i="34"/>
  <c r="H197" i="34"/>
  <c r="G197" i="34"/>
  <c r="J196" i="34"/>
  <c r="I196" i="34"/>
  <c r="H196" i="34"/>
  <c r="G196" i="34"/>
  <c r="J195" i="34"/>
  <c r="I195" i="34"/>
  <c r="H195" i="34"/>
  <c r="G195" i="34"/>
  <c r="J194" i="34"/>
  <c r="I194" i="34"/>
  <c r="H194" i="34"/>
  <c r="G194" i="34"/>
  <c r="J193" i="34"/>
  <c r="I193" i="34"/>
  <c r="H193" i="34"/>
  <c r="G193" i="34"/>
  <c r="J192" i="34"/>
  <c r="I192" i="34"/>
  <c r="H192" i="34"/>
  <c r="G192" i="34"/>
  <c r="J191" i="34"/>
  <c r="I191" i="34"/>
  <c r="H191" i="34"/>
  <c r="G191" i="34"/>
  <c r="J190" i="34"/>
  <c r="I190" i="34"/>
  <c r="H190" i="34"/>
  <c r="G190" i="34"/>
  <c r="J189" i="34"/>
  <c r="I189" i="34"/>
  <c r="H189" i="34"/>
  <c r="G189" i="34"/>
  <c r="J188" i="34"/>
  <c r="I188" i="34"/>
  <c r="H188" i="34"/>
  <c r="G188" i="34"/>
  <c r="J187" i="34"/>
  <c r="I187" i="34"/>
  <c r="H187" i="34"/>
  <c r="G187" i="34"/>
  <c r="J186" i="34"/>
  <c r="I186" i="34"/>
  <c r="H186" i="34"/>
  <c r="G186" i="34"/>
  <c r="J185" i="34"/>
  <c r="I185" i="34"/>
  <c r="H185" i="34"/>
  <c r="G185" i="34"/>
  <c r="J184" i="34"/>
  <c r="I184" i="34"/>
  <c r="H184" i="34"/>
  <c r="G184" i="34"/>
  <c r="J183" i="34"/>
  <c r="I183" i="34"/>
  <c r="H183" i="34"/>
  <c r="G183" i="34"/>
  <c r="J182" i="34"/>
  <c r="I182" i="34"/>
  <c r="H182" i="34"/>
  <c r="G182" i="34"/>
  <c r="J181" i="34"/>
  <c r="I181" i="34"/>
  <c r="H181" i="34"/>
  <c r="G181" i="34"/>
  <c r="J180" i="34"/>
  <c r="I180" i="34"/>
  <c r="H180" i="34"/>
  <c r="G180" i="34"/>
  <c r="J179" i="34"/>
  <c r="I179" i="34"/>
  <c r="H179" i="34"/>
  <c r="G179" i="34"/>
  <c r="J178" i="34"/>
  <c r="I178" i="34"/>
  <c r="H178" i="34"/>
  <c r="G178" i="34"/>
  <c r="J177" i="34"/>
  <c r="I177" i="34"/>
  <c r="H177" i="34"/>
  <c r="G177" i="34"/>
  <c r="J176" i="34"/>
  <c r="I176" i="34"/>
  <c r="H176" i="34"/>
  <c r="G176" i="34"/>
  <c r="J175" i="34"/>
  <c r="I175" i="34"/>
  <c r="H175" i="34"/>
  <c r="G175" i="34"/>
  <c r="J174" i="34"/>
  <c r="I174" i="34"/>
  <c r="H174" i="34"/>
  <c r="G174" i="34"/>
  <c r="J173" i="34"/>
  <c r="I173" i="34"/>
  <c r="H173" i="34"/>
  <c r="G173" i="34"/>
  <c r="J172" i="34"/>
  <c r="I172" i="34"/>
  <c r="H172" i="34"/>
  <c r="G172" i="34"/>
  <c r="J171" i="34"/>
  <c r="I171" i="34"/>
  <c r="H171" i="34"/>
  <c r="G171" i="34"/>
  <c r="J170" i="34"/>
  <c r="I170" i="34"/>
  <c r="H170" i="34"/>
  <c r="G170" i="34"/>
  <c r="J169" i="34"/>
  <c r="I169" i="34"/>
  <c r="H169" i="34"/>
  <c r="G169" i="34"/>
  <c r="J168" i="34"/>
  <c r="I168" i="34"/>
  <c r="H168" i="34"/>
  <c r="G168" i="34"/>
  <c r="J167" i="34"/>
  <c r="I167" i="34"/>
  <c r="H167" i="34"/>
  <c r="G167" i="34"/>
  <c r="J166" i="34"/>
  <c r="I166" i="34"/>
  <c r="H166" i="34"/>
  <c r="G166" i="34"/>
  <c r="J165" i="34"/>
  <c r="I165" i="34"/>
  <c r="H165" i="34"/>
  <c r="G165" i="34"/>
  <c r="J164" i="34"/>
  <c r="I164" i="34"/>
  <c r="H164" i="34"/>
  <c r="G164" i="34"/>
  <c r="J163" i="34"/>
  <c r="I163" i="34"/>
  <c r="H163" i="34"/>
  <c r="G163" i="34"/>
  <c r="J162" i="34"/>
  <c r="I162" i="34"/>
  <c r="H162" i="34"/>
  <c r="G162" i="34"/>
  <c r="J161" i="34"/>
  <c r="I161" i="34"/>
  <c r="H161" i="34"/>
  <c r="G161" i="34"/>
  <c r="J160" i="34"/>
  <c r="I160" i="34"/>
  <c r="H160" i="34"/>
  <c r="G160" i="34"/>
  <c r="J159" i="34"/>
  <c r="I159" i="34"/>
  <c r="H159" i="34"/>
  <c r="G159" i="34"/>
  <c r="J158" i="34"/>
  <c r="I158" i="34"/>
  <c r="H158" i="34"/>
  <c r="G158" i="34"/>
  <c r="J157" i="34"/>
  <c r="I157" i="34"/>
  <c r="H157" i="34"/>
  <c r="G157" i="34"/>
  <c r="J156" i="34"/>
  <c r="I156" i="34"/>
  <c r="H156" i="34"/>
  <c r="G156" i="34"/>
  <c r="J155" i="34"/>
  <c r="I155" i="34"/>
  <c r="H155" i="34"/>
  <c r="G155" i="34"/>
  <c r="J154" i="34"/>
  <c r="I154" i="34"/>
  <c r="H154" i="34"/>
  <c r="G154" i="34"/>
  <c r="J153" i="34"/>
  <c r="I153" i="34"/>
  <c r="H153" i="34"/>
  <c r="G153" i="34"/>
  <c r="J152" i="34"/>
  <c r="I152" i="34"/>
  <c r="H152" i="34"/>
  <c r="G152" i="34"/>
  <c r="J151" i="34"/>
  <c r="I151" i="34"/>
  <c r="H151" i="34"/>
  <c r="G151" i="34"/>
  <c r="J150" i="34"/>
  <c r="I150" i="34"/>
  <c r="H150" i="34"/>
  <c r="G150" i="34"/>
  <c r="J149" i="34"/>
  <c r="I149" i="34"/>
  <c r="H149" i="34"/>
  <c r="G149" i="34"/>
  <c r="J148" i="34"/>
  <c r="I148" i="34"/>
  <c r="H148" i="34"/>
  <c r="G148" i="34"/>
  <c r="J147" i="34"/>
  <c r="I147" i="34"/>
  <c r="H147" i="34"/>
  <c r="G147" i="34"/>
  <c r="J146" i="34"/>
  <c r="I146" i="34"/>
  <c r="H146" i="34"/>
  <c r="G146" i="34"/>
  <c r="J145" i="34"/>
  <c r="I145" i="34"/>
  <c r="H145" i="34"/>
  <c r="G145" i="34"/>
  <c r="J144" i="34"/>
  <c r="I144" i="34"/>
  <c r="H144" i="34"/>
  <c r="G144" i="34"/>
  <c r="J143" i="34"/>
  <c r="I143" i="34"/>
  <c r="H143" i="34"/>
  <c r="G143" i="34"/>
  <c r="J142" i="34"/>
  <c r="I142" i="34"/>
  <c r="H142" i="34"/>
  <c r="G142" i="34"/>
  <c r="J141" i="34"/>
  <c r="I141" i="34"/>
  <c r="H141" i="34"/>
  <c r="G141" i="34"/>
  <c r="J140" i="34"/>
  <c r="I140" i="34"/>
  <c r="H140" i="34"/>
  <c r="G140" i="34"/>
  <c r="J139" i="34"/>
  <c r="I139" i="34"/>
  <c r="H139" i="34"/>
  <c r="G139" i="34"/>
  <c r="J138" i="34"/>
  <c r="I138" i="34"/>
  <c r="H138" i="34"/>
  <c r="G138" i="34"/>
  <c r="J137" i="34"/>
  <c r="I137" i="34"/>
  <c r="H137" i="34"/>
  <c r="G137" i="34"/>
  <c r="J136" i="34"/>
  <c r="I136" i="34"/>
  <c r="H136" i="34"/>
  <c r="G136" i="34"/>
  <c r="J135" i="34"/>
  <c r="I135" i="34"/>
  <c r="H135" i="34"/>
  <c r="G135" i="34"/>
  <c r="J134" i="34"/>
  <c r="I134" i="34"/>
  <c r="H134" i="34"/>
  <c r="G134" i="34"/>
  <c r="J133" i="34"/>
  <c r="I133" i="34"/>
  <c r="H133" i="34"/>
  <c r="G133" i="34"/>
  <c r="J132" i="34"/>
  <c r="I132" i="34"/>
  <c r="H132" i="34"/>
  <c r="G132" i="34"/>
  <c r="J131" i="34"/>
  <c r="I131" i="34"/>
  <c r="H131" i="34"/>
  <c r="G131" i="34"/>
  <c r="J130" i="34"/>
  <c r="I130" i="34"/>
  <c r="H130" i="34"/>
  <c r="G130" i="34"/>
  <c r="J129" i="34"/>
  <c r="I129" i="34"/>
  <c r="H129" i="34"/>
  <c r="G129" i="34"/>
  <c r="J128" i="34"/>
  <c r="I128" i="34"/>
  <c r="H128" i="34"/>
  <c r="G128" i="34"/>
  <c r="J127" i="34"/>
  <c r="I127" i="34"/>
  <c r="H127" i="34"/>
  <c r="G127" i="34"/>
  <c r="J126" i="34"/>
  <c r="I126" i="34"/>
  <c r="H126" i="34"/>
  <c r="G126" i="34"/>
  <c r="J125" i="34"/>
  <c r="I125" i="34"/>
  <c r="H125" i="34"/>
  <c r="G125" i="34"/>
  <c r="J124" i="34"/>
  <c r="I124" i="34"/>
  <c r="H124" i="34"/>
  <c r="G124" i="34"/>
  <c r="J123" i="34"/>
  <c r="I123" i="34"/>
  <c r="H123" i="34"/>
  <c r="G123" i="34"/>
  <c r="J122" i="34"/>
  <c r="I122" i="34"/>
  <c r="H122" i="34"/>
  <c r="G122" i="34"/>
  <c r="J121" i="34"/>
  <c r="I121" i="34"/>
  <c r="H121" i="34"/>
  <c r="G121" i="34"/>
  <c r="J120" i="34"/>
  <c r="I120" i="34"/>
  <c r="H120" i="34"/>
  <c r="G120" i="34"/>
  <c r="J119" i="34"/>
  <c r="I119" i="34"/>
  <c r="H119" i="34"/>
  <c r="G119" i="34"/>
  <c r="J118" i="34"/>
  <c r="I118" i="34"/>
  <c r="H118" i="34"/>
  <c r="G118" i="34"/>
  <c r="J117" i="34"/>
  <c r="I117" i="34"/>
  <c r="H117" i="34"/>
  <c r="G117" i="34"/>
  <c r="J116" i="34"/>
  <c r="I116" i="34"/>
  <c r="H116" i="34"/>
  <c r="G116" i="34"/>
  <c r="J115" i="34"/>
  <c r="I115" i="34"/>
  <c r="H115" i="34"/>
  <c r="G115" i="34"/>
  <c r="J114" i="34"/>
  <c r="I114" i="34"/>
  <c r="H114" i="34"/>
  <c r="G114" i="34"/>
  <c r="J113" i="34"/>
  <c r="I113" i="34"/>
  <c r="H113" i="34"/>
  <c r="G113" i="34"/>
  <c r="J112" i="34"/>
  <c r="I112" i="34"/>
  <c r="H112" i="34"/>
  <c r="G112" i="34"/>
  <c r="J111" i="34"/>
  <c r="I111" i="34"/>
  <c r="H111" i="34"/>
  <c r="G111" i="34"/>
  <c r="J110" i="34"/>
  <c r="I110" i="34"/>
  <c r="H110" i="34"/>
  <c r="G110" i="34"/>
  <c r="J109" i="34"/>
  <c r="I109" i="34"/>
  <c r="H109" i="34"/>
  <c r="G109" i="34"/>
  <c r="J108" i="34"/>
  <c r="I108" i="34"/>
  <c r="H108" i="34"/>
  <c r="G108" i="34"/>
  <c r="J107" i="34"/>
  <c r="I107" i="34"/>
  <c r="H107" i="34"/>
  <c r="G107" i="34"/>
  <c r="J106" i="34"/>
  <c r="I106" i="34"/>
  <c r="H106" i="34"/>
  <c r="G106" i="34"/>
  <c r="J101" i="34"/>
  <c r="I101" i="34"/>
  <c r="H101" i="34"/>
  <c r="G101" i="34"/>
  <c r="J105" i="34"/>
  <c r="H105" i="34"/>
  <c r="J104" i="34"/>
  <c r="H104" i="34"/>
  <c r="J103" i="34"/>
  <c r="H103" i="34"/>
  <c r="J102" i="34"/>
  <c r="H102" i="34"/>
  <c r="I105" i="34"/>
  <c r="G105" i="34"/>
  <c r="I104" i="34"/>
  <c r="G104" i="34"/>
  <c r="I103" i="34"/>
  <c r="G103" i="34"/>
  <c r="I102" i="34"/>
  <c r="G102" i="34"/>
  <c r="H29" i="34"/>
  <c r="I29" i="34"/>
  <c r="G29" i="34"/>
  <c r="J29" i="34"/>
  <c r="E48" i="2" l="1"/>
  <c r="T223" i="42"/>
  <c r="H28" i="2"/>
  <c r="E106" i="34"/>
  <c r="E101" i="34"/>
  <c r="E107" i="34"/>
  <c r="E109" i="34"/>
  <c r="E111" i="34"/>
  <c r="E113" i="34"/>
  <c r="E115" i="34"/>
  <c r="E117" i="34"/>
  <c r="E119" i="34"/>
  <c r="E108" i="34"/>
  <c r="E110" i="34"/>
  <c r="E112" i="34"/>
  <c r="E114" i="34"/>
  <c r="E116" i="34"/>
  <c r="E118" i="34"/>
  <c r="E102" i="34"/>
  <c r="E104" i="34"/>
  <c r="E29" i="34"/>
  <c r="E103" i="34"/>
  <c r="E105" i="34"/>
  <c r="E18" i="34"/>
  <c r="G91" i="34"/>
  <c r="H77" i="34"/>
  <c r="G100" i="34"/>
  <c r="H100" i="34"/>
  <c r="H91" i="34"/>
  <c r="J77" i="34"/>
  <c r="J98" i="34"/>
  <c r="J82" i="34"/>
  <c r="G99" i="34"/>
  <c r="I100" i="34"/>
  <c r="I60" i="34"/>
  <c r="H60" i="34"/>
  <c r="I57" i="34"/>
  <c r="I91" i="34"/>
  <c r="J100" i="34"/>
  <c r="H82" i="34"/>
  <c r="I77" i="34"/>
  <c r="I98" i="34"/>
  <c r="I82" i="34"/>
  <c r="G57" i="34"/>
  <c r="I99" i="34"/>
  <c r="H57" i="34"/>
  <c r="J91" i="34"/>
  <c r="J99" i="34"/>
  <c r="H98" i="34"/>
  <c r="G77" i="34"/>
  <c r="G98" i="34"/>
  <c r="G82" i="34"/>
  <c r="H99" i="34"/>
  <c r="J57" i="34"/>
  <c r="G60" i="34"/>
  <c r="J60" i="34"/>
  <c r="I49" i="34"/>
  <c r="G21" i="34"/>
  <c r="G85" i="34"/>
  <c r="G53" i="34"/>
  <c r="H56" i="34"/>
  <c r="H40" i="34"/>
  <c r="H44" i="34"/>
  <c r="H48" i="34"/>
  <c r="H4" i="34"/>
  <c r="J7" i="34"/>
  <c r="J30" i="34"/>
  <c r="J70" i="34"/>
  <c r="J64" i="34"/>
  <c r="J94" i="34"/>
  <c r="H30" i="34"/>
  <c r="H64" i="34"/>
  <c r="H95" i="34"/>
  <c r="H76" i="34"/>
  <c r="H16" i="34"/>
  <c r="H32" i="34"/>
  <c r="G84" i="34"/>
  <c r="G27" i="34"/>
  <c r="G86" i="34"/>
  <c r="G2" i="34"/>
  <c r="G3" i="34"/>
  <c r="H27" i="34"/>
  <c r="H2" i="34"/>
  <c r="J31" i="34"/>
  <c r="J33" i="34"/>
  <c r="J10" i="34"/>
  <c r="I78" i="34"/>
  <c r="G24" i="34"/>
  <c r="G63" i="34"/>
  <c r="G51" i="34"/>
  <c r="G89" i="34"/>
  <c r="G38" i="34"/>
  <c r="H28" i="34"/>
  <c r="H87" i="34"/>
  <c r="H83" i="34"/>
  <c r="J75" i="34"/>
  <c r="J20" i="34"/>
  <c r="J22" i="34"/>
  <c r="H54" i="34"/>
  <c r="H69" i="34"/>
  <c r="H67" i="34"/>
  <c r="H81" i="34"/>
  <c r="H37" i="34"/>
  <c r="G68" i="34"/>
  <c r="G25" i="34"/>
  <c r="G58" i="34"/>
  <c r="G73" i="34"/>
  <c r="G72" i="34"/>
  <c r="G26" i="34"/>
  <c r="H36" i="34"/>
  <c r="H17" i="34"/>
  <c r="J95" i="34"/>
  <c r="J76" i="34"/>
  <c r="J16" i="34"/>
  <c r="J32" i="34"/>
  <c r="I84" i="34"/>
  <c r="I27" i="34"/>
  <c r="I22" i="34"/>
  <c r="I76" i="34"/>
  <c r="I16" i="34"/>
  <c r="I32" i="34"/>
  <c r="I62" i="34"/>
  <c r="G66" i="34"/>
  <c r="G11" i="34"/>
  <c r="J49" i="34"/>
  <c r="I21" i="34"/>
  <c r="I85" i="34"/>
  <c r="I53" i="34"/>
  <c r="H68" i="34"/>
  <c r="J40" i="34"/>
  <c r="J44" i="34"/>
  <c r="J48" i="34"/>
  <c r="J4" i="34"/>
  <c r="J61" i="34"/>
  <c r="J36" i="34"/>
  <c r="J74" i="34"/>
  <c r="J17" i="34"/>
  <c r="J97" i="34"/>
  <c r="H14" i="34"/>
  <c r="H9" i="34"/>
  <c r="H15" i="34"/>
  <c r="H90" i="34"/>
  <c r="I25" i="34"/>
  <c r="I9" i="34"/>
  <c r="I81" i="34"/>
  <c r="I59" i="34"/>
  <c r="I50" i="34"/>
  <c r="G92" i="34"/>
  <c r="G18" i="34"/>
  <c r="I63" i="34"/>
  <c r="I89" i="34"/>
  <c r="H84" i="34"/>
  <c r="J85" i="34"/>
  <c r="J68" i="34"/>
  <c r="J58" i="34"/>
  <c r="J72" i="34"/>
  <c r="H75" i="34"/>
  <c r="H88" i="34"/>
  <c r="H5" i="34"/>
  <c r="H34" i="34"/>
  <c r="G28" i="34"/>
  <c r="G54" i="34"/>
  <c r="G55" i="34"/>
  <c r="G69" i="34"/>
  <c r="G79" i="34"/>
  <c r="H25" i="34"/>
  <c r="H73" i="34"/>
  <c r="H26" i="34"/>
  <c r="J90" i="34"/>
  <c r="J6" i="34"/>
  <c r="J11" i="34"/>
  <c r="I75" i="34"/>
  <c r="I94" i="34"/>
  <c r="I90" i="34"/>
  <c r="I92" i="34"/>
  <c r="J93" i="34"/>
  <c r="I3" i="34"/>
  <c r="G16" i="34"/>
  <c r="H41" i="34"/>
  <c r="I18" i="34"/>
  <c r="I73" i="34"/>
  <c r="G93" i="34"/>
  <c r="I35" i="34"/>
  <c r="I31" i="34"/>
  <c r="I10" i="34"/>
  <c r="G13" i="34"/>
  <c r="G45" i="34"/>
  <c r="I40" i="34"/>
  <c r="I48" i="34"/>
  <c r="H61" i="34"/>
  <c r="J87" i="34"/>
  <c r="J78" i="34"/>
  <c r="J35" i="34"/>
  <c r="J50" i="34"/>
  <c r="H20" i="34"/>
  <c r="H42" i="34"/>
  <c r="H45" i="34"/>
  <c r="G56" i="34"/>
  <c r="G14" i="34"/>
  <c r="G9" i="34"/>
  <c r="G96" i="34"/>
  <c r="G15" i="34"/>
  <c r="H62" i="34"/>
  <c r="J42" i="34"/>
  <c r="J34" i="34"/>
  <c r="I55" i="34"/>
  <c r="I79" i="34"/>
  <c r="I42" i="34"/>
  <c r="H92" i="34"/>
  <c r="I17" i="34"/>
  <c r="G81" i="34"/>
  <c r="G59" i="34"/>
  <c r="H19" i="34"/>
  <c r="J71" i="34"/>
  <c r="G5" i="34"/>
  <c r="H13" i="34"/>
  <c r="I11" i="34"/>
  <c r="I86" i="34"/>
  <c r="H59" i="34"/>
  <c r="I41" i="34"/>
  <c r="J52" i="34"/>
  <c r="I24" i="34"/>
  <c r="G87" i="34"/>
  <c r="G83" i="34"/>
  <c r="H63" i="34"/>
  <c r="H51" i="34"/>
  <c r="H89" i="34"/>
  <c r="H38" i="34"/>
  <c r="J28" i="34"/>
  <c r="J54" i="34"/>
  <c r="J55" i="34"/>
  <c r="J69" i="34"/>
  <c r="J79" i="34"/>
  <c r="H70" i="34"/>
  <c r="H94" i="34"/>
  <c r="H3" i="34"/>
  <c r="H65" i="34"/>
  <c r="H46" i="34"/>
  <c r="G61" i="34"/>
  <c r="G36" i="34"/>
  <c r="G74" i="34"/>
  <c r="G17" i="34"/>
  <c r="G97" i="34"/>
  <c r="G95" i="34"/>
  <c r="H86" i="34"/>
  <c r="J67" i="34"/>
  <c r="J81" i="34"/>
  <c r="J37" i="34"/>
  <c r="I68" i="34"/>
  <c r="G49" i="34"/>
  <c r="G40" i="34"/>
  <c r="G44" i="34"/>
  <c r="G48" i="34"/>
  <c r="G4" i="34"/>
  <c r="H7" i="34"/>
  <c r="H21" i="34"/>
  <c r="H85" i="34"/>
  <c r="H53" i="34"/>
  <c r="J56" i="34"/>
  <c r="J14" i="34"/>
  <c r="J9" i="34"/>
  <c r="J96" i="34"/>
  <c r="J15" i="34"/>
  <c r="H55" i="34"/>
  <c r="H79" i="34"/>
  <c r="H31" i="34"/>
  <c r="H33" i="34"/>
  <c r="H10" i="34"/>
  <c r="G78" i="34"/>
  <c r="G35" i="34"/>
  <c r="G62" i="34"/>
  <c r="G50" i="34"/>
  <c r="G67" i="34"/>
  <c r="H74" i="34"/>
  <c r="H97" i="34"/>
  <c r="J3" i="34"/>
  <c r="J65" i="34"/>
  <c r="J46" i="34"/>
  <c r="I61" i="34"/>
  <c r="I36" i="34"/>
  <c r="I74" i="34"/>
  <c r="I20" i="34"/>
  <c r="I47" i="34"/>
  <c r="I65" i="34"/>
  <c r="I46" i="34"/>
  <c r="I52" i="34"/>
  <c r="G23" i="34"/>
  <c r="I67" i="34"/>
  <c r="G6" i="34"/>
  <c r="G39" i="34"/>
  <c r="I13" i="34"/>
  <c r="H18" i="34"/>
  <c r="J24" i="34"/>
  <c r="I87" i="34"/>
  <c r="I83" i="34"/>
  <c r="H78" i="34"/>
  <c r="J63" i="34"/>
  <c r="J51" i="34"/>
  <c r="J89" i="34"/>
  <c r="J38" i="34"/>
  <c r="J84" i="34"/>
  <c r="J27" i="34"/>
  <c r="J86" i="34"/>
  <c r="J2" i="34"/>
  <c r="H96" i="34"/>
  <c r="H47" i="34"/>
  <c r="H66" i="34"/>
  <c r="I58" i="34"/>
  <c r="I15" i="34"/>
  <c r="I37" i="34"/>
  <c r="J41" i="34"/>
  <c r="G8" i="34"/>
  <c r="H23" i="34"/>
  <c r="H24" i="34"/>
  <c r="I51" i="34"/>
  <c r="I38" i="34"/>
  <c r="J21" i="34"/>
  <c r="J53" i="34"/>
  <c r="J25" i="34"/>
  <c r="J73" i="34"/>
  <c r="J26" i="34"/>
  <c r="H22" i="34"/>
  <c r="H8" i="34"/>
  <c r="H80" i="34"/>
  <c r="G7" i="34"/>
  <c r="G30" i="34"/>
  <c r="G70" i="34"/>
  <c r="G64" i="34"/>
  <c r="G94" i="34"/>
  <c r="G12" i="34"/>
  <c r="H58" i="34"/>
  <c r="H72" i="34"/>
  <c r="J47" i="34"/>
  <c r="J66" i="34"/>
  <c r="J45" i="34"/>
  <c r="I56" i="34"/>
  <c r="I14" i="34"/>
  <c r="I64" i="34"/>
  <c r="I12" i="34"/>
  <c r="I45" i="34"/>
  <c r="H93" i="34"/>
  <c r="I2" i="34"/>
  <c r="G65" i="34"/>
  <c r="G32" i="34"/>
  <c r="H39" i="34"/>
  <c r="G42" i="34"/>
  <c r="I96" i="34"/>
  <c r="I33" i="34"/>
  <c r="I19" i="34"/>
  <c r="G88" i="34"/>
  <c r="H52" i="34"/>
  <c r="H49" i="34"/>
  <c r="I44" i="34"/>
  <c r="I4" i="34"/>
  <c r="J83" i="34"/>
  <c r="J62" i="34"/>
  <c r="H12" i="34"/>
  <c r="H6" i="34"/>
  <c r="H11" i="34"/>
  <c r="G75" i="34"/>
  <c r="G20" i="34"/>
  <c r="G22" i="34"/>
  <c r="G47" i="34"/>
  <c r="H35" i="34"/>
  <c r="H50" i="34"/>
  <c r="J88" i="34"/>
  <c r="J8" i="34"/>
  <c r="J80" i="34"/>
  <c r="I7" i="34"/>
  <c r="I30" i="34"/>
  <c r="I70" i="34"/>
  <c r="I69" i="34"/>
  <c r="I88" i="34"/>
  <c r="I8" i="34"/>
  <c r="I80" i="34"/>
  <c r="I39" i="34"/>
  <c r="J13" i="34"/>
  <c r="G41" i="34"/>
  <c r="I97" i="34"/>
  <c r="G31" i="34"/>
  <c r="G33" i="34"/>
  <c r="G10" i="34"/>
  <c r="G19" i="34"/>
  <c r="H71" i="34"/>
  <c r="I71" i="34"/>
  <c r="J18" i="34"/>
  <c r="G90" i="34"/>
  <c r="G34" i="34"/>
  <c r="I6" i="34"/>
  <c r="I93" i="34"/>
  <c r="G71" i="34"/>
  <c r="G76" i="34"/>
  <c r="G52" i="34"/>
  <c r="J59" i="34"/>
  <c r="J39" i="34"/>
  <c r="G80" i="34"/>
  <c r="I23" i="34"/>
  <c r="J12" i="34"/>
  <c r="J5" i="34"/>
  <c r="I28" i="34"/>
  <c r="I54" i="34"/>
  <c r="I5" i="34"/>
  <c r="I34" i="34"/>
  <c r="J92" i="34"/>
  <c r="I95" i="34"/>
  <c r="G37" i="34"/>
  <c r="J19" i="34"/>
  <c r="I72" i="34"/>
  <c r="I66" i="34"/>
  <c r="J23" i="34"/>
  <c r="G46" i="34"/>
  <c r="I26" i="34"/>
  <c r="M24" i="2" l="1"/>
  <c r="M23" i="2"/>
  <c r="M22" i="2"/>
  <c r="M21" i="2"/>
  <c r="M20" i="2"/>
  <c r="M19" i="2"/>
  <c r="M18" i="2"/>
  <c r="M17" i="2"/>
  <c r="P3" i="1"/>
  <c r="P41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159" i="1"/>
  <c r="O157" i="1"/>
  <c r="O155" i="1"/>
  <c r="O153" i="1"/>
  <c r="O151" i="1"/>
  <c r="O149" i="1"/>
  <c r="O147" i="1"/>
  <c r="O145" i="1"/>
  <c r="O143" i="1"/>
  <c r="O141" i="1"/>
  <c r="O139" i="1"/>
  <c r="O137" i="1"/>
  <c r="O43" i="1"/>
  <c r="P36" i="1"/>
  <c r="O34" i="1"/>
  <c r="O31" i="1"/>
  <c r="O29" i="1"/>
  <c r="O24" i="1"/>
  <c r="O22" i="1"/>
  <c r="P22" i="1"/>
  <c r="P197" i="1"/>
  <c r="P195" i="1"/>
  <c r="P193" i="1"/>
  <c r="P191" i="1"/>
  <c r="P189" i="1"/>
  <c r="P187" i="1"/>
  <c r="P185" i="1"/>
  <c r="P183" i="1"/>
  <c r="P181" i="1"/>
  <c r="P179" i="1"/>
  <c r="P177" i="1"/>
  <c r="P175" i="1"/>
  <c r="P173" i="1"/>
  <c r="P171" i="1"/>
  <c r="P169" i="1"/>
  <c r="P167" i="1"/>
  <c r="P165" i="1"/>
  <c r="P163" i="1"/>
  <c r="P161" i="1"/>
  <c r="P159" i="1"/>
  <c r="P157" i="1"/>
  <c r="P155" i="1"/>
  <c r="P153" i="1"/>
  <c r="P151" i="1"/>
  <c r="P149" i="1"/>
  <c r="P147" i="1"/>
  <c r="P145" i="1"/>
  <c r="P143" i="1"/>
  <c r="P141" i="1"/>
  <c r="P139" i="1"/>
  <c r="P137" i="1"/>
  <c r="P43" i="1"/>
  <c r="P34" i="1"/>
  <c r="P31" i="1"/>
  <c r="P29" i="1"/>
  <c r="P24" i="1"/>
  <c r="P21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O158" i="1"/>
  <c r="O156" i="1"/>
  <c r="O154" i="1"/>
  <c r="O152" i="1"/>
  <c r="O150" i="1"/>
  <c r="O148" i="1"/>
  <c r="O146" i="1"/>
  <c r="O144" i="1"/>
  <c r="O142" i="1"/>
  <c r="O140" i="1"/>
  <c r="O138" i="1"/>
  <c r="O136" i="1"/>
  <c r="O39" i="1"/>
  <c r="O33" i="1"/>
  <c r="O30" i="1"/>
  <c r="O27" i="1"/>
  <c r="O23" i="1"/>
  <c r="O21" i="1"/>
  <c r="P198" i="1"/>
  <c r="P196" i="1"/>
  <c r="P194" i="1"/>
  <c r="P192" i="1"/>
  <c r="P190" i="1"/>
  <c r="P188" i="1"/>
  <c r="P186" i="1"/>
  <c r="P184" i="1"/>
  <c r="P182" i="1"/>
  <c r="P180" i="1"/>
  <c r="P178" i="1"/>
  <c r="P176" i="1"/>
  <c r="P174" i="1"/>
  <c r="P172" i="1"/>
  <c r="P170" i="1"/>
  <c r="P168" i="1"/>
  <c r="P166" i="1"/>
  <c r="P164" i="1"/>
  <c r="P162" i="1"/>
  <c r="P160" i="1"/>
  <c r="P158" i="1"/>
  <c r="P156" i="1"/>
  <c r="P154" i="1"/>
  <c r="P152" i="1"/>
  <c r="P150" i="1"/>
  <c r="P148" i="1"/>
  <c r="P146" i="1"/>
  <c r="P144" i="1"/>
  <c r="P142" i="1"/>
  <c r="P140" i="1"/>
  <c r="P138" i="1"/>
  <c r="P136" i="1"/>
  <c r="P39" i="1"/>
  <c r="O36" i="1"/>
  <c r="P33" i="1"/>
  <c r="P30" i="1"/>
  <c r="P27" i="1"/>
  <c r="P23" i="1"/>
  <c r="P38" i="1"/>
  <c r="P25" i="1"/>
  <c r="P10" i="1"/>
  <c r="P56" i="1"/>
  <c r="P20" i="1"/>
  <c r="O90" i="1"/>
  <c r="O54" i="1"/>
  <c r="O64" i="1"/>
  <c r="O5" i="1"/>
  <c r="O7" i="1"/>
  <c r="O13" i="1"/>
  <c r="O25" i="1"/>
  <c r="O38" i="1"/>
  <c r="O45" i="1"/>
  <c r="O49" i="1"/>
  <c r="O59" i="1"/>
  <c r="O70" i="1"/>
  <c r="O76" i="1"/>
  <c r="O83" i="1"/>
  <c r="O88" i="1"/>
  <c r="O93" i="1"/>
  <c r="O97" i="1"/>
  <c r="O102" i="1"/>
  <c r="O106" i="1"/>
  <c r="O110" i="1"/>
  <c r="O4" i="1"/>
  <c r="O3" i="1"/>
  <c r="O11" i="1"/>
  <c r="O62" i="1"/>
  <c r="O8" i="1"/>
  <c r="O26" i="1"/>
  <c r="O40" i="1"/>
  <c r="O51" i="1"/>
  <c r="O72" i="1"/>
  <c r="O77" i="1"/>
  <c r="O81" i="1"/>
  <c r="O87" i="1"/>
  <c r="O92" i="1"/>
  <c r="O96" i="1"/>
  <c r="O100" i="1"/>
  <c r="O105" i="1"/>
  <c r="O109" i="1"/>
  <c r="O46" i="1"/>
  <c r="O57" i="1"/>
  <c r="O74" i="1"/>
  <c r="O94" i="1"/>
  <c r="O98" i="1"/>
  <c r="O103" i="1"/>
  <c r="O107" i="1"/>
  <c r="O111" i="1"/>
  <c r="P2" i="1"/>
  <c r="Q2" i="1" s="1"/>
  <c r="P32" i="1"/>
  <c r="P28" i="1"/>
  <c r="P26" i="1"/>
  <c r="P40" i="1"/>
  <c r="O101" i="1"/>
  <c r="O35" i="1"/>
  <c r="O50" i="1"/>
  <c r="O58" i="1"/>
  <c r="O18" i="1"/>
  <c r="O9" i="1"/>
  <c r="O19" i="1"/>
  <c r="O28" i="1"/>
  <c r="O42" i="1"/>
  <c r="O47" i="1"/>
  <c r="O53" i="1"/>
  <c r="O61" i="1"/>
  <c r="O73" i="1"/>
  <c r="O80" i="1"/>
  <c r="O85" i="1"/>
  <c r="O91" i="1"/>
  <c r="O95" i="1"/>
  <c r="O99" i="1"/>
  <c r="O104" i="1"/>
  <c r="O108" i="1"/>
  <c r="O86" i="1"/>
  <c r="O37" i="1"/>
  <c r="O69" i="1"/>
  <c r="O65" i="1"/>
  <c r="O41" i="1"/>
  <c r="O16" i="1"/>
  <c r="O32" i="1"/>
  <c r="O79" i="1"/>
  <c r="O84" i="1"/>
  <c r="O89" i="1"/>
  <c r="O56" i="1"/>
  <c r="O2" i="1"/>
  <c r="O78" i="1"/>
  <c r="O71" i="1"/>
  <c r="O60" i="1"/>
  <c r="O44" i="1"/>
  <c r="O12" i="1"/>
  <c r="O6" i="1"/>
  <c r="O63" i="1"/>
  <c r="O17" i="1"/>
  <c r="O75" i="1"/>
  <c r="M15" i="2" s="1"/>
  <c r="O68" i="1"/>
  <c r="O55" i="1"/>
  <c r="O48" i="1"/>
  <c r="O20" i="1"/>
  <c r="O10" i="1"/>
  <c r="O52" i="1"/>
  <c r="M9" i="2" s="1"/>
  <c r="G43" i="34"/>
  <c r="I43" i="34"/>
  <c r="D43" i="34"/>
  <c r="H43" i="34"/>
  <c r="J43" i="34"/>
  <c r="P2" i="2" l="1"/>
  <c r="P26" i="2"/>
  <c r="N26" i="2"/>
  <c r="O25" i="2"/>
  <c r="P24" i="2"/>
  <c r="N24" i="2"/>
  <c r="O23" i="2"/>
  <c r="P22" i="2"/>
  <c r="N22" i="2"/>
  <c r="O21" i="2"/>
  <c r="P20" i="2"/>
  <c r="N20" i="2"/>
  <c r="O19" i="2"/>
  <c r="P18" i="2"/>
  <c r="N18" i="2"/>
  <c r="O17" i="2"/>
  <c r="P16" i="2"/>
  <c r="N16" i="2"/>
  <c r="O15" i="2"/>
  <c r="P14" i="2"/>
  <c r="N14" i="2"/>
  <c r="O13" i="2"/>
  <c r="P12" i="2"/>
  <c r="N12" i="2"/>
  <c r="O11" i="2"/>
  <c r="P10" i="2"/>
  <c r="N10" i="2"/>
  <c r="O9" i="2"/>
  <c r="P8" i="2"/>
  <c r="N8" i="2"/>
  <c r="O7" i="2"/>
  <c r="P6" i="2"/>
  <c r="N6" i="2"/>
  <c r="O5" i="2"/>
  <c r="P4" i="2"/>
  <c r="N4" i="2"/>
  <c r="O3" i="2"/>
  <c r="O4" i="2"/>
  <c r="N3" i="2"/>
  <c r="O26" i="2"/>
  <c r="P25" i="2"/>
  <c r="N25" i="2"/>
  <c r="O24" i="2"/>
  <c r="P23" i="2"/>
  <c r="N23" i="2"/>
  <c r="O22" i="2"/>
  <c r="P21" i="2"/>
  <c r="N21" i="2"/>
  <c r="O20" i="2"/>
  <c r="P19" i="2"/>
  <c r="N19" i="2"/>
  <c r="O18" i="2"/>
  <c r="P17" i="2"/>
  <c r="N17" i="2"/>
  <c r="O16" i="2"/>
  <c r="P15" i="2"/>
  <c r="N15" i="2"/>
  <c r="O14" i="2"/>
  <c r="P13" i="2"/>
  <c r="N13" i="2"/>
  <c r="O12" i="2"/>
  <c r="P11" i="2"/>
  <c r="N11" i="2"/>
  <c r="O10" i="2"/>
  <c r="P9" i="2"/>
  <c r="N9" i="2"/>
  <c r="O8" i="2"/>
  <c r="P7" i="2"/>
  <c r="N7" i="2"/>
  <c r="O6" i="2"/>
  <c r="P5" i="2"/>
  <c r="N5" i="2"/>
  <c r="P3" i="2"/>
  <c r="N2" i="2"/>
  <c r="O2" i="2"/>
  <c r="C55" i="2"/>
  <c r="C53" i="2"/>
  <c r="C51" i="2"/>
  <c r="C56" i="2"/>
  <c r="C54" i="2"/>
  <c r="C52" i="2"/>
  <c r="M26" i="2"/>
  <c r="M10" i="2"/>
  <c r="M11" i="2"/>
  <c r="M4" i="2"/>
  <c r="M8" i="2"/>
  <c r="M13" i="2"/>
  <c r="M6" i="2"/>
  <c r="M7" i="2"/>
  <c r="M2" i="2"/>
  <c r="M12" i="2"/>
  <c r="M5" i="2"/>
  <c r="M3" i="2"/>
  <c r="M14" i="2"/>
  <c r="E43" i="34"/>
  <c r="M16" i="2"/>
  <c r="Q2" i="2" l="1"/>
  <c r="R2" i="2" s="1"/>
  <c r="Q5" i="2"/>
  <c r="R5" i="2" s="1"/>
  <c r="Q9" i="2"/>
  <c r="R9" i="2" s="1"/>
  <c r="Q13" i="2"/>
  <c r="R13" i="2" s="1"/>
  <c r="Q17" i="2"/>
  <c r="R17" i="2" s="1"/>
  <c r="Q21" i="2"/>
  <c r="R21" i="2" s="1"/>
  <c r="Q25" i="2"/>
  <c r="R25" i="2" s="1"/>
  <c r="Q4" i="2"/>
  <c r="R4" i="2" s="1"/>
  <c r="Q8" i="2"/>
  <c r="R8" i="2" s="1"/>
  <c r="Q12" i="2"/>
  <c r="R12" i="2" s="1"/>
  <c r="Q16" i="2"/>
  <c r="R16" i="2" s="1"/>
  <c r="Q20" i="2"/>
  <c r="R20" i="2" s="1"/>
  <c r="Q24" i="2"/>
  <c r="R24" i="2" s="1"/>
  <c r="Q7" i="2"/>
  <c r="R7" i="2" s="1"/>
  <c r="Q11" i="2"/>
  <c r="R11" i="2" s="1"/>
  <c r="Q15" i="2"/>
  <c r="R15" i="2" s="1"/>
  <c r="Q19" i="2"/>
  <c r="R19" i="2" s="1"/>
  <c r="Q23" i="2"/>
  <c r="R23" i="2" s="1"/>
  <c r="Q3" i="2"/>
  <c r="R3" i="2" s="1"/>
  <c r="Q6" i="2"/>
  <c r="R6" i="2" s="1"/>
  <c r="Q10" i="2"/>
  <c r="R10" i="2" s="1"/>
  <c r="Q14" i="2"/>
  <c r="R14" i="2" s="1"/>
  <c r="Q18" i="2"/>
  <c r="R18" i="2" s="1"/>
  <c r="Q22" i="2"/>
  <c r="R22" i="2" s="1"/>
  <c r="Q26" i="2"/>
  <c r="R26" i="2" s="1"/>
  <c r="O27" i="2"/>
  <c r="P27" i="2"/>
  <c r="N27" i="2"/>
  <c r="C57" i="2"/>
  <c r="M27" i="2"/>
  <c r="Q27" i="2" l="1"/>
  <c r="R27" i="2" s="1"/>
  <c r="P28" i="2"/>
</calcChain>
</file>

<file path=xl/sharedStrings.xml><?xml version="1.0" encoding="utf-8"?>
<sst xmlns="http://schemas.openxmlformats.org/spreadsheetml/2006/main" count="56790" uniqueCount="10164">
  <si>
    <t>0978676218</t>
  </si>
  <si>
    <t>00009F8600C46505</t>
  </si>
  <si>
    <t>116411</t>
  </si>
  <si>
    <t>Загальноосвітня школа І-ІІІ ступеня с. Літогоща Рожищенського району Волинської області</t>
  </si>
  <si>
    <t>ЗСШ с. Літогоща Рожищенського р-ну Волинської обл.</t>
  </si>
  <si>
    <t>с.Літогоща</t>
  </si>
  <si>
    <t>45111</t>
  </si>
  <si>
    <t>Ухачевич</t>
  </si>
  <si>
    <t>0336898325</t>
  </si>
  <si>
    <t>0508363948</t>
  </si>
  <si>
    <t>Моголюк</t>
  </si>
  <si>
    <t>0986023698</t>
  </si>
  <si>
    <t>Маковецька</t>
  </si>
  <si>
    <t>Гуріївна</t>
  </si>
  <si>
    <t>0980542661</t>
  </si>
  <si>
    <t>00009F8600C4A1D9</t>
  </si>
  <si>
    <t>116412</t>
  </si>
  <si>
    <t>Загальноосвітня школа І-ІІІ ступеня с. Мильськ Рожищенського району Волинської області</t>
  </si>
  <si>
    <t>ЗСШ с. Мильськ Рожищенського р-ну Волинської обл.</t>
  </si>
  <si>
    <t>с.Мильськ</t>
  </si>
  <si>
    <t>45117</t>
  </si>
  <si>
    <t>Ананійович</t>
  </si>
  <si>
    <t>0336896471</t>
  </si>
  <si>
    <t>0667785124</t>
  </si>
  <si>
    <t>Овруцька</t>
  </si>
  <si>
    <t>00009F8600C57CB7</t>
  </si>
  <si>
    <t>116414</t>
  </si>
  <si>
    <t>Загальноосвітня школа І-ІІІ ступеня с. Навіз Рожищенського району Волинської області</t>
  </si>
  <si>
    <t>ЗСШ с. Навіз Рожищенського р-ну Волинської обл.</t>
  </si>
  <si>
    <t>с.Навіз</t>
  </si>
  <si>
    <t>45112</t>
  </si>
  <si>
    <t>Клімішина</t>
  </si>
  <si>
    <t>0336897444</t>
  </si>
  <si>
    <t>0968519545</t>
  </si>
  <si>
    <t>Тіткова</t>
  </si>
  <si>
    <t>Меріда</t>
  </si>
  <si>
    <t>00009F8600C609A1</t>
  </si>
  <si>
    <t>116415</t>
  </si>
  <si>
    <t>ЗСШ с. Переспа Рожищенського р-ну Волинської обл.</t>
  </si>
  <si>
    <t>с.Переспа</t>
  </si>
  <si>
    <t>45123</t>
  </si>
  <si>
    <t>0336895380</t>
  </si>
  <si>
    <t>0989372519</t>
  </si>
  <si>
    <t>Мазун</t>
  </si>
  <si>
    <t>Чижик</t>
  </si>
  <si>
    <t>00009F8600C66D7F</t>
  </si>
  <si>
    <t>116416</t>
  </si>
  <si>
    <t>Загальноосвітня школа І-ІІІ ступеня с. Сокіл Рожищенського району Волинської області</t>
  </si>
  <si>
    <t>ЗСШ с. Сокіл Рожищенського р-ну Волинської обл.</t>
  </si>
  <si>
    <t>с.Сокіл</t>
  </si>
  <si>
    <t>45113</t>
  </si>
  <si>
    <t>Гелетуха</t>
  </si>
  <si>
    <t>0336897116</t>
  </si>
  <si>
    <t>0503786268</t>
  </si>
  <si>
    <t>Дорощук</t>
  </si>
  <si>
    <t>0991987231</t>
  </si>
  <si>
    <t>Созонюк</t>
  </si>
  <si>
    <t>0685628616</t>
  </si>
  <si>
    <t>00009F8600C6D05F</t>
  </si>
  <si>
    <t>116417</t>
  </si>
  <si>
    <t>Загальноосвітня школа І-ІІІ ступеня с. Топільне Рожищенського району Волинської області</t>
  </si>
  <si>
    <t>ЗСШ с. Топільне Рожищенського р-ну Волинської обл.</t>
  </si>
  <si>
    <t>с.Топільне</t>
  </si>
  <si>
    <t>45107</t>
  </si>
  <si>
    <t>Глушко</t>
  </si>
  <si>
    <t>0336893116</t>
  </si>
  <si>
    <t>0508149654</t>
  </si>
  <si>
    <t>Карп’як</t>
  </si>
  <si>
    <t>0978534629</t>
  </si>
  <si>
    <t>00009F8600C76EAA</t>
  </si>
  <si>
    <t>116418</t>
  </si>
  <si>
    <t>Загальноосвітня школа І-ІІІ ступеня с. Щурин Рожищенського району Волинської області</t>
  </si>
  <si>
    <t>ЗСШ с. Щурин Рожищенського р-ну Волинської обл.</t>
  </si>
  <si>
    <t>с.Щурин</t>
  </si>
  <si>
    <t>45130</t>
  </si>
  <si>
    <t>0336896122</t>
  </si>
  <si>
    <t>0967529959</t>
  </si>
  <si>
    <t>Максімова</t>
  </si>
  <si>
    <t>0974586464</t>
  </si>
  <si>
    <t>00009F8600C7C023</t>
  </si>
  <si>
    <t>116419</t>
  </si>
  <si>
    <t>Загальноосвітня школа І-ІІІ ступеня с. Ясенівка Рожищенського району Волинської області</t>
  </si>
  <si>
    <t>ЗСШ с. Ясенівка Рожищенського р-ну Волинської обл.</t>
  </si>
  <si>
    <t>с.Ясенівка</t>
  </si>
  <si>
    <t>Братів Новосадів</t>
  </si>
  <si>
    <t>45120</t>
  </si>
  <si>
    <t>Незбрицький</t>
  </si>
  <si>
    <t>0336894210</t>
  </si>
  <si>
    <t>0964633826</t>
  </si>
  <si>
    <t>0965417540</t>
  </si>
  <si>
    <t>0674979298</t>
  </si>
  <si>
    <t>00009F8600C80754</t>
  </si>
  <si>
    <t>116420</t>
  </si>
  <si>
    <t>ЗОШ смт Дубище Рожищенського р-ну Волинської обл.</t>
  </si>
  <si>
    <t>смт Дубище</t>
  </si>
  <si>
    <t>45109</t>
  </si>
  <si>
    <t>Дмитренко</t>
  </si>
  <si>
    <t>0336898956</t>
  </si>
  <si>
    <t>0974001050</t>
  </si>
  <si>
    <t>Якимів</t>
  </si>
  <si>
    <t>0688468002</t>
  </si>
  <si>
    <t>Кобзар</t>
  </si>
  <si>
    <t>0975918968</t>
  </si>
  <si>
    <t>00009F8600C1B059</t>
  </si>
  <si>
    <t>116421</t>
  </si>
  <si>
    <t>Рожищенський навчально-виховний комплекс №4 "Загальноосвітня школа І-ІІІ ступенів - гімназія" Рожищенського району Волинської області</t>
  </si>
  <si>
    <t>Рожищенський НВК №4 "ЗСШ-гімназія" Рожищенського р-ну Волинської обл.</t>
  </si>
  <si>
    <t>Кондратюка</t>
  </si>
  <si>
    <t>nvk-4.ru@mail.ru</t>
  </si>
  <si>
    <t>Яблонський</t>
  </si>
  <si>
    <t>0336822576</t>
  </si>
  <si>
    <t>0963061603</t>
  </si>
  <si>
    <t>Рожнюк</t>
  </si>
  <si>
    <t>0336822583</t>
  </si>
  <si>
    <t>0955735326</t>
  </si>
  <si>
    <t>Владиславівна</t>
  </si>
  <si>
    <t>0673358273</t>
  </si>
  <si>
    <t>00009F8600C12FDE</t>
  </si>
  <si>
    <t>116422</t>
  </si>
  <si>
    <t>Рожищенський будинок дитячої творчості</t>
  </si>
  <si>
    <t>Петрусевич</t>
  </si>
  <si>
    <t>0336824860</t>
  </si>
  <si>
    <t>0507883762</t>
  </si>
  <si>
    <t>00009E1B00DAC5FD</t>
  </si>
  <si>
    <t>116930</t>
  </si>
  <si>
    <t>Рожищенський РК Профспілки працівників освіти</t>
  </si>
  <si>
    <t>0336821573</t>
  </si>
  <si>
    <t>0675272977</t>
  </si>
  <si>
    <t>00009F8600C91404</t>
  </si>
  <si>
    <t>116932</t>
  </si>
  <si>
    <t>Притулок для дітей ССД ВОДА</t>
  </si>
  <si>
    <t>0336822561</t>
  </si>
  <si>
    <t>0506746986</t>
  </si>
  <si>
    <t>00009E2C00D21482</t>
  </si>
  <si>
    <t>116931</t>
  </si>
  <si>
    <t>Загальноосвітня школа І-ІІ ступеня с. Вічині Рожищенського району Волинської області</t>
  </si>
  <si>
    <t>ЗСШ І-ІІ ст. с. Вічині Рожищенського р-ну Волинської обл.</t>
  </si>
  <si>
    <t>с.Вічині</t>
  </si>
  <si>
    <t>45134</t>
  </si>
  <si>
    <t>0336896542</t>
  </si>
  <si>
    <t>0979153678</t>
  </si>
  <si>
    <t>0976731475</t>
  </si>
  <si>
    <t>00009F8600D271F9</t>
  </si>
  <si>
    <t>116301</t>
  </si>
  <si>
    <t>Загальноосвітня школа І-ІІ ступеня с. Городині Рожищенського району Волинської області</t>
  </si>
  <si>
    <t>ЗСШ І-ІІ ст. с. Городині Рожищенського р-ну Волинської обл.</t>
  </si>
  <si>
    <t>с.Городині</t>
  </si>
  <si>
    <t>45152</t>
  </si>
  <si>
    <t>Захарюта</t>
  </si>
  <si>
    <t>0988210933</t>
  </si>
  <si>
    <t>00009E1B00FD0301</t>
  </si>
  <si>
    <t>116302</t>
  </si>
  <si>
    <t>Загальноосвітня школа І-ІІ ступеня с. Духче Рожищенського району Волинської області</t>
  </si>
  <si>
    <t>ЗСШ І-ІІ ст. с. Духче Рожищенського р-ну Волинської обл.</t>
  </si>
  <si>
    <t>с.Духче (Сокільська сільрада)</t>
  </si>
  <si>
    <t>Окуневич</t>
  </si>
  <si>
    <t>0336897219</t>
  </si>
  <si>
    <t>Ладчук</t>
  </si>
  <si>
    <t>00009F8600CFCDEF</t>
  </si>
  <si>
    <t>116315</t>
  </si>
  <si>
    <t>Загальноосвітня школа І-ІІ ступеня с. Залісці Рожищенського району Волинської області</t>
  </si>
  <si>
    <t>ЗСШ І-ІІ ст. с. Залісці Рожищенського р-ну Волинської обл.</t>
  </si>
  <si>
    <t>с.Залісці</t>
  </si>
  <si>
    <t>Фрунзе</t>
  </si>
  <si>
    <t>37а</t>
  </si>
  <si>
    <t>45143</t>
  </si>
  <si>
    <t>0336898547</t>
  </si>
  <si>
    <t>0662371333</t>
  </si>
  <si>
    <t>00009F8600CFF10E</t>
  </si>
  <si>
    <t>116310</t>
  </si>
  <si>
    <t>Загальноосвітня школа І-ІІ ступеня с. Іванчиці Рожищенського району Волинської області</t>
  </si>
  <si>
    <t>ЗСШ І-ІІ ст. с. Іванчиці Рожищенського р-ну Волинської обл.</t>
  </si>
  <si>
    <t>с.Іванчиці</t>
  </si>
  <si>
    <t>45154</t>
  </si>
  <si>
    <t>0336896045</t>
  </si>
  <si>
    <t>0978636118</t>
  </si>
  <si>
    <t>00009F8600D0097B</t>
  </si>
  <si>
    <t>116311</t>
  </si>
  <si>
    <t>Загальноосвітня школа І-ІІ ступеня с. Квітневе Рожищенського району Волинської області</t>
  </si>
  <si>
    <t>ЗСШ І-ІІ ст. с. Квітневе Рожищенського р-ну Волинської обл.</t>
  </si>
  <si>
    <t>с.Квітневе (Щуринська сільрада)</t>
  </si>
  <si>
    <t>45131</t>
  </si>
  <si>
    <t>Луців</t>
  </si>
  <si>
    <t>0336896129</t>
  </si>
  <si>
    <t>0982943928</t>
  </si>
  <si>
    <t>00009F8600D0316F</t>
  </si>
  <si>
    <t>116307</t>
  </si>
  <si>
    <t>Загальноосвітня школа І-ІІ ступеня с. Луків Рожищенського району Волинської області</t>
  </si>
  <si>
    <t>ЗСШ с. Луків Рожищенського р-ну Волинської обл.</t>
  </si>
  <si>
    <t>с.Луків</t>
  </si>
  <si>
    <t>0336897318</t>
  </si>
  <si>
    <t>0975794906</t>
  </si>
  <si>
    <t>00009F8E00ECBF77</t>
  </si>
  <si>
    <t>116413</t>
  </si>
  <si>
    <t>Загальноосвітня школа І-ІІ ступеня с. Любче Рожищенського району Волинської області</t>
  </si>
  <si>
    <t>ЗСШ І-ІІ ст. с. Любче Рожищенського р-ну Волинської обл.</t>
  </si>
  <si>
    <t>с.Любче</t>
  </si>
  <si>
    <t>А. Савчук</t>
  </si>
  <si>
    <t>45142</t>
  </si>
  <si>
    <t>0336896330</t>
  </si>
  <si>
    <t>0978905456</t>
  </si>
  <si>
    <t>Малиш</t>
  </si>
  <si>
    <t>00009F8600D09B29</t>
  </si>
  <si>
    <t>116308</t>
  </si>
  <si>
    <t>Загальноосвітня школа І-ІІ ступеня с. Немир Рожищенського району Волинської області</t>
  </si>
  <si>
    <t>ЗСШ І-ІІ ст. с. Немир Рожищенського р-ну Волинської обл.</t>
  </si>
  <si>
    <t>с.Немир</t>
  </si>
  <si>
    <t>45122</t>
  </si>
  <si>
    <t>Нікітіна</t>
  </si>
  <si>
    <t>0336895288</t>
  </si>
  <si>
    <t>0969406155</t>
  </si>
  <si>
    <t>00009F8600D0C2C8</t>
  </si>
  <si>
    <t>116309</t>
  </si>
  <si>
    <t>0334694652</t>
  </si>
  <si>
    <t>0673340176</t>
  </si>
  <si>
    <t>0952471024</t>
  </si>
  <si>
    <t>00009F7F00A4BE08</t>
  </si>
  <si>
    <t>117407</t>
  </si>
  <si>
    <t>Загальноосвітня школа І-ІІІ ступеня с. Буцин Старовижівського району Волинської області</t>
  </si>
  <si>
    <t>ЗОШ І-ІІІ ст. с. Буцин Старовижівського р-ну Волинської обл.</t>
  </si>
  <si>
    <t>с.Буцин</t>
  </si>
  <si>
    <t>44440</t>
  </si>
  <si>
    <t>stvijiv_osvita4@ukr.net</t>
  </si>
  <si>
    <t>Зубчик</t>
  </si>
  <si>
    <t>0334694334</t>
  </si>
  <si>
    <t>0673347972</t>
  </si>
  <si>
    <t>Дричик</t>
  </si>
  <si>
    <t>0976069203</t>
  </si>
  <si>
    <t>біологія, філологічний профіль</t>
  </si>
  <si>
    <t>00009F8100B1EE02</t>
  </si>
  <si>
    <t>117408</t>
  </si>
  <si>
    <t>Загальноосвітня школа І-ІІІ ступеня с. Глухи Старовижівського району Волинської області</t>
  </si>
  <si>
    <t>ЗОШ І-ІІІ ст. с. Глухи Старовижівського р-ну Волинської обл.</t>
  </si>
  <si>
    <t>с.Глухи</t>
  </si>
  <si>
    <t>Денисова</t>
  </si>
  <si>
    <t>44410</t>
  </si>
  <si>
    <t>Дегтярук</t>
  </si>
  <si>
    <t>0334696746</t>
  </si>
  <si>
    <t>0666441026</t>
  </si>
  <si>
    <t>0955745356</t>
  </si>
  <si>
    <t>фізика, біологія, художня культура</t>
  </si>
  <si>
    <t>00009F7F00A27CE3</t>
  </si>
  <si>
    <t>117409</t>
  </si>
  <si>
    <t>ЗОШ І-ІІІ ст. с. Дубечне Старовижівського р-ну Волинської обл.</t>
  </si>
  <si>
    <t>с.Дубечне</t>
  </si>
  <si>
    <t>44412</t>
  </si>
  <si>
    <t>Nelj-a1@rambler.ru</t>
  </si>
  <si>
    <t>0334693038</t>
  </si>
  <si>
    <t>0673347957</t>
  </si>
  <si>
    <t>0987874200</t>
  </si>
  <si>
    <t>Махун</t>
  </si>
  <si>
    <t>0963205096</t>
  </si>
  <si>
    <t>00009F7B00BCB3B0</t>
  </si>
  <si>
    <t>117410</t>
  </si>
  <si>
    <t>Загальноосвітня школа І-ІІІ ступеня с. Кримне Старовижівського району Волинської області</t>
  </si>
  <si>
    <t>ЗОШ І-ІІІ ст. с. Кримне Старовижівського р-ну Волинської обл.</t>
  </si>
  <si>
    <t>с.Кримне</t>
  </si>
  <si>
    <t>44420</t>
  </si>
  <si>
    <t>Балик</t>
  </si>
  <si>
    <t>0334693483</t>
  </si>
  <si>
    <t>0673347958</t>
  </si>
  <si>
    <t>Ращик</t>
  </si>
  <si>
    <t>0952167193</t>
  </si>
  <si>
    <t>Вінник</t>
  </si>
  <si>
    <t>0989298749</t>
  </si>
  <si>
    <t>математика, географія, філологічний профіль, технологічний профіль</t>
  </si>
  <si>
    <t>00009F8000A15BF7</t>
  </si>
  <si>
    <t>117411</t>
  </si>
  <si>
    <t>Загальноосвітня школа І-ІІІ ступеня с. Любохини Старовижівського району Волинської області</t>
  </si>
  <si>
    <t>ЗОШ І-ІІІ ст. с. Любохини Старовижівського р-ну Волинської обл.</t>
  </si>
  <si>
    <t>с.Любохини</t>
  </si>
  <si>
    <t>44422</t>
  </si>
  <si>
    <t>stvijiv_osvita6@ukr.net</t>
  </si>
  <si>
    <t>Вавриш</t>
  </si>
  <si>
    <t>0334695594</t>
  </si>
  <si>
    <t>0673347941</t>
  </si>
  <si>
    <t>0982584436</t>
  </si>
  <si>
    <t>0976901796</t>
  </si>
  <si>
    <t>математика, фізика, історія, інформатика, філологічний профіль</t>
  </si>
  <si>
    <t>00009F8100880FA2</t>
  </si>
  <si>
    <t>117412</t>
  </si>
  <si>
    <t>ЗОШ І-ІІІ ст. с. Мизове Старовижівського р-ну Волинської обл.</t>
  </si>
  <si>
    <t>с.Мизове (Мизівська сільрада)</t>
  </si>
  <si>
    <t>44452</t>
  </si>
  <si>
    <t>stvijiv_osvita2@ukr.net</t>
  </si>
  <si>
    <t>Лисик</t>
  </si>
  <si>
    <t>0334691524</t>
  </si>
  <si>
    <t>0673347948</t>
  </si>
  <si>
    <t>Яцина</t>
  </si>
  <si>
    <t>0666055642</t>
  </si>
  <si>
    <t>українська мова, українська література, біологія</t>
  </si>
  <si>
    <t>00009F8600D58988</t>
  </si>
  <si>
    <t>117413</t>
  </si>
  <si>
    <t>Загальноосвітня школа І-ІІІ ступеня с. Смідин Старовижівського району Волинської області</t>
  </si>
  <si>
    <t>ЗОШ І-ІІІ ст. с. Смідин Старовижівського р-ну Волинської обл.</t>
  </si>
  <si>
    <t>с.Смідин</t>
  </si>
  <si>
    <t>44453</t>
  </si>
  <si>
    <t>stvijiv_osvita1@ukr.net</t>
  </si>
  <si>
    <t>Кремінь</t>
  </si>
  <si>
    <t>Любомирівна</t>
  </si>
  <si>
    <t>0334697481</t>
  </si>
  <si>
    <t>0673340178</t>
  </si>
  <si>
    <t>Волошин</t>
  </si>
  <si>
    <t>0983106317</t>
  </si>
  <si>
    <t>0661304272</t>
  </si>
  <si>
    <t>00009F7A00B4B22C</t>
  </si>
  <si>
    <t>117404</t>
  </si>
  <si>
    <t>Загальноосвітня школа І-ІІІ ступеня с. Смолярі Старовижівського району Волинської області</t>
  </si>
  <si>
    <t>ЗОШ І-ІІІ ст. с. Смолярі Старовижівського р-ну Волинської обл.</t>
  </si>
  <si>
    <t>с.Смолярі (Галиновільська сільрада)</t>
  </si>
  <si>
    <t>44425</t>
  </si>
  <si>
    <t>stvijiv_osvita10@ukr.net</t>
  </si>
  <si>
    <t>Глова</t>
  </si>
  <si>
    <t>0334695352</t>
  </si>
  <si>
    <t>0673340185</t>
  </si>
  <si>
    <t>Коржан</t>
  </si>
  <si>
    <t>0989346204</t>
  </si>
  <si>
    <t>Бідзюра</t>
  </si>
  <si>
    <t>0978686211</t>
  </si>
  <si>
    <t>українська мова, українська література, іноземна мова</t>
  </si>
  <si>
    <t>00009F7B0086EF1F</t>
  </si>
  <si>
    <t>117405</t>
  </si>
  <si>
    <t>Загальноосвітня школа І-ІІІ ступеня с. Стара Гута Старовижівського району Волинської області</t>
  </si>
  <si>
    <t>ЗОШ І-ІІІ ст. с. Стара Гута Старовижівського р-ну Волинської обл.</t>
  </si>
  <si>
    <t>с.Стара Гута</t>
  </si>
  <si>
    <t>44423</t>
  </si>
  <si>
    <t>Lunaty@meta.ua</t>
  </si>
  <si>
    <t>0673323682</t>
  </si>
  <si>
    <t>Дунець</t>
  </si>
  <si>
    <t>0968777927</t>
  </si>
  <si>
    <t>українська мова, фізична культура, правознавство</t>
  </si>
  <si>
    <t>00009F7B00A13205</t>
  </si>
  <si>
    <t>117406</t>
  </si>
  <si>
    <t>НВК "ЗОШ І-ІІІ ст.-гімназія" смт Стара Вижівка Старовижівського р-ну Волинської обл.</t>
  </si>
  <si>
    <t>markivna@mail.ru</t>
  </si>
  <si>
    <t>Резь</t>
  </si>
  <si>
    <t>0334622251</t>
  </si>
  <si>
    <t>0673340186</t>
  </si>
  <si>
    <t>0334621907</t>
  </si>
  <si>
    <t>0681404353</t>
  </si>
  <si>
    <t>0967809342</t>
  </si>
  <si>
    <t>00009F7A010DD8DE</t>
  </si>
  <si>
    <t>117403</t>
  </si>
  <si>
    <t>117934</t>
  </si>
  <si>
    <t>Старовижівський дошкільний навчальний заклад (ясла-садок)"Сонечко"</t>
  </si>
  <si>
    <t>Старовижівський дошкільний навчальний заклад</t>
  </si>
  <si>
    <t>Забілицька</t>
  </si>
  <si>
    <t>59 а</t>
  </si>
  <si>
    <t>Мазурчук</t>
  </si>
  <si>
    <t>0334621154</t>
  </si>
  <si>
    <t>0952568185</t>
  </si>
  <si>
    <t>00009F7B010AED7F</t>
  </si>
  <si>
    <t>117941</t>
  </si>
  <si>
    <t>Загальноосвітня школа І-ІІ ступеня с. Галина Воля Старовижівського району Волинської області</t>
  </si>
  <si>
    <t>ЗОШ І-ІІ ст. с. Галина Воля Старовижівського р-ну Волинської обл.</t>
  </si>
  <si>
    <t>с.Галина Воля</t>
  </si>
  <si>
    <t>44424</t>
  </si>
  <si>
    <t>Камінський</t>
  </si>
  <si>
    <t>0501688185</t>
  </si>
  <si>
    <t>0969627356</t>
  </si>
  <si>
    <t>00009F7B0085CDC7</t>
  </si>
  <si>
    <t>117313</t>
  </si>
  <si>
    <t>Загальноосвітня школа І-ІІ ступеня с. Грабове Старовижівського району Волинської області</t>
  </si>
  <si>
    <t>ЗОШ І-ІІ ст. с. Грабове Старовижівського р-ну Волинської обл.</t>
  </si>
  <si>
    <t>с.Грабове (Сереховичівська сільрада)</t>
  </si>
  <si>
    <t>rajvormk@ramber.ru</t>
  </si>
  <si>
    <t>Ступік</t>
  </si>
  <si>
    <t>0334696119</t>
  </si>
  <si>
    <t>00009F8600D835E9</t>
  </si>
  <si>
    <t>117301</t>
  </si>
  <si>
    <t>Загальноосвітня школа І-ІІ ступеня с. Журавлине Старовижівського району Волинської області</t>
  </si>
  <si>
    <t>ЗОШ І-ІІ ст. с. Журавлине Старовижівського р-ну Волинської обл.</t>
  </si>
  <si>
    <t>с.Журавлине</t>
  </si>
  <si>
    <t>Г. Шуміка</t>
  </si>
  <si>
    <t>44455</t>
  </si>
  <si>
    <t>Опольська</t>
  </si>
  <si>
    <t>0985876636</t>
  </si>
  <si>
    <t>0968623587</t>
  </si>
  <si>
    <t>00009F7C00A44994</t>
  </si>
  <si>
    <t>117314</t>
  </si>
  <si>
    <t>Загальноосвітня школа І-ІІ ступеня с. Залюття Старовижівського району Волинської області</t>
  </si>
  <si>
    <t>ЗОШ І-ІІ ст. с. Залюття Старовижівського р-ну Волинської обл.</t>
  </si>
  <si>
    <t>с.Залюття (Дубечненська сільрада)</t>
  </si>
  <si>
    <t>Юхимука</t>
  </si>
  <si>
    <t>0966770268</t>
  </si>
  <si>
    <t>Бандура</t>
  </si>
  <si>
    <t>0963001720</t>
  </si>
  <si>
    <t>00009F7F00FA2EB8</t>
  </si>
  <si>
    <t>117315</t>
  </si>
  <si>
    <t>Загальноосвітня школа І-ІІ ступеня с. Мильці Старовижівського райну Волинської області</t>
  </si>
  <si>
    <t>ЗОШ І-ІІ ст. с. Мильці Старовижівського р-ну Волинської обл.</t>
  </si>
  <si>
    <t>с.Мильці (Соколищенська сільрада)</t>
  </si>
  <si>
    <t>Богатирьова</t>
  </si>
  <si>
    <t>44434</t>
  </si>
  <si>
    <t>Rajvormk@rambler.ru</t>
  </si>
  <si>
    <t>Гейко</t>
  </si>
  <si>
    <t>0966408820</t>
  </si>
  <si>
    <t>0989727391</t>
  </si>
  <si>
    <t>00009F7B00A35D95</t>
  </si>
  <si>
    <t>117316</t>
  </si>
  <si>
    <t>Загальноосвітня школа І-ІІ ступеня с. Нова Вижва Старовижівського району Волинської області</t>
  </si>
  <si>
    <t>ЗОШ І-ІІ ст. с. Нова Вижва Старовижівського р-ну Волинської обл.</t>
  </si>
  <si>
    <t>с.Нова Вижва (Нововижвівська сільрада)</t>
  </si>
  <si>
    <t>44408</t>
  </si>
  <si>
    <t>Капітанець</t>
  </si>
  <si>
    <t>Ількович</t>
  </si>
  <si>
    <t>0334693622</t>
  </si>
  <si>
    <t>0962754474</t>
  </si>
  <si>
    <t>00009F7C008A0761</t>
  </si>
  <si>
    <t>117317</t>
  </si>
  <si>
    <t>Загальноосвітня школа І-ІІ ступеня с. Паридуби Старовижівського району Волинської області</t>
  </si>
  <si>
    <t>ЗОШ І-ІІ ст. с. Паридуби Старовижівського р-ну Волинської обл.</t>
  </si>
  <si>
    <t>с.Паридуби (Смідинська сільрада)</t>
  </si>
  <si>
    <t>44454</t>
  </si>
  <si>
    <t>Никонюк</t>
  </si>
  <si>
    <t>0334697622</t>
  </si>
  <si>
    <t>0506490029</t>
  </si>
  <si>
    <t>00009F7C00EAB726</t>
  </si>
  <si>
    <t>117307</t>
  </si>
  <si>
    <t>Загальноосвітня школа І-ІІ ступеня с. Поліське Старовижівського району Волинської області</t>
  </si>
  <si>
    <t>ЗОШ І-ІІ ст. с. Поліське Старовижівського р-ну Волинської обл.</t>
  </si>
  <si>
    <t>с.Поліське</t>
  </si>
  <si>
    <t>Солобаєва</t>
  </si>
  <si>
    <t>44416</t>
  </si>
  <si>
    <t>Волох</t>
  </si>
  <si>
    <t>0334696533</t>
  </si>
  <si>
    <t>0969106160</t>
  </si>
  <si>
    <t>0961360793</t>
  </si>
  <si>
    <t>00009F7C010466AC</t>
  </si>
  <si>
    <t>117308</t>
  </si>
  <si>
    <t>Загальноосвітня школа І-ІІ ступеня с. Рокита Старовижівського району Волинської області</t>
  </si>
  <si>
    <t>ЗОШ І-ІІ ст. с. Рокита Старовижівського р-ну Волинської обл.</t>
  </si>
  <si>
    <t>с.Рокита (Дубечненська сільрада)</t>
  </si>
  <si>
    <t>44413</t>
  </si>
  <si>
    <t>Козловська</t>
  </si>
  <si>
    <t>0969146585</t>
  </si>
  <si>
    <t>Рибачук</t>
  </si>
  <si>
    <t>0967471761</t>
  </si>
  <si>
    <t>00009F7A00EF5925</t>
  </si>
  <si>
    <t>117309</t>
  </si>
  <si>
    <t>Загальноосвітня школа І-ІІ ступеня с. Рудня Старовижівського району Волинської області</t>
  </si>
  <si>
    <t>ЗОШ І-ІІ ст. с. Рудня Старовижівського р-ну Волинської обл.</t>
  </si>
  <si>
    <t>с.Рудня</t>
  </si>
  <si>
    <t>44450</t>
  </si>
  <si>
    <t>Муц</t>
  </si>
  <si>
    <t>0334695745</t>
  </si>
  <si>
    <t>0952243452</t>
  </si>
  <si>
    <t>0977978991</t>
  </si>
  <si>
    <t>00009F7F00A672A7</t>
  </si>
  <si>
    <t>117310</t>
  </si>
  <si>
    <t>Загальноосвітня школа І-ІІ ступеня с. Седлище Старовижівського району Волинської області</t>
  </si>
  <si>
    <t>ЗОШ І-ІІ ст. с. Седлище Старовижівського р-ну Волинської обл.</t>
  </si>
  <si>
    <t>44441</t>
  </si>
  <si>
    <t>0968376349</t>
  </si>
  <si>
    <t>00009F7A01195330</t>
  </si>
  <si>
    <t>117311</t>
  </si>
  <si>
    <t>Загальноосвітня школа І-ІІ ступеня с. Секунь Старовижівського району Волинської області</t>
  </si>
  <si>
    <t>ЗОШ І-ІІ ст. с. Секунь Старовижівського р-ну Волинської обл.</t>
  </si>
  <si>
    <t>с.Секунь</t>
  </si>
  <si>
    <t>44444</t>
  </si>
  <si>
    <t>0334692417</t>
  </si>
  <si>
    <t>0956096051</t>
  </si>
  <si>
    <t>Шимчук</t>
  </si>
  <si>
    <t>00009F7F00CB7051</t>
  </si>
  <si>
    <t>117312</t>
  </si>
  <si>
    <t>Загальноосвітня школа І-ІІ ступеня с. Синове Старовижівського району Волинської області</t>
  </si>
  <si>
    <t>ЗОШ І-ІІ ст. с. Синове Старовижівського р-ну Волинської обл.</t>
  </si>
  <si>
    <t>с.Синове (Синівська сільрада)</t>
  </si>
  <si>
    <t>44430</t>
  </si>
  <si>
    <t>Дубнюк</t>
  </si>
  <si>
    <t>0334694444</t>
  </si>
  <si>
    <t>0966503040</t>
  </si>
  <si>
    <t>00009F7F00CC9C48</t>
  </si>
  <si>
    <t>117318</t>
  </si>
  <si>
    <t>Загальноосвітня школа І-ІІ ступеня с. Солов’ї Старовижівського району Волинської області</t>
  </si>
  <si>
    <t>ЗОШ І-ІІ ст. с. Солов’ї Старовижівського р-ну Волинської обл.</t>
  </si>
  <si>
    <t>с.Солов'ї</t>
  </si>
  <si>
    <t>44433</t>
  </si>
  <si>
    <t>0334692124</t>
  </si>
  <si>
    <t>0966189493</t>
  </si>
  <si>
    <t>Царик</t>
  </si>
  <si>
    <t>0954545743</t>
  </si>
  <si>
    <t>00009F8100949421</t>
  </si>
  <si>
    <t>117302</t>
  </si>
  <si>
    <t>Загальноосвітня школа І-ІІ ступеня с. Текля Старовижівського району Волинської області</t>
  </si>
  <si>
    <t>ЗОШ І-ІІ ст. с. Текля Старовижівського р-ну Волинської обл.</t>
  </si>
  <si>
    <t>с.Текля (Глухівська сільрада)</t>
  </si>
  <si>
    <t>44411</t>
  </si>
  <si>
    <t>Лащук</t>
  </si>
  <si>
    <t>0989530647</t>
  </si>
  <si>
    <t>Дубук</t>
  </si>
  <si>
    <t>0986140893</t>
  </si>
  <si>
    <t>00009F7A00FFB028</t>
  </si>
  <si>
    <t>117303</t>
  </si>
  <si>
    <t>Загальноосвітня школа І-ІІ ступеня с. Чевель Старовижівського району Волинської області</t>
  </si>
  <si>
    <t>ЗОШ І-ІІ ст. с. Чевель Старовижівського р-ну Волинської обл.</t>
  </si>
  <si>
    <t>с.Чевель (Поліська сільрада)</t>
  </si>
  <si>
    <t>44415</t>
  </si>
  <si>
    <t>Добиш</t>
  </si>
  <si>
    <t>0334622224</t>
  </si>
  <si>
    <t>0685844572</t>
  </si>
  <si>
    <t>0682334881</t>
  </si>
  <si>
    <t>00009F7B00A808E0</t>
  </si>
  <si>
    <t>117304</t>
  </si>
  <si>
    <t>Загальноосвітня школа І-ІІ ступеня с. Шкроби Старовижівського району Волинської області</t>
  </si>
  <si>
    <t>ЗОШ І-ІІ ст. с. Шкроби Старовижівського р-ну Волинської обл.</t>
  </si>
  <si>
    <t>с.Шкроби (Соколищенська сільрада)</t>
  </si>
  <si>
    <t>44432</t>
  </si>
  <si>
    <t>0334691926</t>
  </si>
  <si>
    <t>0972349054</t>
  </si>
  <si>
    <t>00009F7B00B43720</t>
  </si>
  <si>
    <t>117305</t>
  </si>
  <si>
    <t>Загальноосвітня школа І-ІІ ступеня с. Яревище Старовижівського району Волинської області</t>
  </si>
  <si>
    <t>ЗОШ І-ІІ ст. с. Яревище Старовижівського р-ну Волинської обл.</t>
  </si>
  <si>
    <t>с.Яревище (Кримненська сільрада)</t>
  </si>
  <si>
    <t>Самарово</t>
  </si>
  <si>
    <t>44421</t>
  </si>
  <si>
    <t>Короц</t>
  </si>
  <si>
    <t>0975432542</t>
  </si>
  <si>
    <t>Бегаль</t>
  </si>
  <si>
    <t>0963770580</t>
  </si>
  <si>
    <t>00009F7C00A5399C</t>
  </si>
  <si>
    <t>117306</t>
  </si>
  <si>
    <t>Старовижівський професійний ліцей</t>
  </si>
  <si>
    <t>Старовижівський проф. ліцей</t>
  </si>
  <si>
    <t>http://stplicey.at.ua/</t>
  </si>
  <si>
    <t>stprof2006@rambler.ru</t>
  </si>
  <si>
    <t>024621106</t>
  </si>
  <si>
    <t>Хлапук</t>
  </si>
  <si>
    <t>0334621106</t>
  </si>
  <si>
    <t>0978663560</t>
  </si>
  <si>
    <t>0334621596</t>
  </si>
  <si>
    <t>0978497730</t>
  </si>
  <si>
    <t>Письменна</t>
  </si>
  <si>
    <t>03346221368</t>
  </si>
  <si>
    <t>0967397745</t>
  </si>
  <si>
    <t>00009F880109C51D</t>
  </si>
  <si>
    <t>117202</t>
  </si>
  <si>
    <t>Відділ освіти Турійської районної державної адміністрації</t>
  </si>
  <si>
    <t>с.Смолигів</t>
  </si>
  <si>
    <t>45614</t>
  </si>
  <si>
    <t>volinosvita30@ukr.net</t>
  </si>
  <si>
    <t>Марушко</t>
  </si>
  <si>
    <t>0332790840</t>
  </si>
  <si>
    <t>0997541631</t>
  </si>
  <si>
    <t>Вілігурський Артур Олегович</t>
  </si>
  <si>
    <t>Ткачик Степан Володимирович</t>
  </si>
  <si>
    <t>Драч Сергій Анатолійович</t>
  </si>
  <si>
    <t>ЦНТТУМ</t>
  </si>
  <si>
    <t>Заклади +кабінети</t>
  </si>
  <si>
    <t xml:space="preserve">Володимир-Волинський навчально-виховний комплекс "Загальноосвітня школа І-ІІІ ступенІв №3 -ліцей" Володимир-Волинської міської ради Волинської </t>
  </si>
  <si>
    <t>Максимук Вікторія Романівна</t>
  </si>
  <si>
    <t>17_коледж</t>
  </si>
  <si>
    <t>102_коледж</t>
  </si>
  <si>
    <t>104_коледж</t>
  </si>
  <si>
    <t>107_коледж</t>
  </si>
  <si>
    <t>Логин</t>
  </si>
  <si>
    <t>Пароль</t>
  </si>
  <si>
    <t>Тимчук Тарас Сергійович</t>
  </si>
  <si>
    <t>Перший тур</t>
  </si>
  <si>
    <t>Тур 1</t>
  </si>
  <si>
    <t>Тур 2</t>
  </si>
  <si>
    <t>Навчально-виховний комплекс "загальноосвітня школа І-ІІІ ступеня - дитячий садок" с. Замшани Ратнівського району Волинської області</t>
  </si>
  <si>
    <t>НВК "ЗСОШ-ДС" с. Замшани Ратнівського р-ну Волинської обл.</t>
  </si>
  <si>
    <t>с.Замшани</t>
  </si>
  <si>
    <t>44153</t>
  </si>
  <si>
    <t>zamwanupo4ta@rambler.ru</t>
  </si>
  <si>
    <t>0336693748</t>
  </si>
  <si>
    <t>0673323065</t>
  </si>
  <si>
    <t>Михалевич</t>
  </si>
  <si>
    <t>Оксентіївна</t>
  </si>
  <si>
    <t>0969704287</t>
  </si>
  <si>
    <t>zamwanuwkola@mail.ru</t>
  </si>
  <si>
    <t>Новачук</t>
  </si>
  <si>
    <t>0974323801</t>
  </si>
  <si>
    <t>00009F8500C76D26</t>
  </si>
  <si>
    <t>115414</t>
  </si>
  <si>
    <t>Навчально-виховний комплекс "загальноосвітня школа І-ІІІ ступеня - дитячий садок" с. Здомишель Ратнівського району Волинської області</t>
  </si>
  <si>
    <t>НВК "ЗОШ-ДС" с. Здомишель Ратнівського р-ну Волинської обл.</t>
  </si>
  <si>
    <t>с.Здомишель</t>
  </si>
  <si>
    <t>44150</t>
  </si>
  <si>
    <t>zdomyshel@ukr.net</t>
  </si>
  <si>
    <t>Омелько</t>
  </si>
  <si>
    <t>0336698740</t>
  </si>
  <si>
    <t>0978601232</t>
  </si>
  <si>
    <t>Соботович</t>
  </si>
  <si>
    <t>0975092267</t>
  </si>
  <si>
    <t>Більчук</t>
  </si>
  <si>
    <t>0975803135</t>
  </si>
  <si>
    <t>00009F8E008BE7AD</t>
  </si>
  <si>
    <t>115415</t>
  </si>
  <si>
    <t>НВК "ЗОШ-ДС" с. Кортеліси Ратнівського р-ну Волинської обл.</t>
  </si>
  <si>
    <t>с.Кортеліси</t>
  </si>
  <si>
    <t>Пам’яті</t>
  </si>
  <si>
    <t>44111</t>
  </si>
  <si>
    <t>kortelicushkola@rambler.ru</t>
  </si>
  <si>
    <t>0336694189</t>
  </si>
  <si>
    <t>Хомук</t>
  </si>
  <si>
    <t>0955178527</t>
  </si>
  <si>
    <t>galinahomuk@rambler.ru</t>
  </si>
  <si>
    <t>Никифорівна</t>
  </si>
  <si>
    <t>0954502588</t>
  </si>
  <si>
    <t>Літвін</t>
  </si>
  <si>
    <t>0965432717</t>
  </si>
  <si>
    <t>00009F860089B383</t>
  </si>
  <si>
    <t>115416</t>
  </si>
  <si>
    <t>Навчально-виховний комплекс "загальноосвітня школа І-ІІІ ступеня - дитячий садок" с. Поступель Ратнівського району Волинської області</t>
  </si>
  <si>
    <t>НВК "ЗСШ-ДС" с. Поступель Ратнівського р-ну Волинської обл.</t>
  </si>
  <si>
    <t>с.Поступель</t>
  </si>
  <si>
    <t>С. Мицюка</t>
  </si>
  <si>
    <t>14а</t>
  </si>
  <si>
    <t>44163</t>
  </si>
  <si>
    <t>postupelnvk@mail.ru</t>
  </si>
  <si>
    <t>Нікончук</t>
  </si>
  <si>
    <t>0336694557</t>
  </si>
  <si>
    <t>0972093801</t>
  </si>
  <si>
    <t>postuhelnvk@mail.ru</t>
  </si>
  <si>
    <t>Штик</t>
  </si>
  <si>
    <t>0336699557</t>
  </si>
  <si>
    <t>0975862949</t>
  </si>
  <si>
    <t>0679857237</t>
  </si>
  <si>
    <t>00009F8600911A82</t>
  </si>
  <si>
    <t>115417</t>
  </si>
  <si>
    <t>Навчально-виховний комплекс "загальноосвітня школа І-ІІІ ступеня - дитячий садок" с. Прохід Ратнівського району Волинської області</t>
  </si>
  <si>
    <t>НВК "ЗОШ-ДС" с. Прохід Ратнівського р-ну Волинської обл.</t>
  </si>
  <si>
    <t>с.Прохід</t>
  </si>
  <si>
    <t>44108</t>
  </si>
  <si>
    <t>NVKProhid@mail.ru</t>
  </si>
  <si>
    <t>Петручик</t>
  </si>
  <si>
    <t>0336699340</t>
  </si>
  <si>
    <t>0965534132</t>
  </si>
  <si>
    <t>Кошель</t>
  </si>
  <si>
    <t>0975239792</t>
  </si>
  <si>
    <t>Придатко</t>
  </si>
  <si>
    <t>0976492344</t>
  </si>
  <si>
    <t>00009F8500C84B12</t>
  </si>
  <si>
    <t>115418</t>
  </si>
  <si>
    <t>Навчально-виховний комплекс "загальноосвітня школа І-ІІІ ступеня - дитячий садок" с. Річиця Ратнівського району Волинської області</t>
  </si>
  <si>
    <t>НВК "ЗОШ-ДС" с. Річиця Ратнівського р-ну Волинської обл.</t>
  </si>
  <si>
    <t>с.Річиця</t>
  </si>
  <si>
    <t>44133</t>
  </si>
  <si>
    <t>http://ozernaschool.ucoz.ua/</t>
  </si>
  <si>
    <t>ozerna.school@yandex.ru</t>
  </si>
  <si>
    <t>Трофимук</t>
  </si>
  <si>
    <t>0336696340</t>
  </si>
  <si>
    <t>0673926405</t>
  </si>
  <si>
    <t>0969397554</t>
  </si>
  <si>
    <t xml:space="preserve"> 0336696340</t>
  </si>
  <si>
    <t xml:space="preserve"> 0505468653</t>
  </si>
  <si>
    <t>00009F8500CCD97D</t>
  </si>
  <si>
    <t>115419</t>
  </si>
  <si>
    <t>Навчально-виховний комплекс "загальноосвітня школа І-ІІІ ступеня - дитячий садок" с. Самари-Оріхові Ратнівського району Волинської області</t>
  </si>
  <si>
    <t>НВК "ЗОШ-ДС" с. Самари-Оріхові Ратнівського р-ну Волинської обл.</t>
  </si>
  <si>
    <t>с.Самари-Оріхові</t>
  </si>
  <si>
    <t>44115</t>
  </si>
  <si>
    <t>orihovo@yandex.ru</t>
  </si>
  <si>
    <t>Халамай</t>
  </si>
  <si>
    <t>Євдокія</t>
  </si>
  <si>
    <t>0336697410</t>
  </si>
  <si>
    <t>0673323731</t>
  </si>
  <si>
    <t>Октисюк</t>
  </si>
  <si>
    <t>0978646236</t>
  </si>
  <si>
    <t>Орищук</t>
  </si>
  <si>
    <t>0966521697</t>
  </si>
  <si>
    <t>00009F8E008C8BB9</t>
  </si>
  <si>
    <t>115420</t>
  </si>
  <si>
    <t>Навчально-виховний комплекс "загальноосвітня школа І-ІІІ ступеня - дитячий садок" с. Тур Ратнівського району Волинської області</t>
  </si>
  <si>
    <t>НВК "ЗОШ-ДС" с. Тур Ратнівського р-ну Волинської обл.</t>
  </si>
  <si>
    <t>с.Тур (Турська сільрада)</t>
  </si>
  <si>
    <t>44140</t>
  </si>
  <si>
    <t>v.holoviy@gmail.com</t>
  </si>
  <si>
    <t>0336694640</t>
  </si>
  <si>
    <t>Головій</t>
  </si>
  <si>
    <t>0979497735</t>
  </si>
  <si>
    <t>0986255824</t>
  </si>
  <si>
    <t>0973834404</t>
  </si>
  <si>
    <t>00009F8500D175CE</t>
  </si>
  <si>
    <t>115421</t>
  </si>
  <si>
    <t>Навчально-виховний комплекс "загальноосвітня школа І-ІІІ ступеня - дитячий садок" с. Щедрогір Ратнівського району Волинської області</t>
  </si>
  <si>
    <t>НВК "ЗОШ-ДС" с. Щедрогір Ратнівського р-ну Волинської обл.</t>
  </si>
  <si>
    <t>с.Щедрогір</t>
  </si>
  <si>
    <t>44122</t>
  </si>
  <si>
    <t>melnyk_s_p@ukr.net</t>
  </si>
  <si>
    <t>0336691940</t>
  </si>
  <si>
    <t>0963395920</t>
  </si>
  <si>
    <t>Гудемчук</t>
  </si>
  <si>
    <t>Едуардівна</t>
  </si>
  <si>
    <t>0978884381</t>
  </si>
  <si>
    <t>melnyk_e_p@ukr.net</t>
  </si>
  <si>
    <t>Кацевич</t>
  </si>
  <si>
    <t>0961159842</t>
  </si>
  <si>
    <t>00009F8500D0FE13</t>
  </si>
  <si>
    <t>115422</t>
  </si>
  <si>
    <t>Навчально-виховний комплекс "загальноосвітня школа І-ІІІ ступеня №1 - гімназія" смт Ратне Ратнівського району Волинської області</t>
  </si>
  <si>
    <t>НВК "ЗОШ №1-гімназія" смт Ратне Ратнівського р-ну Волинської обл.</t>
  </si>
  <si>
    <t>http://ratne1.ucoz.ua/</t>
  </si>
  <si>
    <t>ratne1@mail.ru</t>
  </si>
  <si>
    <t>0336621596</t>
  </si>
  <si>
    <t>0673321550</t>
  </si>
  <si>
    <t>Кошелюк</t>
  </si>
  <si>
    <t>0336621669</t>
  </si>
  <si>
    <t>0971316984</t>
  </si>
  <si>
    <t>Мажула</t>
  </si>
  <si>
    <t>0975806803</t>
  </si>
  <si>
    <t>00009F8500CED585</t>
  </si>
  <si>
    <t>115425</t>
  </si>
  <si>
    <t>Навчально-виховний комплекс "загальноосвітня школа І-ІІІ ступеня -дитячий садок" с. Видраниця Ратнівського району Волинської області</t>
  </si>
  <si>
    <t>НВК "ЗОШ-ДС" с. Видраниця Ратнівського р-ну Волинської обл.</t>
  </si>
  <si>
    <t>с.Видраниця</t>
  </si>
  <si>
    <t>44152</t>
  </si>
  <si>
    <t>http://vudranvk.at.ua/</t>
  </si>
  <si>
    <t>vudranucjawkola@mail.ru</t>
  </si>
  <si>
    <t>0336692640</t>
  </si>
  <si>
    <t>Авдіюк</t>
  </si>
  <si>
    <t>0673324637</t>
  </si>
  <si>
    <t>0967488370</t>
  </si>
  <si>
    <t>0987164931</t>
  </si>
  <si>
    <t>00009F8500C9A083</t>
  </si>
  <si>
    <t>115423</t>
  </si>
  <si>
    <t>Навчально-виховний комплекс "загальноосвітня школа І-ІІІ ступеня -дитячий садок" с. Самари Ратнівського району Волинської області</t>
  </si>
  <si>
    <t>НВК "ЗОШ-ДС" с. Самари Ратнівського р-ну Волинської обл.</t>
  </si>
  <si>
    <t>с.Самари</t>
  </si>
  <si>
    <t>44113</t>
  </si>
  <si>
    <t>samary_school@mail.ru</t>
  </si>
  <si>
    <t>0336696440</t>
  </si>
  <si>
    <t>0673327456</t>
  </si>
  <si>
    <t>0986662469</t>
  </si>
  <si>
    <t>0989137045</t>
  </si>
  <si>
    <t>00009F8500C946F8</t>
  </si>
  <si>
    <t>115424</t>
  </si>
  <si>
    <t>Навчально-виховний комплекс "загальноосвітня школа І-ІІІ ступеня-дитячий садок" смт Заболоття Ратнівського району Волинської області</t>
  </si>
  <si>
    <t>ЗОШ смт Заболоття Ратнівського р-ну Волинської обл.</t>
  </si>
  <si>
    <t>смт Заболоття</t>
  </si>
  <si>
    <t>44142</t>
  </si>
  <si>
    <t>zabolotya@mail.ru</t>
  </si>
  <si>
    <t>Колодюк</t>
  </si>
  <si>
    <t>Прокопович</t>
  </si>
  <si>
    <t>0336695378</t>
  </si>
  <si>
    <t>0988322993</t>
  </si>
  <si>
    <t>Свіржевська</t>
  </si>
  <si>
    <t>0676456653</t>
  </si>
  <si>
    <t>00009F8500D0BD7E</t>
  </si>
  <si>
    <t>115404</t>
  </si>
  <si>
    <t>Міжшкільний навчально-виробничий комбінат смт Ратне</t>
  </si>
  <si>
    <t>Міжшкільний навч.-вир. комбінат смт Ратне</t>
  </si>
  <si>
    <t>навчально-виробничий комбінат</t>
  </si>
  <si>
    <t>ratnoMNVK@mail.ru</t>
  </si>
  <si>
    <t>0336621398</t>
  </si>
  <si>
    <t>Леонтійович</t>
  </si>
  <si>
    <t>0972843612</t>
  </si>
  <si>
    <t>0974143755</t>
  </si>
  <si>
    <t>00009F8600881596</t>
  </si>
  <si>
    <t>115902</t>
  </si>
  <si>
    <t>Ратнівська дитячо-юнацька спортивна школа</t>
  </si>
  <si>
    <t>Повх</t>
  </si>
  <si>
    <t>Володимироович</t>
  </si>
  <si>
    <t>0673321554</t>
  </si>
  <si>
    <t>00009F860088F2A1</t>
  </si>
  <si>
    <t>115927</t>
  </si>
  <si>
    <t>Ратнівський центр дитячої та юнацької творчості</t>
  </si>
  <si>
    <t>0673321553</t>
  </si>
  <si>
    <t>00009F8600897732</t>
  </si>
  <si>
    <t>115928</t>
  </si>
  <si>
    <t>Загальноосвітня школа І-ІІ ступеня с. Височне Ратнівського району Волинської області</t>
  </si>
  <si>
    <t>ЗОШ І-ІІ ст. с. Височне</t>
  </si>
  <si>
    <t>с.Височне</t>
  </si>
  <si>
    <t>44112</t>
  </si>
  <si>
    <t>Карпік</t>
  </si>
  <si>
    <t>0336697740</t>
  </si>
  <si>
    <t>0673321546</t>
  </si>
  <si>
    <t>0674571489</t>
  </si>
  <si>
    <t>00009F8500B6E290</t>
  </si>
  <si>
    <t>115301</t>
  </si>
  <si>
    <t>Загальноосвітня школа І-ІІ ступеня с. Зоряне Ратнівського району Волинської області</t>
  </si>
  <si>
    <t>ЗОШ І-ІІ ст. с. Зоряне</t>
  </si>
  <si>
    <t>с.Зоряне (Поступельська сільрада)</t>
  </si>
  <si>
    <t>44161</t>
  </si>
  <si>
    <t>zoryane-school@ukr.net</t>
  </si>
  <si>
    <t>Середа</t>
  </si>
  <si>
    <t>0336699526</t>
  </si>
  <si>
    <t>0673321560</t>
  </si>
  <si>
    <t>00009F8500B5C9E9</t>
  </si>
  <si>
    <t>119709</t>
  </si>
  <si>
    <t>Відділ освіти і науки Шацької районної державної адміністрації</t>
  </si>
  <si>
    <t>ВОН Шацької РДА</t>
  </si>
  <si>
    <t>Шковороди</t>
  </si>
  <si>
    <t>osvit2@rambler.ru</t>
  </si>
  <si>
    <t>0335520578</t>
  </si>
  <si>
    <t>0965487962</t>
  </si>
  <si>
    <t>0677623570</t>
  </si>
  <si>
    <t>00009E1B00D19A52</t>
  </si>
  <si>
    <t>119802</t>
  </si>
  <si>
    <t>Загальноосвітня школа І-ІІІ ступенів с. Мельники Шацького району Волинської області</t>
  </si>
  <si>
    <t>ЗСШ с. Мельники Шацького р-ну Волинської обл.</t>
  </si>
  <si>
    <t>с.Мельники (смт Шацьк)</t>
  </si>
  <si>
    <t>44008</t>
  </si>
  <si>
    <t>Маригода</t>
  </si>
  <si>
    <t>0335595578</t>
  </si>
  <si>
    <t>0671253641</t>
  </si>
  <si>
    <t>Королік</t>
  </si>
  <si>
    <t>00009F7C00FE4ADB</t>
  </si>
  <si>
    <t>119402</t>
  </si>
  <si>
    <t>Загальноосвітня школа І-ІІІ ступенів с. Піща Шацького району Волинської області</t>
  </si>
  <si>
    <t>ЗСШ с. Піща Шацького р-ну Волинської обл.</t>
  </si>
  <si>
    <t>с.Піща</t>
  </si>
  <si>
    <t>44010</t>
  </si>
  <si>
    <t>0335597347</t>
  </si>
  <si>
    <t>0671327488</t>
  </si>
  <si>
    <t>Турич</t>
  </si>
  <si>
    <t>00009F7C00E89D98</t>
  </si>
  <si>
    <t>119403</t>
  </si>
  <si>
    <t>Загальноосвітня школа І-ІІІ ступенів с. Прип’ять Шацького району Волинської області</t>
  </si>
  <si>
    <t>ЗСШ с. Прип’ять Шацького р-ну Волинської обл.</t>
  </si>
  <si>
    <t>с.Прип'ять</t>
  </si>
  <si>
    <t>44030</t>
  </si>
  <si>
    <t>Кропивник</t>
  </si>
  <si>
    <t>0335596437</t>
  </si>
  <si>
    <t>0978826436</t>
  </si>
  <si>
    <t>00009F7C00D8ED4C</t>
  </si>
  <si>
    <t>119404</t>
  </si>
  <si>
    <t>Загальноосвітня школа І-ІІІ ступенів с. Пульмо Шацького району Волинської області</t>
  </si>
  <si>
    <t>ЗСШ с. Пульмо Шацького р-ну Волинської обл.</t>
  </si>
  <si>
    <t>с.Пульмо</t>
  </si>
  <si>
    <t>44020</t>
  </si>
  <si>
    <t>Петрина</t>
  </si>
  <si>
    <t>0335596645</t>
  </si>
  <si>
    <t>0966770272</t>
  </si>
  <si>
    <t>0335596641</t>
  </si>
  <si>
    <t>0964613960</t>
  </si>
  <si>
    <t>Фурман</t>
  </si>
  <si>
    <t>0679634677</t>
  </si>
  <si>
    <t>географія, історія України</t>
  </si>
  <si>
    <t>00009F7F00E7BC8E</t>
  </si>
  <si>
    <t>119405</t>
  </si>
  <si>
    <t>Загальноосвітня школа І-ІІІ ступенів с. Ростань Шацького району Волинської області</t>
  </si>
  <si>
    <t>ЗСШ с. Ростань Шацького р-ну Волинської обл.</t>
  </si>
  <si>
    <t>с.Ростань</t>
  </si>
  <si>
    <t>44012</t>
  </si>
  <si>
    <t>0335596340</t>
  </si>
  <si>
    <t>0966255854</t>
  </si>
  <si>
    <t>0672511294</t>
  </si>
  <si>
    <t>Лончук</t>
  </si>
  <si>
    <t>0963516587</t>
  </si>
  <si>
    <t>00009F7C00E6405F</t>
  </si>
  <si>
    <t>119406</t>
  </si>
  <si>
    <t>Загальноосвітня школа І-ІІІ ступенів с. Світязь Шацького району Волинської області</t>
  </si>
  <si>
    <t>ЗСШ с. Світязь Шацького р-ну Волинської обл.</t>
  </si>
  <si>
    <t>с.Світязь</t>
  </si>
  <si>
    <t>44021</t>
  </si>
  <si>
    <t>Озімок</t>
  </si>
  <si>
    <t>0335594859</t>
  </si>
  <si>
    <t>0505873470</t>
  </si>
  <si>
    <t>0676612770</t>
  </si>
  <si>
    <t>00009F7C00EF376F</t>
  </si>
  <si>
    <t>119407</t>
  </si>
  <si>
    <t>ЗСШ смт Шацьк Шацького р-ну Волинської обл.</t>
  </si>
  <si>
    <t>shatskzosh@gmail.com</t>
  </si>
  <si>
    <t>0335520430</t>
  </si>
  <si>
    <t>0982775939</t>
  </si>
  <si>
    <t>0335520573</t>
  </si>
  <si>
    <t>0961290733</t>
  </si>
  <si>
    <t>Анна</t>
  </si>
  <si>
    <t xml:space="preserve"> 0978763222</t>
  </si>
  <si>
    <t>00009F7F00D20A03</t>
  </si>
  <si>
    <t>119408</t>
  </si>
  <si>
    <t>Загальноосвітня школа І-ІІ ст. с. Грабове Шацького району Волинської області</t>
  </si>
  <si>
    <t>ЗОШ І-ІІ ст. с. Грабове Шацького р-ну Волинської обл.</t>
  </si>
  <si>
    <t>с.Грабове</t>
  </si>
  <si>
    <t>44023</t>
  </si>
  <si>
    <t>0335596122</t>
  </si>
  <si>
    <t>0968540611</t>
  </si>
  <si>
    <t>00009F7C00D2C4C3</t>
  </si>
  <si>
    <t>119306</t>
  </si>
  <si>
    <t>Загальноосвітня школа І-ІІ ст. с. Острів’я Шацького району Волинської області</t>
  </si>
  <si>
    <t>ЗОШ І-ІІ ст. с. Острів’я Шацького р-ну Волинської обл.</t>
  </si>
  <si>
    <t>с.Острів'я (Піщанська сільрада)</t>
  </si>
  <si>
    <t>44011</t>
  </si>
  <si>
    <t>Богута</t>
  </si>
  <si>
    <t>0335597361</t>
  </si>
  <si>
    <t>0505956016</t>
  </si>
  <si>
    <t>Мегель</t>
  </si>
  <si>
    <t>0973833202</t>
  </si>
  <si>
    <t>00009F7C00D32B43</t>
  </si>
  <si>
    <t>119302</t>
  </si>
  <si>
    <t>Загальноосвітня школа І-ІІ ст. с. Пехи Шацького району Волинської області</t>
  </si>
  <si>
    <t>ЗСШ І-ІІ ст. с. Пехи Шацького р-ну Волинської обл.</t>
  </si>
  <si>
    <t>с.Пехи (Самійличівська сільрада)</t>
  </si>
  <si>
    <t>44031</t>
  </si>
  <si>
    <t>Гигера</t>
  </si>
  <si>
    <t>0989782721</t>
  </si>
  <si>
    <t>00009F7C00D37319</t>
  </si>
  <si>
    <t>119307</t>
  </si>
  <si>
    <t>Загальноосвітня школа І-ІІ ст. с. Підманове Шацького району Волинської області</t>
  </si>
  <si>
    <t>ЗОШ І-ІІ ст. с. Підманове Шацького р-ну Волинської обл.</t>
  </si>
  <si>
    <t>с.Підманове (Світязька сільрада)</t>
  </si>
  <si>
    <t>44022</t>
  </si>
  <si>
    <t>Герасимук</t>
  </si>
  <si>
    <t>0335594514</t>
  </si>
  <si>
    <t>0977571483</t>
  </si>
  <si>
    <t>Цвид</t>
  </si>
  <si>
    <t>00009F7F010CB1B1</t>
  </si>
  <si>
    <t>119301</t>
  </si>
  <si>
    <t>Загальноосвітня школа І-ІІ ст. с. Положеве Шацького району Волинської області</t>
  </si>
  <si>
    <t>ЗОШ І-ІІ ст. с. Положеве Шацького р-ну Волинської обл.</t>
  </si>
  <si>
    <t>с.Положеве (Самійличівська сільрада)</t>
  </si>
  <si>
    <t>0974085525</t>
  </si>
  <si>
    <t>00009F7C00D4A091</t>
  </si>
  <si>
    <t>119308</t>
  </si>
  <si>
    <t>Загальноосвітня школа І-ІІ ст. с. Пулемець Шацького району Волинської області</t>
  </si>
  <si>
    <t>ЗСШ І-ІІ ст. с. Пулемець Шацького р-ну Волинської обл.</t>
  </si>
  <si>
    <t>с.Пулемець</t>
  </si>
  <si>
    <t>44013</t>
  </si>
  <si>
    <t>Суходол</t>
  </si>
  <si>
    <t>0335598140</t>
  </si>
  <si>
    <t>0985228876</t>
  </si>
  <si>
    <t>Бруско</t>
  </si>
  <si>
    <t>00009F7C00D4D268</t>
  </si>
  <si>
    <t>119304</t>
  </si>
  <si>
    <t>Загальноосвітня школа І-ІІ ст. с. Самійличі Шацького району Волинської області</t>
  </si>
  <si>
    <t>ЗОШ І-ІІ ст. с. Самійличі Шацького р-ну Волинської обл.</t>
  </si>
  <si>
    <t>с.Самійличі</t>
  </si>
  <si>
    <t>Положевець</t>
  </si>
  <si>
    <t>0335596540</t>
  </si>
  <si>
    <t>0975940880</t>
  </si>
  <si>
    <t>00009F7C01023691</t>
  </si>
  <si>
    <t>119305</t>
  </si>
  <si>
    <t>Загальноосвітня школа І-ІІ ст. с. Смоляри Світязькі Шацького району Волинської області</t>
  </si>
  <si>
    <t>ЗСШ І-ІІ ст. с. Смоляри Світязькі Шацького р-ну Волинської обл.</t>
  </si>
  <si>
    <t>с.Смоляри-Світязькі (Грабівська сільрада)</t>
  </si>
  <si>
    <t>Голядинець</t>
  </si>
  <si>
    <t>0335594821</t>
  </si>
  <si>
    <t>0963201538</t>
  </si>
  <si>
    <t>00009F7C00CE4CD9</t>
  </si>
  <si>
    <t>119303</t>
  </si>
  <si>
    <t>Загальноосвітня школа І-ІІ ступенів смт Шацьк Шацького району Волинської області</t>
  </si>
  <si>
    <t>0335264653</t>
  </si>
  <si>
    <t>0955425830</t>
  </si>
  <si>
    <t>Цопа</t>
  </si>
  <si>
    <t>0335264681</t>
  </si>
  <si>
    <t>0978194590</t>
  </si>
  <si>
    <t>Ягнюк</t>
  </si>
  <si>
    <t>0975201072</t>
  </si>
  <si>
    <t>00009F7F011D6070</t>
  </si>
  <si>
    <t>105405</t>
  </si>
  <si>
    <t>Загальноосвітня школа І-ІІІ ступеня №5 м. Ковеля Волинської області</t>
  </si>
  <si>
    <t>ЗСШ №5 м. Ковеля Волинської обл.</t>
  </si>
  <si>
    <t>0335250402</t>
  </si>
  <si>
    <t>0674245046</t>
  </si>
  <si>
    <t>sk_5@i.ua</t>
  </si>
  <si>
    <t>Меченко</t>
  </si>
  <si>
    <t>0965187097</t>
  </si>
  <si>
    <t>Дипа</t>
  </si>
  <si>
    <t>0978086041</t>
  </si>
  <si>
    <t>00009F7F00EA2C19</t>
  </si>
  <si>
    <t>105409</t>
  </si>
  <si>
    <t>Загальноосвітня школа І-ІІІ ступеня №7 міста Ковеля Волинської області</t>
  </si>
  <si>
    <t>ЗСШ №7 м. Ковеля Волинської обл.</t>
  </si>
  <si>
    <t>М. Левицького</t>
  </si>
  <si>
    <t>school7kovel@ukr.net</t>
  </si>
  <si>
    <t>Кубай</t>
  </si>
  <si>
    <t>0335248978</t>
  </si>
  <si>
    <t>0662902456</t>
  </si>
  <si>
    <t>0662462576</t>
  </si>
  <si>
    <t>00009F7F00EA7066</t>
  </si>
  <si>
    <t>105410</t>
  </si>
  <si>
    <t>Ковельська вечірня загальноосвітня школа ІІ-ІІІ ступеня №1</t>
  </si>
  <si>
    <t>Вечірня ЗСШ ІІ-ІІІ ст. №1</t>
  </si>
  <si>
    <t>вечірня (змінна) школа</t>
  </si>
  <si>
    <t>Сезьомін</t>
  </si>
  <si>
    <t>Вадимович</t>
  </si>
  <si>
    <t>0335248788</t>
  </si>
  <si>
    <t>0976743430</t>
  </si>
  <si>
    <t>00009F7F00EAAD06</t>
  </si>
  <si>
    <t>105404</t>
  </si>
  <si>
    <t>Ковельська міська гімназія Ковельської міськради Волинської обл.</t>
  </si>
  <si>
    <t>http://www.kovelgim.at.ua/</t>
  </si>
  <si>
    <t>k_mg@i.ua</t>
  </si>
  <si>
    <t>Вальчук</t>
  </si>
  <si>
    <t>0335259508</t>
  </si>
  <si>
    <t>0508032202</t>
  </si>
  <si>
    <t>Комашко</t>
  </si>
  <si>
    <t>0335259449</t>
  </si>
  <si>
    <t>0688451713</t>
  </si>
  <si>
    <t>00009F7F011E3698</t>
  </si>
  <si>
    <t>105413</t>
  </si>
  <si>
    <t>Ковельська спец. ЗСШ №3 ім. Лесі Українки Ковельської міськради Волинської обл.</t>
  </si>
  <si>
    <t>138</t>
  </si>
  <si>
    <t>спеціалізована загальноосвітня школа І-ІІІ ступенів</t>
  </si>
  <si>
    <t>cpschool_3@ukr.net</t>
  </si>
  <si>
    <t>0335250107</t>
  </si>
  <si>
    <t>0980557989</t>
  </si>
  <si>
    <t>0335250108</t>
  </si>
  <si>
    <t>0662878331</t>
  </si>
  <si>
    <t>Тишкун</t>
  </si>
  <si>
    <t>0688280608</t>
  </si>
  <si>
    <t>англійська мова, образотворче мистецтво</t>
  </si>
  <si>
    <t>00009F81008ABB9C</t>
  </si>
  <si>
    <t>105414</t>
  </si>
  <si>
    <t>Ковельський навчально-виховний комплекс №11 Ковельської міської ради Волинської області</t>
  </si>
  <si>
    <t>Ковельський НВК №11 Ковельської міськради Волинської обл.</t>
  </si>
  <si>
    <t>45006</t>
  </si>
  <si>
    <t>nvk_11@ukr.net</t>
  </si>
  <si>
    <t>0335254309</t>
  </si>
  <si>
    <t>0672500868</t>
  </si>
  <si>
    <t>Гусак</t>
  </si>
  <si>
    <t>0973587343</t>
  </si>
  <si>
    <t>Дудчик</t>
  </si>
  <si>
    <t>0971194190</t>
  </si>
  <si>
    <t>00009F80010669CE</t>
  </si>
  <si>
    <t>105415</t>
  </si>
  <si>
    <t>Ковельський навчально-виховний комплекс №13 Ковельської міської ради Волинської області</t>
  </si>
  <si>
    <t>Ковельський НВК №13 Ковельської міськради Волинської обл.</t>
  </si>
  <si>
    <t>nvk13kovel@ukr.net</t>
  </si>
  <si>
    <t>Філіпчук</t>
  </si>
  <si>
    <t>0335245431</t>
  </si>
  <si>
    <t>0501606798</t>
  </si>
  <si>
    <t>0335245831</t>
  </si>
  <si>
    <t>0681391969</t>
  </si>
  <si>
    <t>Прилепа</t>
  </si>
  <si>
    <t>0951812046</t>
  </si>
  <si>
    <t>86</t>
  </si>
  <si>
    <t>00009F800113CA39</t>
  </si>
  <si>
    <t>105416</t>
  </si>
  <si>
    <t>Ковельська виховна колонія</t>
  </si>
  <si>
    <t>Державний департамент України з питань виконання покарань</t>
  </si>
  <si>
    <t>пеніціарна установа</t>
  </si>
  <si>
    <t>Кавюк</t>
  </si>
  <si>
    <t>0335253210</t>
  </si>
  <si>
    <t>00009F8E00E67B64</t>
  </si>
  <si>
    <t>105901</t>
  </si>
  <si>
    <t>Дошкільний навчальний заклад (центр розвитку дитини) № 13</t>
  </si>
  <si>
    <t>ДНЗ №13</t>
  </si>
  <si>
    <t>2А</t>
  </si>
  <si>
    <t>Крицун</t>
  </si>
  <si>
    <t>0335271195</t>
  </si>
  <si>
    <t>0666083023</t>
  </si>
  <si>
    <t>00009F8F008E4ECE</t>
  </si>
  <si>
    <t>105948</t>
  </si>
  <si>
    <t>Ковельський дитячий ясла-садок №4 Ковельської міської ради Волинської області</t>
  </si>
  <si>
    <t>0335259764</t>
  </si>
  <si>
    <t>00009F8E00DE9E95</t>
  </si>
  <si>
    <t>105943</t>
  </si>
  <si>
    <t>Ковельський дошкільний навчальний заклад №1 Ковельської міської ради Волинської області</t>
  </si>
  <si>
    <t>Чепак</t>
  </si>
  <si>
    <t>0335259698</t>
  </si>
  <si>
    <t>00009F8E00DF8EBE</t>
  </si>
  <si>
    <t>105934</t>
  </si>
  <si>
    <t>Ковельський дошкільний навчальний заклад №10 Ковельської міської ради Волинської області</t>
  </si>
  <si>
    <t>Сеченова</t>
  </si>
  <si>
    <t>15А</t>
  </si>
  <si>
    <t>Ковальова</t>
  </si>
  <si>
    <t>0335250385</t>
  </si>
  <si>
    <t>00009F8E00DFF1C4</t>
  </si>
  <si>
    <t>105935</t>
  </si>
  <si>
    <t>Ковельський дошкільний навчальний заклад №11 Ковельської міської ради Волинської області</t>
  </si>
  <si>
    <t>Боровця</t>
  </si>
  <si>
    <t>Омельчук</t>
  </si>
  <si>
    <t>0335254430</t>
  </si>
  <si>
    <t>00009F8E00E0A433</t>
  </si>
  <si>
    <t>105936</t>
  </si>
  <si>
    <t>Ковельський дошкільний навчальний заклад №12 Ковельської міської ради Волинської області</t>
  </si>
  <si>
    <t>Пірогова</t>
  </si>
  <si>
    <t>Багнова</t>
  </si>
  <si>
    <t>0335245495</t>
  </si>
  <si>
    <t>00009F8E00E10361</t>
  </si>
  <si>
    <t>105937</t>
  </si>
  <si>
    <t>Ковельський дошкільний навчальний заклад №2 Ковельської міської ради Волинської області</t>
  </si>
  <si>
    <t>Філаретова</t>
  </si>
  <si>
    <t>0335259820</t>
  </si>
  <si>
    <t>00009F8E00E17929</t>
  </si>
  <si>
    <t>105938</t>
  </si>
  <si>
    <t>Ковельський дошкільний навчальний заклад №3 Ковельської міської ради Волинської області</t>
  </si>
  <si>
    <t>0335259745</t>
  </si>
  <si>
    <t>00009F8E00E265FC</t>
  </si>
  <si>
    <t>105939</t>
  </si>
  <si>
    <t>Ковельський дошкільний навчальний заклад №5 Ковельської міської ради</t>
  </si>
  <si>
    <t>Чубинського</t>
  </si>
  <si>
    <t>Фединяк</t>
  </si>
  <si>
    <t>Ананіївна</t>
  </si>
  <si>
    <t>0335259793</t>
  </si>
  <si>
    <t>00009F8E00E2F44B</t>
  </si>
  <si>
    <t>105945</t>
  </si>
  <si>
    <t>Ковельський дошкільний навчальний заклад №6 Ковельської міської ради</t>
  </si>
  <si>
    <t>85А</t>
  </si>
  <si>
    <t>Ліхванчук</t>
  </si>
  <si>
    <t>0335248488</t>
  </si>
  <si>
    <t>00009F8E00E39DCB</t>
  </si>
  <si>
    <t>105947</t>
  </si>
  <si>
    <t>Ковельський дошкільний навчальний заклад №8 Ковельської міської ради Волинської області</t>
  </si>
  <si>
    <t>40-років Перемоги</t>
  </si>
  <si>
    <t>Леус</t>
  </si>
  <si>
    <t>0335247954</t>
  </si>
  <si>
    <t>00009F8E00E4279E</t>
  </si>
  <si>
    <t>105940</t>
  </si>
  <si>
    <t>Ковельський дошкільний навчально-виховний комплекс №9 Ковельської міської ради Волинської області</t>
  </si>
  <si>
    <t>Лагасюк</t>
  </si>
  <si>
    <t>0335265260</t>
  </si>
  <si>
    <t>00009F8E00E4B6E1</t>
  </si>
  <si>
    <t>105941</t>
  </si>
  <si>
    <t>Навчально-виховний комплекс "Дошкільний навчальний заклад (ясла-садок) комбінованого типу № 7 - загальноосвітня спеціальна школа І ступеня" Ковельської міської ради Волинської області</t>
  </si>
  <si>
    <t>Ковельський дитячий садок-спеціальна школа №7 Ковельської міської ради Волинської області</t>
  </si>
  <si>
    <t>Павлова</t>
  </si>
  <si>
    <t>7А</t>
  </si>
  <si>
    <t>Чубата</t>
  </si>
  <si>
    <t>Созонтівна</t>
  </si>
  <si>
    <t>0335252104</t>
  </si>
  <si>
    <t>0954224497</t>
  </si>
  <si>
    <t>00009F8F008A2E69</t>
  </si>
  <si>
    <t>105933</t>
  </si>
  <si>
    <t>Палац учнівської молоді імені Івана Франка м. Ковеля</t>
  </si>
  <si>
    <t>0334621965</t>
  </si>
  <si>
    <t>0673347936</t>
  </si>
  <si>
    <t>0334621980</t>
  </si>
  <si>
    <t>0673347954</t>
  </si>
  <si>
    <t>00009F860110F2D1</t>
  </si>
  <si>
    <t>117802</t>
  </si>
  <si>
    <t>Загальноосвітня школа І-ІІІ ступеня ім. Ю. А. Ярощука с. Сереховичі Старовижівського району Волинської області</t>
  </si>
  <si>
    <t>Горайчук</t>
  </si>
  <si>
    <t>0967707141</t>
  </si>
  <si>
    <t>00009F870116267E</t>
  </si>
  <si>
    <t>113415</t>
  </si>
  <si>
    <t>Загальноосвітня школа І-ІІІ ступенів с. Оконськ Маневицького району Волинської області</t>
  </si>
  <si>
    <t>ЗСШ с. Оконськ Маневицького р-ну Волинської обл.</t>
  </si>
  <si>
    <t>с.Оконськ</t>
  </si>
  <si>
    <t>44603</t>
  </si>
  <si>
    <t>koverdjkokonsk@gmail.com</t>
  </si>
  <si>
    <t>Ковердюк</t>
  </si>
  <si>
    <t>0337696495</t>
  </si>
  <si>
    <t>0974074275</t>
  </si>
  <si>
    <t>0964416210</t>
  </si>
  <si>
    <t>0973493346</t>
  </si>
  <si>
    <t>українська мова, біологія, географія, фізична культура</t>
  </si>
  <si>
    <t>00009F8F00A3BA81</t>
  </si>
  <si>
    <t>113416</t>
  </si>
  <si>
    <t>Загальноосвітня школа І-ІІІ ступенів с. Прилісне Маневицького району Волинської області</t>
  </si>
  <si>
    <t>ЗСШ с. Прилісне Маневицького р-ну Волинської обл.</t>
  </si>
  <si>
    <t>с.Прилісне</t>
  </si>
  <si>
    <t>Сойне</t>
  </si>
  <si>
    <t>1-а</t>
  </si>
  <si>
    <t>44614</t>
  </si>
  <si>
    <t>byskoprulisne@gmail.com</t>
  </si>
  <si>
    <t>0337698238</t>
  </si>
  <si>
    <t>Буско</t>
  </si>
  <si>
    <t>0971686346</t>
  </si>
  <si>
    <t>buskovalja@ukr.net</t>
  </si>
  <si>
    <t>Слива</t>
  </si>
  <si>
    <t>0337698240</t>
  </si>
  <si>
    <t>0963762150</t>
  </si>
  <si>
    <t>0977849911</t>
  </si>
  <si>
    <t>хімія, історія, біологія, фізична культура</t>
  </si>
  <si>
    <t>00009F8701175245</t>
  </si>
  <si>
    <t>113417</t>
  </si>
  <si>
    <t>Загальноосвітня школа І-ІІІ ступенів с. Рудники Маневицького району Волинської області</t>
  </si>
  <si>
    <t>ЗСШ с. Рудники Маневицького р-ну Волинської обл.</t>
  </si>
  <si>
    <t>с.Рудники</t>
  </si>
  <si>
    <t>44682</t>
  </si>
  <si>
    <t>ppidbnujrydnuku@gmail.com</t>
  </si>
  <si>
    <t>0337695847</t>
  </si>
  <si>
    <t>Піддубний</t>
  </si>
  <si>
    <t>Калинович</t>
  </si>
  <si>
    <t>0977079624</t>
  </si>
  <si>
    <t>Книш</t>
  </si>
  <si>
    <t>0963446750</t>
  </si>
  <si>
    <t>vik77@ukr.net</t>
  </si>
  <si>
    <t>0976737197</t>
  </si>
  <si>
    <t>історія, біологія, географія, інформатика</t>
  </si>
  <si>
    <t>00009F870117D373</t>
  </si>
  <si>
    <t>113418</t>
  </si>
  <si>
    <t>Загальноосвітня школа І-ІІІ ступенів с. Старий Чорторийськ Маневицького району Волинської області</t>
  </si>
  <si>
    <t>ЗСШ с. Старий Чорторийськ Маневицького р-ну Волинської обл.</t>
  </si>
  <si>
    <t>с.Старий Чорторийськ</t>
  </si>
  <si>
    <t>І. Сокола</t>
  </si>
  <si>
    <t>44636</t>
  </si>
  <si>
    <t>Kalkovecstachotorusk@gmail.com</t>
  </si>
  <si>
    <t>0337695140</t>
  </si>
  <si>
    <t>Брик</t>
  </si>
  <si>
    <t>0679399082</t>
  </si>
  <si>
    <t>Шостак</t>
  </si>
  <si>
    <t>0673340962</t>
  </si>
  <si>
    <t>Кальковець</t>
  </si>
  <si>
    <t>0965814121</t>
  </si>
  <si>
    <t>00009F8701187779</t>
  </si>
  <si>
    <t>113419</t>
  </si>
  <si>
    <t>Загальноосвітня школа І-ІІІ ступенів с. Троянівка Маневицького району Волинської області</t>
  </si>
  <si>
    <t>ЗСШ с. Троянівка Маневицького р-ну Волинської обл.</t>
  </si>
  <si>
    <t>с.Троянівка</t>
  </si>
  <si>
    <t>Лугова</t>
  </si>
  <si>
    <t>44622</t>
  </si>
  <si>
    <t>tkachtroianovka@gmail.com</t>
  </si>
  <si>
    <t>0337695480</t>
  </si>
  <si>
    <t>Ткач</t>
  </si>
  <si>
    <t>0989532746</t>
  </si>
  <si>
    <t>Гладун</t>
  </si>
  <si>
    <t>0969499524</t>
  </si>
  <si>
    <t>Сопронюк</t>
  </si>
  <si>
    <t>0968425728</t>
  </si>
  <si>
    <t>00009F870119095F</t>
  </si>
  <si>
    <t>113420</t>
  </si>
  <si>
    <t>Загальноосвітня школа І-ІІІ ступенів с. Цміни Маневицького району Волинської області</t>
  </si>
  <si>
    <t>ЗСШ с. Цміни Маневицького р-ну Волинської обл.</t>
  </si>
  <si>
    <t>с.Цміни</t>
  </si>
  <si>
    <t>44632</t>
  </si>
  <si>
    <t>myrachkocminu@gmail.com</t>
  </si>
  <si>
    <t>0337699947</t>
  </si>
  <si>
    <t>Мурашко</t>
  </si>
  <si>
    <t>0973331576</t>
  </si>
  <si>
    <t>Лавренюк</t>
  </si>
  <si>
    <t>0673348734</t>
  </si>
  <si>
    <t>Мотрунчик</t>
  </si>
  <si>
    <t>00009F87011A4684</t>
  </si>
  <si>
    <t>113421</t>
  </si>
  <si>
    <t>Загальноосвітня школа І-ІІІ ступенів с. Четвертня Маневицького району Волинської області</t>
  </si>
  <si>
    <t>ЗСШ с. Четвертня Маневицького р-ну Волинської обл.</t>
  </si>
  <si>
    <t>с.Четвертня</t>
  </si>
  <si>
    <t>44670</t>
  </si>
  <si>
    <t>mahnovecchetvertnia@gmail.com</t>
  </si>
  <si>
    <t>0337693840</t>
  </si>
  <si>
    <t>Новак</t>
  </si>
  <si>
    <t>0962289312</t>
  </si>
  <si>
    <t>Махновець</t>
  </si>
  <si>
    <t>0989918934</t>
  </si>
  <si>
    <t>0965691401</t>
  </si>
  <si>
    <t>математика, фізика, історія, біологія</t>
  </si>
  <si>
    <t>00009F87011E85BC</t>
  </si>
  <si>
    <t>113422</t>
  </si>
  <si>
    <t>Загальноосвітня школа І-ІІІ ступенів с. Чорниж Маневицького району Волинської області</t>
  </si>
  <si>
    <t>ЗСШ с. Чорниж Маневицького р-ну Волинської обл.</t>
  </si>
  <si>
    <t>с.Чорниж</t>
  </si>
  <si>
    <t>44680</t>
  </si>
  <si>
    <t>cudorchykchornug@gmail.com</t>
  </si>
  <si>
    <t>0337696140</t>
  </si>
  <si>
    <t>Сидорчук</t>
  </si>
  <si>
    <t>0961714143</t>
  </si>
  <si>
    <t>0969042393</t>
  </si>
  <si>
    <t>Німець</t>
  </si>
  <si>
    <t>0976717848</t>
  </si>
  <si>
    <t>українська мова, математика, історія, біологія</t>
  </si>
  <si>
    <t>00009F8F00A368C4</t>
  </si>
  <si>
    <t>113423</t>
  </si>
  <si>
    <t>Маневицька загальноосвітня вечірня школа ІІ-ІІІ ступеня Маневицького району Волинської області</t>
  </si>
  <si>
    <t>Маневицька ЗСШ ІІ-ІІІ ст. Маневицького р-ну Волинської обл.</t>
  </si>
  <si>
    <t>К. Маркса</t>
  </si>
  <si>
    <t>Калюх</t>
  </si>
  <si>
    <t>0974001742</t>
  </si>
  <si>
    <t>Михайленко</t>
  </si>
  <si>
    <t>0973909483</t>
  </si>
  <si>
    <t>00009F87011FB173</t>
  </si>
  <si>
    <t>113424</t>
  </si>
  <si>
    <t>НВК "Колківська ЗСШ-ліцей" Маневицького р-ну Волинської обл.</t>
  </si>
  <si>
    <t>смт Колки</t>
  </si>
  <si>
    <t>44661</t>
  </si>
  <si>
    <t>koteleneckol@gmail.com</t>
  </si>
  <si>
    <t>0337632740</t>
  </si>
  <si>
    <t>Котеленець</t>
  </si>
  <si>
    <t>0677743044</t>
  </si>
  <si>
    <t>Пальчук</t>
  </si>
  <si>
    <t>В’ячеслав</t>
  </si>
  <si>
    <t>0337632911</t>
  </si>
  <si>
    <t>0969036906</t>
  </si>
  <si>
    <t>Рейкіна</t>
  </si>
  <si>
    <t>0337632392</t>
  </si>
  <si>
    <t>0963000909</t>
  </si>
  <si>
    <t>00009F870121171F</t>
  </si>
  <si>
    <t>113425</t>
  </si>
  <si>
    <t>НВК "Маневицька ЗСШ №2-гімназія ім. А. П. Бринського" Маневицького р-ну Волинської обл.</t>
  </si>
  <si>
    <t>0982624881</t>
  </si>
  <si>
    <t>00009F8100A3382B</t>
  </si>
  <si>
    <t>118409</t>
  </si>
  <si>
    <t>Загальноосвітня школа І-ІІІ ступенів с. Перевали Турійського району Волинської області</t>
  </si>
  <si>
    <t>ЗОШ с. Перевали Турійського р-ну Волинської обл.</t>
  </si>
  <si>
    <t>с.Перевали</t>
  </si>
  <si>
    <t>44812</t>
  </si>
  <si>
    <t>perevalu-school@rambler.ru</t>
  </si>
  <si>
    <t>Грещишин</t>
  </si>
  <si>
    <t>0336397748</t>
  </si>
  <si>
    <t>0963576327</t>
  </si>
  <si>
    <t>Крисюк</t>
  </si>
  <si>
    <t>0963993036</t>
  </si>
  <si>
    <t>Студенчук</t>
  </si>
  <si>
    <t>0969054851</t>
  </si>
  <si>
    <t>00009F8100A3BDC3</t>
  </si>
  <si>
    <t>118410</t>
  </si>
  <si>
    <t>Загальноосвітня школа І-ІІІ ступенів с. Соловичі Турійського району Волинської області</t>
  </si>
  <si>
    <t>ЗОШ с. Соловичі Турійського р-ну Волинської обл.</t>
  </si>
  <si>
    <t>с.Соловичі</t>
  </si>
  <si>
    <t>44833</t>
  </si>
  <si>
    <t>solovyshi@rambler.ru</t>
  </si>
  <si>
    <t>0336396472</t>
  </si>
  <si>
    <t>0678886976</t>
  </si>
  <si>
    <t>Сітарук</t>
  </si>
  <si>
    <t>Харитонівна</t>
  </si>
  <si>
    <t>0336396509</t>
  </si>
  <si>
    <t>0976413380</t>
  </si>
  <si>
    <t>Каліщук</t>
  </si>
  <si>
    <t>0336396433</t>
  </si>
  <si>
    <t>00009F8100B62370</t>
  </si>
  <si>
    <t>118411</t>
  </si>
  <si>
    <t>Загальноосвітня школа І-ІІІ ступенів с. Туропин Турійського району Волинської області</t>
  </si>
  <si>
    <t>ЗОШ с. Туропин Турійського р-ну Волинської обл.</t>
  </si>
  <si>
    <t>с.Туропин (Мокрецька сільрада)</t>
  </si>
  <si>
    <t>44841</t>
  </si>
  <si>
    <t>turopin@rambler.ru</t>
  </si>
  <si>
    <t>0336397410</t>
  </si>
  <si>
    <t>0968144875</t>
  </si>
  <si>
    <t>Дудик</t>
  </si>
  <si>
    <t>0966019650</t>
  </si>
  <si>
    <t>0508678637</t>
  </si>
  <si>
    <t>00009F8100A4A657</t>
  </si>
  <si>
    <t>118412</t>
  </si>
  <si>
    <t>Загальноосвітня школа І-ІІІ ступенів смт Луків Турійського району Волинської області</t>
  </si>
  <si>
    <t>ЗОШ смт Луків Турійського р-ну Волинської обл.</t>
  </si>
  <si>
    <t>смт Луків</t>
  </si>
  <si>
    <t>Лящука</t>
  </si>
  <si>
    <t>44810</t>
  </si>
  <si>
    <t>lukiv@ukrpost.ua</t>
  </si>
  <si>
    <t>Москалюк</t>
  </si>
  <si>
    <t>0336393230</t>
  </si>
  <si>
    <t>0969050184</t>
  </si>
  <si>
    <t>Суха</t>
  </si>
  <si>
    <t>0966142175</t>
  </si>
  <si>
    <t>Гром</t>
  </si>
  <si>
    <t>0961096747</t>
  </si>
  <si>
    <t>00009F8100A524D9</t>
  </si>
  <si>
    <t>118413</t>
  </si>
  <si>
    <t>Навчально-виховний комплекс "Школа-гімназія" смт Турійськ Турійського району Волинської області</t>
  </si>
  <si>
    <t>НВК "Школа-гімназія" смт Турійськ Турійського р-ну Волинської обл.</t>
  </si>
  <si>
    <t>Спортивна</t>
  </si>
  <si>
    <t>bossofgymnasy@ukr.net</t>
  </si>
  <si>
    <t>0336321855</t>
  </si>
  <si>
    <t>0508545937</t>
  </si>
  <si>
    <t>Bossofgymnasy@ukr.net</t>
  </si>
  <si>
    <t>0336321268</t>
  </si>
  <si>
    <t>0968524566</t>
  </si>
  <si>
    <t>Котик</t>
  </si>
  <si>
    <t>0997281968</t>
  </si>
  <si>
    <t>00009F8100B709BF</t>
  </si>
  <si>
    <t>118414</t>
  </si>
  <si>
    <t>Турійська загальноосвітня школа І-ІІІ ступеня Турійського району Волинської області</t>
  </si>
  <si>
    <t>Турійська ЗОШ Турійського р-ну Волинської обл.</t>
  </si>
  <si>
    <t>turiysk_zosh@ukr.net</t>
  </si>
  <si>
    <t>Мазурак</t>
  </si>
  <si>
    <t>0336321536</t>
  </si>
  <si>
    <t>0975985534</t>
  </si>
  <si>
    <t>0336330150</t>
  </si>
  <si>
    <t>0976199977</t>
  </si>
  <si>
    <t>Тобольський</t>
  </si>
  <si>
    <t>Мирославович</t>
  </si>
  <si>
    <t>0671600504</t>
  </si>
  <si>
    <t>00009F8100ACDEEB</t>
  </si>
  <si>
    <t>118415</t>
  </si>
  <si>
    <t>118942</t>
  </si>
  <si>
    <t>Дитячо-юнацька спортивна школа</t>
  </si>
  <si>
    <t>00009D3700FB5836</t>
  </si>
  <si>
    <t>118948</t>
  </si>
  <si>
    <t>Дошкільний навчальний заклад №1 смт Турійськ Волинської області</t>
  </si>
  <si>
    <t>118943</t>
  </si>
  <si>
    <t>Дошкільний навчальний заклад №2 смт Турійськ Волинської області</t>
  </si>
  <si>
    <t>118944</t>
  </si>
  <si>
    <t>Районний Будинок дитячої творчості</t>
  </si>
  <si>
    <t>118946</t>
  </si>
  <si>
    <t>Загальноосвітня школа І-ІІ ступенів ім. Ганни Жежко смт Турійськ</t>
  </si>
  <si>
    <t>ЗОШ І-ІІ ст. ім. Ганни Жежко смт Турійськ</t>
  </si>
  <si>
    <t>Жежків</t>
  </si>
  <si>
    <t>school3tyriysk@ukr.net</t>
  </si>
  <si>
    <t>Хільчук</t>
  </si>
  <si>
    <t>0336339234</t>
  </si>
  <si>
    <t>0977793102</t>
  </si>
  <si>
    <t>Квашук</t>
  </si>
  <si>
    <t>00009F8100B829D2</t>
  </si>
  <si>
    <t>118306</t>
  </si>
  <si>
    <t>Загальноосвітня школа І-ІІ ступенів с. Гайки</t>
  </si>
  <si>
    <t>ЗОШ І-ІІ ст. с. Гайки</t>
  </si>
  <si>
    <t>с.Гайки</t>
  </si>
  <si>
    <t>44836</t>
  </si>
  <si>
    <t>0336395317</t>
  </si>
  <si>
    <t>0679029779</t>
  </si>
  <si>
    <t>0963430516</t>
  </si>
  <si>
    <t>00009F8100ADFBD9</t>
  </si>
  <si>
    <t>118301</t>
  </si>
  <si>
    <t>Загальноосвітня школа І-ІІ ступенів с. Дольськ</t>
  </si>
  <si>
    <t>ЗОШ І-ІІ ст. с. Дольськ</t>
  </si>
  <si>
    <t>44814</t>
  </si>
  <si>
    <t>Рудець</t>
  </si>
  <si>
    <t>0336397719</t>
  </si>
  <si>
    <t>0968428948</t>
  </si>
  <si>
    <t>00009F8100AEFA9F</t>
  </si>
  <si>
    <t>118307</t>
  </si>
  <si>
    <t>Загальноосвітня школа І-ІІ ступенів с. Миляновичі</t>
  </si>
  <si>
    <t>ЗОШ І-ІІ ст. с. Миляновичі</t>
  </si>
  <si>
    <t>с.Миляновичі</t>
  </si>
  <si>
    <t>44820</t>
  </si>
  <si>
    <t>0336394140</t>
  </si>
  <si>
    <t>0967873094</t>
  </si>
  <si>
    <t>00009F8100AF4B34</t>
  </si>
  <si>
    <t>118303</t>
  </si>
  <si>
    <t>Загальноосвітня школа І-ІІ ступенів с. Мокрець</t>
  </si>
  <si>
    <t>ЗОШ І-ІІ ст. с. Мокрець</t>
  </si>
  <si>
    <t>с.Мокрець</t>
  </si>
  <si>
    <t>Васильчука</t>
  </si>
  <si>
    <t>44840</t>
  </si>
  <si>
    <t>0336395540</t>
  </si>
  <si>
    <t>0671039015</t>
  </si>
  <si>
    <t>Літковець</t>
  </si>
  <si>
    <t>0965439403</t>
  </si>
  <si>
    <t>00009F8100AF78D1</t>
  </si>
  <si>
    <t>118302</t>
  </si>
  <si>
    <t>Загальноосвітня школа І-ІІ ступенів с. Новосілки</t>
  </si>
  <si>
    <t>ЗОШ І-ІІ ст. с. Новосілки</t>
  </si>
  <si>
    <t>17-го вересня</t>
  </si>
  <si>
    <t>44811</t>
  </si>
  <si>
    <t>Столярук</t>
  </si>
  <si>
    <t>0336394637</t>
  </si>
  <si>
    <t>00009F8100AFF33A</t>
  </si>
  <si>
    <t>118310</t>
  </si>
  <si>
    <t>Загальноосвітня школа І-ІІ ступенів с. Обенижі</t>
  </si>
  <si>
    <t>ЗОШ І-ІІ ст. с. Обенижі</t>
  </si>
  <si>
    <t>с.Обенижі (Соловичівська сільрада)</t>
  </si>
  <si>
    <t>Тишика</t>
  </si>
  <si>
    <t>44333</t>
  </si>
  <si>
    <t>Антосюк</t>
  </si>
  <si>
    <t>0336396407</t>
  </si>
  <si>
    <t>00009F8100B04E6A</t>
  </si>
  <si>
    <t>118311</t>
  </si>
  <si>
    <t>Загальноосвітня школа І-ІІ ступенів с. Озеряни</t>
  </si>
  <si>
    <t>ЗОШ І-ІІ ст. с. Озеряни</t>
  </si>
  <si>
    <t>с.Озеряни</t>
  </si>
  <si>
    <t>44860</t>
  </si>
  <si>
    <t>0336398612</t>
  </si>
  <si>
    <t>0986667554</t>
  </si>
  <si>
    <t>00009F8100B098A0</t>
  </si>
  <si>
    <t>118312</t>
  </si>
  <si>
    <t>Загальноосвітня школа І-ІІ ступенів с. Осьмиговичі</t>
  </si>
  <si>
    <t>ЗОШ І-ІІ ст. с. Осьмиговичі</t>
  </si>
  <si>
    <t>с.Осьмиговичі (Новодвірська сільрада)</t>
  </si>
  <si>
    <t>44862</t>
  </si>
  <si>
    <t>osmygovychy@mail.ru</t>
  </si>
  <si>
    <t>Ткаченко</t>
  </si>
  <si>
    <t>0336398440</t>
  </si>
  <si>
    <t>0964899118</t>
  </si>
  <si>
    <t>Калюжна</t>
  </si>
  <si>
    <t>0679887195</t>
  </si>
  <si>
    <t>00009F8100B89943</t>
  </si>
  <si>
    <t>118308</t>
  </si>
  <si>
    <t>Загальноосвітня школа І-ІІ ступенів с. Свинарин</t>
  </si>
  <si>
    <t>ЗОШ І-ІІ ст. с. Свинарин</t>
  </si>
  <si>
    <t>с.Свинарин (Купичівська сільрада)</t>
  </si>
  <si>
    <t>44853</t>
  </si>
  <si>
    <t>Терефельська</t>
  </si>
  <si>
    <t>0336397615</t>
  </si>
  <si>
    <t>0501940250</t>
  </si>
  <si>
    <t>00009F8100B12008</t>
  </si>
  <si>
    <t>118309</t>
  </si>
  <si>
    <t>Загальноосвітня школа І-ІІ ступенів с. Ставки</t>
  </si>
  <si>
    <t>ЗОШ І-ІІ ст. с. Ставки</t>
  </si>
  <si>
    <t>с.Ставки (Овлочинська сільрада)</t>
  </si>
  <si>
    <t>Культурна</t>
  </si>
  <si>
    <t>44831</t>
  </si>
  <si>
    <t>0336395457</t>
  </si>
  <si>
    <t>0969577226</t>
  </si>
  <si>
    <t>00009F8100B16AA1</t>
  </si>
  <si>
    <t>118304</t>
  </si>
  <si>
    <t>Загальноосвітня школа І-ІІ ступенів с. Тагачин</t>
  </si>
  <si>
    <t>ЗОШ І-ІІ ст. с. Тагачин</t>
  </si>
  <si>
    <t>с.Тагачин (Клюська сільрада)</t>
  </si>
  <si>
    <t>Тагачинська</t>
  </si>
  <si>
    <t>44809</t>
  </si>
  <si>
    <t>0336397547</t>
  </si>
  <si>
    <t>0961188297</t>
  </si>
  <si>
    <t>00009F8100B19D00</t>
  </si>
  <si>
    <t>118305</t>
  </si>
  <si>
    <t>Професійно-технічне училище №22 смт Луків</t>
  </si>
  <si>
    <t>ПТУ №22 смт Луків</t>
  </si>
  <si>
    <t>http://ptu22.ucoz.ua/</t>
  </si>
  <si>
    <t>ptu22vol@ukr.net</t>
  </si>
  <si>
    <t>0336393339</t>
  </si>
  <si>
    <t>0502046101</t>
  </si>
  <si>
    <t>Конащук</t>
  </si>
  <si>
    <t>0962722397</t>
  </si>
  <si>
    <t>0506902733</t>
  </si>
  <si>
    <t>00009F8D00B8DA65</t>
  </si>
  <si>
    <t>118202</t>
  </si>
  <si>
    <t>Шацький лісовий коледж ім. В. В. Сулька</t>
  </si>
  <si>
    <t>ШЛК ім. В. В. Сулька</t>
  </si>
  <si>
    <t>Державний комітет лісового господарства України</t>
  </si>
  <si>
    <t>Шацький район</t>
  </si>
  <si>
    <t>смт Шацьк</t>
  </si>
  <si>
    <t>50 років Перемоги</t>
  </si>
  <si>
    <t>44000</t>
  </si>
  <si>
    <t>shlt@sh.lt.ukrtel.net</t>
  </si>
  <si>
    <t>0335520531</t>
  </si>
  <si>
    <t>Жмурко</t>
  </si>
  <si>
    <t>0675096163</t>
  </si>
  <si>
    <t>zhmurkoi@mail.ru</t>
  </si>
  <si>
    <t>Бацмай</t>
  </si>
  <si>
    <t>0335520278</t>
  </si>
  <si>
    <t>0671778188</t>
  </si>
  <si>
    <t>Віннічук</t>
  </si>
  <si>
    <t>0335520460</t>
  </si>
  <si>
    <t>0972653406</t>
  </si>
  <si>
    <t>vinnisergiy@rambler.ru</t>
  </si>
  <si>
    <t>00009F9000A6C2F6</t>
  </si>
  <si>
    <t>Сусь Сергій Іванович</t>
  </si>
  <si>
    <t>Пльотка Борис Сергійович</t>
  </si>
  <si>
    <t>Самборук Павло Юрійович</t>
  </si>
  <si>
    <t>Волянюк Вадим Миколайович</t>
  </si>
  <si>
    <t>Нікітін Максим Дмитрович</t>
  </si>
  <si>
    <t>Літвінова Олександра Олександрівна</t>
  </si>
  <si>
    <t>Назаров Андрій Миколайович</t>
  </si>
  <si>
    <t>Дубець Тарас Ростиславович</t>
  </si>
  <si>
    <t>Давидюк Віталій Саватійович</t>
  </si>
  <si>
    <t>Тисько Віталій Володимирович</t>
  </si>
  <si>
    <t>Демчук Василь Миколайович</t>
  </si>
  <si>
    <t>Ковальчук Дмитро Володимирович</t>
  </si>
  <si>
    <t>Данилюк Ігор Володимирович</t>
  </si>
  <si>
    <t>Мись Богдан Анатолійович</t>
  </si>
  <si>
    <t>Ніщик Юліана Володимирівна</t>
  </si>
  <si>
    <t>Шелепук Володимир Георгійович</t>
  </si>
  <si>
    <t>Яблонський Ігор Петрович</t>
  </si>
  <si>
    <t>Кушнір Олександр Олександрович</t>
  </si>
  <si>
    <t>Кушнір Олександр Петрович</t>
  </si>
  <si>
    <t>Москвич Віктор Валерійович</t>
  </si>
  <si>
    <t>Мізун Катерина Василівна</t>
  </si>
  <si>
    <t>Літвінчук Анастасія Володимирівна</t>
  </si>
  <si>
    <t>Демчук Наталія Іванівна</t>
  </si>
  <si>
    <t>Кузава Олег Віктрович</t>
  </si>
  <si>
    <t>Глова Анатолій Миколайович</t>
  </si>
  <si>
    <t>Мацібора Анна Сергіївна</t>
  </si>
  <si>
    <t>Вавринюк Володимир Васильович</t>
  </si>
  <si>
    <t>Лазарук Юрій Вікторович</t>
  </si>
  <si>
    <t>Сацик Олена Степанівна</t>
  </si>
  <si>
    <t>Савонік Катерина Сергіївна</t>
  </si>
  <si>
    <t>Богачевський Дмитро Іванович</t>
  </si>
  <si>
    <t>Чупрун Олег Михайлович</t>
  </si>
  <si>
    <t xml:space="preserve">Галкін Олександр Ігорович </t>
  </si>
  <si>
    <t>Ткачук Олександр Іванович</t>
  </si>
  <si>
    <t>Приймак Юрій Олексанодрович</t>
  </si>
  <si>
    <t>Приймак Володимир Юрійович</t>
  </si>
  <si>
    <t>Омелян Петро Павлович</t>
  </si>
  <si>
    <t>Опейда Роман Анатолійович</t>
  </si>
  <si>
    <t>Коржова Наталія Андріївна</t>
  </si>
  <si>
    <t>Корнійчук Світлана Ярославівна</t>
  </si>
  <si>
    <t>Гісь Ігор Володимирович</t>
  </si>
  <si>
    <t>Поліщук Юрій Володимирович</t>
  </si>
  <si>
    <t>Дячук Іванна Володимирівна</t>
  </si>
  <si>
    <t>Киричук Андрій Михайлович</t>
  </si>
  <si>
    <t>Галічинська Антоніна Миколаївна</t>
  </si>
  <si>
    <t>Дишко Наталія Петрівна</t>
  </si>
  <si>
    <t>Метенчук Валерій Іванович</t>
  </si>
  <si>
    <t>Горбач Роман Володимирович</t>
  </si>
  <si>
    <t>Процик Анатолій Петрович</t>
  </si>
  <si>
    <t>Фомін Василь Миколайович</t>
  </si>
  <si>
    <t>Костукевич Фелікс Віталійович</t>
  </si>
  <si>
    <t>Бойко Дмитро Миколайович</t>
  </si>
  <si>
    <t>Андреєнко Ігор Володимирович</t>
  </si>
  <si>
    <t>Шаповал Юрій Вячеславович</t>
  </si>
  <si>
    <t>Монець Мирон Вікторович</t>
  </si>
  <si>
    <t>Федорук Василь Степановмч</t>
  </si>
  <si>
    <t>Соботович Людмила Анатоліївна</t>
  </si>
  <si>
    <t>Дігалевич Юрій Іванович</t>
  </si>
  <si>
    <t>Сущик Анатолій Миколайович</t>
  </si>
  <si>
    <t>Ковалюк Юрій Володимирович</t>
  </si>
  <si>
    <t>Мороз Роман Борисович</t>
  </si>
  <si>
    <t>Шинкарук Вікторія Віталіївна</t>
  </si>
  <si>
    <t>Гомза Ірина Марківна</t>
  </si>
  <si>
    <t>Панасюк Юрій Володимирович</t>
  </si>
  <si>
    <t>Максимук Роман Петрович</t>
  </si>
  <si>
    <t>Книш Ірина Володимирівна</t>
  </si>
  <si>
    <t>ч</t>
  </si>
  <si>
    <t>ж</t>
  </si>
  <si>
    <t>Інтернет-олімпіада</t>
  </si>
  <si>
    <t>Лагода Віталій Володимирович</t>
  </si>
  <si>
    <t>Міщук Юрій Сергійович</t>
  </si>
  <si>
    <t>Мосіюк Юрій Володимирович</t>
  </si>
  <si>
    <t>Охремчук Андрій Васильович</t>
  </si>
  <si>
    <t>Семенюк Олександр Петрович</t>
  </si>
  <si>
    <t>Тисько Дмитро Віталійович</t>
  </si>
  <si>
    <t>Усік Олександр Сергійович</t>
  </si>
  <si>
    <t>Франчук Віталій Олегович</t>
  </si>
  <si>
    <t>Шаповал Ірина Валентинівна</t>
  </si>
  <si>
    <t>Білик Ігор Вікторович</t>
  </si>
  <si>
    <t>Кізлик Максим Валентинович</t>
  </si>
  <si>
    <t>Клімчук Іван Петрович</t>
  </si>
  <si>
    <t>Кочетков Євген Олександрович</t>
  </si>
  <si>
    <t>23.02.1995</t>
  </si>
  <si>
    <t>25.09.1995</t>
  </si>
  <si>
    <t>09.04.1995</t>
  </si>
  <si>
    <t>08.09.1995</t>
  </si>
  <si>
    <t>15.11.1996</t>
  </si>
  <si>
    <t>06.05.</t>
  </si>
  <si>
    <t>22.10.1995</t>
  </si>
  <si>
    <t>03.01.1995</t>
  </si>
  <si>
    <t>02.04.1996</t>
  </si>
  <si>
    <t>Кулай Валерій Слав'янович</t>
  </si>
  <si>
    <t>Кравчук Сергій Степанович</t>
  </si>
  <si>
    <t>Стеблевець Олександр Леонідович</t>
  </si>
  <si>
    <t>г</t>
  </si>
  <si>
    <t>с</t>
  </si>
  <si>
    <t>м</t>
  </si>
  <si>
    <t>Рожищенський коледж Львівського національного університету ветеринарної медицини та біотехнологій ім. С. З. Гжицького</t>
  </si>
  <si>
    <t>Рожищенський коледж ЛНУВМ та БТ ім. С. З. Гжицького</t>
  </si>
  <si>
    <t>Рожищенський район</t>
  </si>
  <si>
    <t>м.Рожище</t>
  </si>
  <si>
    <t>45100</t>
  </si>
  <si>
    <t>http://www.koledg-lnuvm.ho.ua/</t>
  </si>
  <si>
    <t>vettehnikum@ukr.net</t>
  </si>
  <si>
    <t>0336821164</t>
  </si>
  <si>
    <t>Свистак</t>
  </si>
  <si>
    <t>0958238915</t>
  </si>
  <si>
    <t>Недопад</t>
  </si>
  <si>
    <t>Кіндратівна</t>
  </si>
  <si>
    <t>0336821371</t>
  </si>
  <si>
    <t>0977724487</t>
  </si>
  <si>
    <t>Кривов’язюк</t>
  </si>
  <si>
    <t>0685631053</t>
  </si>
  <si>
    <t>96</t>
  </si>
  <si>
    <t>00009E2200C0F328</t>
  </si>
  <si>
    <t>116723</t>
  </si>
  <si>
    <t>Відділ освіти Рожищенської районної державної адміністрації</t>
  </si>
  <si>
    <t>ВО Рожищенської РДА</t>
  </si>
  <si>
    <t>rogosvita@ukr.net</t>
  </si>
  <si>
    <t>0336821283</t>
  </si>
  <si>
    <t>Ціось</t>
  </si>
  <si>
    <t>0682276003</t>
  </si>
  <si>
    <t>Хведчак</t>
  </si>
  <si>
    <t>0336824210</t>
  </si>
  <si>
    <t>0679887994</t>
  </si>
  <si>
    <t>0336821854</t>
  </si>
  <si>
    <t>0969480451</t>
  </si>
  <si>
    <t>00009F8600CA41D3</t>
  </si>
  <si>
    <t>116802</t>
  </si>
  <si>
    <t>ЗОШ №1 м. Рожище Рожищенського р-ну Волинської обл.</t>
  </si>
  <si>
    <t>rs168@mail.ru</t>
  </si>
  <si>
    <t>0336821267</t>
  </si>
  <si>
    <t>0688450998</t>
  </si>
  <si>
    <t>Гринюк</t>
  </si>
  <si>
    <t>0336824863</t>
  </si>
  <si>
    <t>0986158790</t>
  </si>
  <si>
    <t>Давидович</t>
  </si>
  <si>
    <t>0505491505</t>
  </si>
  <si>
    <t>хімія</t>
  </si>
  <si>
    <t>00009F8600BF442C</t>
  </si>
  <si>
    <t>116402</t>
  </si>
  <si>
    <t>Загальноосвітня школа І-ІІІ ступеня №2 м. Рожище Рожищенського району Волинської області</t>
  </si>
  <si>
    <t>ЗСШ №2 м. Рожище Рожищенського р-ну Волинської обл.</t>
  </si>
  <si>
    <t>Драгоманова</t>
  </si>
  <si>
    <t>school-2@bigmir.net</t>
  </si>
  <si>
    <t>Пироганич</t>
  </si>
  <si>
    <t>0336821503</t>
  </si>
  <si>
    <t>Ліснічук</t>
  </si>
  <si>
    <t>0336821997</t>
  </si>
  <si>
    <t>0985847251</t>
  </si>
  <si>
    <t>Свистунова</t>
  </si>
  <si>
    <t>українська мова, географія</t>
  </si>
  <si>
    <t>00009F8600BF96F0</t>
  </si>
  <si>
    <t>116403</t>
  </si>
  <si>
    <t>Загальноосвітня школа І-ІІІ ступеня №3 м. Рожище Рожищенського району Волинської області</t>
  </si>
  <si>
    <t>ЗСШ №3 м. Рожище Рожищенського р-ну Волинської обл.</t>
  </si>
  <si>
    <t>К. Шилокадзе</t>
  </si>
  <si>
    <t>rozh.s.3@gmail.com</t>
  </si>
  <si>
    <t>Леонтій</t>
  </si>
  <si>
    <t>0336822854</t>
  </si>
  <si>
    <t>0977116061</t>
  </si>
  <si>
    <t>0336821392</t>
  </si>
  <si>
    <t>0959385299</t>
  </si>
  <si>
    <t>Матусюк</t>
  </si>
  <si>
    <t>0681086665</t>
  </si>
  <si>
    <t>00009F8600C0476F</t>
  </si>
  <si>
    <t>116404</t>
  </si>
  <si>
    <t>Загальноосвітня школа І-ІІІ ступеня с. Березолуки Рожищенського району Волинської області</t>
  </si>
  <si>
    <t>ЗСШ с. Березолуки Рожищенського р-ну Волинської обл.</t>
  </si>
  <si>
    <t>с.Березолуки</t>
  </si>
  <si>
    <t>45144</t>
  </si>
  <si>
    <t>Блажко</t>
  </si>
  <si>
    <t>Святославович</t>
  </si>
  <si>
    <t>0336894547</t>
  </si>
  <si>
    <t>0677102654</t>
  </si>
  <si>
    <t>0982786514</t>
  </si>
  <si>
    <t>Григорук</t>
  </si>
  <si>
    <t>00009F8600C1F67F</t>
  </si>
  <si>
    <t>116405</t>
  </si>
  <si>
    <t>Загальноосвітня школа І-ІІІ ступеня с. Береськ Рожищенського району Волинської області</t>
  </si>
  <si>
    <t>ЗСШ с. Береськ Рожищенського р-ну Волинської обл.</t>
  </si>
  <si>
    <t>с.Береськ</t>
  </si>
  <si>
    <t>45135</t>
  </si>
  <si>
    <t>0336893336</t>
  </si>
  <si>
    <t>0985223351</t>
  </si>
  <si>
    <t>0678913127</t>
  </si>
  <si>
    <t>Клодчик</t>
  </si>
  <si>
    <t>0985223377</t>
  </si>
  <si>
    <t>00009F8600C2FBAF</t>
  </si>
  <si>
    <t>116406</t>
  </si>
  <si>
    <t>Загальноосвітня школа І-ІІІ ступеня с. Ворончин Рожищенського району Волинської області</t>
  </si>
  <si>
    <t>ЗСШ с. Ворончин Рожищенського р-ну Волинської обл.</t>
  </si>
  <si>
    <t>с.Ворончин</t>
  </si>
  <si>
    <t>45136</t>
  </si>
  <si>
    <t>0336893326</t>
  </si>
  <si>
    <t>0505485402</t>
  </si>
  <si>
    <t>Калина</t>
  </si>
  <si>
    <t>0965187109</t>
  </si>
  <si>
    <t>00009F8800A4F3F1</t>
  </si>
  <si>
    <t>116407</t>
  </si>
  <si>
    <t>Загальноосвітня школа І-ІІІ ступеня с. Доросині Рожищенського району Волинської області</t>
  </si>
  <si>
    <t>ЗСШ с. Доросині Рожищенського р-ну Волинської обл.</t>
  </si>
  <si>
    <t>с.Доросині</t>
  </si>
  <si>
    <t>45133</t>
  </si>
  <si>
    <t>Троцюк</t>
  </si>
  <si>
    <t>0336895128</t>
  </si>
  <si>
    <t>0962526301</t>
  </si>
  <si>
    <t>Ваврисєвич-Дворкова</t>
  </si>
  <si>
    <t>Скуба</t>
  </si>
  <si>
    <t>00009F8600C366C8</t>
  </si>
  <si>
    <t>116408</t>
  </si>
  <si>
    <t>Загальноосвітня школа І-ІІІ ступеня с. Копачівка Рожищенського району Волинської області</t>
  </si>
  <si>
    <t>ЗСШ с. Копачівка Рожищенського р-ну Волинської обл.</t>
  </si>
  <si>
    <t>с.Копачівка</t>
  </si>
  <si>
    <t>45150</t>
  </si>
  <si>
    <t>Космін</t>
  </si>
  <si>
    <t>0336899130</t>
  </si>
  <si>
    <t>0507883377</t>
  </si>
  <si>
    <t>0631032899</t>
  </si>
  <si>
    <t>0985996701</t>
  </si>
  <si>
    <t>00009F8600C394B9</t>
  </si>
  <si>
    <t>116409</t>
  </si>
  <si>
    <t>Загальноосвітня школа І-ІІІ ступеня с. Кременець Рожищенського району Волинської області</t>
  </si>
  <si>
    <t>ЗСШ с. Кременець Рожищенського р-ну Волинської обл.</t>
  </si>
  <si>
    <t>с.Кременець</t>
  </si>
  <si>
    <t>45151</t>
  </si>
  <si>
    <t>Трачук</t>
  </si>
  <si>
    <t>0336890005</t>
  </si>
  <si>
    <t>0972472430</t>
  </si>
  <si>
    <t>0986661221</t>
  </si>
  <si>
    <t>Журанська</t>
  </si>
  <si>
    <t>00009F8600C40D9B</t>
  </si>
  <si>
    <t>116410</t>
  </si>
  <si>
    <t>Загальноосвітня школа І-ІІІ ступеня с. Крижівка Рожищенського району Волинської області</t>
  </si>
  <si>
    <t>ЗСШ с. Крижівка Рожищенського р-ну Волинської обл.</t>
  </si>
  <si>
    <t>с.Крижівка (Луківська сільрада)</t>
  </si>
  <si>
    <t>45116</t>
  </si>
  <si>
    <t>Гуляр</t>
  </si>
  <si>
    <t>0336897350</t>
  </si>
  <si>
    <t>ЗОШ с. Маковичі Турійського р-ну Волинської обл.</t>
  </si>
  <si>
    <t>с.Маковичі</t>
  </si>
  <si>
    <t>44863</t>
  </si>
  <si>
    <t>yarmol2008@gmail.com</t>
  </si>
  <si>
    <t>0336398722</t>
  </si>
  <si>
    <t>0979053347</t>
  </si>
  <si>
    <t>Кирилова</t>
  </si>
  <si>
    <t>0955741380</t>
  </si>
  <si>
    <t>Стицюк</t>
  </si>
  <si>
    <t>0964879173</t>
  </si>
  <si>
    <t>00009F8100A1B228</t>
  </si>
  <si>
    <t>118407</t>
  </si>
  <si>
    <t>Загальноосвітня школа І-ІІІ ступенів с. Новий Двір Турійського району Волинської області</t>
  </si>
  <si>
    <t>ЗОШ с. Новий Двір Турійського р-ну Волинської обл.</t>
  </si>
  <si>
    <t>с.Новий Двір (Новодвірська сільрада)</t>
  </si>
  <si>
    <t>44861</t>
  </si>
  <si>
    <t>ndvir@rambler.ru</t>
  </si>
  <si>
    <t>Коптюк</t>
  </si>
  <si>
    <t>Анастасійович</t>
  </si>
  <si>
    <t>0336398368</t>
  </si>
  <si>
    <t>0968024348</t>
  </si>
  <si>
    <t>Питель</t>
  </si>
  <si>
    <t>Гінгіна</t>
  </si>
  <si>
    <t>0966590864</t>
  </si>
  <si>
    <t>00009F8100A21A66</t>
  </si>
  <si>
    <t>118408</t>
  </si>
  <si>
    <t>Загальноосвітня школа І-ІІІ ступенів с. Овлочин Турійського району Волинської області</t>
  </si>
  <si>
    <t>ЗОШ с. Овлочин Турійського р-ну Волинської обл.</t>
  </si>
  <si>
    <t>с.Овлочин</t>
  </si>
  <si>
    <t>44830</t>
  </si>
  <si>
    <t>mashmanuc@pochta.ru</t>
  </si>
  <si>
    <t>0336395440</t>
  </si>
  <si>
    <t>0671012944</t>
  </si>
  <si>
    <t>0678559750</t>
  </si>
  <si>
    <t>0332737077</t>
  </si>
  <si>
    <t>0956099545</t>
  </si>
  <si>
    <t>Жук</t>
  </si>
  <si>
    <t>0332259911</t>
  </si>
  <si>
    <t>09557892568</t>
  </si>
  <si>
    <t>0332738689</t>
  </si>
  <si>
    <t>0951613286</t>
  </si>
  <si>
    <t>00009F8A00AC53BD</t>
  </si>
  <si>
    <t>108422</t>
  </si>
  <si>
    <t>Комунальний заклад "Луцька загальноосвітня школа І-ІІІ ступенів №3 Луцької міської ради Волинської області"</t>
  </si>
  <si>
    <t>КЗ "Луцька ЗОШ №3 Луцької міськради Волинської обл."</t>
  </si>
  <si>
    <t>Даргомижського</t>
  </si>
  <si>
    <t>school32007@ukr.net</t>
  </si>
  <si>
    <t>0332728052</t>
  </si>
  <si>
    <t>0952200376</t>
  </si>
  <si>
    <t>Слізконос</t>
  </si>
  <si>
    <t>0332722229</t>
  </si>
  <si>
    <t>0958550830</t>
  </si>
  <si>
    <t>0660863933</t>
  </si>
  <si>
    <t>00009F850183683B</t>
  </si>
  <si>
    <t>108411</t>
  </si>
  <si>
    <t>КЗ "Луцький НВК "Гімназія №14" Луцької міськради Волинської обл."</t>
  </si>
  <si>
    <t>Черняховського</t>
  </si>
  <si>
    <t>gimn14lutsk.byethost3.com</t>
  </si>
  <si>
    <t>gimn14@lt.ukrtel.net</t>
  </si>
  <si>
    <t>0332263509</t>
  </si>
  <si>
    <t>Кардаш</t>
  </si>
  <si>
    <t>0502742710</t>
  </si>
  <si>
    <t>0332261909</t>
  </si>
  <si>
    <t>0509936296</t>
  </si>
  <si>
    <t>ligonata@mail.ru</t>
  </si>
  <si>
    <t>Корніївна</t>
  </si>
  <si>
    <t>0332261594</t>
  </si>
  <si>
    <t>0954044842</t>
  </si>
  <si>
    <t>українська мова, українська література, математика, історія, інформатика</t>
  </si>
  <si>
    <t>00009F8501845AE6</t>
  </si>
  <si>
    <t>108425</t>
  </si>
  <si>
    <t>Комунальний заклад "Луцький навчально-виховний комплекс "загальноосвітня школа І-ІІІ ступенів №22 - ліцей" Луцької міської ради"</t>
  </si>
  <si>
    <t>КЗ "Луцький НВК "ЗОШ №22-ліцей" Луцької міськради"</t>
  </si>
  <si>
    <t>http://www.lnvk22.com.ua/</t>
  </si>
  <si>
    <t>schol22@ukr.net</t>
  </si>
  <si>
    <t>Ольхович</t>
  </si>
  <si>
    <t>0332254191</t>
  </si>
  <si>
    <t>0502693546</t>
  </si>
  <si>
    <t>Кучер</t>
  </si>
  <si>
    <t>0332258247</t>
  </si>
  <si>
    <t>0685627314,  0951256887</t>
  </si>
  <si>
    <t>0502590117</t>
  </si>
  <si>
    <t>українська мова, українська література, історія, географія</t>
  </si>
  <si>
    <t>00009F8A00AC17F0</t>
  </si>
  <si>
    <t>108420</t>
  </si>
  <si>
    <t>Комунальний заклад "Луцький навчально-виховний комплекс "Загальноосвітня школа-інтернат І-ІІІ ступенів - правознавчий ліцей з посиленою фізичною підготовкою"</t>
  </si>
  <si>
    <t>КЗ "Луцький НВК "ЗОШ-інтернат-правознавчий ліцей з посиленою фіз. підготовкою"</t>
  </si>
  <si>
    <t>Дубнівська</t>
  </si>
  <si>
    <t>internatluzk@gmail.com</t>
  </si>
  <si>
    <t>0332247078</t>
  </si>
  <si>
    <t>Дудич</t>
  </si>
  <si>
    <t>0332245472</t>
  </si>
  <si>
    <t>0506685246</t>
  </si>
  <si>
    <t>Юрченко</t>
  </si>
  <si>
    <t>0967748354</t>
  </si>
  <si>
    <t>0502549998</t>
  </si>
  <si>
    <t>00009F85017AE1DA</t>
  </si>
  <si>
    <t>108427</t>
  </si>
  <si>
    <t>Комунальний заклад "Луцький навчально-виховний комплекс №26 Луцької міської ради Волинської області"</t>
  </si>
  <si>
    <t>КЗ "Луцький НВК №26 Луцької міськради Волинської обл."</t>
  </si>
  <si>
    <t>nvk26.lutsk@gmail.com</t>
  </si>
  <si>
    <t>0332234081</t>
  </si>
  <si>
    <t>0681394319</t>
  </si>
  <si>
    <t>Кедик</t>
  </si>
  <si>
    <t>0332738211</t>
  </si>
  <si>
    <t>0955107793</t>
  </si>
  <si>
    <t>Огнєва</t>
  </si>
  <si>
    <t>0332230472</t>
  </si>
  <si>
    <t>0506879992</t>
  </si>
  <si>
    <t>правознавство, економіка</t>
  </si>
  <si>
    <t>145</t>
  </si>
  <si>
    <t>103</t>
  </si>
  <si>
    <t>149</t>
  </si>
  <si>
    <t>00009F850189E4E4</t>
  </si>
  <si>
    <t>108430</t>
  </si>
  <si>
    <t>КЗ "Луцький НВК №9 Луцької міськради"</t>
  </si>
  <si>
    <t>Потапова</t>
  </si>
  <si>
    <t>winner12007@ukr.net</t>
  </si>
  <si>
    <t>Недужко</t>
  </si>
  <si>
    <t>0332240017</t>
  </si>
  <si>
    <t>0332240410</t>
  </si>
  <si>
    <t>0505617894</t>
  </si>
  <si>
    <t>Сагайдак</t>
  </si>
  <si>
    <t>0332241011</t>
  </si>
  <si>
    <t>0956979010</t>
  </si>
  <si>
    <t>математика, правознавство, економіка</t>
  </si>
  <si>
    <t>00009F8501848618</t>
  </si>
  <si>
    <t>108432</t>
  </si>
  <si>
    <t>Комунальний заклад "Луцький навчально-виховний комплекс загальноосвітня школа  І-ІІ ступенів №7 - природничий ліцей Луцької міської ради"</t>
  </si>
  <si>
    <t>КЗ "Луцька ЗОШ №7 Луцької міськради"</t>
  </si>
  <si>
    <t>school 7 lutsk.ucoz.ua</t>
  </si>
  <si>
    <t>mail@school7.org.ua</t>
  </si>
  <si>
    <t>Карюк</t>
  </si>
  <si>
    <t>0332757689</t>
  </si>
  <si>
    <t>0506473830</t>
  </si>
  <si>
    <t>Гуцаленко</t>
  </si>
  <si>
    <t>0332248991</t>
  </si>
  <si>
    <t>0956403202</t>
  </si>
  <si>
    <t>Кондратчук</t>
  </si>
  <si>
    <t>Марина</t>
  </si>
  <si>
    <t>0952033102</t>
  </si>
  <si>
    <t>00009F85017A380A</t>
  </si>
  <si>
    <t>108431</t>
  </si>
  <si>
    <t>Комунальний заклад "Луцький навчально-виховний комплекс загальноосвітня школа І-ІІ ступенів №10-професійний ліцей Луцької міської ради"</t>
  </si>
  <si>
    <t>Луцький НВК №10</t>
  </si>
  <si>
    <t>zosh10lu.narod.ru</t>
  </si>
  <si>
    <t>znz_10_lu@mail.ru</t>
  </si>
  <si>
    <t>0332252281</t>
  </si>
  <si>
    <t>0507749351</t>
  </si>
  <si>
    <t>0332253677</t>
  </si>
  <si>
    <t>0503785050</t>
  </si>
  <si>
    <t>0332253730</t>
  </si>
  <si>
    <t>0502106273</t>
  </si>
  <si>
    <t>00009F860003D4CD</t>
  </si>
  <si>
    <t>108412</t>
  </si>
  <si>
    <t>Луцька спец. ЗСШ №1</t>
  </si>
  <si>
    <t>lusc1@mail.ru</t>
  </si>
  <si>
    <t>0332723030</t>
  </si>
  <si>
    <t>Киця</t>
  </si>
  <si>
    <t>Іларіонович</t>
  </si>
  <si>
    <t>0502187186</t>
  </si>
  <si>
    <t>akycja@opost.net</t>
  </si>
  <si>
    <t>Копчак</t>
  </si>
  <si>
    <t>0332293126</t>
  </si>
  <si>
    <t>0501655494</t>
  </si>
  <si>
    <t>tanya.kopchak@gmail.com</t>
  </si>
  <si>
    <t>Куцевич</t>
  </si>
  <si>
    <t>0332726041</t>
  </si>
  <si>
    <t>0503781137</t>
  </si>
  <si>
    <t>00009F87009BC8D4</t>
  </si>
  <si>
    <t>108423</t>
  </si>
  <si>
    <t>Луцька спеціалізована школа І-ІІІ ступенів №5</t>
  </si>
  <si>
    <t>Луцька спец. ЗСШ №5</t>
  </si>
  <si>
    <t>school5lutsk@mail.ru</t>
  </si>
  <si>
    <t>Півницький</t>
  </si>
  <si>
    <t>0332230251</t>
  </si>
  <si>
    <t>0507257834</t>
  </si>
  <si>
    <t>Леуш</t>
  </si>
  <si>
    <t>0332232065</t>
  </si>
  <si>
    <t>0502345310</t>
  </si>
  <si>
    <t>Ведищева</t>
  </si>
  <si>
    <t>0332231140</t>
  </si>
  <si>
    <t>0503782972</t>
  </si>
  <si>
    <t>00009F85017C829F</t>
  </si>
  <si>
    <t>108424</t>
  </si>
  <si>
    <t>Луцький навчально-виховний комплекс "Загальноосвітня школа І-ІІ ступенів №24-технологічний ліцей"</t>
  </si>
  <si>
    <t>Луцький НВК "ЗОШ І-ІІ ступенів №24-технологічний ліцей"</t>
  </si>
  <si>
    <t>Станіславського</t>
  </si>
  <si>
    <t>52а</t>
  </si>
  <si>
    <t>licei24ucoz.ru</t>
  </si>
  <si>
    <t>licei24-lutsk@rambler.ru</t>
  </si>
  <si>
    <t>0332268169</t>
  </si>
  <si>
    <t>Гринчук</t>
  </si>
  <si>
    <t>0958330827</t>
  </si>
  <si>
    <t>Yulia_nsnu@ukr.net</t>
  </si>
  <si>
    <t>0332268189</t>
  </si>
  <si>
    <t>0502405840</t>
  </si>
  <si>
    <t>0955311016</t>
  </si>
  <si>
    <t>00009F85018177BF</t>
  </si>
  <si>
    <t>108426</t>
  </si>
  <si>
    <t>108957</t>
  </si>
  <si>
    <t>Волинська обласна організація Українського товариства глухих</t>
  </si>
  <si>
    <t>00009D8300FE249A</t>
  </si>
  <si>
    <t>108969</t>
  </si>
  <si>
    <t>Волинська обласна філармонія</t>
  </si>
  <si>
    <t>108958</t>
  </si>
  <si>
    <t>Волинський обласний еколого-натуралістичний центр</t>
  </si>
  <si>
    <t>108959</t>
  </si>
  <si>
    <t>ЛНВК №7</t>
  </si>
  <si>
    <t>108960</t>
  </si>
  <si>
    <t>Центр науково-технічної освіти м. Луцька</t>
  </si>
  <si>
    <t>108964</t>
  </si>
  <si>
    <t>Комунальний заклад "Луцький міський Центр науково-технічної творчості учнівської молоді Луцької міської ради"</t>
  </si>
  <si>
    <t>Луцький міський Центр науково-технічної творчості учнівської молоді Луцької міської ради</t>
  </si>
  <si>
    <t>Шопена</t>
  </si>
  <si>
    <t>cnto@ukr.net</t>
  </si>
  <si>
    <t>Данильчук</t>
  </si>
  <si>
    <t>033247222</t>
  </si>
  <si>
    <t>0664291277</t>
  </si>
  <si>
    <t>033241273</t>
  </si>
  <si>
    <t>0663973744</t>
  </si>
  <si>
    <t>oksanavsm@gmail.com</t>
  </si>
  <si>
    <t>00009F850186B5F2</t>
  </si>
  <si>
    <t>108966</t>
  </si>
  <si>
    <t>Комунальний заклад "Міжшкільний навчально-виробничий комбінат Луцької міської ради"</t>
  </si>
  <si>
    <t>Міжшкільний навчально-виробничий комбінат м. Луцька</t>
  </si>
  <si>
    <t>Писаревського</t>
  </si>
  <si>
    <t>43008</t>
  </si>
  <si>
    <t>mnvk_lutsk@ukrpost.ua</t>
  </si>
  <si>
    <t>0332251322</t>
  </si>
  <si>
    <t>Шейко</t>
  </si>
  <si>
    <t>0507452172</t>
  </si>
  <si>
    <t>0332251592</t>
  </si>
  <si>
    <t>0992252990</t>
  </si>
  <si>
    <t>0992912757</t>
  </si>
  <si>
    <t>00009F850186DBD4</t>
  </si>
  <si>
    <t>108962</t>
  </si>
  <si>
    <t>Палац учнівської молоді м. Луцька</t>
  </si>
  <si>
    <t>pumlutsk@ukr.net</t>
  </si>
  <si>
    <t>0332720116</t>
  </si>
  <si>
    <t>0677562820</t>
  </si>
  <si>
    <t>Стопа</t>
  </si>
  <si>
    <t>0332240151</t>
  </si>
  <si>
    <t>0509014907</t>
  </si>
  <si>
    <t>0332261627</t>
  </si>
  <si>
    <t>0507191127</t>
  </si>
  <si>
    <t>LOlist@i.ua</t>
  </si>
  <si>
    <t>00009F8A00AE7C8F</t>
  </si>
  <si>
    <t>108963</t>
  </si>
  <si>
    <t>Загальноосвітня школа І-ІІ ступеня с. Носачевичі Рожищенського району Волинської області</t>
  </si>
  <si>
    <t>ЗСШ І-ІІ ст. с. Носачевичі Рожищенського р-ну Волинської обл.</t>
  </si>
  <si>
    <t>с.Носачевичі</t>
  </si>
  <si>
    <t>45108</t>
  </si>
  <si>
    <t>0336893430</t>
  </si>
  <si>
    <t>0682326963</t>
  </si>
  <si>
    <t>00009F8600D0DC29</t>
  </si>
  <si>
    <t>116312</t>
  </si>
  <si>
    <t>Загальноосвітня школа І-ІІ ступеня с. Оленівка Рожищенського району Волинської області</t>
  </si>
  <si>
    <t>ЗСШ І-ІІ ст. с. Оленівка Рожищенського р-ну Волинської обл.</t>
  </si>
  <si>
    <t>с.Оленівка (Пожарківська сільрада)</t>
  </si>
  <si>
    <t>Ліщенко</t>
  </si>
  <si>
    <t>0336893266</t>
  </si>
  <si>
    <t>0989487867</t>
  </si>
  <si>
    <t>00009F8600D107C2</t>
  </si>
  <si>
    <t>116313</t>
  </si>
  <si>
    <t>Загальноосвітня школа І-ІІ ступеня с. Пожарки Рожищенського району Волинської області</t>
  </si>
  <si>
    <t>ЗСШ І-ІІ ст. с. Пожарки Рожищенського р-ну Волинської обл.</t>
  </si>
  <si>
    <t>с.Пожарки</t>
  </si>
  <si>
    <t>45140</t>
  </si>
  <si>
    <t>0336896217</t>
  </si>
  <si>
    <t>0975402632</t>
  </si>
  <si>
    <t>Сіжук</t>
  </si>
  <si>
    <t>00009F8600D13B8A</t>
  </si>
  <si>
    <t>116314</t>
  </si>
  <si>
    <t>Загальноосвітня школа І-ІІ ступеня с. Рудка-Козинська Рожищенського району Волинської області</t>
  </si>
  <si>
    <t>ЗСШ І-ІІ ст. с. Рудка-Козинська Рожищенського р-ну Волинської обл.</t>
  </si>
  <si>
    <t>с.Рудка-Козинська</t>
  </si>
  <si>
    <t>21а</t>
  </si>
  <si>
    <t>45141</t>
  </si>
  <si>
    <t>Остапчук</t>
  </si>
  <si>
    <t>0336894398</t>
  </si>
  <si>
    <t>0508380907</t>
  </si>
  <si>
    <t>Ліна</t>
  </si>
  <si>
    <t>00009F8600D15E87</t>
  </si>
  <si>
    <t>116303</t>
  </si>
  <si>
    <t>Загальноосвітня школа І-ІІ ступеня с. Тихотин Рожищенського району Волинської області</t>
  </si>
  <si>
    <t>ЗСШ І-ІІ ст. с. Тихотин Рожищенського р-ну Волинської обл.</t>
  </si>
  <si>
    <t>с.Тихотин</t>
  </si>
  <si>
    <t>45125</t>
  </si>
  <si>
    <t>0336893533</t>
  </si>
  <si>
    <t>0954886822</t>
  </si>
  <si>
    <t>00009F8600D17E7B</t>
  </si>
  <si>
    <t>116304</t>
  </si>
  <si>
    <t>Загальноосвітня школа І-ІІ ступеня с. Тристень Рожищенського району Волинської області</t>
  </si>
  <si>
    <t>ЗСШ І-ІІ ст. с. Тристень Рожищенського р-ну Волинської обл.</t>
  </si>
  <si>
    <t>с.Тристень (Щуринська сільрада)</t>
  </si>
  <si>
    <t>45132</t>
  </si>
  <si>
    <t>Гасичак</t>
  </si>
  <si>
    <t>0336896179</t>
  </si>
  <si>
    <t>00009F8600D1AA89</t>
  </si>
  <si>
    <t>116305</t>
  </si>
  <si>
    <t>Загальноосвітня школа І-ІІ ступеня с. Уляники Рожищенського району Волинської області</t>
  </si>
  <si>
    <t>ЗСШ І-ІІ ст. с. Уляники Рожищенського р-ну Волинської обл.</t>
  </si>
  <si>
    <t>с.Уляники</t>
  </si>
  <si>
    <t>0336894123</t>
  </si>
  <si>
    <t>0966059843</t>
  </si>
  <si>
    <t>00009F8600D1D5D3</t>
  </si>
  <si>
    <t>116306</t>
  </si>
  <si>
    <t>Відділ освіти Старовижівської районної державної адміністрації</t>
  </si>
  <si>
    <t>ВО Старовижівської РДА</t>
  </si>
  <si>
    <t>Старовижівський район</t>
  </si>
  <si>
    <t>смт Стара Вижівка</t>
  </si>
  <si>
    <t>44400</t>
  </si>
  <si>
    <t>rajvormk@rambler.ru</t>
  </si>
  <si>
    <t>0334630238</t>
  </si>
  <si>
    <t>Лабнюк</t>
  </si>
  <si>
    <t>0673347951</t>
  </si>
  <si>
    <t>Яриніч</t>
  </si>
  <si>
    <t>0934904376</t>
  </si>
  <si>
    <t>Кльофа</t>
  </si>
  <si>
    <t>0971595043</t>
  </si>
  <si>
    <t>00009F860115CACA</t>
  </si>
  <si>
    <t>114408</t>
  </si>
  <si>
    <t>Нововолинська загальноосвітня школа І-ІІІ ступенів №6 Нововолинської міської ради Волинської області</t>
  </si>
  <si>
    <t>Нововолинська ЗСШ №6 Нововолинської міськради Волинської обл.</t>
  </si>
  <si>
    <t>мікрорайон</t>
  </si>
  <si>
    <t>6 Мікрорайон</t>
  </si>
  <si>
    <t>zosh6nov@yandex.ru</t>
  </si>
  <si>
    <t>Пукля</t>
  </si>
  <si>
    <t>0334434499</t>
  </si>
  <si>
    <t>0678373890</t>
  </si>
  <si>
    <t>Кутасевич</t>
  </si>
  <si>
    <t>0962301958</t>
  </si>
  <si>
    <t>Сословська</t>
  </si>
  <si>
    <t>0966454667</t>
  </si>
  <si>
    <t>українська мова, математика, правознавство</t>
  </si>
  <si>
    <t>00009F8300EB0889</t>
  </si>
  <si>
    <t>114409</t>
  </si>
  <si>
    <t>Нововолинська загальноосвітня школа І-ІІІ ступенів №7 Нововолинської міської ради Волинської області</t>
  </si>
  <si>
    <t>Нововолинська ЗСШ №7 Нововолинської міськради Волинської обл.</t>
  </si>
  <si>
    <t>school_7_nov@mail.ru</t>
  </si>
  <si>
    <t>Трофимчук</t>
  </si>
  <si>
    <t>0334435399</t>
  </si>
  <si>
    <t>0962986788</t>
  </si>
  <si>
    <t>Смаль</t>
  </si>
  <si>
    <t>Євтихіївна</t>
  </si>
  <si>
    <t>0334435789</t>
  </si>
  <si>
    <t>0964668284</t>
  </si>
  <si>
    <t>0977685445</t>
  </si>
  <si>
    <t>00009F8300D6C07B</t>
  </si>
  <si>
    <t>114410</t>
  </si>
  <si>
    <t>Нововолинська загальноосвітня школа І-ІІІ ступенів №8 Нововолинської міської ради Волинської області</t>
  </si>
  <si>
    <t>Нововолинська ЗСШ №8 Нововолинської міськради Волинської обл.</t>
  </si>
  <si>
    <t>смт Жовтневе</t>
  </si>
  <si>
    <t>2, 3</t>
  </si>
  <si>
    <t>45490</t>
  </si>
  <si>
    <t>scool8@ukrpost.ua</t>
  </si>
  <si>
    <t>Буткевич</t>
  </si>
  <si>
    <t>Владислав</t>
  </si>
  <si>
    <t>0334495465</t>
  </si>
  <si>
    <t>0972460805</t>
  </si>
  <si>
    <t>Гудима</t>
  </si>
  <si>
    <t>0678501933</t>
  </si>
  <si>
    <t>00009F8700CA0C23</t>
  </si>
  <si>
    <t>114411</t>
  </si>
  <si>
    <t>Нововолинський ліцей-інтернат Волинської облради</t>
  </si>
  <si>
    <t>Пирогова</t>
  </si>
  <si>
    <t>novlicey@ukr.net</t>
  </si>
  <si>
    <t>0334449066</t>
  </si>
  <si>
    <t>Гутчинський</t>
  </si>
  <si>
    <t>0677720011</t>
  </si>
  <si>
    <t>0334436772</t>
  </si>
  <si>
    <t>0977944006</t>
  </si>
  <si>
    <t>Зємцова</t>
  </si>
  <si>
    <t>заступник з наукової роботи</t>
  </si>
  <si>
    <t>0982667914</t>
  </si>
  <si>
    <t>124</t>
  </si>
  <si>
    <t>00009F8700CA8C1D</t>
  </si>
  <si>
    <t>114414</t>
  </si>
  <si>
    <t>114909</t>
  </si>
  <si>
    <t>Нововолинська міська станція юних техніків Нововолинської міської ради Волинської області</t>
  </si>
  <si>
    <t>00009D6D00C988AA</t>
  </si>
  <si>
    <t>114925</t>
  </si>
  <si>
    <t>Нововолинська станція юних натуралістів</t>
  </si>
  <si>
    <t>114912</t>
  </si>
  <si>
    <t>Нововолинська станція юних туристів</t>
  </si>
  <si>
    <t>114913</t>
  </si>
  <si>
    <t>Нововолинський дитячо-юнацький центр Нововолинської міської ради Волинської області</t>
  </si>
  <si>
    <t>114914</t>
  </si>
  <si>
    <t>Нововолинський дошкільний навчальний закладНЗ №1</t>
  </si>
  <si>
    <t>114916</t>
  </si>
  <si>
    <t>Нововолинський дошкільний навчальний закладНЗ №2</t>
  </si>
  <si>
    <t>114917</t>
  </si>
  <si>
    <t>Нововолинський дошкільний навчальний закладНЗ №3</t>
  </si>
  <si>
    <t>114918</t>
  </si>
  <si>
    <t>Нововолинський дошкільний навчальний закладНЗ №4</t>
  </si>
  <si>
    <t>114919</t>
  </si>
  <si>
    <t>Нововолинський дошкільний навчальний закладНЗ №5</t>
  </si>
  <si>
    <t>114920</t>
  </si>
  <si>
    <t>Нововолинський дошкільний навчальний закладНЗ №6</t>
  </si>
  <si>
    <t>114921</t>
  </si>
  <si>
    <t>Нововолинський дошкільний навчальний закладНЗ №7</t>
  </si>
  <si>
    <t>114922</t>
  </si>
  <si>
    <t>Нововолинський дошкільний навчальний закладНЗ №9</t>
  </si>
  <si>
    <t>114923</t>
  </si>
  <si>
    <t>Нововолинський економічний факультет Київської академії міжнародної економіки і міжнародних відносин</t>
  </si>
  <si>
    <t>00009D590112896D</t>
  </si>
  <si>
    <t>114924</t>
  </si>
  <si>
    <t>Нововолинська спеціальна загальноосвітня школа №9 Нововолинської міської ради Волинської області</t>
  </si>
  <si>
    <t>НСЗШ №9</t>
  </si>
  <si>
    <t>Нововолинська</t>
  </si>
  <si>
    <t>novaschool@mail.ru</t>
  </si>
  <si>
    <t>Божок</t>
  </si>
  <si>
    <t>Пантелеймонівна</t>
  </si>
  <si>
    <t>0334430264</t>
  </si>
  <si>
    <t>0667597347</t>
  </si>
  <si>
    <t>Хвіщук</t>
  </si>
  <si>
    <t>0976728172</t>
  </si>
  <si>
    <t>Кантор</t>
  </si>
  <si>
    <t>0673045307</t>
  </si>
  <si>
    <t>kamit1@ukr.net</t>
  </si>
  <si>
    <t>00009F8600ED8652</t>
  </si>
  <si>
    <t>114301</t>
  </si>
  <si>
    <t>Нововолинське вище професійне училище</t>
  </si>
  <si>
    <t>Нововолинське ВПУ</t>
  </si>
  <si>
    <t>3а</t>
  </si>
  <si>
    <t>http://www.vpu-nov.narod.ru/</t>
  </si>
  <si>
    <t>vpu@ukrpost.ua</t>
  </si>
  <si>
    <t>0334422400</t>
  </si>
  <si>
    <t>0967550791</t>
  </si>
  <si>
    <t>Селецька</t>
  </si>
  <si>
    <t>0977403318</t>
  </si>
  <si>
    <t>0979458206</t>
  </si>
  <si>
    <t>251</t>
  </si>
  <si>
    <t>237</t>
  </si>
  <si>
    <t>00009F8F00BACE25</t>
  </si>
  <si>
    <t>114202</t>
  </si>
  <si>
    <t>Професійно-технічне училище №11 м. Нововолинськ</t>
  </si>
  <si>
    <t>ПТУ № 11 м. Нововолинськ</t>
  </si>
  <si>
    <t>http://www.ptu11.at.ua/</t>
  </si>
  <si>
    <t>ptu11_novovolynsk@ukr.net</t>
  </si>
  <si>
    <t>0334434939</t>
  </si>
  <si>
    <t>Стецюк</t>
  </si>
  <si>
    <t>Аполлінарійович</t>
  </si>
  <si>
    <t>0334448059</t>
  </si>
  <si>
    <t>0969054391</t>
  </si>
  <si>
    <t>Миронівна</t>
  </si>
  <si>
    <t>0334434937</t>
  </si>
  <si>
    <t>0972633531</t>
  </si>
  <si>
    <t>00009F9500C7A8FE</t>
  </si>
  <si>
    <t>114203</t>
  </si>
  <si>
    <t>Відділ освіти і науки Маневицької районної державної адміністрації</t>
  </si>
  <si>
    <t>ВОН Маневицької РДА</t>
  </si>
  <si>
    <t>Маневицький район</t>
  </si>
  <si>
    <t>смт Маневичі</t>
  </si>
  <si>
    <t>Горького</t>
  </si>
  <si>
    <t>44600</t>
  </si>
  <si>
    <t>rvo_mv@ukrpost.ua</t>
  </si>
  <si>
    <t>0337621288</t>
  </si>
  <si>
    <t>0673348742</t>
  </si>
  <si>
    <t>0337621173</t>
  </si>
  <si>
    <t>0971802182, 0965176087</t>
  </si>
  <si>
    <t>znobox.v15@gmail.com</t>
  </si>
  <si>
    <t>Пацаманюк</t>
  </si>
  <si>
    <t>0337621683</t>
  </si>
  <si>
    <t>0987801523</t>
  </si>
  <si>
    <t>00009F87012492DE</t>
  </si>
  <si>
    <t>113802</t>
  </si>
  <si>
    <t>ЗСШ №1 смт Маневичі Волинської обл.</t>
  </si>
  <si>
    <t>Комарова</t>
  </si>
  <si>
    <t>gavruljkman1@gmail.com</t>
  </si>
  <si>
    <t>0337621199</t>
  </si>
  <si>
    <t>Оксентійович</t>
  </si>
  <si>
    <t>0979601580</t>
  </si>
  <si>
    <t>Дуднік</t>
  </si>
  <si>
    <t>0337621348</t>
  </si>
  <si>
    <t>0662801372</t>
  </si>
  <si>
    <t>Невар</t>
  </si>
  <si>
    <t>0982599180</t>
  </si>
  <si>
    <t>українська мова, англійська мова</t>
  </si>
  <si>
    <t>00009F8701224B94</t>
  </si>
  <si>
    <t>113426</t>
  </si>
  <si>
    <t>Загальноосвітня школа І-ІІІ ступенів с. Боровичі Маневицького району Волинської області</t>
  </si>
  <si>
    <t>ЗСШ с. Боровичі Маневицького р-ну Волинської обл.</t>
  </si>
  <si>
    <t>с.Боровичі</t>
  </si>
  <si>
    <t>44666</t>
  </si>
  <si>
    <t>vozniakbor@gmail.com</t>
  </si>
  <si>
    <t>0337694452</t>
  </si>
  <si>
    <t>0673348831</t>
  </si>
  <si>
    <t>Гут</t>
  </si>
  <si>
    <t>Іполитівна</t>
  </si>
  <si>
    <t>0951737099</t>
  </si>
  <si>
    <t>Аршулік</t>
  </si>
  <si>
    <t>0671615700</t>
  </si>
  <si>
    <t>українська мова, хімія, історія, біологія</t>
  </si>
  <si>
    <t>00009F870122D4ED</t>
  </si>
  <si>
    <t>113405</t>
  </si>
  <si>
    <t>Загальноосвітня школа І-ІІІ ступенів с. Будки Маневицького району Волинської області</t>
  </si>
  <si>
    <t>ЗСШ с. Будки Маневицького р-ну Волинської обл.</t>
  </si>
  <si>
    <t>с.Будки</t>
  </si>
  <si>
    <t>44641</t>
  </si>
  <si>
    <t>kasianbydku@gmail.com</t>
  </si>
  <si>
    <t>0337695538</t>
  </si>
  <si>
    <t>Касьян</t>
  </si>
  <si>
    <t>0967810394</t>
  </si>
  <si>
    <t>Мазунік</t>
  </si>
  <si>
    <t>Кирилович</t>
  </si>
  <si>
    <t>0979798583</t>
  </si>
  <si>
    <t>0988296687</t>
  </si>
  <si>
    <t>00009F870123009E</t>
  </si>
  <si>
    <t>113406</t>
  </si>
  <si>
    <t>Загальноосвітня школа І-ІІІ ступенів с. Велика Осниця Маневицького району Волинської області</t>
  </si>
  <si>
    <t>ЗСШ с. Велика Осниця Маневицького р-ну Волинської обл.</t>
  </si>
  <si>
    <t>с.Велика Осниця</t>
  </si>
  <si>
    <t>44650</t>
  </si>
  <si>
    <t>kovbasjokosnucia@gmail.com</t>
  </si>
  <si>
    <t>0337696840</t>
  </si>
  <si>
    <t>Ковбасюк</t>
  </si>
  <si>
    <t>0977423831</t>
  </si>
  <si>
    <t>0987964234</t>
  </si>
  <si>
    <t>Кузьміч</t>
  </si>
  <si>
    <t>0977071862</t>
  </si>
  <si>
    <t>українська мова, математика, історія</t>
  </si>
  <si>
    <t>00009F890122A358</t>
  </si>
  <si>
    <t>113407</t>
  </si>
  <si>
    <t>Загальноосвітня школа І-ІІІ ступенів с. Велика Яблунька Маневицького району Волинської області</t>
  </si>
  <si>
    <t>ЗСШ с. Велика Яблунька Маневицького р-ну Волинської обл.</t>
  </si>
  <si>
    <t>с.Велика Яблунька (Довжицька сільрада)</t>
  </si>
  <si>
    <t>29,а</t>
  </si>
  <si>
    <t>44643</t>
  </si>
  <si>
    <t>ostapchykvjblynka@gmail.com</t>
  </si>
  <si>
    <t>0337697340</t>
  </si>
  <si>
    <t>0986034756</t>
  </si>
  <si>
    <t>Радчук</t>
  </si>
  <si>
    <t>Стратонівна</t>
  </si>
  <si>
    <t>0977547394</t>
  </si>
  <si>
    <t>Колядюк</t>
  </si>
  <si>
    <t>Володимирвна</t>
  </si>
  <si>
    <t>0976676408</t>
  </si>
  <si>
    <t>хімія, біологія, географія</t>
  </si>
  <si>
    <t>00009F8F00A3060E</t>
  </si>
  <si>
    <t>113408</t>
  </si>
  <si>
    <t>Загальноосвітня школа І-ІІІ ступенів с. Годомичі Маневицького району Волинської області</t>
  </si>
  <si>
    <t>ЗСШ с. Годомичі Маневицького р-ну Волинської обл.</t>
  </si>
  <si>
    <t>с.Годомичі</t>
  </si>
  <si>
    <t>44671</t>
  </si>
  <si>
    <t>chavykgod@gmail.com</t>
  </si>
  <si>
    <t>0337695340</t>
  </si>
  <si>
    <t>Шавук</t>
  </si>
  <si>
    <t>0978715302</t>
  </si>
  <si>
    <t>0675991211</t>
  </si>
  <si>
    <t>Патрай</t>
  </si>
  <si>
    <t>0969051670</t>
  </si>
  <si>
    <t>00009F87011207FC</t>
  </si>
  <si>
    <t>113409</t>
  </si>
  <si>
    <t>Загальноосвітня школа І-ІІІ ступенів с. Гораймівка Маневицького району Волинської області</t>
  </si>
  <si>
    <t>ЗСШ с. Гораймівка Маневицького р-ну Волинської обл.</t>
  </si>
  <si>
    <t>с.Гораймівка</t>
  </si>
  <si>
    <t>44681</t>
  </si>
  <si>
    <t>davudjokgoraj@gmail.com</t>
  </si>
  <si>
    <t>0337697140</t>
  </si>
  <si>
    <t>0969480577</t>
  </si>
  <si>
    <t>Калькова</t>
  </si>
  <si>
    <t>Наталя</t>
  </si>
  <si>
    <t>0982157425</t>
  </si>
  <si>
    <t>Тачинська</t>
  </si>
  <si>
    <t>0972248931</t>
  </si>
  <si>
    <t>історія, економіка</t>
  </si>
  <si>
    <t>00009F87011296BC</t>
  </si>
  <si>
    <t>113410</t>
  </si>
  <si>
    <t>Загальноосвітня школа І-ІІІ ступенів с. Комарове Маневицького району Волинської області</t>
  </si>
  <si>
    <t>ЗСШ с. Комарове Маневицького р-ну Волинської обл.</t>
  </si>
  <si>
    <t>с.Комарове</t>
  </si>
  <si>
    <t>44651</t>
  </si>
  <si>
    <t>chyjkokomarovo@gmail.com</t>
  </si>
  <si>
    <t>0337699516</t>
  </si>
  <si>
    <t>Чуйко</t>
  </si>
  <si>
    <t>0337699540</t>
  </si>
  <si>
    <t>0967011863</t>
  </si>
  <si>
    <t>0964633868</t>
  </si>
  <si>
    <t>Мосюк</t>
  </si>
  <si>
    <t>0974960021</t>
  </si>
  <si>
    <t>00009F87011340EE</t>
  </si>
  <si>
    <t>113411</t>
  </si>
  <si>
    <t>Загальноосвітня школа І-ІІІ ступенів с. Костюхнівка Маневицького району Волинської області</t>
  </si>
  <si>
    <t>45662</t>
  </si>
  <si>
    <t>volinosvita29@ukr.net</t>
  </si>
  <si>
    <t>Глинюк</t>
  </si>
  <si>
    <t>0332703600</t>
  </si>
  <si>
    <t>0508025976</t>
  </si>
  <si>
    <t>Потурай</t>
  </si>
  <si>
    <t>0660174440</t>
  </si>
  <si>
    <t>00009F8A00DB742C</t>
  </si>
  <si>
    <t>109308</t>
  </si>
  <si>
    <t>Климюк</t>
  </si>
  <si>
    <t>0967468229</t>
  </si>
  <si>
    <t>00009F87011AC767</t>
  </si>
  <si>
    <t>109301</t>
  </si>
  <si>
    <t>Загальноосвітня школа І-ІІ ступенів с. Усичі Луцького району Волинської області</t>
  </si>
  <si>
    <t>ЗСШ І-ІІ ст. с. Усичі Луцького р-ну Волинської обл.</t>
  </si>
  <si>
    <t>с.Усичі (Буянівська сільрада)</t>
  </si>
  <si>
    <t>22а</t>
  </si>
  <si>
    <t>45622</t>
  </si>
  <si>
    <t>volin-osvita23@ukr.net</t>
  </si>
  <si>
    <t>Карпінський</t>
  </si>
  <si>
    <t>0332795045</t>
  </si>
  <si>
    <t>0955745383</t>
  </si>
  <si>
    <t>00009F87011B2D48</t>
  </si>
  <si>
    <t>109311</t>
  </si>
  <si>
    <t>Загальноосвітня школа І-ІІ ступенів с. Шепель Луцького району Волинської області</t>
  </si>
  <si>
    <t>ЗСШ І-ІІ ст. с. Шепель Луцького р-ну Волинської обл.</t>
  </si>
  <si>
    <t>с.Шепель</t>
  </si>
  <si>
    <t>45620</t>
  </si>
  <si>
    <t>volinosvita24@ukr.net</t>
  </si>
  <si>
    <t>Симіцька</t>
  </si>
  <si>
    <t>0332798040</t>
  </si>
  <si>
    <t>0989878475</t>
  </si>
  <si>
    <t>0964695905</t>
  </si>
  <si>
    <t>00009F87011B7FE6</t>
  </si>
  <si>
    <t>109312</t>
  </si>
  <si>
    <t>Торчинський професійний ліцей</t>
  </si>
  <si>
    <t>Торчинський проф. ліцей</t>
  </si>
  <si>
    <t>55</t>
  </si>
  <si>
    <t>http://torchynlicej.at..ua/</t>
  </si>
  <si>
    <t>torchinlicej@ukr.net</t>
  </si>
  <si>
    <t>0332791460</t>
  </si>
  <si>
    <t>Андрійович</t>
  </si>
  <si>
    <t>Усова</t>
  </si>
  <si>
    <t>Зігфридівна</t>
  </si>
  <si>
    <t>0332702301</t>
  </si>
  <si>
    <t>поглиблена професійна підготовка, малярство, професійна підготовка водіїв категорій "В" та "С"</t>
  </si>
  <si>
    <t>120</t>
  </si>
  <si>
    <t>00009F9400C98BAD</t>
  </si>
  <si>
    <t>109202</t>
  </si>
  <si>
    <t>Любешівський технічний коледж Луцького національного технічного університету</t>
  </si>
  <si>
    <t>Любешівський тех. коледж ЛНТУ</t>
  </si>
  <si>
    <t>Любешівський район</t>
  </si>
  <si>
    <t>смт Любешів</t>
  </si>
  <si>
    <t>Брестська</t>
  </si>
  <si>
    <t>44200</t>
  </si>
  <si>
    <t>коледж (вищий навчальний заклад І рівня акредитації)</t>
  </si>
  <si>
    <t>ltkldtu@rambler.ru</t>
  </si>
  <si>
    <t>0336230079</t>
  </si>
  <si>
    <t>Пальчик</t>
  </si>
  <si>
    <t>0336221680</t>
  </si>
  <si>
    <t>Хомич</t>
  </si>
  <si>
    <t>заступник з виробничої роботи</t>
  </si>
  <si>
    <t>0957779996</t>
  </si>
  <si>
    <t>Літвинчук</t>
  </si>
  <si>
    <t>0992329013</t>
  </si>
  <si>
    <t>215</t>
  </si>
  <si>
    <t>100</t>
  </si>
  <si>
    <t>115</t>
  </si>
  <si>
    <t>142</t>
  </si>
  <si>
    <t>00009F9000B7B884</t>
  </si>
  <si>
    <t>110717</t>
  </si>
  <si>
    <t>Відділ освіти Любешівської районної державної адміністрації</t>
  </si>
  <si>
    <t>ВО Любешівської РДА</t>
  </si>
  <si>
    <t>osvitalbsadm@gmail.com</t>
  </si>
  <si>
    <t>0336221267</t>
  </si>
  <si>
    <t>Фесик</t>
  </si>
  <si>
    <t>0669190615</t>
  </si>
  <si>
    <t>Рипіч</t>
  </si>
  <si>
    <t>0336221441</t>
  </si>
  <si>
    <t>0990293379, 0678898149</t>
  </si>
  <si>
    <t>npr@op.pl</t>
  </si>
  <si>
    <t>Радкевич</t>
  </si>
  <si>
    <t>0336221479</t>
  </si>
  <si>
    <t>0665274899</t>
  </si>
  <si>
    <t>00009F7C00F84F10</t>
  </si>
  <si>
    <t>110802</t>
  </si>
  <si>
    <t>Загальноосвітня школа І-ІІІ ступеня с. Березичі Любешівського району Волинської області</t>
  </si>
  <si>
    <t>ЗОШ І-ІІІ ст. с. Березичі Любешівського р-ну Волинської обл.</t>
  </si>
  <si>
    <t>с.Березичі</t>
  </si>
  <si>
    <t>44252</t>
  </si>
  <si>
    <t>berezyczi_sk@ukr.net</t>
  </si>
  <si>
    <t>0336295741</t>
  </si>
  <si>
    <t>Капець</t>
  </si>
  <si>
    <t>0508315270</t>
  </si>
  <si>
    <t>0500232674</t>
  </si>
  <si>
    <t>Михальчук</t>
  </si>
  <si>
    <t>0500760403</t>
  </si>
  <si>
    <t>00009F8100A2F027</t>
  </si>
  <si>
    <t>110403</t>
  </si>
  <si>
    <t>Загальноосвітня школа І-ІІІ ступеня с. Бихів Любешівського району Волинської області</t>
  </si>
  <si>
    <t>ЗОШ І-ІІІ ст. с. Бихів Любешівського р-ну Волинської обл.</t>
  </si>
  <si>
    <t>с.Бихів</t>
  </si>
  <si>
    <t>44242</t>
  </si>
  <si>
    <t>scool.bichov@gmail.com</t>
  </si>
  <si>
    <t>0336294640</t>
  </si>
  <si>
    <t>Павлік</t>
  </si>
  <si>
    <t>0986412809</t>
  </si>
  <si>
    <t>Сірець</t>
  </si>
  <si>
    <t>Мар</t>
  </si>
  <si>
    <t>0336294646</t>
  </si>
  <si>
    <t>0968659192</t>
  </si>
  <si>
    <t>Андрусик</t>
  </si>
  <si>
    <t>0336294683</t>
  </si>
  <si>
    <t>00009F8100A3676D</t>
  </si>
  <si>
    <t>110404</t>
  </si>
  <si>
    <t>Загальноосвітня школа І-ІІІ ступеня с. Бірки Любешівського району Волинської області</t>
  </si>
  <si>
    <t>ЗОШ І-ІІІ ст. с. Бірки Любешівського р-ну Волинської обл.</t>
  </si>
  <si>
    <t>с.Бірки</t>
  </si>
  <si>
    <t>Будьонного</t>
  </si>
  <si>
    <t>44240</t>
  </si>
  <si>
    <t>birkizosh@i.ua</t>
  </si>
  <si>
    <t>0336294446</t>
  </si>
  <si>
    <t>0989594480</t>
  </si>
  <si>
    <t>Томашук</t>
  </si>
  <si>
    <t>0978804343</t>
  </si>
  <si>
    <t>0987974032</t>
  </si>
  <si>
    <t>історія, біологія</t>
  </si>
  <si>
    <t>00009F810111E17E</t>
  </si>
  <si>
    <t>110402</t>
  </si>
  <si>
    <t>ЗОШ І-ІІІ ст. с. Велика Глуша Любешівського р-ну Волинської обл.</t>
  </si>
  <si>
    <t>с.Велика Глуша</t>
  </si>
  <si>
    <t>Пасика</t>
  </si>
  <si>
    <t>85</t>
  </si>
  <si>
    <t>44221</t>
  </si>
  <si>
    <t>velukagl@ukr.net</t>
  </si>
  <si>
    <t>0336294927</t>
  </si>
  <si>
    <t>Губчик</t>
  </si>
  <si>
    <t>0961304359</t>
  </si>
  <si>
    <t>Іванюк</t>
  </si>
  <si>
    <t>0986550116</t>
  </si>
  <si>
    <t>Миколаюк</t>
  </si>
  <si>
    <t>0971156581</t>
  </si>
  <si>
    <t>українська мова, українська література, інформатика</t>
  </si>
  <si>
    <t>00009F810112442A</t>
  </si>
  <si>
    <t>110405</t>
  </si>
  <si>
    <t>ЗОШ І-ІІІ ст. с. Великий Курінь Любешівського р-ну Волинської обл.</t>
  </si>
  <si>
    <t>с.Великий Курінь</t>
  </si>
  <si>
    <t>Червоноармійська</t>
  </si>
  <si>
    <t>44210</t>
  </si>
  <si>
    <t>http://kurinsk.ucoz.net/</t>
  </si>
  <si>
    <t>School_vk@ukr.net</t>
  </si>
  <si>
    <t>0336295519</t>
  </si>
  <si>
    <t>Кундік</t>
  </si>
  <si>
    <t>0988324370</t>
  </si>
  <si>
    <t>stepan_kundik@mail.ru</t>
  </si>
  <si>
    <t>Крисько</t>
  </si>
  <si>
    <t>0962394395</t>
  </si>
  <si>
    <t>Кушнерик</t>
  </si>
  <si>
    <t>0957282020</t>
  </si>
  <si>
    <t>00009F810094DC79</t>
  </si>
  <si>
    <t>110406</t>
  </si>
  <si>
    <t>Загальноосвітня школа І-ІІІ ступеня с. Ветли Любешівського району Волинської області</t>
  </si>
  <si>
    <t>ЗОШ І-ІІІ ст. с. Ветли Любешівського р-ну Волинської обл.</t>
  </si>
  <si>
    <t>с.Ветли</t>
  </si>
  <si>
    <t>44220</t>
  </si>
  <si>
    <t>vetly.sch@ukr.net</t>
  </si>
  <si>
    <t>0336296540</t>
  </si>
  <si>
    <t>Юхимук</t>
  </si>
  <si>
    <t>0989284896</t>
  </si>
  <si>
    <t>Дишко</t>
  </si>
  <si>
    <t>0336296588</t>
  </si>
  <si>
    <t>100-річчя Маневич</t>
  </si>
  <si>
    <t>andre.derkach@gmail.com</t>
  </si>
  <si>
    <t>0337621025</t>
  </si>
  <si>
    <t>0964415465</t>
  </si>
  <si>
    <t>Носкевич</t>
  </si>
  <si>
    <t>0337622708</t>
  </si>
  <si>
    <t>0672417806</t>
  </si>
  <si>
    <t>0985332226</t>
  </si>
  <si>
    <t>українська мова, математика, історія, англійська мова</t>
  </si>
  <si>
    <t>00009F870121FED8</t>
  </si>
  <si>
    <t>113404</t>
  </si>
  <si>
    <t>Дошкільний навчальний заклад №4 смт Маневичі Волинської області</t>
  </si>
  <si>
    <t>113906</t>
  </si>
  <si>
    <t>Маневицький районний центр творчості дітей та юнацтва</t>
  </si>
  <si>
    <t>113907</t>
  </si>
  <si>
    <t>Центр дитячої творчості та юнацтва смт Маневичі</t>
  </si>
  <si>
    <t>113908</t>
  </si>
  <si>
    <t>Загальноосвітня школа І-ІІ ступенів с. Бережниця Маневицького району Волинської області</t>
  </si>
  <si>
    <t>ЗСШ І-ІІ ст. с. Бережниця Маневицького р-ну Волинської обл.</t>
  </si>
  <si>
    <t>с.Бережниця (Троянівська сільрада)</t>
  </si>
  <si>
    <t>0337697940</t>
  </si>
  <si>
    <t>0962911190</t>
  </si>
  <si>
    <t>Боярчук</t>
  </si>
  <si>
    <t>Матвіївна</t>
  </si>
  <si>
    <t>0967358546</t>
  </si>
  <si>
    <t>00009E2100A668F9</t>
  </si>
  <si>
    <t>113301</t>
  </si>
  <si>
    <t>Загальноосвітня школа І-ІІ ступенів с. Велика Ведмежка Маневицького району Волинської області</t>
  </si>
  <si>
    <t>ЗСШ І-ІІ ст. с. Велика Ведмежка Маневицького р-ну Волинської обл.</t>
  </si>
  <si>
    <t>с.Велика Ведмежка</t>
  </si>
  <si>
    <t>44631</t>
  </si>
  <si>
    <t>Тимошук</t>
  </si>
  <si>
    <t>0673348835</t>
  </si>
  <si>
    <t>Корнилівна</t>
  </si>
  <si>
    <t>математика, інформатика</t>
  </si>
  <si>
    <t>00009E2100D67814</t>
  </si>
  <si>
    <t>113306</t>
  </si>
  <si>
    <t>Загальноосвітня школа І-ІІ ступенів с. Вовчицьк Маневицького району Волинської області</t>
  </si>
  <si>
    <t>ЗСШ І-ІІ ст. с. Вовчицьк Маневицького р-ну Волинської обл.</t>
  </si>
  <si>
    <t>с.Вовчицьк (Костюхнівська сільрада)</t>
  </si>
  <si>
    <t>Фурманчук</t>
  </si>
  <si>
    <t>0673348744</t>
  </si>
  <si>
    <t>Биковський</t>
  </si>
  <si>
    <t>00009E2100F73343</t>
  </si>
  <si>
    <t>113307</t>
  </si>
  <si>
    <t>Загальноосвітня школа І-ІІ ступенів с. Галузія Маневицького району Волинської області</t>
  </si>
  <si>
    <t>ЗСШ І-ІІ ст. с. Галузія Маневицького р-ну Волинської обл.</t>
  </si>
  <si>
    <t>с.Галузія</t>
  </si>
  <si>
    <t>44613</t>
  </si>
  <si>
    <t>0337698040</t>
  </si>
  <si>
    <t>Красьоха</t>
  </si>
  <si>
    <t>0672925523</t>
  </si>
  <si>
    <t>0978610193</t>
  </si>
  <si>
    <t>00009E2100EB5EE8</t>
  </si>
  <si>
    <t>113308</t>
  </si>
  <si>
    <t>Загальноосвітня школа І-ІІ ступенів с. Городок Маневицького району Волинської області</t>
  </si>
  <si>
    <t>ЗСШ І-ІІ ст. с. Городок Маневицького р-ну Волинської обл.</t>
  </si>
  <si>
    <t>с.Городок</t>
  </si>
  <si>
    <t>44615</t>
  </si>
  <si>
    <t>Горобчук</t>
  </si>
  <si>
    <t>0337698990</t>
  </si>
  <si>
    <t>0976494342</t>
  </si>
  <si>
    <t>Смійчик</t>
  </si>
  <si>
    <t>0978601293</t>
  </si>
  <si>
    <t>хімія, історія України</t>
  </si>
  <si>
    <t>00009E2100CDC8A1</t>
  </si>
  <si>
    <t>113309</t>
  </si>
  <si>
    <t>Загальноосвітня школа І-ІІ ступенів с. Граддя Маневицького району Волинської області</t>
  </si>
  <si>
    <t>ЗСШ І-ІІ ст. с. Граддя Маневицького р-ну Волинської обл.</t>
  </si>
  <si>
    <t>с.Граддя (Довжицька сільрада)</t>
  </si>
  <si>
    <t>44644</t>
  </si>
  <si>
    <t>0337697348</t>
  </si>
  <si>
    <t>0961128890</t>
  </si>
  <si>
    <t>00009E2100DED899</t>
  </si>
  <si>
    <t>113302</t>
  </si>
  <si>
    <t>Загальноосвітня школа І-ІІ ступенів с. Градиськ Маневицького району Волинської області</t>
  </si>
  <si>
    <t>ЗСШ І-ІІ ст. с. Градиськ Маневицького р-ну Волинської обл.</t>
  </si>
  <si>
    <t>с.Градиськ (Новорудська сільрада)</t>
  </si>
  <si>
    <t>Мусійчук</t>
  </si>
  <si>
    <t>Тихонович</t>
  </si>
  <si>
    <t>0337697511</t>
  </si>
  <si>
    <t>0974598274</t>
  </si>
  <si>
    <t>Вавилюк</t>
  </si>
  <si>
    <t>0987716805</t>
  </si>
  <si>
    <t>00009E2100A6B8E1</t>
  </si>
  <si>
    <t>113303</t>
  </si>
  <si>
    <t>Загальноосвітня школа І-ІІ ступенів с. Грузятин Маневицького району Волинської області</t>
  </si>
  <si>
    <t>ЗСШ І-ІІ ст. с. Грузятин Маневицького р-ну Волинської обл.</t>
  </si>
  <si>
    <t>с.Грузятин (Боровичівська сільрада)</t>
  </si>
  <si>
    <t>44667</t>
  </si>
  <si>
    <t>Валенгтина</t>
  </si>
  <si>
    <t>Оксентівна</t>
  </si>
  <si>
    <t>0337634429</t>
  </si>
  <si>
    <t>0965422769</t>
  </si>
  <si>
    <t>Микитюк</t>
  </si>
  <si>
    <t>0973308959</t>
  </si>
  <si>
    <t>00009E2100B9970E</t>
  </si>
  <si>
    <t>113304</t>
  </si>
  <si>
    <t>Загальноосвітня школа І-ІІ ступенів с. Карасин Маневицького району Волинської області</t>
  </si>
  <si>
    <t>ЗСШ І-ІІ ст. с. Карасин Маневицького р-ну Волинської обл.</t>
  </si>
  <si>
    <t>44612</t>
  </si>
  <si>
    <t>0337695740</t>
  </si>
  <si>
    <t>Ніщик</t>
  </si>
  <si>
    <t>0974405989</t>
  </si>
  <si>
    <t>Ремінська</t>
  </si>
  <si>
    <t>0674388951</t>
  </si>
  <si>
    <t>00009E2100D071CA</t>
  </si>
  <si>
    <t>113305</t>
  </si>
  <si>
    <t>Загальноосвітня школа І-ІІ ступенів с. Козлиничі Маневицького району Волинської області</t>
  </si>
  <si>
    <t>ЗСШ І-ІІ ст. с. Козлиничі Маневицького р-ну Волинської обл.</t>
  </si>
  <si>
    <t>с.Козлиничі (Цмінівська сільрада)</t>
  </si>
  <si>
    <t>В. Швеця</t>
  </si>
  <si>
    <t>44633</t>
  </si>
  <si>
    <t>0978612928</t>
  </si>
  <si>
    <t>Швець</t>
  </si>
  <si>
    <t>0989851948</t>
  </si>
  <si>
    <t>00009E2100DDBEB6</t>
  </si>
  <si>
    <t>113310</t>
  </si>
  <si>
    <t>Загальноосвітня школа І-ІІ ступенів с. Колодії Маневицького району Волинської області</t>
  </si>
  <si>
    <t>ЗСШ І-ІІ ст. с. Колодії Маневицького р-ну Волинської обл.</t>
  </si>
  <si>
    <t>с.Колодії (Костюхнівська сільрада)</t>
  </si>
  <si>
    <t>0337696914</t>
  </si>
  <si>
    <t>0677266695</t>
  </si>
  <si>
    <t>0971449875</t>
  </si>
  <si>
    <t>00009E2100EBEAB5</t>
  </si>
  <si>
    <t>113316</t>
  </si>
  <si>
    <t>Загальноосвітня школа І-ІІ ступенів с. Копилля Маневицького району Волинської області</t>
  </si>
  <si>
    <t>ЗСШ І-ІІ ст. с. Копилля Маневицького р-ну Волинської обл.</t>
  </si>
  <si>
    <t>с.Копилля</t>
  </si>
  <si>
    <t>44660</t>
  </si>
  <si>
    <t>davudjkkopulia@gmail.com</t>
  </si>
  <si>
    <t>0337694942</t>
  </si>
  <si>
    <t>0968558728</t>
  </si>
  <si>
    <t>Куць</t>
  </si>
  <si>
    <t>0673039077</t>
  </si>
  <si>
    <t>00009E2100DC5B20</t>
  </si>
  <si>
    <t>113311</t>
  </si>
  <si>
    <t>Загальноосвітня школа І-ІІ ступенів с. Криничне Маневицького району Волинської області</t>
  </si>
  <si>
    <t>ЗСШ І-ІІ ст. с. Криничне Маневицького р-ну Волинської обл.</t>
  </si>
  <si>
    <t>с.Криничне (Четвертнянська сільрада)</t>
  </si>
  <si>
    <t>44672</t>
  </si>
  <si>
    <t>0337693140</t>
  </si>
  <si>
    <t>Мережа</t>
  </si>
  <si>
    <t>0673348772</t>
  </si>
  <si>
    <t>Волощук</t>
  </si>
  <si>
    <t>0972380465</t>
  </si>
  <si>
    <t>00009E2100A4D285</t>
  </si>
  <si>
    <t>113312</t>
  </si>
  <si>
    <t>Загальноосвітня школа І-ІІ ступенів с. Куликовичі Маневицького району Волинської області</t>
  </si>
  <si>
    <t>ЗСШ І-ІІ ст. с. Куликовичі Маневицького р-ну Волинської обл.</t>
  </si>
  <si>
    <t>с.Куликовичі</t>
  </si>
  <si>
    <t>44653</t>
  </si>
  <si>
    <t>Туревич</t>
  </si>
  <si>
    <t>0337699144</t>
  </si>
  <si>
    <t>0977653467</t>
  </si>
  <si>
    <t>0985161581</t>
  </si>
  <si>
    <t>00009E2100DAC629</t>
  </si>
  <si>
    <t>113313</t>
  </si>
  <si>
    <t>Загальноосвітня школа І-ІІ ступенів с. Лишнівка Маневицького району Волинської області</t>
  </si>
  <si>
    <t>ЗСШ І-ІІ ст. с. Лишнівка Маневицького р-ну Волинської обл.</t>
  </si>
  <si>
    <t>с.Лишнівка</t>
  </si>
  <si>
    <t>44610</t>
  </si>
  <si>
    <t>Лотвін</t>
  </si>
  <si>
    <t>0673348745</t>
  </si>
  <si>
    <t>0677501509</t>
  </si>
  <si>
    <t>00009E22009524D5</t>
  </si>
  <si>
    <t>113314</t>
  </si>
  <si>
    <t>Загальноосвітня школа І-ІІ ступенів с. Лісове Маневицького району Волинської області</t>
  </si>
  <si>
    <t>ЗСШ І-ІІ ст. с. Лісове Маневицького р-ну Волинської обл.</t>
  </si>
  <si>
    <t>с.Лісове (Лісівська сільрада)</t>
  </si>
  <si>
    <t>44635</t>
  </si>
  <si>
    <t>0673348760</t>
  </si>
  <si>
    <t>Хітько</t>
  </si>
  <si>
    <t>0988359309</t>
  </si>
  <si>
    <t>00009E2100A5D12E</t>
  </si>
  <si>
    <t>113315</t>
  </si>
  <si>
    <t>Загальноосвітня школа І-ІІ ступенів с. Майдан-Липненський Маневицького району Волинської області</t>
  </si>
  <si>
    <t>ЗСШ І-ІІ ст. с. Майдан-Липненський Маневицького р-ну Волинської обл.</t>
  </si>
  <si>
    <t>с.Майдан-Липненський (Гораймівська сільрада)</t>
  </si>
  <si>
    <t>0673348764</t>
  </si>
  <si>
    <t>Берестюк</t>
  </si>
  <si>
    <t>0677603772</t>
  </si>
  <si>
    <t>00009E2100A573B5</t>
  </si>
  <si>
    <t>113322</t>
  </si>
  <si>
    <t>Загальноосвітня школа І-ІІ ступенів с. Матейки Маневицького району Волинської області</t>
  </si>
  <si>
    <t>ЗСШ І-ІІ ст. с. Матейки Маневицького р-ну Волинської обл.</t>
  </si>
  <si>
    <t>с.Матейки (Красновольська сільрада)</t>
  </si>
  <si>
    <t>Зарічна</t>
  </si>
  <si>
    <t>44656</t>
  </si>
  <si>
    <t>0337697028</t>
  </si>
  <si>
    <t>Харчук</t>
  </si>
  <si>
    <t>0964860079</t>
  </si>
  <si>
    <t>Кутня</t>
  </si>
  <si>
    <t>0973288470</t>
  </si>
  <si>
    <t>00009E2100DA4C9D</t>
  </si>
  <si>
    <t>113317</t>
  </si>
  <si>
    <t>Загальноосвітня школа І-ІІ ступенів с. Новосілки Маневицького району Волинської області</t>
  </si>
  <si>
    <t>ЗСШ І-ІІ ст. с. Новосілки Маневицького р-ну Волинської обл.</t>
  </si>
  <si>
    <t>с.Новосілки (Комарівська сільрада)</t>
  </si>
  <si>
    <t>44652</t>
  </si>
  <si>
    <t>0337695115</t>
  </si>
  <si>
    <t>Будь</t>
  </si>
  <si>
    <t>0673348776</t>
  </si>
  <si>
    <t>00009E2100F01B73</t>
  </si>
  <si>
    <t>113318</t>
  </si>
  <si>
    <t>Загальноосвітня школа І-ІІ ступенів с. Розничі Маневицького району Волинської області</t>
  </si>
  <si>
    <t>ЗСШ І-ІІ ст. с. Розничі Маневицького р-ну Волинської обл.</t>
  </si>
  <si>
    <t>с.Розничі (Старосільська сільрада)</t>
  </si>
  <si>
    <t>0337692159</t>
  </si>
  <si>
    <t>0672731349</t>
  </si>
  <si>
    <t>Клімович</t>
  </si>
  <si>
    <t>0985168696</t>
  </si>
  <si>
    <t>00009E2100CE4192</t>
  </si>
  <si>
    <t>113319</t>
  </si>
  <si>
    <t>Загальноосвітня школа І-ІІ ступенів с. Серхів Маневицького району Волинської області</t>
  </si>
  <si>
    <t>ЗСШ І-ІІ ст. с. Серхів Маневицького р-ну Волинської обл.</t>
  </si>
  <si>
    <t>с.Серхів</t>
  </si>
  <si>
    <t>44611</t>
  </si>
  <si>
    <t>Паламар</t>
  </si>
  <si>
    <t>Ананівна</t>
  </si>
  <si>
    <t>0337698015</t>
  </si>
  <si>
    <t>0673348775</t>
  </si>
  <si>
    <t>0971613606</t>
  </si>
  <si>
    <t>00009E2100D70BF9</t>
  </si>
  <si>
    <t>113320</t>
  </si>
  <si>
    <t>Загальноосвітня школа І-ІІ ступенів с. Ситниця Маневицького району Волинської області</t>
  </si>
  <si>
    <t>ЗСШ І-ІІ ст. с. Ситниця Маневицького р-ну Волинської обл.</t>
  </si>
  <si>
    <t>с.Ситниця (Старосільська сільрада)</t>
  </si>
  <si>
    <t>44665</t>
  </si>
  <si>
    <t>0337632116</t>
  </si>
  <si>
    <t>0974902499</t>
  </si>
  <si>
    <t>0969040636</t>
  </si>
  <si>
    <t>00009E2100F64C80</t>
  </si>
  <si>
    <t>113321</t>
  </si>
  <si>
    <t>Загальноосвітня школа І-ІІ ступенів с. Старосілля Маневицького району Волинської області</t>
  </si>
  <si>
    <t>ЗСШ І-ІІ ст. с. Старосілля Маневицького р-ну Волинської обл.</t>
  </si>
  <si>
    <t>с.Старосілля</t>
  </si>
  <si>
    <t>44663</t>
  </si>
  <si>
    <t>bruchkastarosilia@gmail.com</t>
  </si>
  <si>
    <t>0337632036</t>
  </si>
  <si>
    <t>Бричка</t>
  </si>
  <si>
    <t>0987801528</t>
  </si>
  <si>
    <t>brychka.59@mail.ru</t>
  </si>
  <si>
    <t>Жердецька</t>
  </si>
  <si>
    <t>0988306144</t>
  </si>
  <si>
    <t>nik.ua75@rambler.ru</t>
  </si>
  <si>
    <t>українська мова, математика, фізика, англійська мова</t>
  </si>
  <si>
    <t>00009E2100EAA4D3</t>
  </si>
  <si>
    <t>113323</t>
  </si>
  <si>
    <t>Загальноосвітня школа І-ІІ ступенів с. Тельчі Маневицького району Волинської області</t>
  </si>
  <si>
    <t>ЗСШ І-ІІ ст. с. Тельчі Маневицького р-ну Волинської обл.</t>
  </si>
  <si>
    <t>с.Тельчі (Красновольська сільрада)</t>
  </si>
  <si>
    <t>44655</t>
  </si>
  <si>
    <t>0337697061</t>
  </si>
  <si>
    <t>Майстер</t>
  </si>
  <si>
    <t>0978243875</t>
  </si>
  <si>
    <t>Войтович</t>
  </si>
  <si>
    <t>0976121512</t>
  </si>
  <si>
    <t>00009E2100DCADAB</t>
  </si>
  <si>
    <t>113324</t>
  </si>
  <si>
    <t>Загальноосвітня школа І-ІІ ступенів с. Череваха Маневицького району Волинської області</t>
  </si>
  <si>
    <t>ЗСШ І-ІІ ст. с. Череваха Маневицького р-ну Волинської обл.</t>
  </si>
  <si>
    <t>с.Череваха</t>
  </si>
  <si>
    <t>44624</t>
  </si>
  <si>
    <t>Слупачик</t>
  </si>
  <si>
    <t>0337699340</t>
  </si>
  <si>
    <t>0971799022</t>
  </si>
  <si>
    <t>0978358618</t>
  </si>
  <si>
    <t>математика, правознавство</t>
  </si>
  <si>
    <t>00009E2100EC67FD</t>
  </si>
  <si>
    <t>113325</t>
  </si>
  <si>
    <t>Загальноосвітня школа І-ІІ ступенів с. Черськ Маневицького району Волинської області</t>
  </si>
  <si>
    <t>ЗСШ І-ІІ ст. с. Черськ Маневицького р-ну Волинської обл.</t>
  </si>
  <si>
    <t>с.Черськ (Троянівська сільрада)</t>
  </si>
  <si>
    <t>44623</t>
  </si>
  <si>
    <t>Булік</t>
  </si>
  <si>
    <t>0671720843</t>
  </si>
  <si>
    <t>Каплонюк</t>
  </si>
  <si>
    <t>Микитівна</t>
  </si>
  <si>
    <t>0973757337</t>
  </si>
  <si>
    <t>00009E2100ED1C17</t>
  </si>
  <si>
    <t>113326</t>
  </si>
  <si>
    <t>Колківське вище професійне училище</t>
  </si>
  <si>
    <t>Колківське ВПУ</t>
  </si>
  <si>
    <t>http://kolkyvpu.narod.ru/</t>
  </si>
  <si>
    <t>vpukolky@rambler.ru</t>
  </si>
  <si>
    <t>0337632692</t>
  </si>
  <si>
    <t>0972125055</t>
  </si>
  <si>
    <t>Байдацький</t>
  </si>
  <si>
    <t>0673463295</t>
  </si>
  <si>
    <t>bajda12@ukr.net</t>
  </si>
  <si>
    <t>Садюк</t>
  </si>
  <si>
    <t>0986660513</t>
  </si>
  <si>
    <t>108</t>
  </si>
  <si>
    <t>00009F9500D27C21</t>
  </si>
  <si>
    <t>113202</t>
  </si>
  <si>
    <t>Маневицький професійний ліцей</t>
  </si>
  <si>
    <t>Маневицький проф. ліцей</t>
  </si>
  <si>
    <t>Карла Маркса</t>
  </si>
  <si>
    <t>http://licey-mv.ho.ua/</t>
  </si>
  <si>
    <t>licey_mv@ukrpost.ua</t>
  </si>
  <si>
    <t>0337621517</t>
  </si>
  <si>
    <t>Халик</t>
  </si>
  <si>
    <t>0673327244</t>
  </si>
  <si>
    <t>Кайдик</t>
  </si>
  <si>
    <t>0337621317</t>
  </si>
  <si>
    <t>0988897457</t>
  </si>
  <si>
    <t>Шилак</t>
  </si>
  <si>
    <t>0337621862</t>
  </si>
  <si>
    <t>0673327277</t>
  </si>
  <si>
    <t>00009F9500D31157</t>
  </si>
  <si>
    <t>113203</t>
  </si>
  <si>
    <t>Відділ освіти Ратнівської районної державної адміністрації</t>
  </si>
  <si>
    <t>ВО Ратнівської РДА</t>
  </si>
  <si>
    <t>Ратнівський район</t>
  </si>
  <si>
    <t>смт Ратне</t>
  </si>
  <si>
    <t>44100</t>
  </si>
  <si>
    <t>osvitrt@ukrpost.net</t>
  </si>
  <si>
    <t>0336630143</t>
  </si>
  <si>
    <t>Андросюк</t>
  </si>
  <si>
    <t>0673321549</t>
  </si>
  <si>
    <t>0336621607</t>
  </si>
  <si>
    <t>0969579142</t>
  </si>
  <si>
    <t>denisyuko@ukr.net</t>
  </si>
  <si>
    <t>0500760059</t>
  </si>
  <si>
    <t>00009F8500B38C3F</t>
  </si>
  <si>
    <t>115802</t>
  </si>
  <si>
    <t>Загальноосвітня школа І-ІІІ ступеня №2 смт Ратне Волинської області</t>
  </si>
  <si>
    <t>ЗОШ №2 смт Ратне Волинської обл.</t>
  </si>
  <si>
    <t>school2ratnevolyn1@rambler.ru</t>
  </si>
  <si>
    <t>0336621683</t>
  </si>
  <si>
    <t>0971835203</t>
  </si>
  <si>
    <t>Теребуха</t>
  </si>
  <si>
    <t>Самійлівна</t>
  </si>
  <si>
    <t>0336622441</t>
  </si>
  <si>
    <t>0967335380</t>
  </si>
  <si>
    <t>Фіщук</t>
  </si>
  <si>
    <t>0671616291</t>
  </si>
  <si>
    <t>00009F8600908970</t>
  </si>
  <si>
    <t>115402</t>
  </si>
  <si>
    <t>Загальноосвітня школа І-ІІІ ступеня с. Межисить Ратнівського району Волинської області</t>
  </si>
  <si>
    <t>ЗОШ с. Межисить Ратнівського р-ну Волинської обл.</t>
  </si>
  <si>
    <t>с.Межисить</t>
  </si>
  <si>
    <t>44124</t>
  </si>
  <si>
    <t>Вакуліч</t>
  </si>
  <si>
    <t>Галактіонівна</t>
  </si>
  <si>
    <t>0336698414</t>
  </si>
  <si>
    <t>0965533952</t>
  </si>
  <si>
    <t>Калитюк</t>
  </si>
  <si>
    <t>0985299078</t>
  </si>
  <si>
    <t xml:space="preserve"> 0978922997</t>
  </si>
  <si>
    <t>00009F8600D44C1F</t>
  </si>
  <si>
    <t>115403</t>
  </si>
  <si>
    <t>Навчально-виховний комплекс "загальноосвітня школа І-ІІІ ступеня - дитячий садок" с. Броди Ратнівського району Волинської області</t>
  </si>
  <si>
    <t>НВК "ЗОШ-ДС" с. Броди Ратнівського р-ну Волинської обл.</t>
  </si>
  <si>
    <t>ЗСШ с. Костюхнівка Маневицького р-ну Волинської обл.</t>
  </si>
  <si>
    <t>с.Костюхнівка</t>
  </si>
  <si>
    <t>44630</t>
  </si>
  <si>
    <t>davudjkkost@gmail.com</t>
  </si>
  <si>
    <t>0337696940</t>
  </si>
  <si>
    <t>0971677197</t>
  </si>
  <si>
    <t>Конотопчик</t>
  </si>
  <si>
    <t>0976378136</t>
  </si>
  <si>
    <t>Дементіївна</t>
  </si>
  <si>
    <t>0673329760</t>
  </si>
  <si>
    <t>00009F870113BF9E</t>
  </si>
  <si>
    <t>113412</t>
  </si>
  <si>
    <t>Загальноосвітня школа І-ІІІ ступенів с. Красноволя Маневицького району Волинської області</t>
  </si>
  <si>
    <t>ЗСШ с. Красноволя Маневицького р-ну Волинської обл.</t>
  </si>
  <si>
    <t>с.Красноволя</t>
  </si>
  <si>
    <t>43а</t>
  </si>
  <si>
    <t>44654</t>
  </si>
  <si>
    <t>muronjkkrasnov@gmail.com</t>
  </si>
  <si>
    <t>0337697040</t>
  </si>
  <si>
    <t>Бобік</t>
  </si>
  <si>
    <t>0969036903</t>
  </si>
  <si>
    <t>Татушко</t>
  </si>
  <si>
    <t>0966080007</t>
  </si>
  <si>
    <t>Колошва</t>
  </si>
  <si>
    <t>0988326676</t>
  </si>
  <si>
    <t>математика, фізика, біологія, географія</t>
  </si>
  <si>
    <t>00009F870114E933</t>
  </si>
  <si>
    <t>113413</t>
  </si>
  <si>
    <t>Загальноосвітня школа І-ІІІ ступенів с. Кукли Маневицького району Волинської області</t>
  </si>
  <si>
    <t>ЗСШ с. Кукли Маневицького р-ну Волинської обл.</t>
  </si>
  <si>
    <t>с.Кукли</t>
  </si>
  <si>
    <t>44640</t>
  </si>
  <si>
    <t>homuchkyklu@gmail.com</t>
  </si>
  <si>
    <t>0337696340</t>
  </si>
  <si>
    <t>0673348740</t>
  </si>
  <si>
    <t>0989587351</t>
  </si>
  <si>
    <t>Зінич</t>
  </si>
  <si>
    <t>0964513076</t>
  </si>
  <si>
    <t>українська мова, хімія, історія</t>
  </si>
  <si>
    <t>00009F870115B3C6</t>
  </si>
  <si>
    <t>113414</t>
  </si>
  <si>
    <t>Загальноосвітня школа І-ІІІ ступенів с. Нова Руда Маневицького району Волинської області</t>
  </si>
  <si>
    <t>ЗСШ с. Нова Руда Маневицького р-ну Волинської обл.</t>
  </si>
  <si>
    <t>с.Нова Руда (Новорудська сільрада)</t>
  </si>
  <si>
    <t>44620</t>
  </si>
  <si>
    <t>schyknryda@gmail.com</t>
  </si>
  <si>
    <t>0337697540</t>
  </si>
  <si>
    <t>0974183512</t>
  </si>
  <si>
    <t>0989287801</t>
  </si>
  <si>
    <t>00009E140117D42B</t>
  </si>
  <si>
    <t>110312</t>
  </si>
  <si>
    <t>Загальноосвітня школа І-ІІ ступеня с. Щитинь Любешівського району Волинської області</t>
  </si>
  <si>
    <t>ЗОШ І-ІІ ст. с. Щитинь Любешівського р-ну Волинської обл.</t>
  </si>
  <si>
    <t>с.Щитинь</t>
  </si>
  <si>
    <t>Ковч</t>
  </si>
  <si>
    <t>0336297340</t>
  </si>
  <si>
    <t>0990751602</t>
  </si>
  <si>
    <t>Потапчук</t>
  </si>
  <si>
    <t>0986162161</t>
  </si>
  <si>
    <t>00009F81011DC1E3</t>
  </si>
  <si>
    <t>110313</t>
  </si>
  <si>
    <t>Відділ освіти Любомльської районної державної адміністрації</t>
  </si>
  <si>
    <t>ВО Любомльської РДА</t>
  </si>
  <si>
    <t>Любомльський район</t>
  </si>
  <si>
    <t>м.Любомль</t>
  </si>
  <si>
    <t>44300</t>
  </si>
  <si>
    <t>lbmosv@lb.lt.ukrtel.net</t>
  </si>
  <si>
    <t>Стрільчук</t>
  </si>
  <si>
    <t>0337724140</t>
  </si>
  <si>
    <t>0673329065</t>
  </si>
  <si>
    <t>Максимук</t>
  </si>
  <si>
    <t>0337723808</t>
  </si>
  <si>
    <t>0660372914</t>
  </si>
  <si>
    <t>Солом’янюк</t>
  </si>
  <si>
    <t>0337723859</t>
  </si>
  <si>
    <t>0506730740</t>
  </si>
  <si>
    <t>00009E1000D48626</t>
  </si>
  <si>
    <t>111802</t>
  </si>
  <si>
    <t>ЗСШ смт Головне Любомльського р-ну Волинської обл.</t>
  </si>
  <si>
    <t>смт Головне</t>
  </si>
  <si>
    <t>44323</t>
  </si>
  <si>
    <t>holschool1@rambler.ru</t>
  </si>
  <si>
    <t>Савош</t>
  </si>
  <si>
    <t>0337731185</t>
  </si>
  <si>
    <t>0973628012</t>
  </si>
  <si>
    <t>Пасько</t>
  </si>
  <si>
    <t>0962255437</t>
  </si>
  <si>
    <t>Маїло</t>
  </si>
  <si>
    <t>0970102175</t>
  </si>
  <si>
    <t>українська література, біологія</t>
  </si>
  <si>
    <t>00009F8601084897</t>
  </si>
  <si>
    <t>111414</t>
  </si>
  <si>
    <t>Гущанська загальноосвітня школа І-ІІІ ступенів Любомльської районної ради Волинської області</t>
  </si>
  <si>
    <t>ЗСШ с. Гуща Любомльського р-ну Волинської обл.</t>
  </si>
  <si>
    <t>с.Гуща</t>
  </si>
  <si>
    <t>44330</t>
  </si>
  <si>
    <t>guscha_school@meta.ua</t>
  </si>
  <si>
    <t>Самойліч</t>
  </si>
  <si>
    <t>0337732540</t>
  </si>
  <si>
    <t>0985876674</t>
  </si>
  <si>
    <t>Забродоцька</t>
  </si>
  <si>
    <t>Агафонівна</t>
  </si>
  <si>
    <t>0337732593</t>
  </si>
  <si>
    <t>0679692398</t>
  </si>
  <si>
    <t>00009F8900ADAE07</t>
  </si>
  <si>
    <t>111405</t>
  </si>
  <si>
    <t>Забузька загальноосвітня школа І-ІІІ ступенів Любомльської районної ради Волинської області</t>
  </si>
  <si>
    <t>ЗСШ с. Забужжя Любомльського р-ну Волинської обл.</t>
  </si>
  <si>
    <t>с.Забужжя</t>
  </si>
  <si>
    <t>44310</t>
  </si>
  <si>
    <t>sabushja@rambler.ru</t>
  </si>
  <si>
    <t>Даниш</t>
  </si>
  <si>
    <t>0337735338</t>
  </si>
  <si>
    <t>0968141677</t>
  </si>
  <si>
    <t>Шваліковська</t>
  </si>
  <si>
    <t>0672822304</t>
  </si>
  <si>
    <t>0976447963</t>
  </si>
  <si>
    <t>00009F8900AE8D2D</t>
  </si>
  <si>
    <t>111406</t>
  </si>
  <si>
    <t>Зачернецька загальноосвітня школа І-ІІІ ступенів Любомльської районної ради Волинської області</t>
  </si>
  <si>
    <t>с.Броди (Гірниківська сільрада)</t>
  </si>
  <si>
    <t>Озерна</t>
  </si>
  <si>
    <t>44132</t>
  </si>
  <si>
    <t>brodyskul@ukr.net</t>
  </si>
  <si>
    <t>Арсенюк</t>
  </si>
  <si>
    <t>0336693312</t>
  </si>
  <si>
    <t>0679779476</t>
  </si>
  <si>
    <t>00009F8500C8AA32</t>
  </si>
  <si>
    <t>115406</t>
  </si>
  <si>
    <t>ЗОШ І-ІІ ст. смт Шацьк Шацького р-ну Волинської обл.</t>
  </si>
  <si>
    <t>232</t>
  </si>
  <si>
    <t>Носуліч</t>
  </si>
  <si>
    <t>0335520255</t>
  </si>
  <si>
    <t>0508470611</t>
  </si>
  <si>
    <t>Гуж</t>
  </si>
  <si>
    <t>00009F7C00D52ABC</t>
  </si>
  <si>
    <t>119309</t>
  </si>
  <si>
    <t>00009F86008F6B02</t>
  </si>
  <si>
    <t>115411</t>
  </si>
  <si>
    <t>Навчально-виховний комплекс "загальноосвітня школа І-ІІІ ступеня - дитячий садок" с. Заброди Ратнівського району Волинської області</t>
  </si>
  <si>
    <t>НВК "ЗОШ-ДС" с. Заброди Ратнівського р-ну Волинської обл.</t>
  </si>
  <si>
    <t>с.Заброди</t>
  </si>
  <si>
    <t>44160</t>
  </si>
  <si>
    <t>zabrodushkola@mail.ru</t>
  </si>
  <si>
    <t>0336697510</t>
  </si>
  <si>
    <t>0673325867</t>
  </si>
  <si>
    <t>lmarkova@mail.ru</t>
  </si>
  <si>
    <t>0966359566</t>
  </si>
  <si>
    <t>0976738144</t>
  </si>
  <si>
    <t>00009F8500CDD432</t>
  </si>
  <si>
    <t>115412</t>
  </si>
  <si>
    <t>Навчально-виховний комплекс "загальноосвітня школа І-ІІІ ступеня - дитячий садок" с. Заліси Ратнівського району Волинської області</t>
  </si>
  <si>
    <t>НВК "ЗОШ-ДС" с. Заліси Ратнівського р-ну Волинської обл.</t>
  </si>
  <si>
    <t>с.Заліси</t>
  </si>
  <si>
    <t>44144</t>
  </si>
  <si>
    <t>zalisuschool@mail.ru</t>
  </si>
  <si>
    <t>0336695222</t>
  </si>
  <si>
    <t>0989178965</t>
  </si>
  <si>
    <t>0975431572</t>
  </si>
  <si>
    <t>Бебес</t>
  </si>
  <si>
    <t>0978491110</t>
  </si>
  <si>
    <t>00009F8500CF135F</t>
  </si>
  <si>
    <t>115413</t>
  </si>
  <si>
    <t>Навчально-виховний комплекс "загальноосвітня школа І-ІІІ ступеня - дитячий садок" с. Залухів Ратнівського району Волинської області</t>
  </si>
  <si>
    <t>НВК "ЗОШ-ДС" с. Залухів Ратнівського р-ну Волинської обл.</t>
  </si>
  <si>
    <t>с.Залухів</t>
  </si>
  <si>
    <t>44120</t>
  </si>
  <si>
    <t>zalyhiv_wkola@ukr.net</t>
  </si>
  <si>
    <t>Колос</t>
  </si>
  <si>
    <t>Тимофївна</t>
  </si>
  <si>
    <t>0336692847</t>
  </si>
  <si>
    <t>0972423193</t>
  </si>
  <si>
    <t>zalyhiv-wkola@ukr.net</t>
  </si>
  <si>
    <t>0676876332</t>
  </si>
  <si>
    <t>Пилипович</t>
  </si>
  <si>
    <t>0983062612</t>
  </si>
  <si>
    <t>00009F8500D2A7AA</t>
  </si>
  <si>
    <t>115405</t>
  </si>
  <si>
    <t>Типець</t>
  </si>
  <si>
    <t>0975140623</t>
  </si>
  <si>
    <t>0966479845</t>
  </si>
  <si>
    <t>історія</t>
  </si>
  <si>
    <t>00009F8500CFCA13</t>
  </si>
  <si>
    <t>115410</t>
  </si>
  <si>
    <t>НВК "ЗОШ-ДС" с. Жиричі Ратнівського р-ну Волинської обл.</t>
  </si>
  <si>
    <t>с.Жиричі</t>
  </si>
  <si>
    <t>44141</t>
  </si>
  <si>
    <t>zirichi@rt.lt.ukrtel.net</t>
  </si>
  <si>
    <t>Медвідь</t>
  </si>
  <si>
    <t>0336694910</t>
  </si>
  <si>
    <t>0673323634</t>
  </si>
  <si>
    <t>zirici@rt.lt.ukrtel.net</t>
  </si>
  <si>
    <t>Гурська</t>
  </si>
  <si>
    <t>0979979848</t>
  </si>
  <si>
    <t>Михайлевська</t>
  </si>
  <si>
    <t>0967417177</t>
  </si>
  <si>
    <t>НВК "ЗСШ-ДС" с. Рівне Любомльського р-ну Волинської обл.</t>
  </si>
  <si>
    <t>с.Рівне</t>
  </si>
  <si>
    <t>44332</t>
  </si>
  <si>
    <t>rivne_shkola@ukr.net</t>
  </si>
  <si>
    <t>Бакун</t>
  </si>
  <si>
    <t>0337733640</t>
  </si>
  <si>
    <t>0679497633</t>
  </si>
  <si>
    <t>0988400501</t>
  </si>
  <si>
    <t>0660798430</t>
  </si>
  <si>
    <t>00009F8E00BACB81</t>
  </si>
  <si>
    <t>111418</t>
  </si>
  <si>
    <t>Навчально-виховний комплекс "Загальноосвітня школа І-ІІІ ступеня-дитячий садок" с. Вишнів Любомльського району Волинської області</t>
  </si>
  <si>
    <t>НВК "ЗСШ-ДС" с. Вишнів Любомльського р-ну Волинської обл.</t>
  </si>
  <si>
    <t>с.Вишнів</t>
  </si>
  <si>
    <t>59</t>
  </si>
  <si>
    <t>44351</t>
  </si>
  <si>
    <t>Міщук</t>
  </si>
  <si>
    <t>0337732405</t>
  </si>
  <si>
    <t>0979243301</t>
  </si>
  <si>
    <t>0950629298</t>
  </si>
  <si>
    <t>00009F8D00A8B8D1</t>
  </si>
  <si>
    <t>111415</t>
  </si>
  <si>
    <t>Навчально-виховний комплекс "Загальноосвітня школа І-ІІІ ступеня-дитячий садок" с. Нудиже Любомльського району Волинської області</t>
  </si>
  <si>
    <t>НВК "ЗСШ-ДС" с. Нудиже Любомльського р-ну Волинської обл.</t>
  </si>
  <si>
    <t>с.Нудиже</t>
  </si>
  <si>
    <t>44320</t>
  </si>
  <si>
    <t>PYCHOKHASHKOLA@mail.ru</t>
  </si>
  <si>
    <t>Пичоха</t>
  </si>
  <si>
    <t>Гнатович</t>
  </si>
  <si>
    <t>0337733441</t>
  </si>
  <si>
    <t>0971358489</t>
  </si>
  <si>
    <t>Саць</t>
  </si>
  <si>
    <t>Улянович</t>
  </si>
  <si>
    <t>0989398770</t>
  </si>
  <si>
    <t>Галян</t>
  </si>
  <si>
    <t>0978591937</t>
  </si>
  <si>
    <t>00009F8900AAE307</t>
  </si>
  <si>
    <t>111417</t>
  </si>
  <si>
    <t>Навчально-виховний комплекс "Школа І-ІІІ ступеня-дитсадок" с. Машів Любомльського району Волинської області</t>
  </si>
  <si>
    <t>НВК "ЗСШ-ДС" с. Машів Любомльського р-ну Волинської обл.</t>
  </si>
  <si>
    <t>с.Машів</t>
  </si>
  <si>
    <t>44343</t>
  </si>
  <si>
    <t>mashiv_scool@mail.ru</t>
  </si>
  <si>
    <t>Влащук</t>
  </si>
  <si>
    <t>Трохим</t>
  </si>
  <si>
    <t>Кузьмович</t>
  </si>
  <si>
    <t>0337733160</t>
  </si>
  <si>
    <t>0971256383</t>
  </si>
  <si>
    <t>Вигура</t>
  </si>
  <si>
    <t>0681089964</t>
  </si>
  <si>
    <t>00009F8900AF9E8B</t>
  </si>
  <si>
    <t>111416</t>
  </si>
  <si>
    <t>Олеська загальноосвітня школа І-ІІІ ступенів Любомльської районної ради Волинської області</t>
  </si>
  <si>
    <t>ЗСШ с. Олеськ Любомльського р-ну Волинської обл.</t>
  </si>
  <si>
    <t>с.Олеськ</t>
  </si>
  <si>
    <t>Учнівська</t>
  </si>
  <si>
    <t>44356</t>
  </si>
  <si>
    <t>shkola.olesk@gmail.com</t>
  </si>
  <si>
    <t>Мефодійович</t>
  </si>
  <si>
    <t>0337736140</t>
  </si>
  <si>
    <t>0987760018</t>
  </si>
  <si>
    <t>0987777836</t>
  </si>
  <si>
    <t>00009F8900AED439</t>
  </si>
  <si>
    <t>111410</t>
  </si>
  <si>
    <t>Полапівська загальноосвітня школа І-ІІІ ступенів Любомльської районної ради Волинської області</t>
  </si>
  <si>
    <t>ЗСШ с. Полапи Любомльського р-ну Волинської обл.</t>
  </si>
  <si>
    <t>с.Полапи</t>
  </si>
  <si>
    <t>44315</t>
  </si>
  <si>
    <t>ZOCH_Polapu@ukr.net</t>
  </si>
  <si>
    <t>Мушкет</t>
  </si>
  <si>
    <t>0337736519</t>
  </si>
  <si>
    <t>0678908480</t>
  </si>
  <si>
    <t>Сулік</t>
  </si>
  <si>
    <t>0975420446</t>
  </si>
  <si>
    <t>Фенко</t>
  </si>
  <si>
    <t>0674979111</t>
  </si>
  <si>
    <t>00009F860106C054</t>
  </si>
  <si>
    <t>111411</t>
  </si>
  <si>
    <t>Хворостівська загальноосвітня школа І-ІІІ ступенів Любомльської районної ради Волинської області</t>
  </si>
  <si>
    <t>ЗСШ с. Хворостів Любомльського р-ну Волинської обл.</t>
  </si>
  <si>
    <t>с.Хворостів</t>
  </si>
  <si>
    <t>Дружби</t>
  </si>
  <si>
    <t>185а</t>
  </si>
  <si>
    <t>44344</t>
  </si>
  <si>
    <t>khvorostiv_shkola@ukr.net</t>
  </si>
  <si>
    <t>Булавчук</t>
  </si>
  <si>
    <t>0337737120</t>
  </si>
  <si>
    <t>0964560877</t>
  </si>
  <si>
    <t>Вовчок</t>
  </si>
  <si>
    <t>0953291549</t>
  </si>
  <si>
    <t>Пляшечник</t>
  </si>
  <si>
    <t>0674962451</t>
  </si>
  <si>
    <t>біологія, правознавство</t>
  </si>
  <si>
    <t>00009F8600F70EAB</t>
  </si>
  <si>
    <t>111412</t>
  </si>
  <si>
    <t>Штунська загальноосвітня школа І-ІІІ ступенів Любомльської районної ради Волинської області</t>
  </si>
  <si>
    <t>ЗСШ с. Штунь Любомльського р-ну Волинської обл.</t>
  </si>
  <si>
    <t>с.Штунь</t>
  </si>
  <si>
    <t>44354</t>
  </si>
  <si>
    <t>shtun-shkola@rambler.ru</t>
  </si>
  <si>
    <t>0337734403</t>
  </si>
  <si>
    <t>0986162177</t>
  </si>
  <si>
    <t>Антонюк</t>
  </si>
  <si>
    <t>00009F9001166014</t>
  </si>
  <si>
    <t>111413</t>
  </si>
  <si>
    <t>Любомльська дитячо-юнацька спортивна школа</t>
  </si>
  <si>
    <t>111989</t>
  </si>
  <si>
    <t>Любомльський будинок школяра</t>
  </si>
  <si>
    <t>111990</t>
  </si>
  <si>
    <t>Станція юних техніків м. Любомль Волинської області</t>
  </si>
  <si>
    <t>111992</t>
  </si>
  <si>
    <t>Бірківська загальноосвітня школа І-ІІ ступенів Любомльської районної ради Волинської області</t>
  </si>
  <si>
    <t>ЗСШ І-ІІ ст. с. Бірки Любомльського р-ну Волинської обл.</t>
  </si>
  <si>
    <t>відсутня</t>
  </si>
  <si>
    <t>44308</t>
  </si>
  <si>
    <t>birku-shkola@mail.ru</t>
  </si>
  <si>
    <t>Заяць</t>
  </si>
  <si>
    <t>0337735622</t>
  </si>
  <si>
    <t>0967618187</t>
  </si>
  <si>
    <t>00009F8900B04958</t>
  </si>
  <si>
    <t>111302</t>
  </si>
  <si>
    <t>Висоцька загальноосвітня школа І-ІІ ступенів Любомльської районної ради Волинської області</t>
  </si>
  <si>
    <t>ЗСШ І-ІІ ст. с. Висоцьк Любомльського р-ну Волинської обл.</t>
  </si>
  <si>
    <t>с.Висоцьк (Штунська сільрада)</t>
  </si>
  <si>
    <t>44355</t>
  </si>
  <si>
    <t>Орішко</t>
  </si>
  <si>
    <t>0337734416</t>
  </si>
  <si>
    <t>0950832720</t>
  </si>
  <si>
    <t>00009F8900B0C061</t>
  </si>
  <si>
    <t>111303</t>
  </si>
  <si>
    <t>Городненська загальноосвітня школа І-ІІ ступенів Любомльської районної ради Волинської області</t>
  </si>
  <si>
    <t>ЗСШ І-ІІ ст. с. Городне Любомльського р-ну Волинської обл.</t>
  </si>
  <si>
    <t>с.Городнє (Куснищанська сільрада)</t>
  </si>
  <si>
    <t>44327</t>
  </si>
  <si>
    <t>Пилипівна</t>
  </si>
  <si>
    <t>0337736421</t>
  </si>
  <si>
    <t>0982630437</t>
  </si>
  <si>
    <t>Подлесна</t>
  </si>
  <si>
    <t>0978191582</t>
  </si>
  <si>
    <t>00009F8900A22A66</t>
  </si>
  <si>
    <t>111304</t>
  </si>
  <si>
    <t>Гороховищанська загальноосвітня школа І-ІІ ступенів Любомльської районної ради Волинської області</t>
  </si>
  <si>
    <t>ЗСШ І-ІІ ст. с. Гороховище Любомльського р-ну Волинської обл.</t>
  </si>
  <si>
    <t>с.Гороховище (Столинсько-Смолярська сільрада)</t>
  </si>
  <si>
    <t>44312</t>
  </si>
  <si>
    <t>Хомік</t>
  </si>
  <si>
    <t>0337735564</t>
  </si>
  <si>
    <t>0673685270</t>
  </si>
  <si>
    <t>09886688387</t>
  </si>
  <si>
    <t>00009F8800F90C5A</t>
  </si>
  <si>
    <t>111305</t>
  </si>
  <si>
    <t>Гупалівська  загальноосвітня школа І-ІІ ступенів Любомльської районної ради Волинської області</t>
  </si>
  <si>
    <t>ЗСШ І-ІІ ст. с. Гупали Любомльського р-ну Волинської обл.</t>
  </si>
  <si>
    <t>с.Гупали (Згоранська сільрада)</t>
  </si>
  <si>
    <t>Сиротюк</t>
  </si>
  <si>
    <t>0337735129</t>
  </si>
  <si>
    <t>0977343639</t>
  </si>
  <si>
    <t>00009F860108D95F</t>
  </si>
  <si>
    <t>111306</t>
  </si>
  <si>
    <t>Заболотівська загальноосвітня школа І-ІІ ступенів Любомльської районної ради Волинської області</t>
  </si>
  <si>
    <t>ЗСШ І-ІІ ст. с. Заболоття Любомльського р-ну Волинської обл.</t>
  </si>
  <si>
    <t>с.Заболоття</t>
  </si>
  <si>
    <t>44321</t>
  </si>
  <si>
    <t>Задерей</t>
  </si>
  <si>
    <t>Улянівна</t>
  </si>
  <si>
    <t>0337733495</t>
  </si>
  <si>
    <t>0963808614</t>
  </si>
  <si>
    <t>Жолоб</t>
  </si>
  <si>
    <t>00009F8900B12DE4</t>
  </si>
  <si>
    <t>111307</t>
  </si>
  <si>
    <t>Запільська загальноосвітня школа І-ІІ ступенів Любомльської районної ради Волинської області</t>
  </si>
  <si>
    <t>ЗСШ І-ІІ ст. с. Запілля Любомльського р-ну Волинської обл.</t>
  </si>
  <si>
    <t>с.Запілля</t>
  </si>
  <si>
    <t>44331</t>
  </si>
  <si>
    <t>Якимук</t>
  </si>
  <si>
    <t>0337732141</t>
  </si>
  <si>
    <t>0958967216</t>
  </si>
  <si>
    <t>0966525723</t>
  </si>
  <si>
    <t>00009F8601089FAD</t>
  </si>
  <si>
    <t>111308</t>
  </si>
  <si>
    <t>Крушинецька загальноосвітня школа І-ІІ ступенів Любомльської районної ради Волинської області</t>
  </si>
  <si>
    <t>ЗСШ І-ІІ ст. с. Крушинець Любомльського р-ну Волинської обл.</t>
  </si>
  <si>
    <t>с.Крушинець (Заболоттівська сільрада)</t>
  </si>
  <si>
    <t>Барило</t>
  </si>
  <si>
    <t>0337733417</t>
  </si>
  <si>
    <t>0975913696</t>
  </si>
  <si>
    <t>0967914679</t>
  </si>
  <si>
    <t>00009F86010AFB3C</t>
  </si>
  <si>
    <t>111310</t>
  </si>
  <si>
    <t>Мосирська загальноосвітня школа І-ІІ ступенів Любомльської районної ради Волинської області</t>
  </si>
  <si>
    <t>ЗСШ І-ІІ ст. с. Мосир Любомльського р-ну Волинської обл.</t>
  </si>
  <si>
    <t>с.Мосир (Ладинська сільрада)</t>
  </si>
  <si>
    <t>44357</t>
  </si>
  <si>
    <t>Кушнерук</t>
  </si>
  <si>
    <t>0337736752</t>
  </si>
  <si>
    <t>00009F8900B51967</t>
  </si>
  <si>
    <t>111309</t>
  </si>
  <si>
    <t>115302</t>
  </si>
  <si>
    <t>Загальноосвітня школа І-ІІ ступеня с. Краска</t>
  </si>
  <si>
    <t>ЗОШ І-ІІ ст. с. Краска</t>
  </si>
  <si>
    <t>с.Краска (Здомишельська сільрада)</t>
  </si>
  <si>
    <t>kraskaskhool@mail.ru</t>
  </si>
  <si>
    <t>0336695128</t>
  </si>
  <si>
    <t>0673321561</t>
  </si>
  <si>
    <t>00009F8500B465CB</t>
  </si>
  <si>
    <t>115307</t>
  </si>
  <si>
    <t>Загальноосвітня школа І-ІІ ступеня с. Піски-Річицькі Ратнівського району Волинської області</t>
  </si>
  <si>
    <t>ЗОШ І-ІІ ст. с. Піски-Річицькі</t>
  </si>
  <si>
    <t>с.Піски-Річицькі</t>
  </si>
  <si>
    <t>44134</t>
  </si>
  <si>
    <t>piski-richicki@yandex.ua</t>
  </si>
  <si>
    <t>0336696312</t>
  </si>
  <si>
    <t>0972245195</t>
  </si>
  <si>
    <t>Кобець</t>
  </si>
  <si>
    <t>0962948220</t>
  </si>
  <si>
    <t>00009F8500B691EC</t>
  </si>
  <si>
    <t>115310</t>
  </si>
  <si>
    <t>Загальноосвітня школа І-ІІ ступеня с. Щитинська Воля Ратнівського району Волинської області</t>
  </si>
  <si>
    <t>ЗОШ І-ІІ ст. с. Щитинська Воля</t>
  </si>
  <si>
    <t>с.Щитинська Воля (Залухівська сільрада)</t>
  </si>
  <si>
    <t>Партизанська</t>
  </si>
  <si>
    <t>44121</t>
  </si>
  <si>
    <t>Салівончик</t>
  </si>
  <si>
    <t>0673321563</t>
  </si>
  <si>
    <t>00009F8500B66814</t>
  </si>
  <si>
    <t>115305</t>
  </si>
  <si>
    <t>Загальноосвітня школа І-ІІ ступеня с. Якушів Ратнівського району Волинської області</t>
  </si>
  <si>
    <t>ЗСОШ І-ІІ ст. с. Якушів</t>
  </si>
  <si>
    <t>с.Якушів (Забродівська сільрада)</t>
  </si>
  <si>
    <t>44а</t>
  </si>
  <si>
    <t>44162</t>
  </si>
  <si>
    <t>jakushischool@mail.ru</t>
  </si>
  <si>
    <t>Литвинець</t>
  </si>
  <si>
    <t>0336697552</t>
  </si>
  <si>
    <t>0673321564</t>
  </si>
  <si>
    <t>0979811032</t>
  </si>
  <si>
    <t>00009F8500BA1E5C</t>
  </si>
  <si>
    <t>115311</t>
  </si>
  <si>
    <t>Навчально-виховний комплекс "загальноосвітня школа І-ІІ ступеня - дитячий садок" с. Комарове Ратнівського району Волинської області</t>
  </si>
  <si>
    <t>НВК "ЗJШ І-ІІ ст.-ДС" с. Комарове</t>
  </si>
  <si>
    <t>с.Комарове (Прохідська сільрада)</t>
  </si>
  <si>
    <t>44107</t>
  </si>
  <si>
    <t>Нінічук</t>
  </si>
  <si>
    <t>0336621686</t>
  </si>
  <si>
    <t>0976403044</t>
  </si>
  <si>
    <t>Сілянков</t>
  </si>
  <si>
    <t>00009F8500B83DE5</t>
  </si>
  <si>
    <t>115303</t>
  </si>
  <si>
    <t>Навчально-виховний комплекс "загальноосвітня школа І-ІІ ступеня-дитячий садок" с. Конище</t>
  </si>
  <si>
    <t>НВК "ЗОШ І-ІІ ст.-ДС" с. Конище</t>
  </si>
  <si>
    <t>с.Конище (Прохідська сільрада)</t>
  </si>
  <si>
    <t>44106</t>
  </si>
  <si>
    <t>Чесак</t>
  </si>
  <si>
    <t>0336699313</t>
  </si>
  <si>
    <t>0984612032</t>
  </si>
  <si>
    <t>Силивонюк</t>
  </si>
  <si>
    <t>0677181597</t>
  </si>
  <si>
    <t>00009F8500B9E8A3</t>
  </si>
  <si>
    <t>115304</t>
  </si>
  <si>
    <t>Навчально-виховний комплекс "загальноосвітня школа І-ІІ ступеня-дитячий садок" с. Мельники-Річицькі</t>
  </si>
  <si>
    <t>НВК "ЗОШ І-ІІ ст.-ДС" с. Мельники-Річицькі</t>
  </si>
  <si>
    <t>с.Мельники-Річицькі</t>
  </si>
  <si>
    <t>44135</t>
  </si>
  <si>
    <t>melnikyschool@mail.ru</t>
  </si>
  <si>
    <t>Пікун</t>
  </si>
  <si>
    <t>0336696328</t>
  </si>
  <si>
    <t>0672652103</t>
  </si>
  <si>
    <t>Дейнека</t>
  </si>
  <si>
    <t>0964505341</t>
  </si>
  <si>
    <t>00009F8500B797E0</t>
  </si>
  <si>
    <t>115308</t>
  </si>
  <si>
    <t>Навчально-виховний комплекс "загальноосвітня школа І-ІІ ступеня-дитячий садок" с. Млинове</t>
  </si>
  <si>
    <t>204</t>
  </si>
  <si>
    <t>171</t>
  </si>
  <si>
    <t>205</t>
  </si>
  <si>
    <t>167</t>
  </si>
  <si>
    <t>00009F9600A1FF8E</t>
  </si>
  <si>
    <t>112710</t>
  </si>
  <si>
    <t>Управління освіти виконавчого комітету Володимир-Волинської міської ради</t>
  </si>
  <si>
    <t>УО ВК Володимир-Волинської міськради</t>
  </si>
  <si>
    <t>vvmiskvo@gmail.com</t>
  </si>
  <si>
    <t>0334223628</t>
  </si>
  <si>
    <t>Здіховський</t>
  </si>
  <si>
    <t>0934014501</t>
  </si>
  <si>
    <t>Апасеєва</t>
  </si>
  <si>
    <t>0334222642</t>
  </si>
  <si>
    <t>0974578369</t>
  </si>
  <si>
    <t>0334221985</t>
  </si>
  <si>
    <t>00009F8700C5A04E</t>
  </si>
  <si>
    <t>112802</t>
  </si>
  <si>
    <t>Володимир-Волинська гімназія Володимир-Волинської міськради Волинської обл.</t>
  </si>
  <si>
    <t>20 Липня</t>
  </si>
  <si>
    <t>http://vvgymn.site50.net/</t>
  </si>
  <si>
    <t>gimnazija-vv@ukr.net</t>
  </si>
  <si>
    <t>0334223832</t>
  </si>
  <si>
    <t>0501882017</t>
  </si>
  <si>
    <t>Глущик</t>
  </si>
  <si>
    <t>0334220674</t>
  </si>
  <si>
    <t>0958637572</t>
  </si>
  <si>
    <t>Стольницька</t>
  </si>
  <si>
    <t>0977117550</t>
  </si>
  <si>
    <t>математика, англійська мова</t>
  </si>
  <si>
    <t>00009F8300F27AAA</t>
  </si>
  <si>
    <t>112403</t>
  </si>
  <si>
    <t>Володимир-Волинська загальноосвітня школа І-ІІІ ступенів №1 Володимир-Волинської міської ради Волинської області</t>
  </si>
  <si>
    <t>Володимир-Волинська ЗСШ №1 Володимир-Волинської міськради Волинської обл.</t>
  </si>
  <si>
    <t>Степана Бандери</t>
  </si>
  <si>
    <t>http://shkola1.volodymyr.com.ua/</t>
  </si>
  <si>
    <t>vvschool1@gmail.com</t>
  </si>
  <si>
    <t>Богданович</t>
  </si>
  <si>
    <t>0334223584</t>
  </si>
  <si>
    <t>0679856289</t>
  </si>
  <si>
    <t>Глодік</t>
  </si>
  <si>
    <t>0334223287</t>
  </si>
  <si>
    <t>0681406017</t>
  </si>
  <si>
    <t>Вітрук</t>
  </si>
  <si>
    <t>0978646939</t>
  </si>
  <si>
    <t>00009F7F010908D9</t>
  </si>
  <si>
    <t>112404</t>
  </si>
  <si>
    <t>Володимир-Волинська загальноосвітня школа І-ІІІ ступенів №2 Володимир-Волинської міської ради Волинської області</t>
  </si>
  <si>
    <t>Володимир-Волинська ЗСШ №2 Володимир-Волинської міськради Волинської обл.</t>
  </si>
  <si>
    <t>Котляревського</t>
  </si>
  <si>
    <t>http://shkola2.volodymyr.com.ua/</t>
  </si>
  <si>
    <t>vvschool2@gmail.com</t>
  </si>
  <si>
    <t>0334223816</t>
  </si>
  <si>
    <t>Мосіюк</t>
  </si>
  <si>
    <t>0502186059</t>
  </si>
  <si>
    <t>00956083456</t>
  </si>
  <si>
    <t>українська мова, українська література, математика, іноземна мова</t>
  </si>
  <si>
    <t>153</t>
  </si>
  <si>
    <t>00009F8300F5979C</t>
  </si>
  <si>
    <t>112405</t>
  </si>
  <si>
    <t>Володимир-Волинська ЗОШ №5 Володимир-Волинської міської ради Волинської обл.</t>
  </si>
  <si>
    <t>vvschool5@gmail.com</t>
  </si>
  <si>
    <t>0334230555</t>
  </si>
  <si>
    <t>Кореневський</t>
  </si>
  <si>
    <t>0961990864</t>
  </si>
  <si>
    <t>0936161780</t>
  </si>
  <si>
    <t>vvtom@mail.ru</t>
  </si>
  <si>
    <t>Костюк</t>
  </si>
  <si>
    <t>0967767865</t>
  </si>
  <si>
    <t>математика, інформатика, англійська мова</t>
  </si>
  <si>
    <t>77</t>
  </si>
  <si>
    <t>00009F7F00BD00A5</t>
  </si>
  <si>
    <t>112406</t>
  </si>
  <si>
    <t>Володимир-Волинський навчально-виховний комплекс "Загальноосвітня школа І-ІІІ ступенІв №3 -ліцей" Володимир-Волинської міської ради Волинської області</t>
  </si>
  <si>
    <t>Володимир-Волинський НВК "ЗОШ І-ІІІ ступенів №3 - ліцей"</t>
  </si>
  <si>
    <t>111</t>
  </si>
  <si>
    <t>wschool3@gmail.com</t>
  </si>
  <si>
    <t>0334223277</t>
  </si>
  <si>
    <t>Матвейчук</t>
  </si>
  <si>
    <t>0994465788</t>
  </si>
  <si>
    <t>0334220929</t>
  </si>
  <si>
    <t>0639407463</t>
  </si>
  <si>
    <t>Дидич</t>
  </si>
  <si>
    <t>0638533958</t>
  </si>
  <si>
    <t>українська мова, українська література, англійська мова</t>
  </si>
  <si>
    <t>114</t>
  </si>
  <si>
    <t>00009F82011562F4</t>
  </si>
  <si>
    <t>112409</t>
  </si>
  <si>
    <t>Володимир-Волинська спеціалізована школа-інтернат І-ІІІ ступенів "Центр освіти та соціально-педагогічної підтримки"</t>
  </si>
  <si>
    <t>Володимир-Волинська спец. школа-інтернат І-ІІІ ст. "Центр освіти та соціально-педагогічної підтримки"</t>
  </si>
  <si>
    <t>Берегового</t>
  </si>
  <si>
    <t>спеціалізована загальноосвітня школа-інтернат І-ІІІ ступенів</t>
  </si>
  <si>
    <t>http://www.nashdim-vol.narod.ru/</t>
  </si>
  <si>
    <t>schoolint@ukrpost.ua</t>
  </si>
  <si>
    <t>0334227700</t>
  </si>
  <si>
    <t>Вірковський</t>
  </si>
  <si>
    <t>Валентин</t>
  </si>
  <si>
    <t>0502300163</t>
  </si>
  <si>
    <t>0334227941</t>
  </si>
  <si>
    <t>0639687442</t>
  </si>
  <si>
    <t>Кліщук</t>
  </si>
  <si>
    <t>0664560103</t>
  </si>
  <si>
    <t>фізична культура, англійська мова</t>
  </si>
  <si>
    <t>00009F800117A6CE</t>
  </si>
  <si>
    <t>112407</t>
  </si>
  <si>
    <t>Володимир-Волинська спеціальна загальноосвітня школа-інтернат І-ІІІ ступенів для глухих дітей Волинської обласної ради</t>
  </si>
  <si>
    <t>Володимир-Волинська спец. ЗСШ-інтернат для глухих дітей Волинської облради</t>
  </si>
  <si>
    <t>146г</t>
  </si>
  <si>
    <t>спеціальна загальноосвітня школа-інтернат І-ІІІ ступенів</t>
  </si>
  <si>
    <t>shool-glyhi@mail.ru</t>
  </si>
  <si>
    <t>0334227550</t>
  </si>
  <si>
    <t>Гудим</t>
  </si>
  <si>
    <t>0673324198</t>
  </si>
  <si>
    <t>Ліщук</t>
  </si>
  <si>
    <t>0334227986</t>
  </si>
  <si>
    <t>0678885616</t>
  </si>
  <si>
    <t>Мазурук</t>
  </si>
  <si>
    <t>0979769481</t>
  </si>
  <si>
    <t>трудове навчання</t>
  </si>
  <si>
    <t>00009F8300F6A83B</t>
  </si>
  <si>
    <t>112408</t>
  </si>
  <si>
    <t>Володимир-Волинський дошкільний навчальний заклад №7 ясла-сад "Волиняночка" Володимир-Волинської міської ради Волинської області</t>
  </si>
  <si>
    <t>ДНЗ №7</t>
  </si>
  <si>
    <t>Вяльцева</t>
  </si>
  <si>
    <t>20639</t>
  </si>
  <si>
    <t>0635861788</t>
  </si>
  <si>
    <t>Сєрова</t>
  </si>
  <si>
    <t>20566</t>
  </si>
  <si>
    <t>0635861723</t>
  </si>
  <si>
    <t>00009E10010C83C0</t>
  </si>
  <si>
    <t>112993</t>
  </si>
  <si>
    <t>Володимир-Волинський центр позашкільної освіти</t>
  </si>
  <si>
    <t>генерала шухевича</t>
  </si>
  <si>
    <t>http://cpo.at.ua/</t>
  </si>
  <si>
    <t>centro@gmail.com</t>
  </si>
  <si>
    <t>21286</t>
  </si>
  <si>
    <t>Зінкевич</t>
  </si>
  <si>
    <t>0671314725</t>
  </si>
  <si>
    <t>zinkevychpetro@gmail.com</t>
  </si>
  <si>
    <t>24591</t>
  </si>
  <si>
    <t>0507258462</t>
  </si>
  <si>
    <t>00009E100114D036</t>
  </si>
  <si>
    <t>112994</t>
  </si>
  <si>
    <t>Дошкільний навчальний заклад (ясла-садок) комбінованого типу №8 "Вишиванка"</t>
  </si>
  <si>
    <t>Володимир-Волинський дошкільний навчальний заклад №8 Володимир-Волинської міської ради Волинської області</t>
  </si>
  <si>
    <t>144</t>
  </si>
  <si>
    <t>Іващенко</t>
  </si>
  <si>
    <t>20520</t>
  </si>
  <si>
    <t>0985772652</t>
  </si>
  <si>
    <t>Балабанова</t>
  </si>
  <si>
    <t>0966513761</t>
  </si>
  <si>
    <t>00009E130109BE86</t>
  </si>
  <si>
    <t>112992</t>
  </si>
  <si>
    <t>Володимир-Волинське вище професійне училище</t>
  </si>
  <si>
    <t>Володимир-Волинське ВПУ</t>
  </si>
  <si>
    <t>Данила Галицького</t>
  </si>
  <si>
    <t>http://vpu.volodymyr.com.ua/</t>
  </si>
  <si>
    <t>vpu@vv.lt.ukrtel.net</t>
  </si>
  <si>
    <t>0334223208</t>
  </si>
  <si>
    <t>Смоляр</t>
  </si>
  <si>
    <t>0334223359</t>
  </si>
  <si>
    <t>0972504645</t>
  </si>
  <si>
    <t>Скиць</t>
  </si>
  <si>
    <t>0334223527</t>
  </si>
  <si>
    <t>0678606899</t>
  </si>
  <si>
    <t>Бабюк</t>
  </si>
  <si>
    <t>Борис</t>
  </si>
  <si>
    <t>Сидорович</t>
  </si>
  <si>
    <t>0501882979</t>
  </si>
  <si>
    <t>179</t>
  </si>
  <si>
    <t>00009F9400CB8C3A</t>
  </si>
  <si>
    <t>112202</t>
  </si>
  <si>
    <t>Ковельський промислово-економічний коледж ЛНТУ</t>
  </si>
  <si>
    <t>КПЕК ЛНТУ</t>
  </si>
  <si>
    <t>Заводська</t>
  </si>
  <si>
    <t>http://www.kpeklntu.inf.ua/</t>
  </si>
  <si>
    <t>kovel_koledg@rambler.ru</t>
  </si>
  <si>
    <t>0335249737</t>
  </si>
  <si>
    <t>Бабарика</t>
  </si>
  <si>
    <t>0501669161</t>
  </si>
  <si>
    <t>Селівончик</t>
  </si>
  <si>
    <t>0335249495</t>
  </si>
  <si>
    <t>0501361241</t>
  </si>
  <si>
    <t>Гончаренко</t>
  </si>
  <si>
    <t>завідувач денним відділенням спеціальності "Організація виробництва"</t>
  </si>
  <si>
    <t>0335255390</t>
  </si>
  <si>
    <t>0501384383</t>
  </si>
  <si>
    <t>Goncharenko03@rambler.ru</t>
  </si>
  <si>
    <t>175</t>
  </si>
  <si>
    <t>272</t>
  </si>
  <si>
    <t>170</t>
  </si>
  <si>
    <t>00009F9500F3AA35</t>
  </si>
  <si>
    <t>105718</t>
  </si>
  <si>
    <t>Ковельський медичний коледж</t>
  </si>
  <si>
    <t>182</t>
  </si>
  <si>
    <t>medcollege.at.ua</t>
  </si>
  <si>
    <t>kovmedcoledg@ukr.net</t>
  </si>
  <si>
    <t>0335245339</t>
  </si>
  <si>
    <t>Холейко</t>
  </si>
  <si>
    <t>0683579234</t>
  </si>
  <si>
    <t>0335248265</t>
  </si>
  <si>
    <t>0683579834</t>
  </si>
  <si>
    <t>Третяк</t>
  </si>
  <si>
    <t>0335247582</t>
  </si>
  <si>
    <t>0997273615</t>
  </si>
  <si>
    <t>117</t>
  </si>
  <si>
    <t>150</t>
  </si>
  <si>
    <t>00009F9000B6696B</t>
  </si>
  <si>
    <t>105717</t>
  </si>
  <si>
    <t>Управління освіти виконавчого комітету Ковельської міської ради</t>
  </si>
  <si>
    <t>УО ВК Ковельської міськради</t>
  </si>
  <si>
    <t>NADIA@kv.lt.ukrtel.net</t>
  </si>
  <si>
    <t>0335250158</t>
  </si>
  <si>
    <t>Бичковський</t>
  </si>
  <si>
    <t>0335259518</t>
  </si>
  <si>
    <t>0953558440</t>
  </si>
  <si>
    <t>Товстига</t>
  </si>
  <si>
    <t>0335259489</t>
  </si>
  <si>
    <t>0961374383</t>
  </si>
  <si>
    <t>Верчук</t>
  </si>
  <si>
    <t>0685633102</t>
  </si>
  <si>
    <t>agat@i.ua</t>
  </si>
  <si>
    <t>00009F8100965146</t>
  </si>
  <si>
    <t>105802</t>
  </si>
  <si>
    <t>Загальноосвітня школа І-ІІІ ступенів №8 міста Ковеля Волинської області</t>
  </si>
  <si>
    <t>ЗСШ №8 м. Ковеля Волинської обл.</t>
  </si>
  <si>
    <t>Театральна</t>
  </si>
  <si>
    <t>sk_8@i.ua</t>
  </si>
  <si>
    <t>0335259766</t>
  </si>
  <si>
    <t>0504386113</t>
  </si>
  <si>
    <t>Поляк</t>
  </si>
  <si>
    <t>0335250345</t>
  </si>
  <si>
    <t>0951173049</t>
  </si>
  <si>
    <t>Цешинська</t>
  </si>
  <si>
    <t>0660338254</t>
  </si>
  <si>
    <t>00009F7F011AAB7B</t>
  </si>
  <si>
    <t>105411</t>
  </si>
  <si>
    <t>Загальноосвітня школа І-ІІІ ступеня №1 міста Ковеля Волинської області</t>
  </si>
  <si>
    <t>ЗСШ №1 м. Ковеля Волинської обл.</t>
  </si>
  <si>
    <t>http://shkola1.at.ua/</t>
  </si>
  <si>
    <t>kovel.school1@gmail.com</t>
  </si>
  <si>
    <t>Донюш</t>
  </si>
  <si>
    <t>0335259709</t>
  </si>
  <si>
    <t>0974067100</t>
  </si>
  <si>
    <t>Стречень</t>
  </si>
  <si>
    <t>0335250387</t>
  </si>
  <si>
    <t>0502007880</t>
  </si>
  <si>
    <t>00009F80010493DC</t>
  </si>
  <si>
    <t>105406</t>
  </si>
  <si>
    <t>Загальноосвітня школа І-ІІІ ступеня №10 міста Ковеля Волинської області</t>
  </si>
  <si>
    <t>ЗСШ №10 м. Ковеля Волинської обл.</t>
  </si>
  <si>
    <t>Міцкевича</t>
  </si>
  <si>
    <t>59а</t>
  </si>
  <si>
    <t>kov10@ukr.net</t>
  </si>
  <si>
    <t>0335253239</t>
  </si>
  <si>
    <t>0978154551</t>
  </si>
  <si>
    <t>Кацюк</t>
  </si>
  <si>
    <t>0335259551</t>
  </si>
  <si>
    <t>0954572668</t>
  </si>
  <si>
    <t>Андріюк</t>
  </si>
  <si>
    <t>0509960744</t>
  </si>
  <si>
    <t>00009F8000DBF9D8</t>
  </si>
  <si>
    <t>105407</t>
  </si>
  <si>
    <t>Загальноосвітня школа І-ІІІ ступеня №12 міста Ковеля Волинської області</t>
  </si>
  <si>
    <t>ЗСШ №12 м. Ковеля Волинської обл.</t>
  </si>
  <si>
    <t>shkola12kovel@mail.ru</t>
  </si>
  <si>
    <t>Корнійович</t>
  </si>
  <si>
    <t>0335264127</t>
  </si>
  <si>
    <t>0666848039</t>
  </si>
  <si>
    <t>Сірант</t>
  </si>
  <si>
    <t>0335265137</t>
  </si>
  <si>
    <t>0970147160</t>
  </si>
  <si>
    <t>Олександріна</t>
  </si>
  <si>
    <t>0973886955</t>
  </si>
  <si>
    <t>00009F7F00E8FDDA</t>
  </si>
  <si>
    <t>105408</t>
  </si>
  <si>
    <t>Загальноосвітня школа І-ІІІ ступеня №2 міста Ковеля Волинської області</t>
  </si>
  <si>
    <t>ЗСШ №2 м. Ковеля Волинської обл.</t>
  </si>
  <si>
    <t>Сухомлинського</t>
  </si>
  <si>
    <t>sk_2@i.ua</t>
  </si>
  <si>
    <t>Олегович</t>
  </si>
  <si>
    <t>45240</t>
  </si>
  <si>
    <t>sh_juduchun@meta.ua</t>
  </si>
  <si>
    <t>0336598940</t>
  </si>
  <si>
    <t>Гонтар</t>
  </si>
  <si>
    <t>Сава</t>
  </si>
  <si>
    <t>Гордійович</t>
  </si>
  <si>
    <t>0953477439</t>
  </si>
  <si>
    <t>Мозолюк</t>
  </si>
  <si>
    <t>0666487607</t>
  </si>
  <si>
    <t>00009F8300F7686B</t>
  </si>
  <si>
    <t>104410</t>
  </si>
  <si>
    <t>Загальноосвітня школа І-ІІІ ступеня с. Жорнище Ківерцівського району Волинської області</t>
  </si>
  <si>
    <t>ЗОШ с. Жорнище Ківерцівського р-ну Волинської обл.</t>
  </si>
  <si>
    <t>с.Жорнище</t>
  </si>
  <si>
    <t>45264</t>
  </si>
  <si>
    <t>ЗОШ І-ІІІ ст. ім. Ю. А. Ярощука с. Сереховичі Старовижівського р-ну Волинської обл.</t>
  </si>
  <si>
    <t>с.Сереховичі</t>
  </si>
  <si>
    <t>44442</t>
  </si>
  <si>
    <t>0675276975</t>
  </si>
  <si>
    <t>Найдюк</t>
  </si>
  <si>
    <t>0965741289</t>
  </si>
  <si>
    <t>00009F8300B00F67</t>
  </si>
  <si>
    <t>104411</t>
  </si>
  <si>
    <t>Загальноосвітня школа І-ІІІ ступеня с. Журавичі Ківерцівського району Волинської області</t>
  </si>
  <si>
    <t>ЗОШ с. Журавичі Ківерцівського р-ну Волинської обл.</t>
  </si>
  <si>
    <t>с.Журавичі</t>
  </si>
  <si>
    <t>45213</t>
  </si>
  <si>
    <t>school_zhuravychi@ukr.net</t>
  </si>
  <si>
    <t>0336597510</t>
  </si>
  <si>
    <t>Леонтіївна</t>
  </si>
  <si>
    <t>0663734603</t>
  </si>
  <si>
    <t>Максимчук</t>
  </si>
  <si>
    <t>0969933017</t>
  </si>
  <si>
    <t>00009F9000D216F5</t>
  </si>
  <si>
    <t>104412</t>
  </si>
  <si>
    <t>Загальноосвітня школа І-ІІІ ступеня с. Карпилівка Ківерцівського району Волинської області</t>
  </si>
  <si>
    <t>ЗОШ с. Карпилівка Ківерцівського р-ну Волинської обл.</t>
  </si>
  <si>
    <t>с.Карпилівка</t>
  </si>
  <si>
    <t>Івана Франка</t>
  </si>
  <si>
    <t>7а</t>
  </si>
  <si>
    <t>45232</t>
  </si>
  <si>
    <t>J_A_V@mail.ru</t>
  </si>
  <si>
    <t>0336593902</t>
  </si>
  <si>
    <t>Тарасюк</t>
  </si>
  <si>
    <t>0978643323</t>
  </si>
  <si>
    <t>0985227356</t>
  </si>
  <si>
    <t>біологія, філологічний профіль, технологічний профіль</t>
  </si>
  <si>
    <t>00009F8300B29460</t>
  </si>
  <si>
    <t>104413</t>
  </si>
  <si>
    <t>Загальноосвітня школа І-ІІІ ступеня с. Липне Ківерцівського району Волинської області</t>
  </si>
  <si>
    <t>ЗОШ с. Липне Ківерцівського р-ну Волинської обл.</t>
  </si>
  <si>
    <t>с.Липне</t>
  </si>
  <si>
    <t>45212</t>
  </si>
  <si>
    <t>kivshkola13@ukr.net</t>
  </si>
  <si>
    <t>0336599440</t>
  </si>
  <si>
    <t>0968398161</t>
  </si>
  <si>
    <t>Палейчук</t>
  </si>
  <si>
    <t>ВІра</t>
  </si>
  <si>
    <t>Юхимівна</t>
  </si>
  <si>
    <t>0988875621</t>
  </si>
  <si>
    <t>0978034498</t>
  </si>
  <si>
    <t>00009F9000D289F7</t>
  </si>
  <si>
    <t>104414</t>
  </si>
  <si>
    <t>Загальноосвітня школа І-ІІІ ступеня с. Озеро Ківерцівського району Волинської області</t>
  </si>
  <si>
    <t>ЗОШ с. Озеро Ківерцівського р-ну Волинської обл.</t>
  </si>
  <si>
    <t>с.Озеро</t>
  </si>
  <si>
    <t>М. Олексюка</t>
  </si>
  <si>
    <t>45222</t>
  </si>
  <si>
    <t>ozerskas@gmail.com</t>
  </si>
  <si>
    <t>0336596440</t>
  </si>
  <si>
    <t>0336596740</t>
  </si>
  <si>
    <t>0508025979</t>
  </si>
  <si>
    <t>Литвинчук</t>
  </si>
  <si>
    <t>0660623521</t>
  </si>
  <si>
    <t>00009F8300CD81C0</t>
  </si>
  <si>
    <t>104415</t>
  </si>
  <si>
    <t>Загальноосвітня школа І-ІІІ ступеня с. Покащів Ківерцівського району Волинської області</t>
  </si>
  <si>
    <t>ЗОШ с. Покащів Ківерцівського р-ну Волинської обл.</t>
  </si>
  <si>
    <t>с.Покащів</t>
  </si>
  <si>
    <t>45253</t>
  </si>
  <si>
    <t>gorvasrad@rambler.ru</t>
  </si>
  <si>
    <t>Жабська</t>
  </si>
  <si>
    <t>0336599340</t>
  </si>
  <si>
    <t>0671094737</t>
  </si>
  <si>
    <t>Козак</t>
  </si>
  <si>
    <t>0502363069</t>
  </si>
  <si>
    <t>00009F8300CE3F6D</t>
  </si>
  <si>
    <t>104416</t>
  </si>
  <si>
    <t>Загальноосвітня школа І-ІІІ ступеня с. Прилуцьке Ківерцівського району Волинської області</t>
  </si>
  <si>
    <t>ЗОШ с. Прилуцьке Ківерцівського р-ну Волинської обл.</t>
  </si>
  <si>
    <t>с.Прилуцьке</t>
  </si>
  <si>
    <t>Ківерцівська</t>
  </si>
  <si>
    <t>45243</t>
  </si>
  <si>
    <t>SAHNIK@ukr.net</t>
  </si>
  <si>
    <t>0336594840</t>
  </si>
  <si>
    <t>Сущук</t>
  </si>
  <si>
    <t>0336597840</t>
  </si>
  <si>
    <t>0950932007</t>
  </si>
  <si>
    <t>0980368858</t>
  </si>
  <si>
    <t>00009F8300D11305</t>
  </si>
  <si>
    <t>104417</t>
  </si>
  <si>
    <t>Загальноосвітня школа І-ІІІ ступеня с. Сильне Ківерцівського району Волинської області</t>
  </si>
  <si>
    <t>ЗОШ с. Сильне Ківерцівського р-ну Волинської обл.</t>
  </si>
  <si>
    <t>с.Сильне</t>
  </si>
  <si>
    <t>45230</t>
  </si>
  <si>
    <t>kivshkola11@ukr.net</t>
  </si>
  <si>
    <t>0336599640</t>
  </si>
  <si>
    <t>Кирилюк</t>
  </si>
  <si>
    <t>0976505465</t>
  </si>
  <si>
    <t>Вадим</t>
  </si>
  <si>
    <t>0964153402</t>
  </si>
  <si>
    <t>00009F8300CEAE5F</t>
  </si>
  <si>
    <t>104418</t>
  </si>
  <si>
    <t>Загальноосвітня школа І-ІІІ ступеня с. Суськ Ківерцівського району Волинської області</t>
  </si>
  <si>
    <t>ЗОШ с. Суськ Ківерцівського р-ну Волинської обл.</t>
  </si>
  <si>
    <t>с.Суськ</t>
  </si>
  <si>
    <t>45220</t>
  </si>
  <si>
    <t>kivshkola14@ukr.net</t>
  </si>
  <si>
    <t>0336596548</t>
  </si>
  <si>
    <t>0502283168</t>
  </si>
  <si>
    <t>Корнійчук</t>
  </si>
  <si>
    <t>фізика, екологія</t>
  </si>
  <si>
    <t>00009F8300CF4A77</t>
  </si>
  <si>
    <t>104419</t>
  </si>
  <si>
    <t>Загальноосвітня школа І-ІІІ ступеня с. Тростянець Ківерцівського району Волинської області</t>
  </si>
  <si>
    <t>ЗОШ с. Тростянець Ківерцівського р-ну Волинської обл.</t>
  </si>
  <si>
    <t>с.Тростянець</t>
  </si>
  <si>
    <t>76а</t>
  </si>
  <si>
    <t>45214</t>
  </si>
  <si>
    <t>valery@gmail.com</t>
  </si>
  <si>
    <t>0336596140</t>
  </si>
  <si>
    <t>Глинський</t>
  </si>
  <si>
    <t>0505505238</t>
  </si>
  <si>
    <t>Кобиль</t>
  </si>
  <si>
    <t>0639400442</t>
  </si>
  <si>
    <t>00009F8300D20220</t>
  </si>
  <si>
    <t>104420</t>
  </si>
  <si>
    <t>Загальноосвітня школа І-ІІІ ступеня с. Холоневичі Ківерцівського району Волинської області</t>
  </si>
  <si>
    <t>ЗОШ с. Холоневичі Ківерцівського р-ну Волинської обл.</t>
  </si>
  <si>
    <t>с.Холоневичі</t>
  </si>
  <si>
    <t>45211</t>
  </si>
  <si>
    <t>Kivsckola12@ukr.net</t>
  </si>
  <si>
    <t>0336598540</t>
  </si>
  <si>
    <t>Лебедюк</t>
  </si>
  <si>
    <t>Овсіївна</t>
  </si>
  <si>
    <t>0964269033</t>
  </si>
  <si>
    <t>Адам’юк</t>
  </si>
  <si>
    <t>0976742050</t>
  </si>
  <si>
    <t>історія, екологія</t>
  </si>
  <si>
    <t>00009F8300CFEA56</t>
  </si>
  <si>
    <t>104421</t>
  </si>
  <si>
    <t>Загальноосвітня школа І-ІІІ ступеня смт Олика Ківерцівського району Волинської області</t>
  </si>
  <si>
    <t>ЗОШ смт Олика Ківерцівського р-ну Волинської обл.</t>
  </si>
  <si>
    <t>смт Олика</t>
  </si>
  <si>
    <t>45263</t>
  </si>
  <si>
    <t>Shkola_Olyka@ukr.net</t>
  </si>
  <si>
    <t>0336595230</t>
  </si>
  <si>
    <t>Більський</t>
  </si>
  <si>
    <t>Ростиславович</t>
  </si>
  <si>
    <t>0985729967</t>
  </si>
  <si>
    <t>Табачук</t>
  </si>
  <si>
    <t>Ростиславівна</t>
  </si>
  <si>
    <t>0969390435</t>
  </si>
  <si>
    <t>00009F8600B444D0</t>
  </si>
  <si>
    <t>104422</t>
  </si>
  <si>
    <t>Загальноосвітня школа І-ІІІ ступеня смт Цумань Ківерцівського району Волинської області</t>
  </si>
  <si>
    <t>ЗОШ смт Цумань Ківерцівського р-ну Волинської обл.</t>
  </si>
  <si>
    <t>смт Цумань</t>
  </si>
  <si>
    <t>45233</t>
  </si>
  <si>
    <t>tsumhkola@ukr.net</t>
  </si>
  <si>
    <t>0336594560</t>
  </si>
  <si>
    <t>0336594562</t>
  </si>
  <si>
    <t>0965209092</t>
  </si>
  <si>
    <t>Лясецький</t>
  </si>
  <si>
    <t>Палац учнівської молоді м. Ковеля</t>
  </si>
  <si>
    <t>0335259652</t>
  </si>
  <si>
    <t>00009F8E00E52E92</t>
  </si>
  <si>
    <t>105942</t>
  </si>
  <si>
    <t>Загальноосвітня школа І-ІІ ступенів №9 міста Ковеля Волинської області</t>
  </si>
  <si>
    <t>О.Олеся</t>
  </si>
  <si>
    <t>Дудік</t>
  </si>
  <si>
    <t>65355</t>
  </si>
  <si>
    <t>0509098043</t>
  </si>
  <si>
    <t>ZNO_@9@i.ua</t>
  </si>
  <si>
    <t>00009E40011D4F8B</t>
  </si>
  <si>
    <t>105302</t>
  </si>
  <si>
    <t>Загальноосвітня школа І-ІІ ступеня №6 м. Ковеля</t>
  </si>
  <si>
    <t>ЗСШ І-ІІ ст. №6 м. Ковеля</t>
  </si>
  <si>
    <t>Приступа</t>
  </si>
  <si>
    <t>0335248879</t>
  </si>
  <si>
    <t>00009E40011E4240</t>
  </si>
  <si>
    <t>105301</t>
  </si>
  <si>
    <t>Ковельський професійний ліцей</t>
  </si>
  <si>
    <t>Ковельський проф. ліцей</t>
  </si>
  <si>
    <t>Варшавська</t>
  </si>
  <si>
    <t>45007</t>
  </si>
  <si>
    <t>http://www.kpl.volyn.ua/</t>
  </si>
  <si>
    <t>kp17@i.ua</t>
  </si>
  <si>
    <t>0335255039</t>
  </si>
  <si>
    <t>0661748258</t>
  </si>
  <si>
    <t>Козакевич</t>
  </si>
  <si>
    <t>033554377</t>
  </si>
  <si>
    <t>0505938311</t>
  </si>
  <si>
    <t>Сєрков</t>
  </si>
  <si>
    <t>0335254149</t>
  </si>
  <si>
    <t>0681400568</t>
  </si>
  <si>
    <t>134</t>
  </si>
  <si>
    <t>133</t>
  </si>
  <si>
    <t>00009F8D00D2991C</t>
  </si>
  <si>
    <t>105202</t>
  </si>
  <si>
    <t>Професійно-технічне училище №5 м. Ковеля</t>
  </si>
  <si>
    <t>ПТУ № 5 м. Ковеля</t>
  </si>
  <si>
    <t>В.Івасюка</t>
  </si>
  <si>
    <t>http://ptu5biblioteka.do.am/</t>
  </si>
  <si>
    <t>ptu-5kadry@mail.ru</t>
  </si>
  <si>
    <t>0335253756</t>
  </si>
  <si>
    <t>Кобченко</t>
  </si>
  <si>
    <t>Євген</t>
  </si>
  <si>
    <t>0335253566</t>
  </si>
  <si>
    <t>0965612944</t>
  </si>
  <si>
    <t>Білінський</t>
  </si>
  <si>
    <t>0668829554</t>
  </si>
  <si>
    <t>Козел</t>
  </si>
  <si>
    <t>0637263953</t>
  </si>
  <si>
    <t>00009F8D00FB431E</t>
  </si>
  <si>
    <t>105203</t>
  </si>
  <si>
    <t>Волинська філія Національної академії статистики, обліку та аудиту</t>
  </si>
  <si>
    <t>Волинська філія Державної академії статистики, обліку та аудиту Держкомстату України</t>
  </si>
  <si>
    <t>Державний комітет статистики України</t>
  </si>
  <si>
    <t>67 (7 поверх)</t>
  </si>
  <si>
    <t>вищий навчальний заклад І-ІІ рівнів акредитації</t>
  </si>
  <si>
    <t>vfisoa@privat-online.net</t>
  </si>
  <si>
    <t>0332242017</t>
  </si>
  <si>
    <t>Кичалюк</t>
  </si>
  <si>
    <t>0994872341</t>
  </si>
  <si>
    <t>Павленко</t>
  </si>
  <si>
    <t>0332244338</t>
  </si>
  <si>
    <t>0992292025</t>
  </si>
  <si>
    <t>00009F9600A43F9B</t>
  </si>
  <si>
    <t>108743</t>
  </si>
  <si>
    <t>Волинське державне училище культури і мистецтв імені І. Ф. Стравінського</t>
  </si>
  <si>
    <t>ВДУКіМ ім. І. Ф. Стравінського</t>
  </si>
  <si>
    <t>Міністерство культури і туризму України</t>
  </si>
  <si>
    <t>43001</t>
  </si>
  <si>
    <t>vdykim@list.ru</t>
  </si>
  <si>
    <t>0332724492</t>
  </si>
  <si>
    <t>0675085373</t>
  </si>
  <si>
    <t>Стецько</t>
  </si>
  <si>
    <t>0332725127</t>
  </si>
  <si>
    <t>Антон</t>
  </si>
  <si>
    <t>0332722298</t>
  </si>
  <si>
    <t>0635640158</t>
  </si>
  <si>
    <t>предмети гуманітарно-естетичного циклу</t>
  </si>
  <si>
    <t>127</t>
  </si>
  <si>
    <t>107</t>
  </si>
  <si>
    <t>119</t>
  </si>
  <si>
    <t>00009F9000A1F7C6</t>
  </si>
  <si>
    <t>108734</t>
  </si>
  <si>
    <t>Волинський технікум Національного університету харчових технологій</t>
  </si>
  <si>
    <t>ВТНУХТ</t>
  </si>
  <si>
    <t>Кафедральна</t>
  </si>
  <si>
    <t>43016</t>
  </si>
  <si>
    <t>технікум (вищий навчальний заклад ІІ рівня акредитації)</t>
  </si>
  <si>
    <t>http://www.vtnuft.volyn.ua</t>
  </si>
  <si>
    <t>vtnuft@gmail.com</t>
  </si>
  <si>
    <t>0332721217</t>
  </si>
  <si>
    <t>Корчук</t>
  </si>
  <si>
    <t>0503397711</t>
  </si>
  <si>
    <t>Голуб</t>
  </si>
  <si>
    <t>0332783878</t>
  </si>
  <si>
    <t>0502832180</t>
  </si>
  <si>
    <t>Межова</t>
  </si>
  <si>
    <t>0332723878</t>
  </si>
  <si>
    <t>0964891487</t>
  </si>
  <si>
    <t>354</t>
  </si>
  <si>
    <t>330</t>
  </si>
  <si>
    <t>371</t>
  </si>
  <si>
    <t>339</t>
  </si>
  <si>
    <t>461</t>
  </si>
  <si>
    <t>433</t>
  </si>
  <si>
    <t>164</t>
  </si>
  <si>
    <t>00009F9000E7FCCF</t>
  </si>
  <si>
    <t>108735</t>
  </si>
  <si>
    <t>Коледж технологій та бізнесу Волинського національного університету імені Лесі Українки</t>
  </si>
  <si>
    <t>КТБ ВНУ</t>
  </si>
  <si>
    <t>проспект</t>
  </si>
  <si>
    <t>43010</t>
  </si>
  <si>
    <t>http://www.vnu.edu.ua/menu.jsp?id=9;16;194;&amp;lang=u</t>
  </si>
  <si>
    <t>ktb_vnu@meta.ua</t>
  </si>
  <si>
    <t>0332729037</t>
  </si>
  <si>
    <t>Щеблюк</t>
  </si>
  <si>
    <t>Германович</t>
  </si>
  <si>
    <t>0506743729</t>
  </si>
  <si>
    <t>Макарук</t>
  </si>
  <si>
    <t>Валентинович</t>
  </si>
  <si>
    <t>0332234141</t>
  </si>
  <si>
    <t>0661877194</t>
  </si>
  <si>
    <t>0672540630</t>
  </si>
  <si>
    <t>137</t>
  </si>
  <si>
    <t>116</t>
  </si>
  <si>
    <t>244</t>
  </si>
  <si>
    <t>233</t>
  </si>
  <si>
    <t>197</t>
  </si>
  <si>
    <t>00009F9500F1E030</t>
  </si>
  <si>
    <t>108739</t>
  </si>
  <si>
    <t>Луцька філія ТзОВ Медичний коледж "Монада"</t>
  </si>
  <si>
    <t>ЛФ ТзОВ Медичний коледж "Монада"</t>
  </si>
  <si>
    <t>Гордіюк</t>
  </si>
  <si>
    <t>43023</t>
  </si>
  <si>
    <t>www.monada.lutsk.ua</t>
  </si>
  <si>
    <t>monada06@meta.ua</t>
  </si>
  <si>
    <t>0332787750</t>
  </si>
  <si>
    <t>Гайдучок</t>
  </si>
  <si>
    <t>0676747561</t>
  </si>
  <si>
    <t>0332789661</t>
  </si>
  <si>
    <t>0503782063</t>
  </si>
  <si>
    <t>Нестерчук</t>
  </si>
  <si>
    <t>0509676799</t>
  </si>
  <si>
    <t>00009F9400A1EB15</t>
  </si>
  <si>
    <t>108736</t>
  </si>
  <si>
    <t>Луцький коледж рекреаційних технологій і права</t>
  </si>
  <si>
    <t>ЛКРТіП</t>
  </si>
  <si>
    <t>http://lkrp.com</t>
  </si>
  <si>
    <t>recreation-lutsk@ukr.net</t>
  </si>
  <si>
    <t>0332782900</t>
  </si>
  <si>
    <t>Костів</t>
  </si>
  <si>
    <t>0332285590</t>
  </si>
  <si>
    <t>0973408901</t>
  </si>
  <si>
    <t>Пилюк</t>
  </si>
  <si>
    <t>0676880495</t>
  </si>
  <si>
    <t>00009F9000DE6F90</t>
  </si>
  <si>
    <t>108738</t>
  </si>
  <si>
    <t>Технічний коледж Луцького національного технічного університету</t>
  </si>
  <si>
    <t>ТК ЛНТУ</t>
  </si>
  <si>
    <t>Конякіна</t>
  </si>
  <si>
    <t>www.tklntu.info</t>
  </si>
  <si>
    <t>tehkollege.lutsk@i.ua</t>
  </si>
  <si>
    <t>0332280550</t>
  </si>
  <si>
    <t>Козачук</t>
  </si>
  <si>
    <t>Святослав</t>
  </si>
  <si>
    <t>0503785390</t>
  </si>
  <si>
    <t>0332280553</t>
  </si>
  <si>
    <t>Свірська</t>
  </si>
  <si>
    <t>Святославівна</t>
  </si>
  <si>
    <t>0332280551</t>
  </si>
  <si>
    <t>141</t>
  </si>
  <si>
    <t>132</t>
  </si>
  <si>
    <t>148</t>
  </si>
  <si>
    <t>143</t>
  </si>
  <si>
    <t>155</t>
  </si>
  <si>
    <t>00009F9000C167DF</t>
  </si>
  <si>
    <t>108742</t>
  </si>
  <si>
    <t>Луцький базовий медичний коледж</t>
  </si>
  <si>
    <t>ЛБМК</t>
  </si>
  <si>
    <t>www.lbmk.in.lutsk.ua</t>
  </si>
  <si>
    <t>lumeduch@lt.ukrtel.net</t>
  </si>
  <si>
    <t>0332723655</t>
  </si>
  <si>
    <t>Хмелькова</t>
  </si>
  <si>
    <t>Аліса</t>
  </si>
  <si>
    <t>0953471991</t>
  </si>
  <si>
    <t>Федосова</t>
  </si>
  <si>
    <t>0332723746</t>
  </si>
  <si>
    <t>0503780657</t>
  </si>
  <si>
    <t>Лазько</t>
  </si>
  <si>
    <t>0332723787</t>
  </si>
  <si>
    <t>0958213434</t>
  </si>
  <si>
    <t>139</t>
  </si>
  <si>
    <t>231</t>
  </si>
  <si>
    <t>191</t>
  </si>
  <si>
    <t>102</t>
  </si>
  <si>
    <t>00009F8F00C2BB01</t>
  </si>
  <si>
    <t>108737</t>
  </si>
  <si>
    <t>Луцький педагогічний коледж</t>
  </si>
  <si>
    <t>www.lpk.at.ua</t>
  </si>
  <si>
    <t>lpk@ua.fm</t>
  </si>
  <si>
    <t>0332248155</t>
  </si>
  <si>
    <t>Микитович</t>
  </si>
  <si>
    <t>0332244721</t>
  </si>
  <si>
    <t>0673618931</t>
  </si>
  <si>
    <t>Філіпович</t>
  </si>
  <si>
    <t>0332244767</t>
  </si>
  <si>
    <t>0673618935</t>
  </si>
  <si>
    <t>Оксенчук</t>
  </si>
  <si>
    <t>0332244097</t>
  </si>
  <si>
    <t>0673618932</t>
  </si>
  <si>
    <t>225</t>
  </si>
  <si>
    <t>178</t>
  </si>
  <si>
    <t>240</t>
  </si>
  <si>
    <t>185</t>
  </si>
  <si>
    <t>00009F9000F64908</t>
  </si>
  <si>
    <t>108741</t>
  </si>
  <si>
    <t>Луцький кооперативний коледж Львівської комерційної академії</t>
  </si>
  <si>
    <t>Луцький кооперативний коледж ЛКА</t>
  </si>
  <si>
    <t>Центральна спілка споживчих товариств України</t>
  </si>
  <si>
    <t>8 березня</t>
  </si>
  <si>
    <t>43005</t>
  </si>
  <si>
    <t>www.lkklka.com.ua</t>
  </si>
  <si>
    <t>lkk@ukrpost.ua</t>
  </si>
  <si>
    <t>0332230313</t>
  </si>
  <si>
    <t>Лавринюк</t>
  </si>
  <si>
    <t>0332233935</t>
  </si>
  <si>
    <t>0502864535</t>
  </si>
  <si>
    <t>0502941664</t>
  </si>
  <si>
    <t>Гладищук</t>
  </si>
  <si>
    <t>0332234506</t>
  </si>
  <si>
    <t>0501677647</t>
  </si>
  <si>
    <t>92</t>
  </si>
  <si>
    <t>219</t>
  </si>
  <si>
    <t>00009F9500F2AB53</t>
  </si>
  <si>
    <t>108740</t>
  </si>
  <si>
    <t>Волинський національний університет</t>
  </si>
  <si>
    <t xml:space="preserve">0    </t>
  </si>
  <si>
    <t>вищий навчальний заклад III-IV рівнів акредитації</t>
  </si>
  <si>
    <t>ВНЗ ІІІ-ІV</t>
  </si>
  <si>
    <t>00009DF700EE5FA0</t>
  </si>
  <si>
    <t>108102</t>
  </si>
  <si>
    <t>Луцький національний технічний університет</t>
  </si>
  <si>
    <t>Львівська</t>
  </si>
  <si>
    <t>43018</t>
  </si>
  <si>
    <t>http://lutsk-ntu.com.ua/</t>
  </si>
  <si>
    <t>office@lutsk-ntu.com.ua</t>
  </si>
  <si>
    <t>Божидарник</t>
  </si>
  <si>
    <t>ректор</t>
  </si>
  <si>
    <t>0332746103</t>
  </si>
  <si>
    <t>rector@lutsk-ntu.com.ua</t>
  </si>
  <si>
    <t>00009F9500F3252F</t>
  </si>
  <si>
    <t>108103</t>
  </si>
  <si>
    <t>Приватний вищий навчальний заклад Луцький гуманітарний університет</t>
  </si>
  <si>
    <t>Приватний ВНЗ Луцький гум. унів.</t>
  </si>
  <si>
    <t>С. Лазо</t>
  </si>
  <si>
    <t>43020</t>
  </si>
  <si>
    <t>lutsklaru@yahoo.com</t>
  </si>
  <si>
    <t>Корнейко</t>
  </si>
  <si>
    <t>0332729448</t>
  </si>
  <si>
    <t>0507452125</t>
  </si>
  <si>
    <t>Диковицька</t>
  </si>
  <si>
    <t>0332729449</t>
  </si>
  <si>
    <t>0502378786</t>
  </si>
  <si>
    <t>00009F9500F2FF76</t>
  </si>
  <si>
    <t>108101</t>
  </si>
  <si>
    <t>УОН Волинської ОДА</t>
  </si>
  <si>
    <t>43025</t>
  </si>
  <si>
    <t>http://www.voladm.gov.ua/</t>
  </si>
  <si>
    <t>info@vouon.lutsk.ua</t>
  </si>
  <si>
    <t>0332722319</t>
  </si>
  <si>
    <t>0332722354</t>
  </si>
  <si>
    <t>0673322965</t>
  </si>
  <si>
    <t>Таранчук</t>
  </si>
  <si>
    <t>Юліан</t>
  </si>
  <si>
    <t>заступник начальника</t>
  </si>
  <si>
    <t>0332724441</t>
  </si>
  <si>
    <t>0677986562</t>
  </si>
  <si>
    <t>ytaranchuk@yandex.ru</t>
  </si>
  <si>
    <t>00009E13009B93BE</t>
  </si>
  <si>
    <t>108803</t>
  </si>
  <si>
    <t>Управління освіти Луцької міської ради</t>
  </si>
  <si>
    <t>УО Луцької міськради</t>
  </si>
  <si>
    <t>43000</t>
  </si>
  <si>
    <t>http://osvita.lt.ukrtel.net/</t>
  </si>
  <si>
    <t>miskuo@lt.ukrtel.net</t>
  </si>
  <si>
    <t>0332724800</t>
  </si>
  <si>
    <t>Гребенюк</t>
  </si>
  <si>
    <t>0506447103</t>
  </si>
  <si>
    <t>Силка</t>
  </si>
  <si>
    <t>0332727251</t>
  </si>
  <si>
    <t>0957003141</t>
  </si>
  <si>
    <t>sylka.to@gmail.com</t>
  </si>
  <si>
    <t>Лещенко</t>
  </si>
  <si>
    <t>Зіновія</t>
  </si>
  <si>
    <t>0332723374</t>
  </si>
  <si>
    <t>0990273565</t>
  </si>
  <si>
    <t>00009F8800931A3C</t>
  </si>
  <si>
    <t>108804</t>
  </si>
  <si>
    <t>Луцький навчально-консультаційний пункт</t>
  </si>
  <si>
    <t>Луцький НКП</t>
  </si>
  <si>
    <t>Адміністративно-методичний центр МВСШ для сліпих і слабозорих</t>
  </si>
  <si>
    <t>спеціальна загальноосвітня школа І-ІІІ ступенів</t>
  </si>
  <si>
    <t>mvssh@ukr.net</t>
  </si>
  <si>
    <t>Стрелковська</t>
  </si>
  <si>
    <t>Мараховська</t>
  </si>
  <si>
    <t>Морчук</t>
  </si>
  <si>
    <t>0332266185</t>
  </si>
  <si>
    <t>0997402001</t>
  </si>
  <si>
    <t>00009F8600B23BE1</t>
  </si>
  <si>
    <t>108433</t>
  </si>
  <si>
    <t>Волинський ліцей-інтернат Волинської облради</t>
  </si>
  <si>
    <t>Селищна</t>
  </si>
  <si>
    <t>43006</t>
  </si>
  <si>
    <t>ліцей</t>
  </si>
  <si>
    <t>licei2007@rambler.ru</t>
  </si>
  <si>
    <t>0332249102</t>
  </si>
  <si>
    <t>0332244185</t>
  </si>
  <si>
    <t>0672558391</t>
  </si>
  <si>
    <t>0332246321</t>
  </si>
  <si>
    <t>0508529603</t>
  </si>
  <si>
    <t>Кабанов</t>
  </si>
  <si>
    <t>0962990965</t>
  </si>
  <si>
    <t>хімія, математика, історія, біологія, інформатика</t>
  </si>
  <si>
    <t>00009E1200B13A58</t>
  </si>
  <si>
    <t>108405</t>
  </si>
  <si>
    <t>Стрілецька</t>
  </si>
  <si>
    <t>http://millicey.org.ua/</t>
  </si>
  <si>
    <t>vovlicey@ukr.net</t>
  </si>
  <si>
    <t>0332249393</t>
  </si>
  <si>
    <t>Боснюк</t>
  </si>
  <si>
    <t>0933907182</t>
  </si>
  <si>
    <t>Калуш</t>
  </si>
  <si>
    <t>0933907185</t>
  </si>
  <si>
    <t>0933907183</t>
  </si>
  <si>
    <t>фізична культура, захист Вітчизни</t>
  </si>
  <si>
    <t>186</t>
  </si>
  <si>
    <t>168</t>
  </si>
  <si>
    <t>00009F8D00D9FA61</t>
  </si>
  <si>
    <t>108406</t>
  </si>
  <si>
    <t>Комунальний заклад "Луцька вечірня (змінна) школа Луцької міської ради"</t>
  </si>
  <si>
    <t>КЗ "Луцька вечірня (змінна) школа Луцької міськради"</t>
  </si>
  <si>
    <t>vechschool.ucoz.ua</t>
  </si>
  <si>
    <t>vschool2007@rambler.ru</t>
  </si>
  <si>
    <t>Курносова</t>
  </si>
  <si>
    <t>0332725148</t>
  </si>
  <si>
    <t>0972915224</t>
  </si>
  <si>
    <t>Маначинська</t>
  </si>
  <si>
    <t>0332723823</t>
  </si>
  <si>
    <t>0955591459</t>
  </si>
  <si>
    <t>Біжук</t>
  </si>
  <si>
    <t>0508808751</t>
  </si>
  <si>
    <t>262</t>
  </si>
  <si>
    <t>00009F860002E784</t>
  </si>
  <si>
    <t>108407</t>
  </si>
  <si>
    <t>Комунальний заклад "Луцька гімназія №18 Луцької міської ради Волинської області"</t>
  </si>
  <si>
    <t>КЗ "Луцька гімназія №18 Луцької міськради Волинської обл."</t>
  </si>
  <si>
    <t>43024</t>
  </si>
  <si>
    <t>gymnasium18@gmail.ru</t>
  </si>
  <si>
    <t>0332250437</t>
  </si>
  <si>
    <t>0955078108</t>
  </si>
  <si>
    <t>Терехова</t>
  </si>
  <si>
    <t>Тадеушівна</t>
  </si>
  <si>
    <t>0332253714</t>
  </si>
  <si>
    <t>0956271691</t>
  </si>
  <si>
    <t>natasha.n@bigmir.net</t>
  </si>
  <si>
    <t>Чайка</t>
  </si>
  <si>
    <t>0332251227</t>
  </si>
  <si>
    <t>0505930955</t>
  </si>
  <si>
    <t>chaek@ukr.net</t>
  </si>
  <si>
    <t>англійська мова, правознавство</t>
  </si>
  <si>
    <t>00009F8600A565EC</t>
  </si>
  <si>
    <t>108408</t>
  </si>
  <si>
    <t>КЗ "Луцька гімназія №21 ім. М. Кравчука Луцької міськради Волинської обл."</t>
  </si>
  <si>
    <t>43026</t>
  </si>
  <si>
    <t>http://gymnasia21.lutsk.ua/</t>
  </si>
  <si>
    <t>gymnasia21.lutsk@gmail.com</t>
  </si>
  <si>
    <t>0332715338</t>
  </si>
  <si>
    <t>0672622158</t>
  </si>
  <si>
    <t>Коваль</t>
  </si>
  <si>
    <t>0332255291</t>
  </si>
  <si>
    <t>0673856735, 0958812540</t>
  </si>
  <si>
    <t>koval.lutsk@gmail.com</t>
  </si>
  <si>
    <t>Сироватка</t>
  </si>
  <si>
    <t>0332737589</t>
  </si>
  <si>
    <t>0663180039</t>
  </si>
  <si>
    <t>англійська мова</t>
  </si>
  <si>
    <t>00009F85017EEFE1</t>
  </si>
  <si>
    <t>108409</t>
  </si>
  <si>
    <t>КЗ "Луцька гімназія №4 імені Модеста Левицького Луцької міськради Волинської обл."</t>
  </si>
  <si>
    <t>gimnazia4lutsk@rambler.ru</t>
  </si>
  <si>
    <t>0332725179</t>
  </si>
  <si>
    <t>Мишковець</t>
  </si>
  <si>
    <t>0509053004</t>
  </si>
  <si>
    <t>0332726242</t>
  </si>
  <si>
    <t>0501815323</t>
  </si>
  <si>
    <t>Марущак</t>
  </si>
  <si>
    <t>іванівна</t>
  </si>
  <si>
    <t>0665315711</t>
  </si>
  <si>
    <t>математика, англійська мова, німецька мова</t>
  </si>
  <si>
    <t>123</t>
  </si>
  <si>
    <t>00009F8501820E9A</t>
  </si>
  <si>
    <t>108410</t>
  </si>
  <si>
    <t>Комунальний заклад "Луцька загальноосвітня школа І-ІІ ступенів №11 - колегіум Луцької міської ради"</t>
  </si>
  <si>
    <t>КЗ "Луцька ЗОШ І-ІІ ст. №11-колегіум Луцької міськради"</t>
  </si>
  <si>
    <t>Наливайка</t>
  </si>
  <si>
    <t>10б</t>
  </si>
  <si>
    <t>колегіум</t>
  </si>
  <si>
    <t>school.11.lutsk@gmail.com</t>
  </si>
  <si>
    <t>Хомівна</t>
  </si>
  <si>
    <t>0332710989</t>
  </si>
  <si>
    <t>0671046074</t>
  </si>
  <si>
    <t>Макаренко</t>
  </si>
  <si>
    <t>0332710914</t>
  </si>
  <si>
    <t>0958854428</t>
  </si>
  <si>
    <t>Омелян</t>
  </si>
  <si>
    <t>0665606972</t>
  </si>
  <si>
    <t>українська мова, художня культура</t>
  </si>
  <si>
    <t>00009F8600B00FEA</t>
  </si>
  <si>
    <t>108428</t>
  </si>
  <si>
    <t>Комунальний заклад "Луцька загальноосвітня школа І-ІІІ ступенів №12 Луцької міської ради Волинської області"</t>
  </si>
  <si>
    <t>КЗ "Луцька ЗОШ №12 Луцької міськради Волинської обл."</t>
  </si>
  <si>
    <t>Салтикова-Щедріна</t>
  </si>
  <si>
    <t>lschool12@gmail.com</t>
  </si>
  <si>
    <t>Чорна</t>
  </si>
  <si>
    <t>0332240510</t>
  </si>
  <si>
    <t>0507369456</t>
  </si>
  <si>
    <t>Подстригач</t>
  </si>
  <si>
    <t>0332247526</t>
  </si>
  <si>
    <t>0951647887</t>
  </si>
  <si>
    <t>0664048802</t>
  </si>
  <si>
    <t>українська мова, біологія, географія</t>
  </si>
  <si>
    <t>00009F8501897EBA</t>
  </si>
  <si>
    <t>108413</t>
  </si>
  <si>
    <t>Комунальний заклад "Луцька загальноосвітня школа І-ІІІ ступенів №13 Луцької міської ради"</t>
  </si>
  <si>
    <t>КЗ "Луцька ЗОШ І-ІІІ ступенів №13"</t>
  </si>
  <si>
    <t>Чернишевського</t>
  </si>
  <si>
    <t>school1133.ucoz.ru</t>
  </si>
  <si>
    <t>skola13@ukr.net</t>
  </si>
  <si>
    <t>0332728172</t>
  </si>
  <si>
    <t>0988335615</t>
  </si>
  <si>
    <t>Супрунюк</t>
  </si>
  <si>
    <t>Ніла</t>
  </si>
  <si>
    <t>0332722322</t>
  </si>
  <si>
    <t>0984785758</t>
  </si>
  <si>
    <t>Саціна</t>
  </si>
  <si>
    <t>0957835495</t>
  </si>
  <si>
    <t>00009F8600B058A2</t>
  </si>
  <si>
    <t>108414</t>
  </si>
  <si>
    <t>Комунальний заклад "Луцька загальноосвітня школа І-ІІІ ступенів №15 Луцької міської ради Волинської області"</t>
  </si>
  <si>
    <t>ЗОШ І-ІІІ ступенів №15</t>
  </si>
  <si>
    <t>Привокзальна</t>
  </si>
  <si>
    <t>zosh15.at.ua</t>
  </si>
  <si>
    <t>director.school@yandex.ru</t>
  </si>
  <si>
    <t>0332230308</t>
  </si>
  <si>
    <t>0501555044</t>
  </si>
  <si>
    <t>0332230125</t>
  </si>
  <si>
    <t>0501512767</t>
  </si>
  <si>
    <t>Гончарова</t>
  </si>
  <si>
    <t>0508360058</t>
  </si>
  <si>
    <t>українська мова, математика, біологія</t>
  </si>
  <si>
    <t>00009F8600AFCD9D</t>
  </si>
  <si>
    <t>108415</t>
  </si>
  <si>
    <t>Комунальний заклад "Луцька загальноосвітня школа І-ІІІ ступенів №16 Луцької міської ради"</t>
  </si>
  <si>
    <t>КЗ "Луцька ЗОШ №16 Луцької міськради"</t>
  </si>
  <si>
    <t>Корольова</t>
  </si>
  <si>
    <t>43022</t>
  </si>
  <si>
    <t>ВО Турійської РДА</t>
  </si>
  <si>
    <t>Турійський район</t>
  </si>
  <si>
    <t>смт Турійськ</t>
  </si>
  <si>
    <t>майдан</t>
  </si>
  <si>
    <t>Центральний</t>
  </si>
  <si>
    <t>44800</t>
  </si>
  <si>
    <t>rvo@trvo.lutsk.ua</t>
  </si>
  <si>
    <t>0336321371</t>
  </si>
  <si>
    <t>0969116889</t>
  </si>
  <si>
    <t>Дячук</t>
  </si>
  <si>
    <t>0336321632</t>
  </si>
  <si>
    <t>0985848712</t>
  </si>
  <si>
    <t>Євтушок</t>
  </si>
  <si>
    <t>0679577667</t>
  </si>
  <si>
    <t>00009E0F0098477A</t>
  </si>
  <si>
    <t>118802</t>
  </si>
  <si>
    <t>Загальноосвітня школа І-ІІІ ступенів ім. О. С. Панасюка с. Бобли Турійського району Волинської області</t>
  </si>
  <si>
    <t>НВК "ЗОШ І-ІІ ст.-ДС" с. Млинове</t>
  </si>
  <si>
    <t>с.Млинове</t>
  </si>
  <si>
    <t>13а</t>
  </si>
  <si>
    <t>44110</t>
  </si>
  <si>
    <t>mlynovoshkola@ukr.net</t>
  </si>
  <si>
    <t>0336699640</t>
  </si>
  <si>
    <t>0970320975</t>
  </si>
  <si>
    <t>0672528425</t>
  </si>
  <si>
    <t>00009F8500B770E4</t>
  </si>
  <si>
    <t>115309</t>
  </si>
  <si>
    <t>Навчально-виховний комплекс "загальноосвітня школа І-ІІ ступеня-дитячий садок" с. Сільце</t>
  </si>
  <si>
    <t>НВК "ЗОШ І-ІІ ст.-ДС" с. Сільце</t>
  </si>
  <si>
    <t>с.Сільце (Гірниківська сільрада)</t>
  </si>
  <si>
    <t>44131</t>
  </si>
  <si>
    <t>Юхимчук</t>
  </si>
  <si>
    <t>0336698140</t>
  </si>
  <si>
    <t>0673321986</t>
  </si>
  <si>
    <t>0979744172</t>
  </si>
  <si>
    <t>00009F8500B94342</t>
  </si>
  <si>
    <t>115312</t>
  </si>
  <si>
    <t>Навчально-виховний комплекс "загальноосвітня школа І-ІІ ступеня-дитячий садок" с. Язавні Ратнівського району Волинської області</t>
  </si>
  <si>
    <t>НВК "ЗОШ І-ІІ ст.-ДС" с. Язавні</t>
  </si>
  <si>
    <t>с.Язавні (Самарівська сільрада)</t>
  </si>
  <si>
    <t>44114</t>
  </si>
  <si>
    <t>jazavni_school@mail.ru</t>
  </si>
  <si>
    <t>0336696555</t>
  </si>
  <si>
    <t>0962240290</t>
  </si>
  <si>
    <t>00009F8500B63EFD</t>
  </si>
  <si>
    <t>115306</t>
  </si>
  <si>
    <t>0337493119</t>
  </si>
  <si>
    <t>Мелечко</t>
  </si>
  <si>
    <t>0963927293</t>
  </si>
  <si>
    <t>00009F8300EA5D18</t>
  </si>
  <si>
    <t>107404</t>
  </si>
  <si>
    <t>Загальноосвітня школа І-ІІІ ступеня с. Замличі Локачинського району Волинської області</t>
  </si>
  <si>
    <t>ЗСШ с. Замличі Локачинського р-ну Волинської обл.</t>
  </si>
  <si>
    <t>с.Замличі</t>
  </si>
  <si>
    <t>Зелена</t>
  </si>
  <si>
    <t>45531</t>
  </si>
  <si>
    <t>skolazamlychi@ukr.net</t>
  </si>
  <si>
    <t>0337493540</t>
  </si>
  <si>
    <t>0673610142</t>
  </si>
  <si>
    <t>Матвіїв</t>
  </si>
  <si>
    <t>Гірич</t>
  </si>
  <si>
    <t>біологія, художня культура</t>
  </si>
  <si>
    <t>00009F8300EB4122</t>
  </si>
  <si>
    <t>107405</t>
  </si>
  <si>
    <t>Загальноосвітня школа І-ІІІ ступеня с. Колпитів Локачинського району Волинської області</t>
  </si>
  <si>
    <t>ЗСШ с. Колпитів Локачинського р-ну Волинської обл.</t>
  </si>
  <si>
    <t>с.Колпитів</t>
  </si>
  <si>
    <t>45551</t>
  </si>
  <si>
    <t>lvo-kolpytiv@ukr.net</t>
  </si>
  <si>
    <t>Паляничка</t>
  </si>
  <si>
    <t>0337494540</t>
  </si>
  <si>
    <t>0988401522</t>
  </si>
  <si>
    <t>Ліховська</t>
  </si>
  <si>
    <t>тракторна справа</t>
  </si>
  <si>
    <t>00009F8300EBA5C4</t>
  </si>
  <si>
    <t>107406</t>
  </si>
  <si>
    <t>Загальноосвітня школа І-ІІІ ступеня с. Конюхи Локачинського району Волинської області</t>
  </si>
  <si>
    <t>ЗСШ с. Конюхи Локачинського р-ну Волинської обл.</t>
  </si>
  <si>
    <t>с.Конюхи</t>
  </si>
  <si>
    <t>konjuhy@mail.ru</t>
  </si>
  <si>
    <t>Нижник</t>
  </si>
  <si>
    <t>0337494387</t>
  </si>
  <si>
    <t>0673052491</t>
  </si>
  <si>
    <t>0989542130</t>
  </si>
  <si>
    <t>Капись</t>
  </si>
  <si>
    <t>0967506711</t>
  </si>
  <si>
    <t>00009F8300EBF80D</t>
  </si>
  <si>
    <t>107407</t>
  </si>
  <si>
    <t>ЗСШ с. Маньків Локачинського р-ну Волинської обл.</t>
  </si>
  <si>
    <t>с.Маньків (Холопичівська сільрада)</t>
  </si>
  <si>
    <t>45522</t>
  </si>
  <si>
    <t>mankiv_school@i.ua</t>
  </si>
  <si>
    <t>Кошицький</t>
  </si>
  <si>
    <t>0337497162</t>
  </si>
  <si>
    <t>0974083074</t>
  </si>
  <si>
    <t>00009F8300DC19F6</t>
  </si>
  <si>
    <t>107408</t>
  </si>
  <si>
    <t>Загальноосвітня школа І-ІІІ ступеня с. Павловичі Локачинського району Волинської області</t>
  </si>
  <si>
    <t>ЗСШ с. Павловичі Локачинського р-ну Волинської обл.</t>
  </si>
  <si>
    <t>с.Павловичі (Війницька сільрада)</t>
  </si>
  <si>
    <t>45511</t>
  </si>
  <si>
    <t>Pavlovythi@yandex.ru</t>
  </si>
  <si>
    <t>Нерода</t>
  </si>
  <si>
    <t>Вячеславівна</t>
  </si>
  <si>
    <t>0337495452</t>
  </si>
  <si>
    <t>0979630960</t>
  </si>
  <si>
    <t>zosch16-lutsk.ucoя.ru</t>
  </si>
  <si>
    <t>zosch16_Lutsk@rambler.ru</t>
  </si>
  <si>
    <t>Троцький</t>
  </si>
  <si>
    <t>0332269143</t>
  </si>
  <si>
    <t>0986023605</t>
  </si>
  <si>
    <t>Пеньковська</t>
  </si>
  <si>
    <t>0955894500</t>
  </si>
  <si>
    <t>Рудник</t>
  </si>
  <si>
    <t>0951810266</t>
  </si>
  <si>
    <t>00009F86009201F0</t>
  </si>
  <si>
    <t>108416</t>
  </si>
  <si>
    <t>КЗ "Луцька ЗОШ І-ІІІ ступенів №17 Луцької міськради"</t>
  </si>
  <si>
    <t>Щусєва</t>
  </si>
  <si>
    <t>dituzosh17@gmail.com</t>
  </si>
  <si>
    <t>Мах</t>
  </si>
  <si>
    <t>0332253641</t>
  </si>
  <si>
    <t>0507156911</t>
  </si>
  <si>
    <t>Данилова</t>
  </si>
  <si>
    <t>0332253601</t>
  </si>
  <si>
    <t>0502636477</t>
  </si>
  <si>
    <t>ЗСШ ім. О. С. Панасюка с. Бобли Турійського р-ну Волинської обл.</t>
  </si>
  <si>
    <t>с.Бобли</t>
  </si>
  <si>
    <t>Нижня</t>
  </si>
  <si>
    <t>44842</t>
  </si>
  <si>
    <t>boblu11@rambler.ru</t>
  </si>
  <si>
    <t>0336396640</t>
  </si>
  <si>
    <t>0679090360</t>
  </si>
  <si>
    <t>0986207052</t>
  </si>
  <si>
    <t>Хомяк</t>
  </si>
  <si>
    <t>00009F81009DFC18</t>
  </si>
  <si>
    <t>118403</t>
  </si>
  <si>
    <t>Загальноосвітня школа І-ІІІ ступенів с. Дуліби Турійського району Волинської області</t>
  </si>
  <si>
    <t>ЗСШ с. Дуліби Турійського р-ну Волинської обл.</t>
  </si>
  <si>
    <t>с.Дуліби</t>
  </si>
  <si>
    <t>44832</t>
  </si>
  <si>
    <t>dulibu@i.ua</t>
  </si>
  <si>
    <t>Шаринда</t>
  </si>
  <si>
    <t>0336397317</t>
  </si>
  <si>
    <t>0968536645</t>
  </si>
  <si>
    <t>Малашук</t>
  </si>
  <si>
    <t>0969674276</t>
  </si>
  <si>
    <t>Радобенко</t>
  </si>
  <si>
    <t>0976688189</t>
  </si>
  <si>
    <t>00009F8100B50F2B</t>
  </si>
  <si>
    <t>118404</t>
  </si>
  <si>
    <t>Загальноосвітня школа І-ІІІ ступенів с. Кульчин Турійського району Волинської області</t>
  </si>
  <si>
    <t>ЗОШ с. Кульчин Турійського р-ну Волинської обл.</t>
  </si>
  <si>
    <t>с.Кульчин</t>
  </si>
  <si>
    <t>44813</t>
  </si>
  <si>
    <t>kulchin@rambler.ru</t>
  </si>
  <si>
    <t>Лотоцька</t>
  </si>
  <si>
    <t>0336395740</t>
  </si>
  <si>
    <t>0965182129</t>
  </si>
  <si>
    <t>Арсентіївна</t>
  </si>
  <si>
    <t>0977242217</t>
  </si>
  <si>
    <t>0667078500</t>
  </si>
  <si>
    <t>00009F8100B532AC</t>
  </si>
  <si>
    <t>118405</t>
  </si>
  <si>
    <t>Загальноосвітня школа І-ІІІ ступенів с. Купичів Турійського району Волинської області</t>
  </si>
  <si>
    <t>ЗОШ с. Купичів Турійського р-ну Волинської обл.</t>
  </si>
  <si>
    <t>с.Купичів</t>
  </si>
  <si>
    <t>44852</t>
  </si>
  <si>
    <t>kupichiv@rambler.ru</t>
  </si>
  <si>
    <t>0336398140</t>
  </si>
  <si>
    <t>0964547137</t>
  </si>
  <si>
    <t>Кузьмик</t>
  </si>
  <si>
    <t>0982804274</t>
  </si>
  <si>
    <t>Бадира</t>
  </si>
  <si>
    <t>0968577301</t>
  </si>
  <si>
    <t>00009F8100A13C52</t>
  </si>
  <si>
    <t>118406</t>
  </si>
  <si>
    <t>Загальноосвітня школа І-ІІІ ступенів с. Маковичі Турійського району Волинської області</t>
  </si>
  <si>
    <t>Загальноосвітня школа І ст с. Кремеш Локачинського району Волинської області</t>
  </si>
  <si>
    <t>ЗОШ І ст с. Кремеш Локачинського району Волинської області</t>
  </si>
  <si>
    <t>с.Кремеш (Заячицівська сільрада)</t>
  </si>
  <si>
    <t>45502</t>
  </si>
  <si>
    <t>00009E4001004006</t>
  </si>
  <si>
    <t>107949</t>
  </si>
  <si>
    <t>Загальноосвітня школа І ст с. Крухиничі Локачинського району Волинської області</t>
  </si>
  <si>
    <t>ЗОШ І ст с. Крухиничі Локачинського району Волинської області</t>
  </si>
  <si>
    <t>с.Крухиничі</t>
  </si>
  <si>
    <t>45508</t>
  </si>
  <si>
    <t>Голдун</t>
  </si>
  <si>
    <t>00009E4001010FE7</t>
  </si>
  <si>
    <t>107950</t>
  </si>
  <si>
    <t>Загальноосвітня школа І ст с. Хорів Локачинського району Волинської області</t>
  </si>
  <si>
    <t>ЗОШ І ст с. Хорів Локачинського району Волинської області</t>
  </si>
  <si>
    <t>с.Хорів (Старозагорівська сільрада)</t>
  </si>
  <si>
    <t>45535</t>
  </si>
  <si>
    <t>00009E400101B836</t>
  </si>
  <si>
    <t>107952</t>
  </si>
  <si>
    <t>Локачинська ДЮСШ</t>
  </si>
  <si>
    <t>Веселовська</t>
  </si>
  <si>
    <t>00009E400102B247</t>
  </si>
  <si>
    <t>107954</t>
  </si>
  <si>
    <t>Локачинський дошкільний навчальний заклад</t>
  </si>
  <si>
    <t>Пармьонова</t>
  </si>
  <si>
    <t>0337421124</t>
  </si>
  <si>
    <t>0672504489</t>
  </si>
  <si>
    <t>00009F8800D3FF3A</t>
  </si>
  <si>
    <t>107955</t>
  </si>
  <si>
    <t>Локачинський районний Будинок школяра</t>
  </si>
  <si>
    <t>Войчук</t>
  </si>
  <si>
    <t>0337430071</t>
  </si>
  <si>
    <t>0966778020</t>
  </si>
  <si>
    <t>Полякова</t>
  </si>
  <si>
    <t>00009E400104D875</t>
  </si>
  <si>
    <t>107956</t>
  </si>
  <si>
    <t>Загальноосвітній навчальний заклад І-ІІ ступенів с. Заячиці Локачинського району Волинської області</t>
  </si>
  <si>
    <t>ЗОШ І-ІІ ст. с. Заячиці Локачинського р-ну Волинської обл.</t>
  </si>
  <si>
    <t>с.Заячиці</t>
  </si>
  <si>
    <t>45532</t>
  </si>
  <si>
    <t>Багнюк</t>
  </si>
  <si>
    <t>0337493327</t>
  </si>
  <si>
    <t>0976825758</t>
  </si>
  <si>
    <t>Лінник</t>
  </si>
  <si>
    <t>00009F8800CA2438</t>
  </si>
  <si>
    <t>107306</t>
  </si>
  <si>
    <t>Загальноосвітній навчальний заклад І-ІІ ступенів с. Кисилин Локачинського району Волинської області</t>
  </si>
  <si>
    <t>ЗОШ І-ІІ ст. с. Кисилин Локачинського р-ну Волинської обл.</t>
  </si>
  <si>
    <t>с.Кисилин</t>
  </si>
  <si>
    <t>40-річчя Перемоги</t>
  </si>
  <si>
    <t>45514</t>
  </si>
  <si>
    <t>Тур</t>
  </si>
  <si>
    <t>0337495840</t>
  </si>
  <si>
    <t>0971604751</t>
  </si>
  <si>
    <t>Квік</t>
  </si>
  <si>
    <t>0977707785</t>
  </si>
  <si>
    <t>00009F8800CA71E9</t>
  </si>
  <si>
    <t>107308</t>
  </si>
  <si>
    <t>Загальноосвітній навчальний заклад І-ІІ ступенів с. Козлів Локачинського району Волинської області</t>
  </si>
  <si>
    <t>ЗОШ І-ІІ ст. с. Козлів Локачинського р-ну Волинської обл.</t>
  </si>
  <si>
    <t>45533</t>
  </si>
  <si>
    <t>Бугайчук</t>
  </si>
  <si>
    <t>0337491240</t>
  </si>
  <si>
    <t>0971380871</t>
  </si>
  <si>
    <t>Ліля</t>
  </si>
  <si>
    <t>Мефодіївна</t>
  </si>
  <si>
    <t>00009F8800CAAAC9</t>
  </si>
  <si>
    <t>107312</t>
  </si>
  <si>
    <t>Загальноосвітня школа І-ІІ ст. с. Білопіль Локачинського району Волинської області</t>
  </si>
  <si>
    <t>ЗОШ І-ІІ ст. с. Білопіль Локачинського р-ну Волинської обл.</t>
  </si>
  <si>
    <t>с.Білопіль</t>
  </si>
  <si>
    <t>45552</t>
  </si>
  <si>
    <t>bilopilschool@meta.ua</t>
  </si>
  <si>
    <t>Курбай</t>
  </si>
  <si>
    <t>0337498140</t>
  </si>
  <si>
    <t>0973516410</t>
  </si>
  <si>
    <t>Зозуля</t>
  </si>
  <si>
    <t>00009F8800CAF2CC</t>
  </si>
  <si>
    <t>107304</t>
  </si>
  <si>
    <t>Загальноосвітня школа І-ІІ ст. с. Зубильно Локачинського району Волинської області</t>
  </si>
  <si>
    <t>ЗОШ І-ІІ ст. с. Зубильно Локачинського р-ну Волинської обл.</t>
  </si>
  <si>
    <t>с.Зубильне</t>
  </si>
  <si>
    <t>45521</t>
  </si>
  <si>
    <t>Лісецький</t>
  </si>
  <si>
    <t>0337494138</t>
  </si>
  <si>
    <t>0963548345</t>
  </si>
  <si>
    <t>00009F8800CB2F00</t>
  </si>
  <si>
    <t>107307</t>
  </si>
  <si>
    <t>Загальноосвітня школа І-ІІ ступенів с. Губин Локачинського району Волинської області</t>
  </si>
  <si>
    <t>ЗОШ І-ІІ ст. с. Губин Локачинського р-ну Волинської обл.</t>
  </si>
  <si>
    <t>с.Губин (Війницька сільрада)</t>
  </si>
  <si>
    <t>45513</t>
  </si>
  <si>
    <t>Дудечко</t>
  </si>
  <si>
    <t>0337499749</t>
  </si>
  <si>
    <t>0974053554</t>
  </si>
  <si>
    <t>Федюк</t>
  </si>
  <si>
    <t>0968236948</t>
  </si>
  <si>
    <t>00009F8800CB6839</t>
  </si>
  <si>
    <t>107305</t>
  </si>
  <si>
    <t>Загальноосвітня школа І-ІІ ступенів с. Коритниця Локачинського району Волинсьокї області</t>
  </si>
  <si>
    <t>ЗОШ І-ІІ ст. с. Коритниця Локачинського р-ну Волинсьокї обл.</t>
  </si>
  <si>
    <t>с.Коритниця (Привітненська сільрада)</t>
  </si>
  <si>
    <t>45544</t>
  </si>
  <si>
    <t>Романчук</t>
  </si>
  <si>
    <t>0337494631</t>
  </si>
  <si>
    <t>0993029947</t>
  </si>
  <si>
    <t>00009F8800CDD19F</t>
  </si>
  <si>
    <t>107303</t>
  </si>
  <si>
    <t>Загальноосвітня школа І-ІІ ступенів с. Линів Локачинського району Волинської області</t>
  </si>
  <si>
    <t>ЗОШ І-ІІ ст. с. Линів Локачинського р-ну Волинської обл.</t>
  </si>
  <si>
    <t>с.Линів (Бубнівська сільрада)</t>
  </si>
  <si>
    <t>Ярофеївна</t>
  </si>
  <si>
    <t>0337497825</t>
  </si>
  <si>
    <t>0985989542</t>
  </si>
  <si>
    <t>Торчинська</t>
  </si>
  <si>
    <t>00009F8800CE4997</t>
  </si>
  <si>
    <t>107301</t>
  </si>
  <si>
    <t>Загальноосвітня школа І-ІІ ступенів с. Озютичі</t>
  </si>
  <si>
    <t>ЗОШ І-ІІ ст. с. Озютичі</t>
  </si>
  <si>
    <t>с.Озютичі</t>
  </si>
  <si>
    <t>45515</t>
  </si>
  <si>
    <t>Ozutichi.school@i.ua</t>
  </si>
  <si>
    <t>Гапяк</t>
  </si>
  <si>
    <t>0337498513</t>
  </si>
  <si>
    <t>0975060467</t>
  </si>
  <si>
    <t>Таровська</t>
  </si>
  <si>
    <t>0502869243</t>
  </si>
  <si>
    <t>00009F8800CE8674</t>
  </si>
  <si>
    <t>107302</t>
  </si>
  <si>
    <t>Загальноосвітня школа І-ІІ ступенів с. П’ятикори</t>
  </si>
  <si>
    <t>ЗJШ І-ІІ ст. с. П’ятикори</t>
  </si>
  <si>
    <t>с.П'ятикори (Дорогиничівська сільрада)</t>
  </si>
  <si>
    <t>Васюра</t>
  </si>
  <si>
    <t>0337491986</t>
  </si>
  <si>
    <t>0677528872</t>
  </si>
  <si>
    <t>Лялюк</t>
  </si>
  <si>
    <t>00009F8800CF09E3</t>
  </si>
  <si>
    <t>107310</t>
  </si>
  <si>
    <t>Загальноосвітня школа І-ІІ ступенів с. Тумин</t>
  </si>
  <si>
    <t>ЗОШ І-ІІ ст. с. Тумин</t>
  </si>
  <si>
    <t>с.Тумин (Війницька сільрада)</t>
  </si>
  <si>
    <t>45512</t>
  </si>
  <si>
    <t>Максимюк</t>
  </si>
  <si>
    <t>0337495644</t>
  </si>
  <si>
    <t>0973676264</t>
  </si>
  <si>
    <t>Процан</t>
  </si>
  <si>
    <t>00009E4000FDACAE</t>
  </si>
  <si>
    <t>107311</t>
  </si>
  <si>
    <t>Загальноосвітня школа І-ІІ ступенів с.Великий Окорськ</t>
  </si>
  <si>
    <t>ЗОШ І-ІІ ст. с.Великий Окорськ</t>
  </si>
  <si>
    <t>с.Великий Окорськ (Затурцівська сільрада)</t>
  </si>
  <si>
    <t>45524</t>
  </si>
  <si>
    <t>okorsrschool@br.ru</t>
  </si>
  <si>
    <t>Мов’як</t>
  </si>
  <si>
    <t>0337495140</t>
  </si>
  <si>
    <t>0506099001</t>
  </si>
  <si>
    <t>Яковюк</t>
  </si>
  <si>
    <t>00009F8800CF994B</t>
  </si>
  <si>
    <t>107309</t>
  </si>
  <si>
    <t>Локачинська філія Оваднівського професійного ліцею</t>
  </si>
  <si>
    <t>Локачинська філія Оваднівського проф. ліцею</t>
  </si>
  <si>
    <t>45</t>
  </si>
  <si>
    <t>http://lokachi-licey.at.ua/</t>
  </si>
  <si>
    <t>Licei@Lk.Lt.ukrtel.net</t>
  </si>
  <si>
    <t>0337430137</t>
  </si>
  <si>
    <t>Гомон</t>
  </si>
  <si>
    <t>Георгійович</t>
  </si>
  <si>
    <t>0985333706</t>
  </si>
  <si>
    <t>Прокуда</t>
  </si>
  <si>
    <t>0975152574</t>
  </si>
  <si>
    <t>0674519907</t>
  </si>
  <si>
    <t>56</t>
  </si>
  <si>
    <t>00009F8D00BC732D</t>
  </si>
  <si>
    <t>107202</t>
  </si>
  <si>
    <t>Відділ освіти Луцької районної державної адміністрації</t>
  </si>
  <si>
    <t>ВО Луцької РДА</t>
  </si>
  <si>
    <t>Луцький район</t>
  </si>
  <si>
    <t>Винниченка</t>
  </si>
  <si>
    <t>43021</t>
  </si>
  <si>
    <t>lutsk_osvita@i.ua</t>
  </si>
  <si>
    <t>0332728096</t>
  </si>
  <si>
    <t>Тарасенко</t>
  </si>
  <si>
    <t>0992508894</t>
  </si>
  <si>
    <t>0332726162</t>
  </si>
  <si>
    <t>0661143840</t>
  </si>
  <si>
    <t>lutsk_osvita@i.ua, znobox.v02@gmail.com</t>
  </si>
  <si>
    <t>Врублевська</t>
  </si>
  <si>
    <t>0976582988</t>
  </si>
  <si>
    <t>00009DF700FF5C00</t>
  </si>
  <si>
    <t>108802</t>
  </si>
  <si>
    <t>Загальноосвітня школа І-ІІІ ступенів с. Ратнів Луцького району Волинської області</t>
  </si>
  <si>
    <t>ЗСШ с. Ратнів Луцького р-ну Волинської обл.</t>
  </si>
  <si>
    <t>с.Ратнів</t>
  </si>
  <si>
    <t>45650</t>
  </si>
  <si>
    <t>volinosvita18@ukr.net</t>
  </si>
  <si>
    <t>Котко</t>
  </si>
  <si>
    <t>0332793116</t>
  </si>
  <si>
    <t>0982641078</t>
  </si>
  <si>
    <t>Слупко</t>
  </si>
  <si>
    <t>0970885120</t>
  </si>
  <si>
    <t>Муляр</t>
  </si>
  <si>
    <t>0958856991</t>
  </si>
  <si>
    <t>історія, технологічний профіль</t>
  </si>
  <si>
    <t>00009F9000D8017F</t>
  </si>
  <si>
    <t>109404</t>
  </si>
  <si>
    <t>Загальноосвітня школа І-ІІІ ступенів с. Рованці Луцького району Волинської області</t>
  </si>
  <si>
    <t>ЗСШ І-ІІІ ст. с. Рованці Луцького р-ну Волинської обл.</t>
  </si>
  <si>
    <t>с.Рованці (Боратинська сільрада)</t>
  </si>
  <si>
    <t>45605</t>
  </si>
  <si>
    <t>Волинський інститут післядипломної педагогічної освіти</t>
  </si>
  <si>
    <t>інститут післядипломної педагогічної освіти</t>
  </si>
  <si>
    <t>ІППО</t>
  </si>
  <si>
    <t>http://www.vippo.lutsk.ua/</t>
  </si>
  <si>
    <t>info@vippo.lutsk.ua</t>
  </si>
  <si>
    <t>0332721641</t>
  </si>
  <si>
    <t>Сташенко</t>
  </si>
  <si>
    <t>0332242235</t>
  </si>
  <si>
    <t>0636814735</t>
  </si>
  <si>
    <t>smo05@ukr.net</t>
  </si>
  <si>
    <t>Бобак</t>
  </si>
  <si>
    <t>проректор з питань ЗНО та МЯО</t>
  </si>
  <si>
    <t>0332721643</t>
  </si>
  <si>
    <t>0677674606</t>
  </si>
  <si>
    <t>zno_lutsk@ukrpost.ua</t>
  </si>
  <si>
    <t>Вітюк</t>
  </si>
  <si>
    <t>проректор з наукової роботи</t>
  </si>
  <si>
    <t>0332770825</t>
  </si>
  <si>
    <t>0508382415</t>
  </si>
  <si>
    <t>00009E2100FC02FE</t>
  </si>
  <si>
    <t>108503</t>
  </si>
  <si>
    <t>Комунальний заклад "Луцький навчально-реабілітаційний центр Луцької міської ради"</t>
  </si>
  <si>
    <t>КЗ "Луцький НРЦ Луцької міськради"</t>
  </si>
  <si>
    <t>спеціальна загальноосвітня школа І-ІІ ступенів</t>
  </si>
  <si>
    <t>lnrcentre@gmail.com</t>
  </si>
  <si>
    <t>Волинець</t>
  </si>
  <si>
    <t>0332723959</t>
  </si>
  <si>
    <t>0954028045</t>
  </si>
  <si>
    <t>Огородник</t>
  </si>
  <si>
    <t>0332723603</t>
  </si>
  <si>
    <t>0668856026</t>
  </si>
  <si>
    <t>Кажан</t>
  </si>
  <si>
    <t>0332723693</t>
  </si>
  <si>
    <t>0963713889</t>
  </si>
  <si>
    <t>00009F8600AF0445</t>
  </si>
  <si>
    <t>108301</t>
  </si>
  <si>
    <t>Професійно-технічне училище Луцького національного технічного університету</t>
  </si>
  <si>
    <t>ПТУ ЛНТУ</t>
  </si>
  <si>
    <t>ptu-lstu@ukr.net</t>
  </si>
  <si>
    <t>0332280554</t>
  </si>
  <si>
    <t>0506472755</t>
  </si>
  <si>
    <t>Плевако</t>
  </si>
  <si>
    <t>0951352710</t>
  </si>
  <si>
    <t>00009F8D00BAB68B</t>
  </si>
  <si>
    <t>108204</t>
  </si>
  <si>
    <t>Державний професійно-технічний навчальний заклад "Луцьке вище професійне училище будівництва та архітектури"</t>
  </si>
  <si>
    <t>ДПТНЗ "Луцьке ВПУ будівництва та архітектури"</t>
  </si>
  <si>
    <t>Потебні</t>
  </si>
  <si>
    <t>http://www.vpubud.lutsk.ua/</t>
  </si>
  <si>
    <t>vpubud@lt.ukrtel.net</t>
  </si>
  <si>
    <t>0332262980</t>
  </si>
  <si>
    <t>Собуцький</t>
  </si>
  <si>
    <t>Ростислав</t>
  </si>
  <si>
    <t>0501360310</t>
  </si>
  <si>
    <t>Шмігель</t>
  </si>
  <si>
    <t>0332264740</t>
  </si>
  <si>
    <t>0501360311</t>
  </si>
  <si>
    <t>Тешаєва</t>
  </si>
  <si>
    <t>0332262419</t>
  </si>
  <si>
    <t>0509569860</t>
  </si>
  <si>
    <t>00009F8D00BD87D7</t>
  </si>
  <si>
    <t>108202</t>
  </si>
  <si>
    <t>Державний професійно-технічний навчальний заклад "Луцьке вище професійне училище"</t>
  </si>
  <si>
    <t>ДПТНЗ "Луцьке ВПУ"</t>
  </si>
  <si>
    <t>Бенделіані</t>
  </si>
  <si>
    <t>http://lvpu.lutsk.ua/</t>
  </si>
  <si>
    <t>lvpulutsk@mail.ru</t>
  </si>
  <si>
    <t>0332260629</t>
  </si>
  <si>
    <t>Батов</t>
  </si>
  <si>
    <t>Генадій</t>
  </si>
  <si>
    <t>0955078084</t>
  </si>
  <si>
    <t>Псалтира</t>
  </si>
  <si>
    <t>0332261940</t>
  </si>
  <si>
    <t>0991499419</t>
  </si>
  <si>
    <t>0332260792</t>
  </si>
  <si>
    <t>0985636117</t>
  </si>
  <si>
    <t>208</t>
  </si>
  <si>
    <t>183</t>
  </si>
  <si>
    <t>196</t>
  </si>
  <si>
    <t>00009F8801076F71</t>
  </si>
  <si>
    <t>108203</t>
  </si>
  <si>
    <t>Державний вищий навчальний заклад "Нововолинський електромеханічний коледж"</t>
  </si>
  <si>
    <t>ДВНЗ "Нововолинський електромеханічний коледж"</t>
  </si>
  <si>
    <t>Шахтарська</t>
  </si>
  <si>
    <t>45400</t>
  </si>
  <si>
    <t>www.nemk.org.ua</t>
  </si>
  <si>
    <t>nemk@i.ua</t>
  </si>
  <si>
    <t>0334430365</t>
  </si>
  <si>
    <t>Ігнатюк</t>
  </si>
  <si>
    <t>0334432473</t>
  </si>
  <si>
    <t>0987084664</t>
  </si>
  <si>
    <t>Терес</t>
  </si>
  <si>
    <t>0334431066</t>
  </si>
  <si>
    <t>0953905455</t>
  </si>
  <si>
    <t>Гаврисюк</t>
  </si>
  <si>
    <t>Аркадій</t>
  </si>
  <si>
    <t>0334432592</t>
  </si>
  <si>
    <t>0679449048</t>
  </si>
  <si>
    <t>159</t>
  </si>
  <si>
    <t>161</t>
  </si>
  <si>
    <t>218</t>
  </si>
  <si>
    <t>181</t>
  </si>
  <si>
    <t>00009F9500F86DF7</t>
  </si>
  <si>
    <t>114715</t>
  </si>
  <si>
    <t>Управління освіти виконавчого комітету Нововолинської міської ради</t>
  </si>
  <si>
    <t>УО ВК Нововолинської міськради</t>
  </si>
  <si>
    <t>osvita_now@ukr.net</t>
  </si>
  <si>
    <t>0334431606</t>
  </si>
  <si>
    <t>Моренко</t>
  </si>
  <si>
    <t>0334431794</t>
  </si>
  <si>
    <t>0673323068</t>
  </si>
  <si>
    <t>методист міського методичного кабінету</t>
  </si>
  <si>
    <t>0334432770</t>
  </si>
  <si>
    <t>0971716192</t>
  </si>
  <si>
    <t>Томашевська</t>
  </si>
  <si>
    <t>0334435996</t>
  </si>
  <si>
    <t>00009E1400ADFD23</t>
  </si>
  <si>
    <t>114802</t>
  </si>
  <si>
    <t>Навчально-виховний комплекс "Нововолинська спеціалізована школа І-ІІІ ступенів №1 - колегіум Нововолинської міської ради Волинської області"</t>
  </si>
  <si>
    <t>НВК "Нововолинська спец. ЗСШ №1-колегіум Нововолинської міськради Волинської обл."</t>
  </si>
  <si>
    <t>nvkpiros.org</t>
  </si>
  <si>
    <t>school1_nv@ukr.net</t>
  </si>
  <si>
    <t>0334422521</t>
  </si>
  <si>
    <t>0974031963</t>
  </si>
  <si>
    <t>Семенах</t>
  </si>
  <si>
    <t>0983100020</t>
  </si>
  <si>
    <t>0334430422</t>
  </si>
  <si>
    <t>0673322460</t>
  </si>
  <si>
    <t>kovtunSZ@mail.ru</t>
  </si>
  <si>
    <t>00009F8901122BE5</t>
  </si>
  <si>
    <t>114412</t>
  </si>
  <si>
    <t>Нововолинська гімназія Нововолинської міськради Волинської обл.</t>
  </si>
  <si>
    <t>Кауркова</t>
  </si>
  <si>
    <t>novgimnasium@ukr.net</t>
  </si>
  <si>
    <t>Остапюк</t>
  </si>
  <si>
    <t>0334436855</t>
  </si>
  <si>
    <t>0971305190</t>
  </si>
  <si>
    <t>Насонова</t>
  </si>
  <si>
    <t>0973403959</t>
  </si>
  <si>
    <t>Шиян</t>
  </si>
  <si>
    <t>0978539641</t>
  </si>
  <si>
    <t>00009F8701014F4A</t>
  </si>
  <si>
    <t>114404</t>
  </si>
  <si>
    <t>Нововолинська загальноосвітня школа І-ІІІ ступенів №2 Нововолинської міської ради Волинської області</t>
  </si>
  <si>
    <t>Нововолинська ЗСШ №2 Нововолинської міськради Волинської обл.</t>
  </si>
  <si>
    <t>Маяковського</t>
  </si>
  <si>
    <t>Kobysh@ukrpost.ua</t>
  </si>
  <si>
    <t>Кобиш</t>
  </si>
  <si>
    <t>0334422933</t>
  </si>
  <si>
    <t>0974900062</t>
  </si>
  <si>
    <t>Софронюк</t>
  </si>
  <si>
    <t>0334424284</t>
  </si>
  <si>
    <t>0977528911</t>
  </si>
  <si>
    <t>00009F8300F43129</t>
  </si>
  <si>
    <t>114405</t>
  </si>
  <si>
    <t>Нововолинська ЗСШ №3 Нововолинської міськради Волинської обл.</t>
  </si>
  <si>
    <t>М. Грушевського</t>
  </si>
  <si>
    <t>zoshnomer3@list.ru</t>
  </si>
  <si>
    <t>0334423807</t>
  </si>
  <si>
    <t>0935188434</t>
  </si>
  <si>
    <t>Рарата</t>
  </si>
  <si>
    <t>0334423946</t>
  </si>
  <si>
    <t>0971705612</t>
  </si>
  <si>
    <t>00009F81010F36E6</t>
  </si>
  <si>
    <t>114406</t>
  </si>
  <si>
    <t>Нововолинська загальноосвітня школа І-ІІІ ступенів №4 Нововолинської міської ради Волинської області</t>
  </si>
  <si>
    <t>Нововолинська ЗСШ №4 Нововолинської міськради Волинської обл.</t>
  </si>
  <si>
    <t>бульвар</t>
  </si>
  <si>
    <t>newvolschool4@ukr.net</t>
  </si>
  <si>
    <t>Сачук</t>
  </si>
  <si>
    <t>Таїса</t>
  </si>
  <si>
    <t>0334430154</t>
  </si>
  <si>
    <t>0966508448</t>
  </si>
  <si>
    <t>Занічковська</t>
  </si>
  <si>
    <t>0334432660</t>
  </si>
  <si>
    <t>00009F86010FA9FF</t>
  </si>
  <si>
    <t>114407</t>
  </si>
  <si>
    <t>Нововолинська загальноосвітня школа І-ІІІ ступенів №5 Нововолинської міської ради Волинської області</t>
  </si>
  <si>
    <t>Нововолинська ЗСШ №5 Нововолинської міськради Волинської обл.</t>
  </si>
  <si>
    <t>15 Мікрорайон</t>
  </si>
  <si>
    <t>school5@meta.ua</t>
  </si>
  <si>
    <t>Гордійчук</t>
  </si>
  <si>
    <t>0334446713</t>
  </si>
  <si>
    <t>0976688115</t>
  </si>
  <si>
    <t>Віщур</t>
  </si>
  <si>
    <t>0334448474</t>
  </si>
  <si>
    <t>00009F8701008099</t>
  </si>
  <si>
    <t>109415</t>
  </si>
  <si>
    <t>Загальноосвітня школа І-ІІІ ступеня с. Підгайці Луцького району Волинської області</t>
  </si>
  <si>
    <t>ЗСШ с. Підгайці Луцького р-ну Волинської обл.</t>
  </si>
  <si>
    <t>с.Підгайці</t>
  </si>
  <si>
    <t>45602</t>
  </si>
  <si>
    <t>volin-osvita3@ukr.net</t>
  </si>
  <si>
    <t>Скороход</t>
  </si>
  <si>
    <t>Калениківна</t>
  </si>
  <si>
    <t>0332704459</t>
  </si>
  <si>
    <t>0504386567</t>
  </si>
  <si>
    <t>0502064732</t>
  </si>
  <si>
    <t>Калиш</t>
  </si>
  <si>
    <t>Юлія</t>
  </si>
  <si>
    <t>0955888080</t>
  </si>
  <si>
    <t>українська мова, українська література, історія, географія, економіка</t>
  </si>
  <si>
    <t>00009F870101ABD9</t>
  </si>
  <si>
    <t>109416</t>
  </si>
  <si>
    <t>Загальноосвітня школа І-ІІІ ступеня с. Піддубці Луцького району Волинської області</t>
  </si>
  <si>
    <t>ЗСШ с. Піддубці Луцького р-ну Волинської обл.</t>
  </si>
  <si>
    <t>с.Піддубці</t>
  </si>
  <si>
    <t>45635</t>
  </si>
  <si>
    <t>piddubci_shkola@ukr.net</t>
  </si>
  <si>
    <t>Чабарай</t>
  </si>
  <si>
    <t>0332799640</t>
  </si>
  <si>
    <t>Крайнік</t>
  </si>
  <si>
    <t>0673345991</t>
  </si>
  <si>
    <t>Бєлова</t>
  </si>
  <si>
    <t>0678606858</t>
  </si>
  <si>
    <t>українська мова, українська література, правознавство</t>
  </si>
  <si>
    <t>00009F8A00DDC41A</t>
  </si>
  <si>
    <t>109417</t>
  </si>
  <si>
    <t>Загальноосвітня школа І-ІІІ ступеня с. Радомишль Луцького району Волинської області</t>
  </si>
  <si>
    <t>ЗСШ с. Радомишль Луцького р-ну Волинської обл.</t>
  </si>
  <si>
    <t>с.Радомишль</t>
  </si>
  <si>
    <t>45664</t>
  </si>
  <si>
    <t>volin-osvita10@ukr.net</t>
  </si>
  <si>
    <t>Косинський</t>
  </si>
  <si>
    <t>0332798672</t>
  </si>
  <si>
    <t>0964630770</t>
  </si>
  <si>
    <t>Таран</t>
  </si>
  <si>
    <t>0989792671</t>
  </si>
  <si>
    <t>0983743982</t>
  </si>
  <si>
    <t>00009F870103AF59</t>
  </si>
  <si>
    <t>109418</t>
  </si>
  <si>
    <t>Загальноосвітня школа І-ІІІ ступеня с. Романів Луцького району Волинської області</t>
  </si>
  <si>
    <t>ЗСШ с. Романів Луцького р-ну Волинської обл.</t>
  </si>
  <si>
    <t>с.Романів</t>
  </si>
  <si>
    <t>45637</t>
  </si>
  <si>
    <t>volin-osvita1@ukr.net</t>
  </si>
  <si>
    <t>Якимчук</t>
  </si>
  <si>
    <t>0332795536</t>
  </si>
  <si>
    <t>0982575021</t>
  </si>
  <si>
    <t>0973016218</t>
  </si>
  <si>
    <t>00009F8701046438</t>
  </si>
  <si>
    <t>109419</t>
  </si>
  <si>
    <t>Загальноосвітня школа І-ІІІ ступеня с. Садів Луцького району Волинської області</t>
  </si>
  <si>
    <t>ЗСШ с. Садів Луцького р-ну Волинської обл.</t>
  </si>
  <si>
    <t>с.Садів</t>
  </si>
  <si>
    <t>45640</t>
  </si>
  <si>
    <t>volinosvita15@ukr.net</t>
  </si>
  <si>
    <t>Федорко</t>
  </si>
  <si>
    <t>Мар’янович</t>
  </si>
  <si>
    <t>0332790748</t>
  </si>
  <si>
    <t>0983894969</t>
  </si>
  <si>
    <t>Кравчук</t>
  </si>
  <si>
    <t>0673030443</t>
  </si>
  <si>
    <t>0971861667</t>
  </si>
  <si>
    <t>українська мова, українська література, історія, правознавство</t>
  </si>
  <si>
    <t>00009F8701051BA2</t>
  </si>
  <si>
    <t>109420</t>
  </si>
  <si>
    <t>Загальноосвітня школа І-ІІІ ступеня с. Хорохорин Луцького району Волинської області</t>
  </si>
  <si>
    <t>ЗСШ с. Хорохорин Луцького р-ну Волинської обл.</t>
  </si>
  <si>
    <t>с.Хорохорин</t>
  </si>
  <si>
    <t>45610</t>
  </si>
  <si>
    <t>volinosvita13@ukr.net</t>
  </si>
  <si>
    <t>Улітовська</t>
  </si>
  <si>
    <t>0332799540</t>
  </si>
  <si>
    <t>0673340605</t>
  </si>
  <si>
    <t>0989055585</t>
  </si>
  <si>
    <t>00009F8A00DCBE9D</t>
  </si>
  <si>
    <t>109421</t>
  </si>
  <si>
    <t>Загальноосвітня школа І-ІІІ ступеня с. Чаруків Луцького району Волинської області</t>
  </si>
  <si>
    <t>ЗСШ с. Чаруків Луцького р-ну Волинської обл.</t>
  </si>
  <si>
    <t>с.Чаруків</t>
  </si>
  <si>
    <t>45653</t>
  </si>
  <si>
    <t>volin-osvita7@ukr.net</t>
  </si>
  <si>
    <t>Кухарчук</t>
  </si>
  <si>
    <t>Леонардович</t>
  </si>
  <si>
    <t>0332798822</t>
  </si>
  <si>
    <t>0985299554</t>
  </si>
  <si>
    <t>Сковорода</t>
  </si>
  <si>
    <t>0665857713</t>
  </si>
  <si>
    <t>00009F870106ADA8</t>
  </si>
  <si>
    <t>109422</t>
  </si>
  <si>
    <t>Загальноосвітня школа І-ІІІ ступеня смт Торчин Луцького району Волинської області</t>
  </si>
  <si>
    <t>ЗСШ смт Торчин Луцького р-ну Волинської обл.</t>
  </si>
  <si>
    <t>смт Торчин</t>
  </si>
  <si>
    <t>45612</t>
  </si>
  <si>
    <t>volinosvita14@ukr.net</t>
  </si>
  <si>
    <t>0332791366</t>
  </si>
  <si>
    <t>0951642517</t>
  </si>
  <si>
    <t>Сергіюк</t>
  </si>
  <si>
    <t>0332791475</t>
  </si>
  <si>
    <t>0951597820</t>
  </si>
  <si>
    <t>Барда</t>
  </si>
  <si>
    <t>0992543337</t>
  </si>
  <si>
    <t>українська мова, українська література, математика, правознавство</t>
  </si>
  <si>
    <t>00009F870107C88F</t>
  </si>
  <si>
    <t>109423</t>
  </si>
  <si>
    <t>Рокинівський навчально-виховний комплекс Луцької районної ради Волинської області</t>
  </si>
  <si>
    <t>Рокинівський НВК Луцької райради Волинської обл.</t>
  </si>
  <si>
    <t>смт Рокині</t>
  </si>
  <si>
    <t>45626</t>
  </si>
  <si>
    <t>rnvk_o4@mail.ru</t>
  </si>
  <si>
    <t>Галалюк</t>
  </si>
  <si>
    <t>0332709449</t>
  </si>
  <si>
    <t>0993583583</t>
  </si>
  <si>
    <t>Судима</t>
  </si>
  <si>
    <t>Вячеслав</t>
  </si>
  <si>
    <t>заступник з навчально-методичної роботи</t>
  </si>
  <si>
    <t>0506407006</t>
  </si>
  <si>
    <t>Ілона</t>
  </si>
  <si>
    <t>0951497147</t>
  </si>
  <si>
    <t>біологія, географія, технологічний профіль</t>
  </si>
  <si>
    <t>00009F870108A319</t>
  </si>
  <si>
    <t>109425</t>
  </si>
  <si>
    <t>Крупівський навчально-реабілітаційний центр для дітей із вадами зору Волинської обласної ради</t>
  </si>
  <si>
    <t>Крупівський НРЦ для дітей із вадами зору Волинської облради</t>
  </si>
  <si>
    <t>с.Крупа (Підгайцівська сільрада)</t>
  </si>
  <si>
    <t>45604</t>
  </si>
  <si>
    <t>навчально-реабілітаційний центр</t>
  </si>
  <si>
    <t>Krupa09nrc@mail.ru</t>
  </si>
  <si>
    <t>0332707460</t>
  </si>
  <si>
    <t>0979534888</t>
  </si>
  <si>
    <t>Суходольська</t>
  </si>
  <si>
    <t>0332707462</t>
  </si>
  <si>
    <t>0969659363</t>
  </si>
  <si>
    <t>Запишна</t>
  </si>
  <si>
    <t>0506283954</t>
  </si>
  <si>
    <t>00009F8A00E9C4C1</t>
  </si>
  <si>
    <t>109426</t>
  </si>
  <si>
    <t>Маяківський НВК "інтернат-ЗСШ-лінгвістичний ліцей" Волинської облради</t>
  </si>
  <si>
    <t>http://internat.lt.ukrtel.net/</t>
  </si>
  <si>
    <t>majakinvk@gmail.com</t>
  </si>
  <si>
    <t>0332791538</t>
  </si>
  <si>
    <t>Возняк</t>
  </si>
  <si>
    <t>Євгеній</t>
  </si>
  <si>
    <t>0332797589</t>
  </si>
  <si>
    <t>0672617886</t>
  </si>
  <si>
    <t>Яручик</t>
  </si>
  <si>
    <t>0332791539</t>
  </si>
  <si>
    <t>0677425575</t>
  </si>
  <si>
    <t>Квас</t>
  </si>
  <si>
    <t>Зіновійович</t>
  </si>
  <si>
    <t>0976533984</t>
  </si>
  <si>
    <t>українська мова, українська література, англійська мова, німецька мова</t>
  </si>
  <si>
    <t>64</t>
  </si>
  <si>
    <t>78</t>
  </si>
  <si>
    <t>00009F9000DAC69C</t>
  </si>
  <si>
    <t>109424</t>
  </si>
  <si>
    <t>Луцький райком профспілки працівників освіти</t>
  </si>
  <si>
    <t>109971</t>
  </si>
  <si>
    <t>Луцький районний будинок школяра</t>
  </si>
  <si>
    <t>Павельчук</t>
  </si>
  <si>
    <t>0332760297</t>
  </si>
  <si>
    <t>0975004056</t>
  </si>
  <si>
    <t>00009F87010CE78A</t>
  </si>
  <si>
    <t>109972</t>
  </si>
  <si>
    <t>Загальноосвітня школа І-ІІ ступенів с. Баїв Луцького району Волинської області</t>
  </si>
  <si>
    <t>ЗСШ І-ІІ ст. с. Баїв Луцького р-ну Волинської обл.</t>
  </si>
  <si>
    <t>с.Баїв</t>
  </si>
  <si>
    <t>2 а</t>
  </si>
  <si>
    <t>45643</t>
  </si>
  <si>
    <t>volinosvita32@ukr.net</t>
  </si>
  <si>
    <t>Соколов</t>
  </si>
  <si>
    <t>0332709168</t>
  </si>
  <si>
    <t>0952530096</t>
  </si>
  <si>
    <t>bayiv@mail.ru</t>
  </si>
  <si>
    <t>Веремійчик</t>
  </si>
  <si>
    <t>0668316486</t>
  </si>
  <si>
    <t>00009F87009F23FD</t>
  </si>
  <si>
    <t>109303</t>
  </si>
  <si>
    <t>Загальноосвітня школа І-ІІ ступенів с. Білосток Луцького району Волинської області</t>
  </si>
  <si>
    <t>Загальноосвітня школа І-ІІ ступеня с. Мислині Горохівського району Волинської області</t>
  </si>
  <si>
    <t>ЗОШ І-ІІ ст. с. Мислині Горохівського р-ну Волинської обл.</t>
  </si>
  <si>
    <t>с.Мислині (Новосілківська сільрада)</t>
  </si>
  <si>
    <t>Якимович</t>
  </si>
  <si>
    <t>0337992540</t>
  </si>
  <si>
    <t>0987600708</t>
  </si>
  <si>
    <t>00009F7F01036F9C</t>
  </si>
  <si>
    <t>101308</t>
  </si>
  <si>
    <t>Загальноосвітня школа І-ІІ ступеня с. Охлопів Горохівського району Волинської області</t>
  </si>
  <si>
    <t>ЗОШ І-ІІ ст. с. Охлопів Горохівського р-ну Волинської обл.</t>
  </si>
  <si>
    <t>Загальноосвітня школа І-ІІ ступенів с. Промінь Луцького району Волинської області</t>
  </si>
  <si>
    <t>ЗСШ І-ІІ ст. с. Промінь Луцького р-ну Волинської обл.</t>
  </si>
  <si>
    <t>с.Промінь</t>
  </si>
  <si>
    <t>Ветеранів</t>
  </si>
  <si>
    <t>1а</t>
  </si>
  <si>
    <t>45660</t>
  </si>
  <si>
    <t>volinosvita19@ukr.net</t>
  </si>
  <si>
    <t>0332793343</t>
  </si>
  <si>
    <t>0954342546</t>
  </si>
  <si>
    <t>Дармовіс</t>
  </si>
  <si>
    <t>0332793334</t>
  </si>
  <si>
    <t>0665583470</t>
  </si>
  <si>
    <t>00009F87009FED8D</t>
  </si>
  <si>
    <t>109309</t>
  </si>
  <si>
    <t>Загальноосвітня школа І-ІІ ступенів с. Смолигів Луцького району Волинської області</t>
  </si>
  <si>
    <t>ЗСШ І-ІІ ст. с. Смолигів Луцького р-ну Волинської обл.</t>
  </si>
  <si>
    <t>ЗСШ І-ІІ ст. с. Білостік Луцького р-ну Волинської обл.</t>
  </si>
  <si>
    <t>с.Білосток</t>
  </si>
  <si>
    <t>45641</t>
  </si>
  <si>
    <t>volinosvita33@ukr.net</t>
  </si>
  <si>
    <t>0332795632</t>
  </si>
  <si>
    <t>0671240010</t>
  </si>
  <si>
    <t>0966027296</t>
  </si>
  <si>
    <t>00009F87010FADD7</t>
  </si>
  <si>
    <t>109302</t>
  </si>
  <si>
    <t>Загальноосвітня школа І-ІІ ступенів с. Буяни Луцького району Волинської області</t>
  </si>
  <si>
    <t>ЗСШ І-ІІ ст. с. Буяни Луцького р-ну Волинської обл.</t>
  </si>
  <si>
    <t>с.Буяни</t>
  </si>
  <si>
    <t>volinosvita25@ukr.net</t>
  </si>
  <si>
    <t>Горинчук</t>
  </si>
  <si>
    <t>0332795043</t>
  </si>
  <si>
    <t>0664748902</t>
  </si>
  <si>
    <t>Аврамук</t>
  </si>
  <si>
    <t>0668560443</t>
  </si>
  <si>
    <t>00009F8A00DC5921</t>
  </si>
  <si>
    <t>109304</t>
  </si>
  <si>
    <t>Загальноосвітня школа І-ІІ ступенів с. Веселе Луцького району Волинської області</t>
  </si>
  <si>
    <t>ЗСШ І-ІІ ст. с. Веселе Луцького р-ну Волинської обл.</t>
  </si>
  <si>
    <t>с.Веселе</t>
  </si>
  <si>
    <t>45611</t>
  </si>
  <si>
    <t>volinosvita31@ukr.net</t>
  </si>
  <si>
    <t>Сікірінський</t>
  </si>
  <si>
    <t>0332793440</t>
  </si>
  <si>
    <t>0502006829</t>
  </si>
  <si>
    <t>Бенещук</t>
  </si>
  <si>
    <t>0507259105</t>
  </si>
  <si>
    <t>00009F8701159A29</t>
  </si>
  <si>
    <t>109305</t>
  </si>
  <si>
    <t>Загальноосвітня школа І-ІІ ступенів с. Воротнів Луцького району Волинської області</t>
  </si>
  <si>
    <t>ЗСШ І-ІІ ст. с. Воротнів Луцького р-ну Волинської обл.</t>
  </si>
  <si>
    <t>с.Воротнів (Лищенська сільрада)</t>
  </si>
  <si>
    <t>45639</t>
  </si>
  <si>
    <t>volinosvita27@ukr.net</t>
  </si>
  <si>
    <t>Михайловська</t>
  </si>
  <si>
    <t>Ярослава</t>
  </si>
  <si>
    <t>0332798222</t>
  </si>
  <si>
    <t>0967236106</t>
  </si>
  <si>
    <t>Філовець</t>
  </si>
  <si>
    <t>Ілларіонівна</t>
  </si>
  <si>
    <t>0508028516</t>
  </si>
  <si>
    <t>00009F8700A09810</t>
  </si>
  <si>
    <t>109310</t>
  </si>
  <si>
    <t>Загальноосвітня школа І-ІІ ступенів с. Гаразджа Луцького району Волинської області</t>
  </si>
  <si>
    <t>ЗСШ І-ІІ ст. с. Гаразджа Луцького р-ну Волинської обл.</t>
  </si>
  <si>
    <t>с.Гаразджа (Піддубцівська сільрада)</t>
  </si>
  <si>
    <t>Вишнева</t>
  </si>
  <si>
    <t>77а</t>
  </si>
  <si>
    <t>45636</t>
  </si>
  <si>
    <t>volinosvita28@ukr.net</t>
  </si>
  <si>
    <t>Василевська</t>
  </si>
  <si>
    <t>0332799631</t>
  </si>
  <si>
    <t>0958801990</t>
  </si>
  <si>
    <t>Стреха</t>
  </si>
  <si>
    <t>0682329904</t>
  </si>
  <si>
    <t>00009F8701170BD9</t>
  </si>
  <si>
    <t>109306</t>
  </si>
  <si>
    <t>Загальноосвітня школа І-ІІ ступенів с. Коршів Луцького району Волинської області</t>
  </si>
  <si>
    <t>ЗСШ І-ІІ ст. с. Коршів Луцького р-ну Волинської обл.</t>
  </si>
  <si>
    <t>с.Коршів</t>
  </si>
  <si>
    <t>45651</t>
  </si>
  <si>
    <t>korshiv34@ukr.net</t>
  </si>
  <si>
    <t>Подольчук</t>
  </si>
  <si>
    <t>0332797565</t>
  </si>
  <si>
    <t>0957686593</t>
  </si>
  <si>
    <t>Котюк</t>
  </si>
  <si>
    <t>0987123529</t>
  </si>
  <si>
    <t>00009F8A00DBB609</t>
  </si>
  <si>
    <t>109307</t>
  </si>
  <si>
    <t>Загальноосвітня школа І-ІІ ступенів с. Крупа Луцького району Волинської області</t>
  </si>
  <si>
    <t>ЗСШ І-ІІ ст. с. Крупа Луцького р-ну Волинської обл.</t>
  </si>
  <si>
    <t>volinosvita26@ukr.net</t>
  </si>
  <si>
    <t>Філозоф</t>
  </si>
  <si>
    <t>Мирослав</t>
  </si>
  <si>
    <t>0332707444</t>
  </si>
  <si>
    <t>0963063536</t>
  </si>
  <si>
    <t>Митрофанюк</t>
  </si>
  <si>
    <t>0508364094</t>
  </si>
  <si>
    <t>00009F87011A2355</t>
  </si>
  <si>
    <t>109314</t>
  </si>
  <si>
    <t>Загальноосвітня школа І-ІІ ступенів с. Мстишин Луцького району Волинської області</t>
  </si>
  <si>
    <t>ЗСШ І-ІІ ст. с. Мстишин Луцького р-ну Волинської обл.</t>
  </si>
  <si>
    <t>с.Мстишин (Промінська сільрада)</t>
  </si>
  <si>
    <t>Загальноосвітня школа І-ІІ ступеня с. Скірче Горохівського району Волинської області</t>
  </si>
  <si>
    <t>ЗОШ І-ІІ ст. с. Скірче Горохівського р-ну Волинської обл.</t>
  </si>
  <si>
    <t>с.Скірче</t>
  </si>
  <si>
    <t>Франчук</t>
  </si>
  <si>
    <t>0337992840</t>
  </si>
  <si>
    <t>0509984172</t>
  </si>
  <si>
    <t>Васюрина</t>
  </si>
  <si>
    <t>00009F7F0109390F</t>
  </si>
  <si>
    <t>101317</t>
  </si>
  <si>
    <t>Загальноосвітня школа І-ІІ ступеня с. Скобелка Горохівського району Волинської області</t>
  </si>
  <si>
    <t>ЗОШ І-ІІ ст. с. Скобелка Горохівського р-ну Волинської обл.</t>
  </si>
  <si>
    <t>с.Скобелка</t>
  </si>
  <si>
    <t>Луцька</t>
  </si>
  <si>
    <t>45703</t>
  </si>
  <si>
    <t>0337996782</t>
  </si>
  <si>
    <t>0679669179</t>
  </si>
  <si>
    <t>Нечипорук</t>
  </si>
  <si>
    <t>0337996912</t>
  </si>
  <si>
    <t>0974937039</t>
  </si>
  <si>
    <t>00009F7F0109B4F2</t>
  </si>
  <si>
    <t>101318</t>
  </si>
  <si>
    <t>Загальноосвітня школа І-ІІ ступеня с. Скригове Горохівського району Волинської області</t>
  </si>
  <si>
    <t>ЗОШ І-ІІ ст. с. Скригове Горохівського р-ну Волинської обл.</t>
  </si>
  <si>
    <t>с.Скригове</t>
  </si>
  <si>
    <t>45772</t>
  </si>
  <si>
    <t>Сусь</t>
  </si>
  <si>
    <t>Аркадійович</t>
  </si>
  <si>
    <t>0337993528</t>
  </si>
  <si>
    <t>0975090926</t>
  </si>
  <si>
    <t>00009F7F0109F4FF</t>
  </si>
  <si>
    <t>101319</t>
  </si>
  <si>
    <t>Загальноосвітня школа І-ІІ ступеня с. Смолява Горохівського району Волинської області</t>
  </si>
  <si>
    <t>ЗОШ І-ІІ ст. с. Смолява Горохівського р-ну Волинської обл.</t>
  </si>
  <si>
    <t>с.Смолява</t>
  </si>
  <si>
    <t>45761</t>
  </si>
  <si>
    <t>Маціюк</t>
  </si>
  <si>
    <t>0337997640</t>
  </si>
  <si>
    <t>0971765710</t>
  </si>
  <si>
    <t>00009F7F010A259D</t>
  </si>
  <si>
    <t>101320</t>
  </si>
  <si>
    <t>Загальноосвітня школа І-ІІ ступеня с. Стрільче Горохівського району Волинської області</t>
  </si>
  <si>
    <t>ЗОШ І-ІІ ст. с. Стрільче Горохівського р-ну Волинської обл.</t>
  </si>
  <si>
    <t>с.Стрільче (Печихвостівська сільрада)</t>
  </si>
  <si>
    <t>Анатолій</t>
  </si>
  <si>
    <t>Гаврилович</t>
  </si>
  <si>
    <t>0976737189</t>
  </si>
  <si>
    <t>00009F7F010A8569</t>
  </si>
  <si>
    <t>101321</t>
  </si>
  <si>
    <t>Загальноосвітня школа І-ІІ ступеня с. Холонів Горохівського району Волинської області</t>
  </si>
  <si>
    <t>ЗОШ І-ІІ ст. с. Холонів Горохівського р-ну Волинської обл.</t>
  </si>
  <si>
    <t>с.Холонів</t>
  </si>
  <si>
    <t>45740</t>
  </si>
  <si>
    <t>shkola.holoniv@yandex.ua</t>
  </si>
  <si>
    <t>Стаднік</t>
  </si>
  <si>
    <t>Руслан</t>
  </si>
  <si>
    <t>0337994332</t>
  </si>
  <si>
    <t>0679152832</t>
  </si>
  <si>
    <t>0973472983</t>
  </si>
  <si>
    <t>00009F88010DDF68</t>
  </si>
  <si>
    <t>101322</t>
  </si>
  <si>
    <t>Професійно-технічне училище №27 м. Берестечка</t>
  </si>
  <si>
    <t>ПТУ №27 м. Берестечка</t>
  </si>
  <si>
    <t>http://ptu27.narod.ru/</t>
  </si>
  <si>
    <t>ptu27@ukr.net</t>
  </si>
  <si>
    <t>0337995346</t>
  </si>
  <si>
    <t>Лейбик</t>
  </si>
  <si>
    <t>0975509086</t>
  </si>
  <si>
    <t>Рижук</t>
  </si>
  <si>
    <t>0337995415</t>
  </si>
  <si>
    <t>0669096660</t>
  </si>
  <si>
    <t>Марціновська</t>
  </si>
  <si>
    <t>0501656673</t>
  </si>
  <si>
    <t>автосправа, професійна підготовка водіїв категорій "В" та "С", громадське харчування</t>
  </si>
  <si>
    <t>101</t>
  </si>
  <si>
    <t>51</t>
  </si>
  <si>
    <t>113</t>
  </si>
  <si>
    <t>105</t>
  </si>
  <si>
    <t>131</t>
  </si>
  <si>
    <t>95</t>
  </si>
  <si>
    <t>00009F880108C694</t>
  </si>
  <si>
    <t>101202</t>
  </si>
  <si>
    <t>Відділ освіти і науки Іваничівської районної державної адміністрації</t>
  </si>
  <si>
    <t>ВОН Іваничівської РДА</t>
  </si>
  <si>
    <t>Іваничівський район</t>
  </si>
  <si>
    <t>смт Іваничі</t>
  </si>
  <si>
    <t>Банківська</t>
  </si>
  <si>
    <t>45300</t>
  </si>
  <si>
    <t>osvita@ivaadm.gov.ua</t>
  </si>
  <si>
    <t>0337221562</t>
  </si>
  <si>
    <t>Стасюк</t>
  </si>
  <si>
    <t>0337221168</t>
  </si>
  <si>
    <t>0675874794</t>
  </si>
  <si>
    <t>Король</t>
  </si>
  <si>
    <t>0337221362</t>
  </si>
  <si>
    <t>0963225088</t>
  </si>
  <si>
    <t>Маймура</t>
  </si>
  <si>
    <t>0337221749</t>
  </si>
  <si>
    <t>0978550235</t>
  </si>
  <si>
    <t>00009E2C00D1A4BB</t>
  </si>
  <si>
    <t>102802</t>
  </si>
  <si>
    <t>Загальноосвітня школа І-ІІІ ступеня №2 смт Іваничі Іваничівського району Волинської області</t>
  </si>
  <si>
    <t>ЗОШ І-ІІІст. №2 смт Іваничі Іваничівського р-ну Волинської обл.</t>
  </si>
  <si>
    <t>Єрьоміна</t>
  </si>
  <si>
    <t>ZOSH2IV@ukr.net</t>
  </si>
  <si>
    <t>Наквацький</t>
  </si>
  <si>
    <t>Ігорович</t>
  </si>
  <si>
    <t>0337294317</t>
  </si>
  <si>
    <t>0987532155</t>
  </si>
  <si>
    <t>Вірич</t>
  </si>
  <si>
    <t>0951257989</t>
  </si>
  <si>
    <t>Лобода</t>
  </si>
  <si>
    <t>Тарасівна</t>
  </si>
  <si>
    <t>0964683976</t>
  </si>
  <si>
    <t>математика, фізика, історія України</t>
  </si>
  <si>
    <t>00009F8100F38707</t>
  </si>
  <si>
    <t>102402</t>
  </si>
  <si>
    <t>Загальноосвітня школа І-ІІІ ступеня с. Бужанка Іваничівського району Волинської області</t>
  </si>
  <si>
    <t>ЗОШ І-ІІІст. с. Бужанка Іваничівського р-ну</t>
  </si>
  <si>
    <t>с.Бужанка</t>
  </si>
  <si>
    <t>20а</t>
  </si>
  <si>
    <t>45310</t>
  </si>
  <si>
    <t>buzhankazosh@ukr.net</t>
  </si>
  <si>
    <t>Рудевич</t>
  </si>
  <si>
    <t>0337296840</t>
  </si>
  <si>
    <t>0672811595</t>
  </si>
  <si>
    <t>Василюк</t>
  </si>
  <si>
    <t>0974052773</t>
  </si>
  <si>
    <t>Тюхта</t>
  </si>
  <si>
    <t>0671652120</t>
  </si>
  <si>
    <t>00009F8100FE09A7</t>
  </si>
  <si>
    <t>102403</t>
  </si>
  <si>
    <t>Загальноосвітня школа І-ІІІ ступеня с. Гряди Іваничівського району Волинської області</t>
  </si>
  <si>
    <t>ЗСШ с. Гряди Іваничівського р-ну Волинської обл.</t>
  </si>
  <si>
    <t>с.Гряди</t>
  </si>
  <si>
    <t>45320</t>
  </si>
  <si>
    <t>Grady_sat@ukr.net</t>
  </si>
  <si>
    <t>Томчук</t>
  </si>
  <si>
    <t>Віталійович</t>
  </si>
  <si>
    <t>0337297151</t>
  </si>
  <si>
    <t>0967580753</t>
  </si>
  <si>
    <t>Доліч</t>
  </si>
  <si>
    <t>0663334078</t>
  </si>
  <si>
    <t>Галушка</t>
  </si>
  <si>
    <t>0502311678</t>
  </si>
  <si>
    <t>українська мова, математика</t>
  </si>
  <si>
    <t>00009F8800FD1A7C</t>
  </si>
  <si>
    <t>102404</t>
  </si>
  <si>
    <t>Загальноосвітня школа І-ІІІ ступеня с. Заболотці Іваничівського району Волинської області</t>
  </si>
  <si>
    <t>ЗОШ І-ІІІст. с. Заболотці Іваничівського р-ну</t>
  </si>
  <si>
    <t>с.Заболотці</t>
  </si>
  <si>
    <t>45328</t>
  </si>
  <si>
    <t>ZABOLOTCIZOSH@ukr.net</t>
  </si>
  <si>
    <t>Матящук</t>
  </si>
  <si>
    <t>Ярослав</t>
  </si>
  <si>
    <t>0337295340</t>
  </si>
  <si>
    <t>0962081053</t>
  </si>
  <si>
    <t>Пасічник</t>
  </si>
  <si>
    <t>0962653143</t>
  </si>
  <si>
    <t>Зубеня</t>
  </si>
  <si>
    <t>0677416273</t>
  </si>
  <si>
    <t>українська мова, математика, історія України</t>
  </si>
  <si>
    <t>00009F8F0100FDE7</t>
  </si>
  <si>
    <t>102405</t>
  </si>
  <si>
    <t>Загальноосвітня школа І-ІІІ ступеня с. Колона Іваничівського району Волинської області</t>
  </si>
  <si>
    <t>ЗСШ с. Колона Іваничівського р-ну Волинської обл.</t>
  </si>
  <si>
    <t>с.Колона</t>
  </si>
  <si>
    <t>45332</t>
  </si>
  <si>
    <t>KOLONAZOSH@ukr.net</t>
  </si>
  <si>
    <t>Іллюшко</t>
  </si>
  <si>
    <t>0958783380</t>
  </si>
  <si>
    <t>Корсак</t>
  </si>
  <si>
    <t>0969410155</t>
  </si>
  <si>
    <t>00009F8100A94E28</t>
  </si>
  <si>
    <t>110407</t>
  </si>
  <si>
    <t>Загальноосвітня школа І-ІІІ ступеня с. Гірки Любешівського району Волинської області</t>
  </si>
  <si>
    <t>ЗСШ с. Гірки Любешівського р-ну Волинської обл.</t>
  </si>
  <si>
    <t>с.Гірки</t>
  </si>
  <si>
    <t>44230</t>
  </si>
  <si>
    <t>girky.school@gmail.com</t>
  </si>
  <si>
    <t>0336297540</t>
  </si>
  <si>
    <t>Данилівна</t>
  </si>
  <si>
    <t>0961125182</t>
  </si>
  <si>
    <t>0508267625</t>
  </si>
  <si>
    <t>0963078511</t>
  </si>
  <si>
    <t>00009F81009C44B5</t>
  </si>
  <si>
    <t>110408</t>
  </si>
  <si>
    <t>Загальноосвітня школа І-ІІІ ступеня с. Деревок Любешівського району Волинської області</t>
  </si>
  <si>
    <t>ЗОШ І-ІІІ ст. с. Деревок Любешівського р-ну Волинської обл.</t>
  </si>
  <si>
    <t>с.Деревок</t>
  </si>
  <si>
    <t>44243</t>
  </si>
  <si>
    <t>derevok-shkola@i.ua</t>
  </si>
  <si>
    <t>0336294349</t>
  </si>
  <si>
    <t>Юрко</t>
  </si>
  <si>
    <t>0994566476</t>
  </si>
  <si>
    <t>Домашич</t>
  </si>
  <si>
    <t>0993052310</t>
  </si>
  <si>
    <t>Плюсик</t>
  </si>
  <si>
    <t>0992377467</t>
  </si>
  <si>
    <t>00009F81009D1DD3</t>
  </si>
  <si>
    <t>110409</t>
  </si>
  <si>
    <t>ЗОШ І-ІІІ ст. с. Залаззя Любешівського р-ну Волинської обл.</t>
  </si>
  <si>
    <t>с.Залаззя</t>
  </si>
  <si>
    <t>44244</t>
  </si>
  <si>
    <t>scool.zalazza@gmail.com</t>
  </si>
  <si>
    <t>0336295838</t>
  </si>
  <si>
    <t>Буснюк</t>
  </si>
  <si>
    <t>0989459180</t>
  </si>
  <si>
    <t>Понікарчик</t>
  </si>
  <si>
    <t>0988337005</t>
  </si>
  <si>
    <t>0979608318</t>
  </si>
  <si>
    <t>00009F8600EB519D</t>
  </si>
  <si>
    <t>110411</t>
  </si>
  <si>
    <t>ЗОШ І-ІІІ ст. с. Люб’язь Любешівського р-ну Волинської обл.</t>
  </si>
  <si>
    <t>с.Люб'язь</t>
  </si>
  <si>
    <t>44235</t>
  </si>
  <si>
    <t>School_lb@ukr.net</t>
  </si>
  <si>
    <t>Кух</t>
  </si>
  <si>
    <t>0336293645</t>
  </si>
  <si>
    <t>0661663266</t>
  </si>
  <si>
    <t>Олішкевич</t>
  </si>
  <si>
    <t>0985988935</t>
  </si>
  <si>
    <t>Клімчук</t>
  </si>
  <si>
    <t>0966109251</t>
  </si>
  <si>
    <t>00009F810122CC39</t>
  </si>
  <si>
    <t>110412</t>
  </si>
  <si>
    <t>Загальноосвітня школа І-ІІІ ступеня с. Мала Глуша Любешівського району Волинської області</t>
  </si>
  <si>
    <t>ЗОШ І-ІІІ ст. с. Мала Глуша Любешівського р-ну Волинської обл.</t>
  </si>
  <si>
    <t>с.Мала Глуша (Малоглушанська сільрада)</t>
  </si>
  <si>
    <t>44224</t>
  </si>
  <si>
    <t>MHlusha@ukr.net</t>
  </si>
  <si>
    <t>0336292434</t>
  </si>
  <si>
    <t>Харчик</t>
  </si>
  <si>
    <t>0976428242</t>
  </si>
  <si>
    <t>Хвесик</t>
  </si>
  <si>
    <t>Євдокимович</t>
  </si>
  <si>
    <t>0988326671</t>
  </si>
  <si>
    <t>Баховська</t>
  </si>
  <si>
    <t>0678334442</t>
  </si>
  <si>
    <t>00009F7F010153BD</t>
  </si>
  <si>
    <t>110413</t>
  </si>
  <si>
    <t>Загальноосвітня школа І-ІІІ ступеня с. Седлище Любешівського району Волинської області</t>
  </si>
  <si>
    <t>ЗОШ І-ІІІ ст. с. Седлище Любешівського р-ну Волинської обл.</t>
  </si>
  <si>
    <t>с.Седлище</t>
  </si>
  <si>
    <t>В. Григорука</t>
  </si>
  <si>
    <t>44255</t>
  </si>
  <si>
    <t>sedlysche@ukr.net</t>
  </si>
  <si>
    <t>Оліфірук</t>
  </si>
  <si>
    <t>0336293340</t>
  </si>
  <si>
    <t>0951176544</t>
  </si>
  <si>
    <t>Панасюк</t>
  </si>
  <si>
    <t>0990290800</t>
  </si>
  <si>
    <t>Струк</t>
  </si>
  <si>
    <t>хімія, історія, біологія</t>
  </si>
  <si>
    <t>00009F81009A748A</t>
  </si>
  <si>
    <t>110414</t>
  </si>
  <si>
    <t>Загальноосвітня школа І-ІІІ ступеня с. Судче Любешівського району Волинської області</t>
  </si>
  <si>
    <t>ЗОШ І-ІІІ ст. с. Судче Любешівського р-ну Волинської обл.</t>
  </si>
  <si>
    <t>с.Судче</t>
  </si>
  <si>
    <t>Ланевича</t>
  </si>
  <si>
    <t>44250</t>
  </si>
  <si>
    <t>sudche.sch@gmail.com</t>
  </si>
  <si>
    <t>0336296740</t>
  </si>
  <si>
    <t>Занько</t>
  </si>
  <si>
    <t>0967328273</t>
  </si>
  <si>
    <t>0966852327</t>
  </si>
  <si>
    <t>Гудько</t>
  </si>
  <si>
    <t>0968874297</t>
  </si>
  <si>
    <t>00009F81009551A9</t>
  </si>
  <si>
    <t>110415</t>
  </si>
  <si>
    <t>Залізницький навчально-виховний комплекс "Загальноосвітня школа І-ІІІ ступенів - дитячий садок" Любешівського району Волинської області</t>
  </si>
  <si>
    <t>Залізницький НВК "ЗОШ І-ІІІ ст.-ДС" Любешівського р-ну Волинської обл.</t>
  </si>
  <si>
    <t>с.Залізниця</t>
  </si>
  <si>
    <t>Лісоградська</t>
  </si>
  <si>
    <t>44253</t>
  </si>
  <si>
    <t>zaliznucia_nvk@ukr.net</t>
  </si>
  <si>
    <t>0336298440</t>
  </si>
  <si>
    <t>Кутинець</t>
  </si>
  <si>
    <t>0673342228</t>
  </si>
  <si>
    <t>sergei_kut@ukr.net</t>
  </si>
  <si>
    <t>Черевко</t>
  </si>
  <si>
    <t>0961631895</t>
  </si>
  <si>
    <t>Римарчук</t>
  </si>
  <si>
    <t>Аліна</t>
  </si>
  <si>
    <t>0987702769</t>
  </si>
  <si>
    <t>українська мова, інформатика</t>
  </si>
  <si>
    <t>00009F81008EEA60</t>
  </si>
  <si>
    <t>110410</t>
  </si>
  <si>
    <t>Навчально-виховний комплекс смт Любешів Любешівського району Волинської області</t>
  </si>
  <si>
    <t>НВК смт Любешів Любешівського р-ну Волинської обл.</t>
  </si>
  <si>
    <t>NVKlubesh@gmail.com</t>
  </si>
  <si>
    <t>0336221464</t>
  </si>
  <si>
    <t>Дубко</t>
  </si>
  <si>
    <t>0664742554</t>
  </si>
  <si>
    <t>Петровська</t>
  </si>
  <si>
    <t>0981289862</t>
  </si>
  <si>
    <t>Курганович</t>
  </si>
  <si>
    <t>0507420056</t>
  </si>
  <si>
    <t>математика, іноземна мова</t>
  </si>
  <si>
    <t>121</t>
  </si>
  <si>
    <t>79</t>
  </si>
  <si>
    <t>91</t>
  </si>
  <si>
    <t>00009F810114E541</t>
  </si>
  <si>
    <t>110416</t>
  </si>
  <si>
    <t>Районний комітет профспілок працівників освіти Любешівського р-ну</t>
  </si>
  <si>
    <t>110984</t>
  </si>
  <si>
    <t>Загальноосвітня школа І ступеня с. Проходи Любешівського району Волинської області</t>
  </si>
  <si>
    <t>с.Проходи (Великокурінська сільрада)</t>
  </si>
  <si>
    <t>Гайова</t>
  </si>
  <si>
    <t>0964643492</t>
  </si>
  <si>
    <t>00009F8E00CD40F7</t>
  </si>
  <si>
    <t>110973</t>
  </si>
  <si>
    <t>Загальноосвітня школа І ступеня с. Рудка Любешівського району Волинської області</t>
  </si>
  <si>
    <t>с.Рудка (смт Любешів)</t>
  </si>
  <si>
    <t>Колгоспна</t>
  </si>
  <si>
    <t>Терещук</t>
  </si>
  <si>
    <t>0993432443</t>
  </si>
  <si>
    <t>00009F8E00CC7A21</t>
  </si>
  <si>
    <t>110974</t>
  </si>
  <si>
    <t>Загальноосвітня школа І ступеня с. Селісок Любешівського району Волинської області</t>
  </si>
  <si>
    <t>с.Селісок (Зарудчівська сільрада)</t>
  </si>
  <si>
    <t>44215</t>
  </si>
  <si>
    <t>Бондарчук</t>
  </si>
  <si>
    <t>0666217356</t>
  </si>
  <si>
    <t>00009F8E00CAF05D</t>
  </si>
  <si>
    <t>110975</t>
  </si>
  <si>
    <t>Районний будинок дитячої та юнацької творчості</t>
  </si>
  <si>
    <t>Любешівський Будинок дитячо-юнацької творчості</t>
  </si>
  <si>
    <t>0663535065</t>
  </si>
  <si>
    <t>00009F8E00C47F88</t>
  </si>
  <si>
    <t>110983</t>
  </si>
  <si>
    <t>Загальноосвітня школа І-ІІ ступенів с. Березна Воля Любешівського району Волинської області</t>
  </si>
  <si>
    <t>ЗОШ І-ІІ ст. с. Березна Воля Любешівського р-ну Волинської обл.</t>
  </si>
  <si>
    <t>с.Березна Воля (Судченська сільрада)</t>
  </si>
  <si>
    <t>44251</t>
  </si>
  <si>
    <t>Зімич</t>
  </si>
  <si>
    <t>0336295612</t>
  </si>
  <si>
    <t>0952426878</t>
  </si>
  <si>
    <t>00009F81009317E7</t>
  </si>
  <si>
    <t>110301</t>
  </si>
  <si>
    <t>Загальноосвітня школа І-ІІ ступенів с. Угриничі Любешівського району Волинської області</t>
  </si>
  <si>
    <t>ЗОШ І-ІІ ст. с. Угриничі Любешівського р-ну Волинської обл.</t>
  </si>
  <si>
    <t>с.Угриничі (Седлищенська сільрада)</t>
  </si>
  <si>
    <t>44256</t>
  </si>
  <si>
    <t>ugrinichi@ukr.net</t>
  </si>
  <si>
    <t>Никонович</t>
  </si>
  <si>
    <t>0336293311</t>
  </si>
  <si>
    <t>0502510744</t>
  </si>
  <si>
    <t>Бартошик</t>
  </si>
  <si>
    <t>0666429372</t>
  </si>
  <si>
    <t>00009F81011C76BA</t>
  </si>
  <si>
    <t>110304</t>
  </si>
  <si>
    <t>Загальноосвітня школа І-ІІ ступеня с. В’язівне Любешівського району Волинської області</t>
  </si>
  <si>
    <t>ЗОШ І-ІІ ст. с. В’язівне Любешівського р-ну Волинської обл.</t>
  </si>
  <si>
    <t>с.В'язівне (Любешівсько-Волянська сільрада)</t>
  </si>
  <si>
    <t>44211</t>
  </si>
  <si>
    <t>Русилова</t>
  </si>
  <si>
    <t>0336221559</t>
  </si>
  <si>
    <t>0507072107</t>
  </si>
  <si>
    <t>00009F8101151600</t>
  </si>
  <si>
    <t>110302</t>
  </si>
  <si>
    <t>Загальноосвітня школа І-ІІ ступеня с. Дольськ Любешівського району Волинської області</t>
  </si>
  <si>
    <t>ЗОШ І-ІІ ст. с. Дольськ Любешівського р-ну Волинської обл.</t>
  </si>
  <si>
    <t>с.Дольськ</t>
  </si>
  <si>
    <t>44232</t>
  </si>
  <si>
    <t>School.Dolsk@gmail.com</t>
  </si>
  <si>
    <t>Корець</t>
  </si>
  <si>
    <t>0336294140</t>
  </si>
  <si>
    <t>0673342391</t>
  </si>
  <si>
    <t>Міцкевич</t>
  </si>
  <si>
    <t>0969547461</t>
  </si>
  <si>
    <t>00009F7F0107CD11</t>
  </si>
  <si>
    <t>110303</t>
  </si>
  <si>
    <t>Загальноосвітня школа І-ІІ ступеня с. Лахвичі Любешівського району Волинської області</t>
  </si>
  <si>
    <t>ЗОШ І-ІІ ст. с. Лахвичі Любешівського р-ну Волинської обл.</t>
  </si>
  <si>
    <t>с.Лахвичі (Цирська сільрада)</t>
  </si>
  <si>
    <t>44241</t>
  </si>
  <si>
    <t>Яцик</t>
  </si>
  <si>
    <t>0336295329</t>
  </si>
  <si>
    <t>0971494552</t>
  </si>
  <si>
    <t>Круковець</t>
  </si>
  <si>
    <t>0508193938</t>
  </si>
  <si>
    <t>00009F81011BA2A3</t>
  </si>
  <si>
    <t>110315</t>
  </si>
  <si>
    <t>Загальноосвітня школа І-ІІ ступеня с. Лобна Любешівського району Волинської області</t>
  </si>
  <si>
    <t>ЗОШ І-ІІ ст. с. Лобна Любешівського р-ну Волинської обл.</t>
  </si>
  <si>
    <t>с.Лобна (Залізницька сільрада)</t>
  </si>
  <si>
    <t>44254</t>
  </si>
  <si>
    <t>Лащ</t>
  </si>
  <si>
    <t>0336298457</t>
  </si>
  <si>
    <t>0509054679</t>
  </si>
  <si>
    <t>0678982368</t>
  </si>
  <si>
    <t>00009F81011A747A</t>
  </si>
  <si>
    <t>110305</t>
  </si>
  <si>
    <t>Загальноосвітня школа І-ІІ ступеня с. Любешівська Воля Любешівського району Волинської області</t>
  </si>
  <si>
    <t>ЗОШ І-ІІ ст. с. Любешівська Воля Любешівського р-ну Волинської обл.</t>
  </si>
  <si>
    <t>с.Любешівська Воля</t>
  </si>
  <si>
    <t>44212</t>
  </si>
  <si>
    <t>0336297740</t>
  </si>
  <si>
    <t>0959014613</t>
  </si>
  <si>
    <t>Клявзуник</t>
  </si>
  <si>
    <t>0957016468</t>
  </si>
  <si>
    <t>00009F8600ECA812</t>
  </si>
  <si>
    <t>110306</t>
  </si>
  <si>
    <t>Загальноосвітня школа І-ІІ ступеня с. Мукошин Любешівського району Волинської області</t>
  </si>
  <si>
    <t>ЗОШ І-ІІ ст. с. Мукошин Любешівського р-ну Волинської обл.</t>
  </si>
  <si>
    <t>с.Мукошин (Гірківська сільрада)</t>
  </si>
  <si>
    <t>Поліська</t>
  </si>
  <si>
    <t>44231</t>
  </si>
  <si>
    <t>Колтунович</t>
  </si>
  <si>
    <t>0506076889</t>
  </si>
  <si>
    <t>Герасимівна</t>
  </si>
  <si>
    <t>0989770956</t>
  </si>
  <si>
    <t>00009F81011AE93E</t>
  </si>
  <si>
    <t>110307</t>
  </si>
  <si>
    <t>Загальноосвітня школа І-ІІ ступеня с. Невір Любешівського району Волинської області</t>
  </si>
  <si>
    <t>ЗОШ І-ІІ ст. с. Невір Любешівського р-ну Волинської обл.</t>
  </si>
  <si>
    <t>с.Невір (Великоглушанська сільрада)</t>
  </si>
  <si>
    <t>Івана Бубала</t>
  </si>
  <si>
    <t>44223</t>
  </si>
  <si>
    <t>Крат</t>
  </si>
  <si>
    <t>0336294549</t>
  </si>
  <si>
    <t>0987077417</t>
  </si>
  <si>
    <t>Куявович</t>
  </si>
  <si>
    <t>0678310824</t>
  </si>
  <si>
    <t>00009F81011D3CA5</t>
  </si>
  <si>
    <t>110308</t>
  </si>
  <si>
    <t>Загальноосвітня школа І-ІІ ступеня с. Підкормілля Любешівського району Волинської області</t>
  </si>
  <si>
    <t>ЗОШ І-ІІ ст. с. Підкормілля Любешівського р-ну Волинської обл.</t>
  </si>
  <si>
    <t>с.Підкормілля (Зарудчівська сільрада)</t>
  </si>
  <si>
    <t>44214</t>
  </si>
  <si>
    <t>Котюга</t>
  </si>
  <si>
    <t>0336295151</t>
  </si>
  <si>
    <t>0957286264</t>
  </si>
  <si>
    <t>Горщар</t>
  </si>
  <si>
    <t>0993805633</t>
  </si>
  <si>
    <t>00009F8100944EFD</t>
  </si>
  <si>
    <t>110309</t>
  </si>
  <si>
    <t>Загальноосвітня школа І-ІІ ступеня с. Погулянка Любешівського району Волинської області</t>
  </si>
  <si>
    <t>ЗОШ І-ІІ ст. с. Погулянка Любешівського р-ну Волинської обл.</t>
  </si>
  <si>
    <t>с.Погулянка (Великоглушанська сільрада)</t>
  </si>
  <si>
    <t>44222</t>
  </si>
  <si>
    <t>Нестерук</t>
  </si>
  <si>
    <t>0336223126</t>
  </si>
  <si>
    <t>0989151819</t>
  </si>
  <si>
    <t>00009F81011CD412</t>
  </si>
  <si>
    <t>110314</t>
  </si>
  <si>
    <t>Загальноосвітня школа І-ІІ ступеня с. Хоцунь Любешівського району Волинської області</t>
  </si>
  <si>
    <t>ЗОШ І-ІІ ст. с. Хоцунь Любешівського р-ну Волинської обл.</t>
  </si>
  <si>
    <t>с.Хоцунь</t>
  </si>
  <si>
    <t>44234</t>
  </si>
  <si>
    <t>choz@ukr.net</t>
  </si>
  <si>
    <t>Герель</t>
  </si>
  <si>
    <t>0336297140</t>
  </si>
  <si>
    <t>0673342392</t>
  </si>
  <si>
    <t>00009F81009B4700</t>
  </si>
  <si>
    <t>110310</t>
  </si>
  <si>
    <t>Загальноосвітня школа І-ІІ ступеня с. Цир Любешівського району Волинської області</t>
  </si>
  <si>
    <t>ЗОШ І-ІІ ст. с. Цир Любешівського р-ну Волинської обл.</t>
  </si>
  <si>
    <t>с.Цир (Цирська сільрада)</t>
  </si>
  <si>
    <t>Ількевич</t>
  </si>
  <si>
    <t>0336295340</t>
  </si>
  <si>
    <t>0969841289</t>
  </si>
  <si>
    <t>Тимонік</t>
  </si>
  <si>
    <t>0969575099</t>
  </si>
  <si>
    <t>00009F8101197B70</t>
  </si>
  <si>
    <t>110311</t>
  </si>
  <si>
    <t>Загальноосвітня школа І-ІІ ступеня с. Шлапань Любешівського району Волинської області</t>
  </si>
  <si>
    <t>ЗОШ І-ІІ ст. с. Шлапань Любешівського р-ну Волинської обл.</t>
  </si>
  <si>
    <t>с.Шлапань (Дольська сільрада)</t>
  </si>
  <si>
    <t>44233</t>
  </si>
  <si>
    <t>0336293627</t>
  </si>
  <si>
    <t>0987797885</t>
  </si>
  <si>
    <t>Колодій</t>
  </si>
  <si>
    <t>0988322959</t>
  </si>
  <si>
    <t>00009F8100BBF960</t>
  </si>
  <si>
    <t>103409</t>
  </si>
  <si>
    <t>Загальноосвітня школа І-ІІІ ступенів с. Ворокомле Камінь-Каширського району Волинської області</t>
  </si>
  <si>
    <t>ЗСШ с. Ворокомле Камінь-Каширського р-ну Волинської обл.</t>
  </si>
  <si>
    <t>с.Ворокомле</t>
  </si>
  <si>
    <t>83</t>
  </si>
  <si>
    <t>44530</t>
  </si>
  <si>
    <t>vorokomle_school@i.ua</t>
  </si>
  <si>
    <t>0335793338</t>
  </si>
  <si>
    <t>Денисюк</t>
  </si>
  <si>
    <t>0961728149</t>
  </si>
  <si>
    <t>Костючик</t>
  </si>
  <si>
    <t>087815749</t>
  </si>
  <si>
    <t>Пархомович</t>
  </si>
  <si>
    <t>0977459048</t>
  </si>
  <si>
    <t>українська мова, хімія, фізика, біологія</t>
  </si>
  <si>
    <t>00009F8100ED9DD4</t>
  </si>
  <si>
    <t>103410</t>
  </si>
  <si>
    <t>Загальноосвітня школа І-ІІІ ступенів с. Добре Камінь-Каширського району Волинської області</t>
  </si>
  <si>
    <t>ЗСШ с. Добре Камінь-Каширського р-ну Волинської обл.</t>
  </si>
  <si>
    <t>с.Добре</t>
  </si>
  <si>
    <t>44513</t>
  </si>
  <si>
    <t>dobre@i.ua</t>
  </si>
  <si>
    <t>0335799140</t>
  </si>
  <si>
    <t>Матвійчук</t>
  </si>
  <si>
    <t>0678314872</t>
  </si>
  <si>
    <t>Кіпень</t>
  </si>
  <si>
    <t>0962134473</t>
  </si>
  <si>
    <t>0971762420</t>
  </si>
  <si>
    <t>00009F7F01015E52</t>
  </si>
  <si>
    <t>103413</t>
  </si>
  <si>
    <t>Загальноосвітня школа І-ІІІ ступенів с. Залісся Камінь-Каширського району Волинської області</t>
  </si>
  <si>
    <t>ЗСШ с. Залісся Камінь-Каширського р-ну Волинської обл.</t>
  </si>
  <si>
    <t>с.Залісся</t>
  </si>
  <si>
    <t>66</t>
  </si>
  <si>
    <t>44541</t>
  </si>
  <si>
    <t>zalesye_school@i.ua</t>
  </si>
  <si>
    <t>0335794740</t>
  </si>
  <si>
    <t>0978569329</t>
  </si>
  <si>
    <t>Приймачук</t>
  </si>
  <si>
    <t>0961031513</t>
  </si>
  <si>
    <t>0971716184</t>
  </si>
  <si>
    <t>суспільно-гуманітарний профіль</t>
  </si>
  <si>
    <t>00009F81010860BC</t>
  </si>
  <si>
    <t>103414</t>
  </si>
  <si>
    <t>ЗСШ с. Зачернеччя Любомльського р-ну Волинської обл.</t>
  </si>
  <si>
    <t>с.Зачернеччя</t>
  </si>
  <si>
    <t>44340</t>
  </si>
  <si>
    <t>Богомазюк</t>
  </si>
  <si>
    <t>0337727619</t>
  </si>
  <si>
    <t>Пилипака</t>
  </si>
  <si>
    <t>970789467</t>
  </si>
  <si>
    <t>00009F8600F772D8</t>
  </si>
  <si>
    <t>111407</t>
  </si>
  <si>
    <t>Згоранська загальноосвітня школа І-ІІІ ступенів Любомльської районної ради Волинської області</t>
  </si>
  <si>
    <t>ЗСШ с. Згорани Любомльського р-ну Волинської обл.</t>
  </si>
  <si>
    <t>с.Згорани</t>
  </si>
  <si>
    <t>44313</t>
  </si>
  <si>
    <t>ninja_best7@mail.ru</t>
  </si>
  <si>
    <t>Демедюк</t>
  </si>
  <si>
    <t>0337735121</t>
  </si>
  <si>
    <t>0984367493</t>
  </si>
  <si>
    <t>0975431576</t>
  </si>
  <si>
    <t>Пархомук</t>
  </si>
  <si>
    <t>0963835391</t>
  </si>
  <si>
    <t>00009F86010225F6</t>
  </si>
  <si>
    <t>111408</t>
  </si>
  <si>
    <t>Навчально-виховний комплекс "загальноосвітня школа І-ІІІ ступеня - дитячий садок" с. Велимче Ратнівського району Волинської області</t>
  </si>
  <si>
    <t>НВК "ЗСШ-ДС" с. Велимче Ратнівського р-ну Волинської обл.</t>
  </si>
  <si>
    <t>с.Велимче</t>
  </si>
  <si>
    <t>44164</t>
  </si>
  <si>
    <t>velimche__shcola@mail.ru</t>
  </si>
  <si>
    <t>0336693112</t>
  </si>
  <si>
    <t>0673323971</t>
  </si>
  <si>
    <t>VelimcheShcola@mail.ru</t>
  </si>
  <si>
    <t>0978278338</t>
  </si>
  <si>
    <t>Бурко</t>
  </si>
  <si>
    <t>0979122122</t>
  </si>
  <si>
    <t>00009F8600956809</t>
  </si>
  <si>
    <t>115407</t>
  </si>
  <si>
    <t>Навчально-виховний комплекс "загальноосвітня школа І-ІІІ ступеня - дитячий садок" с. Гірники Ратнівського району Волинської області</t>
  </si>
  <si>
    <t>НВК "ЗОШ-ДС" с. Гірники Ратнівського р-ну Волинської обл.</t>
  </si>
  <si>
    <t>с.Гірники</t>
  </si>
  <si>
    <t>44130</t>
  </si>
  <si>
    <t>http://bestschool.in.ua/</t>
  </si>
  <si>
    <t>kovch@mail.ua</t>
  </si>
  <si>
    <t>0336693340</t>
  </si>
  <si>
    <t>80973268880, 80673322719</t>
  </si>
  <si>
    <t>kowch@mail.ua</t>
  </si>
  <si>
    <t>Брилюк</t>
  </si>
  <si>
    <t>0973288113</t>
  </si>
  <si>
    <t>Москаленко</t>
  </si>
  <si>
    <t>0975943608</t>
  </si>
  <si>
    <t>00009F8500D21799</t>
  </si>
  <si>
    <t>115408</t>
  </si>
  <si>
    <t>Навчально-виховний комплекс "загальноосвітня школа І-ІІІ ступеня - дитячий садок" с. Гута Ратнівського району Волинської області</t>
  </si>
  <si>
    <t>НВК "ЗОШ-ДС" с. Гута Ратнівського р-ну Волинської обл.</t>
  </si>
  <si>
    <t>с.Гута (Гутянська сільрада)</t>
  </si>
  <si>
    <t>44145</t>
  </si>
  <si>
    <t>gutashkola@ukr.net</t>
  </si>
  <si>
    <t>Безносюк</t>
  </si>
  <si>
    <t>0336691445</t>
  </si>
  <si>
    <t>0985173473</t>
  </si>
  <si>
    <t>valya_beznosyuk@ukr.net</t>
  </si>
  <si>
    <t>Гайдучик</t>
  </si>
  <si>
    <t>0985170342</t>
  </si>
  <si>
    <t>0967735563</t>
  </si>
  <si>
    <t>00009F86008A25A4</t>
  </si>
  <si>
    <t>115409</t>
  </si>
  <si>
    <t>Навчально-виховний комплекс "загальноосвітня школа І-ІІІ ступеня - дитячий садок" с. Датинь Ратнівського району Волинської області</t>
  </si>
  <si>
    <t>НВК "ЗОШ-ДС" с. Датинь Ратнівського р-ну Волинської обл.</t>
  </si>
  <si>
    <t>с.Датинь</t>
  </si>
  <si>
    <t>44165</t>
  </si>
  <si>
    <t>datun_school@ukr.net</t>
  </si>
  <si>
    <t>0336691153</t>
  </si>
  <si>
    <t>0974846537</t>
  </si>
  <si>
    <t>ЗСШ с. Карасин Камінь-Каширського р-ну Волинської обл.</t>
  </si>
  <si>
    <t>с.Карасин</t>
  </si>
  <si>
    <t>44572</t>
  </si>
  <si>
    <t>karasyn_school@i.ua</t>
  </si>
  <si>
    <t>033596737</t>
  </si>
  <si>
    <t>0335796737</t>
  </si>
  <si>
    <t>0961717536</t>
  </si>
  <si>
    <t>Сахарук</t>
  </si>
  <si>
    <t>Єфремівна</t>
  </si>
  <si>
    <t>0977312565</t>
  </si>
  <si>
    <t>Виндюк</t>
  </si>
  <si>
    <t>Адамівна</t>
  </si>
  <si>
    <t>0987582115</t>
  </si>
  <si>
    <t>біологія, географія</t>
  </si>
  <si>
    <t>00009F8100B5642A</t>
  </si>
  <si>
    <t>103415</t>
  </si>
  <si>
    <t>Загальноосвітня школа І-ІІІ ступенів с. Качин Камінь-Каширського району Волинської області</t>
  </si>
  <si>
    <t>Куснищанська загальноосвітня школа І-ІІІ ступенів Любомльської районної ради Волинської області</t>
  </si>
  <si>
    <t>ЗСШ с. Куснища Любомльського р-ну Волинської обл.</t>
  </si>
  <si>
    <t>с.Куснища</t>
  </si>
  <si>
    <t>Матеюка</t>
  </si>
  <si>
    <t>44326</t>
  </si>
  <si>
    <t>zoch_kysnicha@ukr.net</t>
  </si>
  <si>
    <t>Гуменчук</t>
  </si>
  <si>
    <t>0337736340</t>
  </si>
  <si>
    <t>0974037727</t>
  </si>
  <si>
    <t>978769282</t>
  </si>
  <si>
    <t>Загура</t>
  </si>
  <si>
    <t>Якимівна</t>
  </si>
  <si>
    <t>0971660381</t>
  </si>
  <si>
    <t>00009F860105DB02</t>
  </si>
  <si>
    <t>111409</t>
  </si>
  <si>
    <t>ЗСШ №2 м. Любомля Волинської обл.</t>
  </si>
  <si>
    <t>Поштова</t>
  </si>
  <si>
    <t>schoolofluboml2@gmail.com</t>
  </si>
  <si>
    <t>Лемкіна</t>
  </si>
  <si>
    <t>0337723301</t>
  </si>
  <si>
    <t>0672567506</t>
  </si>
  <si>
    <t>Сущик</t>
  </si>
  <si>
    <t>0337723890</t>
  </si>
  <si>
    <t>0500750100</t>
  </si>
  <si>
    <t>Марківна</t>
  </si>
  <si>
    <t>0985223442</t>
  </si>
  <si>
    <t>00009F900113C13D</t>
  </si>
  <si>
    <t>111404</t>
  </si>
  <si>
    <t>Любомльська загальноосвітня школа І-ІІІ ступенів №3 Любомльської районної ради Волинської області</t>
  </si>
  <si>
    <t>ЗСШ №3 м. Любомля Волинської обл.</t>
  </si>
  <si>
    <t>shkola3@ukrpost.ua</t>
  </si>
  <si>
    <t>Янчук</t>
  </si>
  <si>
    <t>0337723464</t>
  </si>
  <si>
    <t>0685027322</t>
  </si>
  <si>
    <t>петрівна</t>
  </si>
  <si>
    <t>0507577046</t>
  </si>
  <si>
    <t>0681402353</t>
  </si>
  <si>
    <t>00009F8900D1EDBA</t>
  </si>
  <si>
    <t>111403</t>
  </si>
  <si>
    <t>Любомльський НВК</t>
  </si>
  <si>
    <t>Ільїна</t>
  </si>
  <si>
    <t>http://gymnasia-luboml.ucoz.ua/</t>
  </si>
  <si>
    <t>NVK_lyuboml@ukr.net</t>
  </si>
  <si>
    <t>Тишик</t>
  </si>
  <si>
    <t>0337724064</t>
  </si>
  <si>
    <t>0677461762</t>
  </si>
  <si>
    <t>Пасаман</t>
  </si>
  <si>
    <t>Орися</t>
  </si>
  <si>
    <t>Методіївна</t>
  </si>
  <si>
    <t>0337723902</t>
  </si>
  <si>
    <t>958603048</t>
  </si>
  <si>
    <t>orysjunja@ukr.net</t>
  </si>
  <si>
    <t>0685637670</t>
  </si>
  <si>
    <t>romanyukoksana@hotmail.com</t>
  </si>
  <si>
    <t>00009F86010533DF</t>
  </si>
  <si>
    <t>111420</t>
  </si>
  <si>
    <t>Навчально-виховне об’єднання "Загальноосвітня школа І-ІІІ ступеня-дитячий садок" с. Римачі Любомльського району Волинської області</t>
  </si>
  <si>
    <t>НВО "ЗСШ-ДС" с. Римачі Любомльського р-ну Волинської обл.</t>
  </si>
  <si>
    <t>с.Римачі</t>
  </si>
  <si>
    <t>44350</t>
  </si>
  <si>
    <t>навчально-виховне об'єднання</t>
  </si>
  <si>
    <t>rimachscool@ukr.net</t>
  </si>
  <si>
    <t>Іщенко</t>
  </si>
  <si>
    <t>0337731636</t>
  </si>
  <si>
    <t>0660798432</t>
  </si>
  <si>
    <t>Васильчук</t>
  </si>
  <si>
    <t>0337724453</t>
  </si>
  <si>
    <t>0978692076</t>
  </si>
  <si>
    <t>Корнелюк</t>
  </si>
  <si>
    <t>00009F8600F68FA1</t>
  </si>
  <si>
    <t>111419</t>
  </si>
  <si>
    <t>Навчально-виховний комплекс "Загальноосвітня школа І-ІІІ ступенів-дитячий садок" с. Рівне Любомльського району Волинської області</t>
  </si>
  <si>
    <t>Загальноосвітня школа І-ІІІ ступенів с. Тоболи Камінь-Каширського району Волинської області</t>
  </si>
  <si>
    <t>ЗСШ с. Тоболи Камінь-Каширського р-ну Волинської обл.</t>
  </si>
  <si>
    <t>с.Тоболи</t>
  </si>
  <si>
    <t>44554</t>
  </si>
  <si>
    <t>toboly_school@i.ua</t>
  </si>
  <si>
    <t>0335792340</t>
  </si>
  <si>
    <t>0969749195</t>
  </si>
  <si>
    <t>Климович</t>
  </si>
  <si>
    <t>0982697323</t>
  </si>
  <si>
    <t>Кратік</t>
  </si>
  <si>
    <t>0989099421</t>
  </si>
  <si>
    <t>00009F81010FC33F</t>
  </si>
  <si>
    <t>103425</t>
  </si>
  <si>
    <t>Загальноосвітня школа І-ІІІ ступенів с. Черче Камінь-Каширського району Волинської області</t>
  </si>
  <si>
    <t>ЗСШ с. Черче Камінь-Каширського р-ну Волинської обл.</t>
  </si>
  <si>
    <t>с.Черче</t>
  </si>
  <si>
    <t>44510</t>
  </si>
  <si>
    <t>school_cherche@gmail.com</t>
  </si>
  <si>
    <t>0335796140</t>
  </si>
  <si>
    <t>Титович</t>
  </si>
  <si>
    <t>0973241726</t>
  </si>
  <si>
    <t>Корінчук</t>
  </si>
  <si>
    <t>0967674046</t>
  </si>
  <si>
    <t>Вакулінська</t>
  </si>
  <si>
    <t>0988367412</t>
  </si>
  <si>
    <t>48</t>
  </si>
  <si>
    <t>00009F830090BE89</t>
  </si>
  <si>
    <t>103427</t>
  </si>
  <si>
    <t>Загальноосвітня школа І-ІІІ ступеня с. Боровне Камінь-Каширського району Волинської області</t>
  </si>
  <si>
    <t>ЗСШ с. Боровне Камінь-Каширського р-ну Волинської обл.</t>
  </si>
  <si>
    <t>с.Боровне</t>
  </si>
  <si>
    <t>95А</t>
  </si>
  <si>
    <t>44562</t>
  </si>
  <si>
    <t>borovne_school@i.ua</t>
  </si>
  <si>
    <t>0335792937</t>
  </si>
  <si>
    <t>Остапук</t>
  </si>
  <si>
    <t>0987450212</t>
  </si>
  <si>
    <t>Оліферчук</t>
  </si>
  <si>
    <t>Оверківна</t>
  </si>
  <si>
    <t>0969212228</t>
  </si>
  <si>
    <t>Сидорук</t>
  </si>
  <si>
    <t>історія України, всесвітня історія, автосправа, тракторна справа</t>
  </si>
  <si>
    <t>00009F8700AC6F3E</t>
  </si>
  <si>
    <t>103403</t>
  </si>
  <si>
    <t>Загальноосвітня школа І-ІІІ ступеня с. Брониця Камінь-Каширського району Волинської області</t>
  </si>
  <si>
    <t>ЗСШ с. Брониця Камінь-Каширського р-ну Волинської обл.</t>
  </si>
  <si>
    <t>с.Брониця</t>
  </si>
  <si>
    <t>44535</t>
  </si>
  <si>
    <t>school_bronica@mail.ru</t>
  </si>
  <si>
    <t>0335791119</t>
  </si>
  <si>
    <t>Шафарчук</t>
  </si>
  <si>
    <t>Андронович</t>
  </si>
  <si>
    <t>0968065432</t>
  </si>
  <si>
    <t>Демидюк</t>
  </si>
  <si>
    <t>0976459883</t>
  </si>
  <si>
    <t>0977531514</t>
  </si>
  <si>
    <t>00009F8000CF7DDE</t>
  </si>
  <si>
    <t>103404</t>
  </si>
  <si>
    <t>Загальноосвітня школа І-ІІІ ступеня с. Бузаки Камінь-Каширського району Волинської області</t>
  </si>
  <si>
    <t>ЗСШ с. Бузаки Камінь-Каширського р-ну Волинської обл.</t>
  </si>
  <si>
    <t>с.Бузаки</t>
  </si>
  <si>
    <t>8 Березня</t>
  </si>
  <si>
    <t>44523</t>
  </si>
  <si>
    <t>buzaky_school@i.ua</t>
  </si>
  <si>
    <t>0335799714</t>
  </si>
  <si>
    <t>Лагода</t>
  </si>
  <si>
    <t>Макарович</t>
  </si>
  <si>
    <t>0672492084</t>
  </si>
  <si>
    <t>Чоп</t>
  </si>
  <si>
    <t>Федір</t>
  </si>
  <si>
    <t>Федорович</t>
  </si>
  <si>
    <t>0988367540</t>
  </si>
  <si>
    <t>Деркач</t>
  </si>
  <si>
    <t>0674363144</t>
  </si>
  <si>
    <t>00009F80010071DB</t>
  </si>
  <si>
    <t>103405</t>
  </si>
  <si>
    <t>Загальноосвітня школа І-ІІІ ступеня с. Грудки Камінь-Каширського району Волинської області</t>
  </si>
  <si>
    <t>ЗСШ с. Грудки Камінь-Каширського р-ну Волинської обл.</t>
  </si>
  <si>
    <t>с.Грудки</t>
  </si>
  <si>
    <t>площа</t>
  </si>
  <si>
    <t>Соціальна</t>
  </si>
  <si>
    <t>44521</t>
  </si>
  <si>
    <t>grudkyzosh@gmail.com</t>
  </si>
  <si>
    <t>0335797240</t>
  </si>
  <si>
    <t>Решетовський</t>
  </si>
  <si>
    <t>0980714594</t>
  </si>
  <si>
    <t>Митчик</t>
  </si>
  <si>
    <t>0976641893</t>
  </si>
  <si>
    <t>Демянік</t>
  </si>
  <si>
    <t>0968363381</t>
  </si>
  <si>
    <t>00009F8100D31FB6</t>
  </si>
  <si>
    <t>103411</t>
  </si>
  <si>
    <t>Загальноосвітня школа І-ІІІ ступеня с. Гута-Боровенська Камінь-Каширського району Волинської області</t>
  </si>
  <si>
    <t>ЗСШ с. Гута-Боровенська Камінь-Каширського р-ну Волинської обл.</t>
  </si>
  <si>
    <t>с.Гута-Боровенська (Гуто-Боровенська сільрада)</t>
  </si>
  <si>
    <t>Острів</t>
  </si>
  <si>
    <t>44553</t>
  </si>
  <si>
    <t>huta-borovenska_school@i.ua</t>
  </si>
  <si>
    <t>0335791540</t>
  </si>
  <si>
    <t>Кузьмич</t>
  </si>
  <si>
    <t>0678808597</t>
  </si>
  <si>
    <t>0979006161</t>
  </si>
  <si>
    <t>0988322832</t>
  </si>
  <si>
    <t>00009F8600F1E21A</t>
  </si>
  <si>
    <t>103412</t>
  </si>
  <si>
    <t>Загальноосвітня школа І-ІІІ ступеня с. Підцир’я Камінь-Каширського району Волинської області</t>
  </si>
  <si>
    <t>ЗСШ с. Підцир’я Камінь-Каширського р-ну Волинської обл.</t>
  </si>
  <si>
    <t>с.Підцир'я (м.Камінь-Каширський)</t>
  </si>
  <si>
    <t>Валерія Савчука</t>
  </si>
  <si>
    <t>44506</t>
  </si>
  <si>
    <t>Podsirask@ukr.net</t>
  </si>
  <si>
    <t>0335798249</t>
  </si>
  <si>
    <t>Мельницький</t>
  </si>
  <si>
    <t>0968450781</t>
  </si>
  <si>
    <t>Нинюк</t>
  </si>
  <si>
    <t>0979697753</t>
  </si>
  <si>
    <t>Вахарик</t>
  </si>
  <si>
    <t>977345850</t>
  </si>
  <si>
    <t>00009F7F00FD6385</t>
  </si>
  <si>
    <t>103419</t>
  </si>
  <si>
    <t>Загальноосвітня школа І-ІІІ ступеня с. Піщане Камінь-Каширського району Волинської області</t>
  </si>
  <si>
    <t>ЗСШ с. Піщане Камінь-Каширського р-ну Волинської обл.</t>
  </si>
  <si>
    <t>с.Піщане</t>
  </si>
  <si>
    <t>44565</t>
  </si>
  <si>
    <t>Навчально-виховний комплекс "Загальноосвітня школа І-ІІ ступенів - дитячий садок" с. Сильне Любомльського району Волинської області</t>
  </si>
  <si>
    <t>НВК "ЗСШ І-ІІ ст.-ДС" с. Сильно Любомльського р-ну Волинської обл.</t>
  </si>
  <si>
    <t>с.Сильне (Згоранська сільрада)</t>
  </si>
  <si>
    <t>nvksil@rambler.ru</t>
  </si>
  <si>
    <t>Шишко</t>
  </si>
  <si>
    <t>0337735154</t>
  </si>
  <si>
    <t>0989556675</t>
  </si>
  <si>
    <t>Оксентюк</t>
  </si>
  <si>
    <t>Нестерівна</t>
  </si>
  <si>
    <t>0976391917</t>
  </si>
  <si>
    <t>00009F86010B8DE1</t>
  </si>
  <si>
    <t>111301</t>
  </si>
  <si>
    <t>Навчально-виховний комплекс "Загальноосвітня школа І-ІІ ступеня - дитячий садок" с. Бережці Любомльського району Волинської області</t>
  </si>
  <si>
    <t>НВК "ЗСШ І-ІІ ст.-ДС" с. Бережці Любомльського р-ну Волинської обл.</t>
  </si>
  <si>
    <t>с.Бережці (Римачівська сільрада)</t>
  </si>
  <si>
    <t>44352</t>
  </si>
  <si>
    <t>0337731660</t>
  </si>
  <si>
    <t>0979533384</t>
  </si>
  <si>
    <t>Гошко</t>
  </si>
  <si>
    <t>00009F8900B40567</t>
  </si>
  <si>
    <t>111318</t>
  </si>
  <si>
    <t>Підгородненська загальноосвітня школа І-ІІ ступенів Любомльської районної ради Волинської області</t>
  </si>
  <si>
    <t>ЗСШ І-ІІ ст. с. Підгородно Любомльського р-ну Волинської обл.</t>
  </si>
  <si>
    <t>с.Підгородне</t>
  </si>
  <si>
    <t>44342</t>
  </si>
  <si>
    <t>s1200@rambler.ru</t>
  </si>
  <si>
    <t>Савосюк</t>
  </si>
  <si>
    <t>0337737171</t>
  </si>
  <si>
    <t>0968594807</t>
  </si>
  <si>
    <t>00009F86010BED68</t>
  </si>
  <si>
    <t>111311</t>
  </si>
  <si>
    <t>Почапівська загальноосвітня школа І-ІІ ступенів Любомльської районної ради Волинської області</t>
  </si>
  <si>
    <t>ЗСШ І-ІІ ст. с. Почапи Любомльського р-ну Волинської обл.</t>
  </si>
  <si>
    <t>с.Почапи</t>
  </si>
  <si>
    <t>44341</t>
  </si>
  <si>
    <t>Троць</t>
  </si>
  <si>
    <t>0337737457</t>
  </si>
  <si>
    <t>0972505116</t>
  </si>
  <si>
    <t>Олексюк</t>
  </si>
  <si>
    <t>0977838083</t>
  </si>
  <si>
    <t>00009F86010A7460</t>
  </si>
  <si>
    <t>111312</t>
  </si>
  <si>
    <t>Радехівська загальноосвітня школа І-ІІ ступенів Любомльської районної ради Волинської області</t>
  </si>
  <si>
    <t>ЗСШ І-ІІ ст. с. Радехів Любомльського р-ну Волинської обл.</t>
  </si>
  <si>
    <t>с.Радехів</t>
  </si>
  <si>
    <t>44353</t>
  </si>
  <si>
    <t>Radehov_school@ukr.net</t>
  </si>
  <si>
    <t>Загола</t>
  </si>
  <si>
    <t>0337733855</t>
  </si>
  <si>
    <t>0967670327</t>
  </si>
  <si>
    <t>0969049421</t>
  </si>
  <si>
    <t>00009F8900B4778A</t>
  </si>
  <si>
    <t>111313</t>
  </si>
  <si>
    <t>Скибська загальноосвітня школа І-ІІ ступенів Любомльської районної ради Волинської області</t>
  </si>
  <si>
    <t>ЗСШ І-ІІ ст. с. Скиби Любомльського р-ну Волинської обл.</t>
  </si>
  <si>
    <t>с.Скиби (Бірківська сільрада)</t>
  </si>
  <si>
    <t>44309</t>
  </si>
  <si>
    <t>Капітула</t>
  </si>
  <si>
    <t>0971374012</t>
  </si>
  <si>
    <t>Ющук</t>
  </si>
  <si>
    <t>Леонідович</t>
  </si>
  <si>
    <t>00009F8601091F27</t>
  </si>
  <si>
    <t>111314</t>
  </si>
  <si>
    <t>Столинсько-Смолярська загальноосвітня школа І-ІІ ступенів Любомльської районної ради Волинської області</t>
  </si>
  <si>
    <t>ЗСШ І-ІІ ст. с. Столенські-Смоляри Любомльського р-ну Волинської обл.</t>
  </si>
  <si>
    <t>с.Столинські Смоляри</t>
  </si>
  <si>
    <t>44311</t>
  </si>
  <si>
    <t>0337735540</t>
  </si>
  <si>
    <t>0975005435</t>
  </si>
  <si>
    <t>homikmarija@gmail.com</t>
  </si>
  <si>
    <t>Симчук</t>
  </si>
  <si>
    <t>0973969373</t>
  </si>
  <si>
    <t>00009F8900B4EBF5</t>
  </si>
  <si>
    <t>111315</t>
  </si>
  <si>
    <t>Черемошно-Волянська загальноосвітня школа І-ІІ ступенів Любомльської районної ради Волинської області</t>
  </si>
  <si>
    <t>ЗСШ І-ІІ ст. с. Черемошна Воля Любомльського р-ну Волинської обл.</t>
  </si>
  <si>
    <t>с.Черемошна Воля (Нудиженська сільрада)</t>
  </si>
  <si>
    <t>44322</t>
  </si>
  <si>
    <t>Бутмерець</t>
  </si>
  <si>
    <t>0337733454</t>
  </si>
  <si>
    <t>0976626259</t>
  </si>
  <si>
    <t>00009F86010CE8BC</t>
  </si>
  <si>
    <t>111316</t>
  </si>
  <si>
    <t>Яснівська загальноосвітня школа І-ІІ ступенів Любомльської районної ради Волинської області</t>
  </si>
  <si>
    <t>ЗСШ І-ІІ ст. с. Ясне Любомльського р-ну Волинської обл.</t>
  </si>
  <si>
    <t>с.Ясне (смт Головне)</t>
  </si>
  <si>
    <t>Бензель</t>
  </si>
  <si>
    <t>0337731265</t>
  </si>
  <si>
    <t>0968911569</t>
  </si>
  <si>
    <t>Чуб</t>
  </si>
  <si>
    <t>Тимофіївна</t>
  </si>
  <si>
    <t>0967254970</t>
  </si>
  <si>
    <t>00009F86010C90F9</t>
  </si>
  <si>
    <t>111317</t>
  </si>
  <si>
    <t>Любомльський професійний ліцей</t>
  </si>
  <si>
    <t>Любомльський проф. ліцей</t>
  </si>
  <si>
    <t>http://www.luboml-litsey.volyn.ua</t>
  </si>
  <si>
    <t>luboml_litsey@ukr.net</t>
  </si>
  <si>
    <t>0337724504</t>
  </si>
  <si>
    <t>Дутко</t>
  </si>
  <si>
    <t>0986264891</t>
  </si>
  <si>
    <t>0969530204</t>
  </si>
  <si>
    <t>Мохнюк</t>
  </si>
  <si>
    <t>0974661007</t>
  </si>
  <si>
    <t>122</t>
  </si>
  <si>
    <t>255</t>
  </si>
  <si>
    <t>00009F8D00BE482F</t>
  </si>
  <si>
    <t>111202</t>
  </si>
  <si>
    <t>Володимир-Волинський агротехнічний коледж</t>
  </si>
  <si>
    <t>В-ВАК</t>
  </si>
  <si>
    <t>Генерала Шухевича</t>
  </si>
  <si>
    <t>www.vvsgt..evolyn.com</t>
  </si>
  <si>
    <t>tehnikum@vv.lt.ukrtel.net</t>
  </si>
  <si>
    <t>0334223472</t>
  </si>
  <si>
    <t>Коновалюк</t>
  </si>
  <si>
    <t>0673616031</t>
  </si>
  <si>
    <t>agroteh-col@mail.ru</t>
  </si>
  <si>
    <t>Спічак</t>
  </si>
  <si>
    <t>0334221379</t>
  </si>
  <si>
    <t>0633265650</t>
  </si>
  <si>
    <t>Єрофеївна</t>
  </si>
  <si>
    <t>0334223596</t>
  </si>
  <si>
    <t>0673616038</t>
  </si>
  <si>
    <t>174</t>
  </si>
  <si>
    <t>156</t>
  </si>
  <si>
    <t>209</t>
  </si>
  <si>
    <t>172</t>
  </si>
  <si>
    <t>152</t>
  </si>
  <si>
    <t>00009F9500C35115</t>
  </si>
  <si>
    <t>112711</t>
  </si>
  <si>
    <t>Приватний вищий навчальний заклад "Володимир-Волинський медико-технічний коледж"</t>
  </si>
  <si>
    <t>ПВНЗ "Володимир-Волинський медико-технічний коледж"</t>
  </si>
  <si>
    <t>Устилузька</t>
  </si>
  <si>
    <t>училище (вищий навчальний заклад І рівня акредитації)</t>
  </si>
  <si>
    <t>Приватна власність</t>
  </si>
  <si>
    <t>www.vvmtk.ho.ua</t>
  </si>
  <si>
    <t>VVMTK@ukr.net</t>
  </si>
  <si>
    <t>0334231244</t>
  </si>
  <si>
    <t>Стеценко</t>
  </si>
  <si>
    <t>Дем’янівна</t>
  </si>
  <si>
    <t>Плісак</t>
  </si>
  <si>
    <t>0986377800</t>
  </si>
  <si>
    <t>Гнатюк</t>
  </si>
  <si>
    <t>заступник з виробничої практики</t>
  </si>
  <si>
    <t xml:space="preserve"> 0334231244</t>
  </si>
  <si>
    <t>00009F9500F5015E</t>
  </si>
  <si>
    <t>112712</t>
  </si>
  <si>
    <t>Вищий комунальний навчальний заклад "Володимир-Волинський педагогічний коледж ім. А. Ю. Кримського"</t>
  </si>
  <si>
    <t>ВКНЗ "Володимир-Волинський педколедж ім. А. Ю. Кримського"</t>
  </si>
  <si>
    <t>www.vvpc.com.ua</t>
  </si>
  <si>
    <t>post@vvpc.com.ua</t>
  </si>
  <si>
    <t>0334222606</t>
  </si>
  <si>
    <t>Савельєв</t>
  </si>
  <si>
    <t>0679298188</t>
  </si>
  <si>
    <t>0334224523</t>
  </si>
  <si>
    <t>0673347387</t>
  </si>
  <si>
    <t>yurynets@vvpc.com.ua</t>
  </si>
  <si>
    <t>Пелех</t>
  </si>
  <si>
    <t>0334220950</t>
  </si>
  <si>
    <t>0673347386</t>
  </si>
  <si>
    <t>00009F8700A5206C</t>
  </si>
  <si>
    <t>103310</t>
  </si>
  <si>
    <t>Загальноосвітня школа І-ІІ ступенів с. Осівці Камінь-Каширського району Волинської області</t>
  </si>
  <si>
    <t>ЗСШ І-ІІ ст. с. Осівці Камінь-Каширського р-ну Волинської обл.</t>
  </si>
  <si>
    <t>с.Осівці</t>
  </si>
  <si>
    <t>44522</t>
  </si>
  <si>
    <t>osivtsi_school@i.ua</t>
  </si>
  <si>
    <t>0335797226</t>
  </si>
  <si>
    <t>Дем’яник</t>
  </si>
  <si>
    <t>0987966080</t>
  </si>
  <si>
    <t>0986060127</t>
  </si>
  <si>
    <t>00009F8600E6CC29</t>
  </si>
  <si>
    <t>103311</t>
  </si>
  <si>
    <t>Загальноосвітня школа І-ІІ ступенів с. Підбороччя Камінь-Каширського району Волинської області</t>
  </si>
  <si>
    <t>ЗСШ І-ІІ ст. с. Підбороччя Камінь-Каширського р-ну Волинської обл.</t>
  </si>
  <si>
    <t>с.Підбороччя (Черченська сільрада)</t>
  </si>
  <si>
    <t>44511</t>
  </si>
  <si>
    <t>pidboroch_school@i.ua</t>
  </si>
  <si>
    <t>Гноянець</t>
  </si>
  <si>
    <t>Адам</t>
  </si>
  <si>
    <t>0335796114</t>
  </si>
  <si>
    <t>0985299299</t>
  </si>
  <si>
    <t>Хмелик</t>
  </si>
  <si>
    <t>0969514491</t>
  </si>
  <si>
    <t>00009F8600E8082D</t>
  </si>
  <si>
    <t>103312</t>
  </si>
  <si>
    <t>Загальноосвітня школа І-ІІ ступенів с. Підріччя Камінь-Каширського району Волинської області</t>
  </si>
  <si>
    <t>ЗСШ І-ІІ ст. с. Підріччя Камінь-Каширського р-ну Волинської обл.</t>
  </si>
  <si>
    <t>с.Підріччя (Раково-Ліська сільрада)</t>
  </si>
  <si>
    <t>44525</t>
  </si>
  <si>
    <t>pidrichchya_school@i.ua</t>
  </si>
  <si>
    <t>0335790276</t>
  </si>
  <si>
    <t>Сотник</t>
  </si>
  <si>
    <t>0968665515</t>
  </si>
  <si>
    <t>0987946625</t>
  </si>
  <si>
    <t>00009F8600F08F8F</t>
  </si>
  <si>
    <t>103303</t>
  </si>
  <si>
    <t>Загальноосвітня школа І-ІІ ступенів с. Радошинка Камінь-Каширського району Волинської області</t>
  </si>
  <si>
    <t>ЗСШ І-ІІ ст. с. Радошинка Камінь-Каширського р-ну Волинської обл.</t>
  </si>
  <si>
    <t>с.Радошинка (Стобихівська сільрада)</t>
  </si>
  <si>
    <t>44573</t>
  </si>
  <si>
    <t>radoshynka_school@i.ua</t>
  </si>
  <si>
    <t>0335798729</t>
  </si>
  <si>
    <t>Несторик</t>
  </si>
  <si>
    <t>Семенович</t>
  </si>
  <si>
    <t>0967791311</t>
  </si>
  <si>
    <t>00009F8700AE73C1</t>
  </si>
  <si>
    <t>103304</t>
  </si>
  <si>
    <t>Загальноосвітня школа І-ІІ ступенів с. Рудка-Червинська Камінь-Каширського району Волинської області</t>
  </si>
  <si>
    <t>ЗСШ І-ІІ ст. с. Рудка-Червинська Камінь-Каширського р-ну Волинської обл.</t>
  </si>
  <si>
    <t>с.Рудка-Червинська (Новочервищанська сільрада)</t>
  </si>
  <si>
    <t>44561</t>
  </si>
  <si>
    <t>rudka-czerwinski_school@i.ua</t>
  </si>
  <si>
    <t>0335792627</t>
  </si>
  <si>
    <t>0967506054</t>
  </si>
  <si>
    <t>00009F8600D4688F</t>
  </si>
  <si>
    <t>103305</t>
  </si>
  <si>
    <t>Загальноосвітня школа І-ІІ ступенів с. Соснівка Камінь-Каширського району Волинської області</t>
  </si>
  <si>
    <t>ЗСШ І-ІІ ст. с. Соснівка Камінь-Каширського р-ну Волинської обл.</t>
  </si>
  <si>
    <t>с.Соснівка (Пнівненська сільрада)</t>
  </si>
  <si>
    <t>Sosnivka@i.ua</t>
  </si>
  <si>
    <t>0335792156</t>
  </si>
  <si>
    <t>Цимбалюк</t>
  </si>
  <si>
    <t>0976951510</t>
  </si>
  <si>
    <t>Куцик</t>
  </si>
  <si>
    <t>0958975475</t>
  </si>
  <si>
    <t>00009F7F01000864</t>
  </si>
  <si>
    <t>103306</t>
  </si>
  <si>
    <t>Загальноосвітня школа І-ІІ ступенів с. Стобихівка Камінь-Каширського району Волинської області</t>
  </si>
  <si>
    <t>ЗСШ І-ІІ ст. с. Стобихівка Камінь-Каширського р-ну Волинської обл.</t>
  </si>
  <si>
    <t>с.Стобихівка</t>
  </si>
  <si>
    <t>44575</t>
  </si>
  <si>
    <t>stobyhivka_school@i.ua</t>
  </si>
  <si>
    <t>0335798740</t>
  </si>
  <si>
    <t>Хельчик</t>
  </si>
  <si>
    <t>Григорович</t>
  </si>
  <si>
    <t>0961019285</t>
  </si>
  <si>
    <t>00009F8600F54515</t>
  </si>
  <si>
    <t>103307</t>
  </si>
  <si>
    <t>Загальноосвітня школа І-ІІ ступенів с. Теклине Камінь-Каширського району Волинської області</t>
  </si>
  <si>
    <t>ЗСШ І-ІІ ст. с. Теклине Камінь-Каширського р-ну Волинської обл.</t>
  </si>
  <si>
    <t>с.Теклине (Видричівська сільрада)</t>
  </si>
  <si>
    <t>44517</t>
  </si>
  <si>
    <t>teklyne_school@i.ua</t>
  </si>
  <si>
    <t>0335795746</t>
  </si>
  <si>
    <t>0965741212</t>
  </si>
  <si>
    <t>00009F7C00C18DE8</t>
  </si>
  <si>
    <t>103313</t>
  </si>
  <si>
    <t>Державний професійно-технічний навчальний заклад "Камінь-Каширське вище професійне училище"</t>
  </si>
  <si>
    <t>ДПТНЗ "Камінь-Каширське ВПУ"</t>
  </si>
  <si>
    <t>Волі</t>
  </si>
  <si>
    <t>http://dptnzkkvpu.ho.ua/Inform.htm</t>
  </si>
  <si>
    <t>Vpu4@mail.ru</t>
  </si>
  <si>
    <t>0335723475</t>
  </si>
  <si>
    <t>Бряник</t>
  </si>
  <si>
    <t>0978315617</t>
  </si>
  <si>
    <t>Гаврилюк</t>
  </si>
  <si>
    <t>0335723374</t>
  </si>
  <si>
    <t>0971556100</t>
  </si>
  <si>
    <t>Величко</t>
  </si>
  <si>
    <t>0335723032</t>
  </si>
  <si>
    <t>0978315671</t>
  </si>
  <si>
    <t>200</t>
  </si>
  <si>
    <t>112</t>
  </si>
  <si>
    <t>88</t>
  </si>
  <si>
    <t>160</t>
  </si>
  <si>
    <t>72</t>
  </si>
  <si>
    <t>00009F8600CE9A3A</t>
  </si>
  <si>
    <t>103202</t>
  </si>
  <si>
    <t>Ківерцівський медичний коледж</t>
  </si>
  <si>
    <t>Міністерство охорони здоров'я України</t>
  </si>
  <si>
    <t>Ківерцівський район</t>
  </si>
  <si>
    <t>м.Ківерці</t>
  </si>
  <si>
    <t>Київська</t>
  </si>
  <si>
    <t>45200</t>
  </si>
  <si>
    <t>www.kmc.lutsk.ua</t>
  </si>
  <si>
    <t>medcollege_kiv@ukrpost.ua</t>
  </si>
  <si>
    <t>0336521349</t>
  </si>
  <si>
    <t>Комшук</t>
  </si>
  <si>
    <t>0336532666</t>
  </si>
  <si>
    <t>0507452108</t>
  </si>
  <si>
    <t>Буйволенко</t>
  </si>
  <si>
    <t>0336522141</t>
  </si>
  <si>
    <t>0663405375</t>
  </si>
  <si>
    <t>switser@ukr.net</t>
  </si>
  <si>
    <t>Камінська</t>
  </si>
  <si>
    <t>Ленідівна</t>
  </si>
  <si>
    <t>заступник з гуманітарної освіти та виховання</t>
  </si>
  <si>
    <t>0336531982</t>
  </si>
  <si>
    <t>0935126571</t>
  </si>
  <si>
    <t>kamlud@ukr.net</t>
  </si>
  <si>
    <t>241</t>
  </si>
  <si>
    <t>190</t>
  </si>
  <si>
    <t>267</t>
  </si>
  <si>
    <t>210</t>
  </si>
  <si>
    <t>57</t>
  </si>
  <si>
    <t>228</t>
  </si>
  <si>
    <t>188</t>
  </si>
  <si>
    <t>136</t>
  </si>
  <si>
    <t>106</t>
  </si>
  <si>
    <t>00009F9000B77C54</t>
  </si>
  <si>
    <t>104726</t>
  </si>
  <si>
    <t>Відділ освіти Ківерцівської районної державної адміністрації</t>
  </si>
  <si>
    <t>ВО Ківерцівської РДА</t>
  </si>
  <si>
    <t>Киричука</t>
  </si>
  <si>
    <t>rayvo_ki@lt.ukrtel.net</t>
  </si>
  <si>
    <t>0336521358</t>
  </si>
  <si>
    <t>Барчук</t>
  </si>
  <si>
    <t>0502739170</t>
  </si>
  <si>
    <t>Сорочинська</t>
  </si>
  <si>
    <t>методист районного методичного кабінету</t>
  </si>
  <si>
    <t>0336522755</t>
  </si>
  <si>
    <t>0506481504</t>
  </si>
  <si>
    <t>Мачушинець</t>
  </si>
  <si>
    <t>0507259182</t>
  </si>
  <si>
    <t>00009F8F0096E357</t>
  </si>
  <si>
    <t>104802</t>
  </si>
  <si>
    <t>Загальноосвітня школа І ст. с. Веснянка Ківерцівського району Волинської області</t>
  </si>
  <si>
    <t>с.Веснянка (Звірівська сільрада)</t>
  </si>
  <si>
    <t>Мар’янівна</t>
  </si>
  <si>
    <t>керівник закладу</t>
  </si>
  <si>
    <t>0502048907</t>
  </si>
  <si>
    <t>00009F8F00969030</t>
  </si>
  <si>
    <t>104929</t>
  </si>
  <si>
    <t>Загальноосвітня школа І-ІІІ ступеня №1 м. Ківерці Волинської області</t>
  </si>
  <si>
    <t>ЗОШ №1 м.Ківерці Волинської обл.</t>
  </si>
  <si>
    <t>school1_ki@lt.ukrtel.net</t>
  </si>
  <si>
    <t>0336522290</t>
  </si>
  <si>
    <t>Люшук</t>
  </si>
  <si>
    <t>0984489237</t>
  </si>
  <si>
    <t>Маховська</t>
  </si>
  <si>
    <t>0336532466</t>
  </si>
  <si>
    <t>0958220378</t>
  </si>
  <si>
    <t>математика, філологічний профіль, природничі предмети</t>
  </si>
  <si>
    <t>00009F8300FB2A80</t>
  </si>
  <si>
    <t>104402</t>
  </si>
  <si>
    <t>ЗОШ №3 м.Ківерці Волинської обл.</t>
  </si>
  <si>
    <t>sekretarshkooola@ukr.net</t>
  </si>
  <si>
    <t>0336521564</t>
  </si>
  <si>
    <t>Кубова</t>
  </si>
  <si>
    <t>Георгіївна</t>
  </si>
  <si>
    <t>0934610286</t>
  </si>
  <si>
    <t>Кушнір</t>
  </si>
  <si>
    <t>0336521436</t>
  </si>
  <si>
    <t>0986119190</t>
  </si>
  <si>
    <t>історія України, філологічний профіль</t>
  </si>
  <si>
    <t>00009F87009797BC</t>
  </si>
  <si>
    <t>106407</t>
  </si>
  <si>
    <t>Загальноосвітня школа І-ІІІ ступеня с. Дроздні Ковельського району Волинської області</t>
  </si>
  <si>
    <t>ЗОШ с. Дроздні Ковельського р-ну Волинської обл.</t>
  </si>
  <si>
    <t>с.Дроздні</t>
  </si>
  <si>
    <t>Шкільна</t>
  </si>
  <si>
    <t>45066</t>
  </si>
  <si>
    <t>drozdni@ukrpost.ua</t>
  </si>
  <si>
    <t>Єгорова</t>
  </si>
  <si>
    <t>Віра</t>
  </si>
  <si>
    <t>Григорівна</t>
  </si>
  <si>
    <t>0335295330</t>
  </si>
  <si>
    <t>0980613069</t>
  </si>
  <si>
    <t>Шептор</t>
  </si>
  <si>
    <t>4</t>
  </si>
  <si>
    <t>16</t>
  </si>
  <si>
    <t>00009F8700980391</t>
  </si>
  <si>
    <t>106408</t>
  </si>
  <si>
    <t>Загальноосвітня школа І-ІІІ ступеня с. Дубове Ковельського району Волинської області</t>
  </si>
  <si>
    <t>YURA280473@ukr.net</t>
  </si>
  <si>
    <t>0336597341</t>
  </si>
  <si>
    <t>0955073930</t>
  </si>
  <si>
    <t>Дяк</t>
  </si>
  <si>
    <t>Віталіївна</t>
  </si>
  <si>
    <t>хімія, математика, філологічний профіль, технологічний профіль</t>
  </si>
  <si>
    <t>58</t>
  </si>
  <si>
    <t>50</t>
  </si>
  <si>
    <t>00009F8300986A52</t>
  </si>
  <si>
    <t>104403</t>
  </si>
  <si>
    <t>Загальноосвітня школа І-ІІІ ступеня №4 м. Ківерці Волинської області</t>
  </si>
  <si>
    <t>ЗСШ №4 м. Ківерці Волинської обл.</t>
  </si>
  <si>
    <t>Галана</t>
  </si>
  <si>
    <t>school14_ki@lt.ukrtel.net</t>
  </si>
  <si>
    <t>0336521969</t>
  </si>
  <si>
    <t>Беньковська</t>
  </si>
  <si>
    <t>0985298093</t>
  </si>
  <si>
    <t>Шпирук</t>
  </si>
  <si>
    <t>0336521976</t>
  </si>
  <si>
    <t>0954074418</t>
  </si>
  <si>
    <t>Царюк</t>
  </si>
  <si>
    <t>0336521271</t>
  </si>
  <si>
    <t>0953516430</t>
  </si>
  <si>
    <t>математика, історія, філологічний профіль, технологічний профіль, екологія</t>
  </si>
  <si>
    <t>80</t>
  </si>
  <si>
    <t>00009F8300D72982</t>
  </si>
  <si>
    <t>104404</t>
  </si>
  <si>
    <t>ЗОШ с. Берестяне Ківерцівського р-ну Волинської обл.</t>
  </si>
  <si>
    <t>с.Берестяне</t>
  </si>
  <si>
    <t>Набережна</t>
  </si>
  <si>
    <t>45215</t>
  </si>
  <si>
    <t>kivshkola10@ukr.net</t>
  </si>
  <si>
    <t>0336598640</t>
  </si>
  <si>
    <t>Шульський</t>
  </si>
  <si>
    <t>0977808943</t>
  </si>
  <si>
    <t>Шульгач</t>
  </si>
  <si>
    <t>0679958163</t>
  </si>
  <si>
    <t>українська мова, математика, біологія, філологічний профіль, технологічний профіль</t>
  </si>
  <si>
    <t>00009F8300D5DB4D</t>
  </si>
  <si>
    <t>104405</t>
  </si>
  <si>
    <t>Загальноосвітня школа І-ІІІ ступеня с. Городище Ківерцівського району Волинської області</t>
  </si>
  <si>
    <t>ЗОШ с. Городище Ківерцівського р-ну Волинської обл.</t>
  </si>
  <si>
    <t>с.Городище (Сильненська сільрада)</t>
  </si>
  <si>
    <t>45231</t>
  </si>
  <si>
    <t>CZH-GOR@ukr.net</t>
  </si>
  <si>
    <t>0336599616</t>
  </si>
  <si>
    <t>Шнит</t>
  </si>
  <si>
    <t>0969576996</t>
  </si>
  <si>
    <t>Горбарчук</t>
  </si>
  <si>
    <t>0966831830</t>
  </si>
  <si>
    <t>Приведенець</t>
  </si>
  <si>
    <t>0987070021</t>
  </si>
  <si>
    <t>українська мова, українська література, біологія, філологічний профіль, технологічний профіль</t>
  </si>
  <si>
    <t>00009F9000D16BC2</t>
  </si>
  <si>
    <t>104406</t>
  </si>
  <si>
    <t>Загальноосвітня школа І-ІІІ ступеня с. Грем’яче Ківерцівського району Волинської області</t>
  </si>
  <si>
    <t>ЗОШ с. Грем’яче Ківерцівського р-ну Волинської обл.</t>
  </si>
  <si>
    <t>с.Грем'яче</t>
  </si>
  <si>
    <t>45235</t>
  </si>
  <si>
    <t>tdenisjuk@rambler.ru</t>
  </si>
  <si>
    <t>0336596840</t>
  </si>
  <si>
    <t>Давидюк</t>
  </si>
  <si>
    <t>Станіславівна</t>
  </si>
  <si>
    <t>0987474576</t>
  </si>
  <si>
    <t>0961273139</t>
  </si>
  <si>
    <t>художня культура</t>
  </si>
  <si>
    <t>00009F8300D4D2D7</t>
  </si>
  <si>
    <t>104407</t>
  </si>
  <si>
    <t>Загальноосвітня школа І-ІІІ ступеня с. Дерно Ківерцівського району Волинської області</t>
  </si>
  <si>
    <t>ЗОШ с. Дерно Ківерцівського р-ну Волинської обл.</t>
  </si>
  <si>
    <t>с.Дерно</t>
  </si>
  <si>
    <t>45260</t>
  </si>
  <si>
    <t>dernosckola@ukr.net</t>
  </si>
  <si>
    <t>0336593240</t>
  </si>
  <si>
    <t>Загайна</t>
  </si>
  <si>
    <t>0504380229</t>
  </si>
  <si>
    <t>Комар</t>
  </si>
  <si>
    <t>0509895507</t>
  </si>
  <si>
    <t>правознавство, філологічний профіль</t>
  </si>
  <si>
    <t>00009F8300A85B4A</t>
  </si>
  <si>
    <t>104409</t>
  </si>
  <si>
    <t>Загальноосвітня школа І-ІІІ ступеня с. Дідичі Ківерцівського району Волинської області</t>
  </si>
  <si>
    <t>ЗОШ с. Дідичі Ківерцівського р-ну Волинської обл.</t>
  </si>
  <si>
    <t>с.Дідичі</t>
  </si>
  <si>
    <t>45261</t>
  </si>
  <si>
    <t>kivshkola18@ukr.net</t>
  </si>
  <si>
    <t>0336599945</t>
  </si>
  <si>
    <t>Дубина</t>
  </si>
  <si>
    <t>0956184090</t>
  </si>
  <si>
    <t>Дмитрук</t>
  </si>
  <si>
    <t>0665829711</t>
  </si>
  <si>
    <t>історія, біологія, технологічний профіль</t>
  </si>
  <si>
    <t>00009F8300A9933E</t>
  </si>
  <si>
    <t>104408</t>
  </si>
  <si>
    <t>ЗОШ с. Жидичин Ківерцівського р-ну Волинської обл.</t>
  </si>
  <si>
    <t>с.Жидичин</t>
  </si>
  <si>
    <t>ЗоШ с. Старі Кошари Ковельського р-ну Волинської обл.</t>
  </si>
  <si>
    <t>с.Старі Кошари</t>
  </si>
  <si>
    <t>Молодіжна</t>
  </si>
  <si>
    <t>45033</t>
  </si>
  <si>
    <t>starikoshary@ukr.net</t>
  </si>
  <si>
    <t>Ковальчук</t>
  </si>
  <si>
    <t>Тихонівна</t>
  </si>
  <si>
    <t>0335296137</t>
  </si>
  <si>
    <t>0951309889</t>
  </si>
  <si>
    <t>Токарчук</t>
  </si>
  <si>
    <t>Леся</t>
  </si>
  <si>
    <t>00009F8700A0583B</t>
  </si>
  <si>
    <t>106421</t>
  </si>
  <si>
    <t>Загальноосвітня школа І-ІІІ ступеня с. Тойкут Ковельського району Волинської області</t>
  </si>
  <si>
    <t>ЗОШ с. Тойкут Ковельського р-ну Волинської обл.</t>
  </si>
  <si>
    <t>с.Тойкут</t>
  </si>
  <si>
    <t>Садова</t>
  </si>
  <si>
    <t>45021</t>
  </si>
  <si>
    <t>to_kyt@ukrpost.ua</t>
  </si>
  <si>
    <t>Жалай</t>
  </si>
  <si>
    <t>0335293343</t>
  </si>
  <si>
    <t>0974041116</t>
  </si>
  <si>
    <t>Смидюк</t>
  </si>
  <si>
    <t>Олена</t>
  </si>
  <si>
    <t>Савівна</t>
  </si>
  <si>
    <t>32</t>
  </si>
  <si>
    <t>31</t>
  </si>
  <si>
    <t>00009F8700A0F5C7</t>
  </si>
  <si>
    <t>106422</t>
  </si>
  <si>
    <t>Загальноосвітня школа І-ІІІ ступеня с. Уховецьк Ковельського району Волинської області</t>
  </si>
  <si>
    <t>ЗОШ с. Уховецьк Ковельського р-ну Волинської обл.</t>
  </si>
  <si>
    <t>с.Уховецьк</t>
  </si>
  <si>
    <t>Васюти</t>
  </si>
  <si>
    <t>45044</t>
  </si>
  <si>
    <t>uxovechk@ukrpost.ua</t>
  </si>
  <si>
    <t>Юрчик</t>
  </si>
  <si>
    <t>Омелянівна</t>
  </si>
  <si>
    <t>0335290432</t>
  </si>
  <si>
    <t>0660774001</t>
  </si>
  <si>
    <t>Качор</t>
  </si>
  <si>
    <t>Михайлівна</t>
  </si>
  <si>
    <t>0954481468</t>
  </si>
  <si>
    <t>00009F8700A174B0</t>
  </si>
  <si>
    <t>106423</t>
  </si>
  <si>
    <t>Загальноосвітня школа І-ІІІ ступеня смт Люблинець Ковельського району Волинської області</t>
  </si>
  <si>
    <t>ЗСШ смт Люблинець Ковельського р-ну Волинської обл.</t>
  </si>
  <si>
    <t>смт Люблинець</t>
  </si>
  <si>
    <t>Жовтнева</t>
  </si>
  <si>
    <t>36</t>
  </si>
  <si>
    <t>45034</t>
  </si>
  <si>
    <t>lublinez@kv.lt.ukrtel.net</t>
  </si>
  <si>
    <t>Зейко</t>
  </si>
  <si>
    <t>0335256553</t>
  </si>
  <si>
    <t>0505518487</t>
  </si>
  <si>
    <t>Корень</t>
  </si>
  <si>
    <t>0984152065</t>
  </si>
  <si>
    <t>Васковець</t>
  </si>
  <si>
    <t>математика, історія</t>
  </si>
  <si>
    <t>28</t>
  </si>
  <si>
    <t>39</t>
  </si>
  <si>
    <t>00009F8700B2DE0E</t>
  </si>
  <si>
    <t>106424</t>
  </si>
  <si>
    <t>Люблинецька загальноосвітня школа-інтернат І-ІІІ ступенів для дітей-сиріт та дітей, позбавлених батьківського піклування Ковельського району, Волинської обласної ради</t>
  </si>
  <si>
    <t>Люблинецька ЗОШ-інтернат для дітей-сиріт та дітей, позбавлених батьківського піклування Ковельського р-ну Волинської облради</t>
  </si>
  <si>
    <t>94</t>
  </si>
  <si>
    <t>загальноосвітня школа-інтернат І-ІІІ ступенів</t>
  </si>
  <si>
    <t>internatlyublinets@imail.com</t>
  </si>
  <si>
    <t>0335256209</t>
  </si>
  <si>
    <t>Бортнюк</t>
  </si>
  <si>
    <t>Михайло</t>
  </si>
  <si>
    <t>Самійлович</t>
  </si>
  <si>
    <t>Бойчук</t>
  </si>
  <si>
    <t>Євгена</t>
  </si>
  <si>
    <t>0335256202</t>
  </si>
  <si>
    <t>0506907019</t>
  </si>
  <si>
    <t>Клімук</t>
  </si>
  <si>
    <t>Мирослава</t>
  </si>
  <si>
    <t>33</t>
  </si>
  <si>
    <t>00009F8900D2F68D</t>
  </si>
  <si>
    <t>106425</t>
  </si>
  <si>
    <t>Голобський ясла-садок "Сонечко"</t>
  </si>
  <si>
    <t>Ткача</t>
  </si>
  <si>
    <t>місця праці залучених працівників</t>
  </si>
  <si>
    <t>Інше</t>
  </si>
  <si>
    <t>Урбас</t>
  </si>
  <si>
    <t xml:space="preserve">завідувач </t>
  </si>
  <si>
    <t>0335292271</t>
  </si>
  <si>
    <t>0951627888</t>
  </si>
  <si>
    <t>00009E15010F2309</t>
  </si>
  <si>
    <t>106943</t>
  </si>
  <si>
    <t>Загальноосвітня школа І ступеня с. Погіньки Ковельського району Волинської області</t>
  </si>
  <si>
    <t>с.Погіньки (смт Голоби)</t>
  </si>
  <si>
    <t>загальноосвітня школа І ступеня</t>
  </si>
  <si>
    <t>Бойко</t>
  </si>
  <si>
    <t>Раїса</t>
  </si>
  <si>
    <t>0973757361</t>
  </si>
  <si>
    <t>00009E15010E34F6</t>
  </si>
  <si>
    <t>106944</t>
  </si>
  <si>
    <t>Ковельська районна станція юних туристів</t>
  </si>
  <si>
    <t>позашкільний заклад</t>
  </si>
  <si>
    <t>Данилюк</t>
  </si>
  <si>
    <t>Іванович</t>
  </si>
  <si>
    <t>0976695170</t>
  </si>
  <si>
    <t>00009E15010DABF5</t>
  </si>
  <si>
    <t>106945</t>
  </si>
  <si>
    <t>Люблинецький ясла-садок "Калинонька"</t>
  </si>
  <si>
    <t>Люблинецький ясла-садок</t>
  </si>
  <si>
    <t>Логвинюк</t>
  </si>
  <si>
    <t>0335256599</t>
  </si>
  <si>
    <t>0952097310</t>
  </si>
  <si>
    <t>Оліферук</t>
  </si>
  <si>
    <t>методист</t>
  </si>
  <si>
    <t>0951902855</t>
  </si>
  <si>
    <t>00009F8800A34D11</t>
  </si>
  <si>
    <t>106947</t>
  </si>
  <si>
    <t>Центр позашкільної освіти Ковельського району</t>
  </si>
  <si>
    <t>45060</t>
  </si>
  <si>
    <t>Коновалова</t>
  </si>
  <si>
    <t>Лариса</t>
  </si>
  <si>
    <t>0665951903</t>
  </si>
  <si>
    <t>00009E15010D0341</t>
  </si>
  <si>
    <t>106946</t>
  </si>
  <si>
    <t>Загальноосвітня школа І-ІІ ст. с. Бахів Ковельського району Волинської області</t>
  </si>
  <si>
    <t>ЗОШ І-ІІ ст. с. Бахів Ковельського р-ну Волинської обл.</t>
  </si>
  <si>
    <t>с.Бахів (Дубівська сільрада)</t>
  </si>
  <si>
    <t>45005</t>
  </si>
  <si>
    <t>загальноосвітня школа І-ІІ ступенів</t>
  </si>
  <si>
    <t>НЗНЗ</t>
  </si>
  <si>
    <t>Курінна</t>
  </si>
  <si>
    <t>Оксана</t>
  </si>
  <si>
    <t>Олексіївна</t>
  </si>
  <si>
    <t>0335257200</t>
  </si>
  <si>
    <t>0953088459</t>
  </si>
  <si>
    <t>Прозапас</t>
  </si>
  <si>
    <t>0964864486</t>
  </si>
  <si>
    <t>00009F8700A92C43</t>
  </si>
  <si>
    <t>106311</t>
  </si>
  <si>
    <t>Загальноосвітня школа І-ІІ ст. с. Білашів Ковельського району Волинської області</t>
  </si>
  <si>
    <t>ЗОШ І-ІІ ст. с. Білашів Ковельського р-ну Волинської обл.</t>
  </si>
  <si>
    <t>с.Білашів</t>
  </si>
  <si>
    <t>45065</t>
  </si>
  <si>
    <t>Кондратюк</t>
  </si>
  <si>
    <t>Майя</t>
  </si>
  <si>
    <t>Гордіївна</t>
  </si>
  <si>
    <t>0335299285</t>
  </si>
  <si>
    <t>0668370455</t>
  </si>
  <si>
    <t>Куничник</t>
  </si>
  <si>
    <t>Йосипівна</t>
  </si>
  <si>
    <t>00009F8700A9A5A4</t>
  </si>
  <si>
    <t>106312</t>
  </si>
  <si>
    <t>Загальноосвітня школа І-ІІ ст. с. Жмудче Ковельського району Волинської області</t>
  </si>
  <si>
    <t>ЗОШ І-ІІ ст. с. Жмудче Ковельського р-ну Волинської обл.</t>
  </si>
  <si>
    <t>с.Жмудче (Поповичівська сільрада)</t>
  </si>
  <si>
    <t>Руднік</t>
  </si>
  <si>
    <t>0335296227</t>
  </si>
  <si>
    <t>0685624281</t>
  </si>
  <si>
    <t>00009F8700A9E490</t>
  </si>
  <si>
    <t>106310</t>
  </si>
  <si>
    <t>Загальноосвітня школа І-ІІ ступенів с. Доротище Ковельського району Волинської області</t>
  </si>
  <si>
    <t>ЗОШ І-ІІ ст. с. Доротище Ковельського р-ну Волинської обл.</t>
  </si>
  <si>
    <t>с.Доротище</t>
  </si>
  <si>
    <t>45022</t>
  </si>
  <si>
    <t>Борисович</t>
  </si>
  <si>
    <t>0335294435</t>
  </si>
  <si>
    <t>0990833997</t>
  </si>
  <si>
    <t>00009F8700AA5EA8</t>
  </si>
  <si>
    <t>106309</t>
  </si>
  <si>
    <t>Загальноосвітня школа І-ІІ ступенів с. Підліси Ковельського району Волинської області</t>
  </si>
  <si>
    <t>ЗОШ І-ІІ ст. с. Підліси Ковельського р-ну Волинської обл.</t>
  </si>
  <si>
    <t>с.Сільце</t>
  </si>
  <si>
    <t>45082</t>
  </si>
  <si>
    <t>Віктор</t>
  </si>
  <si>
    <t>0336594267</t>
  </si>
  <si>
    <t>0964486731</t>
  </si>
  <si>
    <t>українська мова, математика, філологічний профіль, технологічний профіль, природничі предмети</t>
  </si>
  <si>
    <t>82</t>
  </si>
  <si>
    <t>00009F8300D2F6F4</t>
  </si>
  <si>
    <t>104423</t>
  </si>
  <si>
    <t>Ківерцівська експериментальна Всеукраїнського рівня загальноосвітня школа-комплекс І-ІІІ ступенів Ківерцівської районної ради Волинської області</t>
  </si>
  <si>
    <t>Ківерцівська експ. Всеукр. рівня ЗСШ-комплекс Ківерцівської райради Волинської обл.</t>
  </si>
  <si>
    <t>Дорошенка</t>
  </si>
  <si>
    <t>40а</t>
  </si>
  <si>
    <t>eksperyment@ukr.net</t>
  </si>
  <si>
    <t>0336521109</t>
  </si>
  <si>
    <t>Свиновей</t>
  </si>
  <si>
    <t>0503397675</t>
  </si>
  <si>
    <t>Мучак</t>
  </si>
  <si>
    <t>0677322580</t>
  </si>
  <si>
    <t>англійська мова, філологічний профіль</t>
  </si>
  <si>
    <t>00009F8300A052FE</t>
  </si>
  <si>
    <t>104424</t>
  </si>
  <si>
    <t>Навчально-виховний комплекс "Ківерцівська загальноосвітня школа І ступеня - Ківерцівська районна гімназія" Ківерцівської районної ради Волинської області</t>
  </si>
  <si>
    <t>НВК "Ківерцівська ЗСШ І ст.-Ківерцівська рай. гімназія" Ківерцівської райради Волинської обл.</t>
  </si>
  <si>
    <t>Степана Бойка</t>
  </si>
  <si>
    <t>гімназія</t>
  </si>
  <si>
    <t>gimnaziya_ki@lt.ukrtel.net</t>
  </si>
  <si>
    <t>0336522759</t>
  </si>
  <si>
    <t>Дмитро</t>
  </si>
  <si>
    <t>0997404081</t>
  </si>
  <si>
    <t>Миронюк</t>
  </si>
  <si>
    <t>Валеріївна</t>
  </si>
  <si>
    <t>0336521908</t>
  </si>
  <si>
    <t>09551357309</t>
  </si>
  <si>
    <t>математика, фізика, філологічний профіль</t>
  </si>
  <si>
    <t>00009F83009110AE</t>
  </si>
  <si>
    <t>104425</t>
  </si>
  <si>
    <t>Ківерцівська районна станція юних туристів</t>
  </si>
  <si>
    <t>0336540206</t>
  </si>
  <si>
    <t>0669349738</t>
  </si>
  <si>
    <t>00009F8F0095724F</t>
  </si>
  <si>
    <t>104930</t>
  </si>
  <si>
    <t>Ківерцівський районний центр еколого-натуралістичної творчості учнівської молоді</t>
  </si>
  <si>
    <t>Центр еколого-натуралістичної творчості м. Ківерці</t>
  </si>
  <si>
    <t>Стецькович</t>
  </si>
  <si>
    <t>0336531731</t>
  </si>
  <si>
    <t>0664867699</t>
  </si>
  <si>
    <t>00009F8F0094FCE2</t>
  </si>
  <si>
    <t>104931</t>
  </si>
  <si>
    <t>Загальноосвітня школа І-ІІ ступеня с. Башлики Ківерцівського району Волинської області</t>
  </si>
  <si>
    <t>ЗОШ І-ІІ ст. с. Башлики Ківерцівського р-ну Волинської обл.</t>
  </si>
  <si>
    <t>с.Башлики (Дубищенська сільрада)</t>
  </si>
  <si>
    <t>45236</t>
  </si>
  <si>
    <t>0336594250</t>
  </si>
  <si>
    <t>0677655955</t>
  </si>
  <si>
    <t>0974026828</t>
  </si>
  <si>
    <t>00009F8F008C135A</t>
  </si>
  <si>
    <t>104305</t>
  </si>
  <si>
    <t>Загальноосвітня школа І-ІІ ступеня с. Бодячів Ківерцівського району Волинської області</t>
  </si>
  <si>
    <t>ЗОШ І-ІІ ст. с. Бодячів Ківерцівського р-ну Волинської обл.</t>
  </si>
  <si>
    <t>с.Бодячів (Сокиричівська сільрада)</t>
  </si>
  <si>
    <t>45224</t>
  </si>
  <si>
    <t>0336596331</t>
  </si>
  <si>
    <t>0958759667</t>
  </si>
  <si>
    <t>Лігоцька</t>
  </si>
  <si>
    <t>0968368448</t>
  </si>
  <si>
    <t>00009F8F00912F05</t>
  </si>
  <si>
    <t>104301</t>
  </si>
  <si>
    <t>Загальноосвітня школа І-ІІ ступеня с. Борохів Ківерцівського району Волинської області</t>
  </si>
  <si>
    <t>ЗОШ І-ІІ ст. с. Борохів Ківерцівського р-ну Волинської обл.</t>
  </si>
  <si>
    <t>с.Борохів</t>
  </si>
  <si>
    <t>Визволителів</t>
  </si>
  <si>
    <t>45245</t>
  </si>
  <si>
    <t>0336597110</t>
  </si>
  <si>
    <t>Дмитрович</t>
  </si>
  <si>
    <t>0673328113</t>
  </si>
  <si>
    <t>0668284457</t>
  </si>
  <si>
    <t>00009F8F009115E5</t>
  </si>
  <si>
    <t>104306</t>
  </si>
  <si>
    <t>Загальноосвітня школа І-ІІ ступеня с. Домашів Ківерцівського району Волинської області</t>
  </si>
  <si>
    <t>ЗОШ І-ІІ ст. с. Домашів Ківерцівського р-ну Волинської обл.</t>
  </si>
  <si>
    <t>с.Домашів (Журавичівська сільрада)</t>
  </si>
  <si>
    <t>0336597521</t>
  </si>
  <si>
    <t>Степанов</t>
  </si>
  <si>
    <t>0336599814</t>
  </si>
  <si>
    <t>0678938323</t>
  </si>
  <si>
    <t>Крилова</t>
  </si>
  <si>
    <t>0502804079</t>
  </si>
  <si>
    <t>00009F8F0090F5CC</t>
  </si>
  <si>
    <t>104308</t>
  </si>
  <si>
    <t>Загальноосвітня школа І-ІІ ступеня с. Дубище Ківерцівського району Волинської області</t>
  </si>
  <si>
    <t>ЗОШ І-ІІ ст. с. Дубище Ківерцівського р-ну Волинської обл.</t>
  </si>
  <si>
    <t>с.Дубище</t>
  </si>
  <si>
    <t>Філенюк</t>
  </si>
  <si>
    <t>0631739854</t>
  </si>
  <si>
    <t>Григор’єва</t>
  </si>
  <si>
    <t>0673581242</t>
  </si>
  <si>
    <t>00009F8F00AA5A0F</t>
  </si>
  <si>
    <t>104307</t>
  </si>
  <si>
    <t>Загальноосвітня школа І-ІІ ступеня с. Завітне Ківерцівського району Волинської області</t>
  </si>
  <si>
    <t>ЗОШ І-ІІ ст. с. Завітне Ківерцівського р-ну Волинської обл.</t>
  </si>
  <si>
    <t>с.Завітне</t>
  </si>
  <si>
    <t>45221</t>
  </si>
  <si>
    <t>Устимчук</t>
  </si>
  <si>
    <t>0336598155</t>
  </si>
  <si>
    <t>0507656587</t>
  </si>
  <si>
    <t>Матвіюк</t>
  </si>
  <si>
    <t>0978431475</t>
  </si>
  <si>
    <t>00009F8F00C3576E</t>
  </si>
  <si>
    <t>104310</t>
  </si>
  <si>
    <t>Загальноосвітня школа І-ІІ ступеня с. Залісоче Ківерцівського району Волинської області</t>
  </si>
  <si>
    <t>ЗОШ І-ІІ ст. с. Залісоче Ківерцівського р-ну Волинської обл.</t>
  </si>
  <si>
    <t>с.Залісоче (Дідичівська сільрада)</t>
  </si>
  <si>
    <t>0336595240</t>
  </si>
  <si>
    <t>Збирун</t>
  </si>
  <si>
    <t>0964804957</t>
  </si>
  <si>
    <t>Покотилець</t>
  </si>
  <si>
    <t>Христофорівна</t>
  </si>
  <si>
    <t>0997327611</t>
  </si>
  <si>
    <t>00009F8F008CC084</t>
  </si>
  <si>
    <t>104309</t>
  </si>
  <si>
    <t>Загальноосвітня школа І-ІІ ступеня с. Звірів Ківерцівського району Волинської області</t>
  </si>
  <si>
    <t>ЗОШ І-ІІ ст. с. Звірів Ківерцівського р-ну Волинської обл.</t>
  </si>
  <si>
    <t>с.Звірів</t>
  </si>
  <si>
    <t>45250</t>
  </si>
  <si>
    <t>0336599740</t>
  </si>
  <si>
    <t>Мосійчук</t>
  </si>
  <si>
    <t>0962240292</t>
  </si>
  <si>
    <t>Безушкевич</t>
  </si>
  <si>
    <t>Аркадіївна</t>
  </si>
  <si>
    <t>0671580141</t>
  </si>
  <si>
    <t>00009F8F0090AA9D</t>
  </si>
  <si>
    <t>104314</t>
  </si>
  <si>
    <t>Загальноосвітня школа І-ІІ ступеня с. Звози Ківерцівського району Волинської області</t>
  </si>
  <si>
    <t>ЗОШ І-ІІ ст. с. Звози Ківерцівського р-ну Волинської обл.</t>
  </si>
  <si>
    <t>с.Звози (Суська сільрада)</t>
  </si>
  <si>
    <t>Яценюк</t>
  </si>
  <si>
    <t>0336596540</t>
  </si>
  <si>
    <t>0667750642</t>
  </si>
  <si>
    <t>00009F8F008D02F2</t>
  </si>
  <si>
    <t>104313</t>
  </si>
  <si>
    <t>Загальноосвітня школа І-ІІ ступеня с. Котів Ківерцівського району Волинської області</t>
  </si>
  <si>
    <t>ЗОШ І-ІІ ст. с. Котів Ківерцівського р-ну Волинської обл.</t>
  </si>
  <si>
    <t>с.Котів (Дернівська сільрада)</t>
  </si>
  <si>
    <t>Суворова</t>
  </si>
  <si>
    <t>0336599130</t>
  </si>
  <si>
    <t>Зеніна</t>
  </si>
  <si>
    <t>0971900161</t>
  </si>
  <si>
    <t>Снітко</t>
  </si>
  <si>
    <t>0973848436</t>
  </si>
  <si>
    <t>00009F8F008FF34B</t>
  </si>
  <si>
    <t>104312</t>
  </si>
  <si>
    <t>Загальноосвітня школа І-ІІ ступеня с. Личани Ківерцівського району Волинської області</t>
  </si>
  <si>
    <t>ЗОШ І-ІІ ст. с. Личани Ківерцівського р-ну Волинської обл.</t>
  </si>
  <si>
    <t>с.Личани (смт Олика)</t>
  </si>
  <si>
    <t>Філатова</t>
  </si>
  <si>
    <t>0336595527</t>
  </si>
  <si>
    <t>Сосницький</t>
  </si>
  <si>
    <t>0974085769</t>
  </si>
  <si>
    <t>Карпович</t>
  </si>
  <si>
    <t>0993481254</t>
  </si>
  <si>
    <t>00009F8F008FCC43</t>
  </si>
  <si>
    <t>104302</t>
  </si>
  <si>
    <t>Загальноосвітня школа І-ІІ ступеня с. Мощаниця Ківерцівського району Волинської області</t>
  </si>
  <si>
    <t>ЗОШ І-ІІ ст. с. Мощаниця Ківерцівського р-ну Волинської обл.</t>
  </si>
  <si>
    <t>с.Мощаниця (Дернівська сільрада)</t>
  </si>
  <si>
    <t>0336598751</t>
  </si>
  <si>
    <t>Олексіюк</t>
  </si>
  <si>
    <t>0671047396</t>
  </si>
  <si>
    <t>00009F8F008FAF06</t>
  </si>
  <si>
    <t>104303</t>
  </si>
  <si>
    <t>Загальноосвітня школа І-ІІ ступеня с. Муравище Ківерцівського району Волинської області</t>
  </si>
  <si>
    <t>ЗОШ І-ІІ ст. с. Муравище Ківерцівського р-ну Волинської обл.</t>
  </si>
  <si>
    <t>с.Муравище (Сокиричівська сільрада)</t>
  </si>
  <si>
    <t>45223</t>
  </si>
  <si>
    <t>0336599540</t>
  </si>
  <si>
    <t>0674561944</t>
  </si>
  <si>
    <t>0972407292</t>
  </si>
  <si>
    <t>00009F8F008F7D25</t>
  </si>
  <si>
    <t>104304</t>
  </si>
  <si>
    <t>Загальноосвітня школа І-ІІ ступеня с. Омельне Ківерцівського району Волинської області</t>
  </si>
  <si>
    <t>ЗОШ І-ІІ ст. с. Омельне Ківерцівського р-ну Волинської обл.</t>
  </si>
  <si>
    <t>с.Омельне</t>
  </si>
  <si>
    <t>45210</t>
  </si>
  <si>
    <t>Бубела</t>
  </si>
  <si>
    <t>0336597448</t>
  </si>
  <si>
    <t>0978326774</t>
  </si>
  <si>
    <t>Мусіївна</t>
  </si>
  <si>
    <t>00009F8F008F5A2C</t>
  </si>
  <si>
    <t>104317</t>
  </si>
  <si>
    <t>Загальноосвітня школа І-ІІ ступеня с. Пальче Ківерцівського району Волинської області</t>
  </si>
  <si>
    <t>ЗОШ І-ІІ ст. с. Пальче Ківерцівського р-ну Волинської обл.</t>
  </si>
  <si>
    <t>с.Пальче (Хорлупівська сільрада)</t>
  </si>
  <si>
    <t>45252</t>
  </si>
  <si>
    <t>0336599853</t>
  </si>
  <si>
    <t>Королюк</t>
  </si>
  <si>
    <t>0963908507</t>
  </si>
  <si>
    <t>00009F8F008F1D04</t>
  </si>
  <si>
    <t>104318</t>
  </si>
  <si>
    <t>Загальноосвітня школа І-ІІ ступеня с. Словатичі Ківерцівського району Волинської області</t>
  </si>
  <si>
    <t>ЗОШ І-ІІ ст. с. Словатичі Ківерцівського р-ну Волинської обл.</t>
  </si>
  <si>
    <t>с.Словатичі (Суська сільрада)</t>
  </si>
  <si>
    <t>0336596545</t>
  </si>
  <si>
    <t>0500749685</t>
  </si>
  <si>
    <t>Свистун</t>
  </si>
  <si>
    <t>0508250183</t>
  </si>
  <si>
    <t>00009F8F008ED266</t>
  </si>
  <si>
    <t>104320</t>
  </si>
  <si>
    <t>Загальноосвітня школа І-ІІ ступеня с. Сокиричі Ківерцівського району Волинської області</t>
  </si>
  <si>
    <t>ЗОШ І-ІІ ст. с. Сокиричі Ківерцівського р-ну Волинської обл.</t>
  </si>
  <si>
    <t>с.Сокиричі</t>
  </si>
  <si>
    <t>0336596647</t>
  </si>
  <si>
    <t>Юнчик</t>
  </si>
  <si>
    <t>Максимович</t>
  </si>
  <si>
    <t>0336596640</t>
  </si>
  <si>
    <t>0984607068</t>
  </si>
  <si>
    <t>Гмитроль</t>
  </si>
  <si>
    <t>0987077509</t>
  </si>
  <si>
    <t>00009F8F008DED80</t>
  </si>
  <si>
    <t>104319</t>
  </si>
  <si>
    <t>Загальноосвітня школа І-ІІ ступеня с. Хорлупи Ківерцівського району Волинської області</t>
  </si>
  <si>
    <t>ЗСШ І-ІІ ст. с. Хорлупи Ківерцівського р-ну Волинської обл.</t>
  </si>
  <si>
    <t>с.Хорлупи</t>
  </si>
  <si>
    <t>Відродження</t>
  </si>
  <si>
    <t>45251</t>
  </si>
  <si>
    <t>Протасюк</t>
  </si>
  <si>
    <t>0336597912</t>
  </si>
  <si>
    <t>0953286893</t>
  </si>
  <si>
    <t>0956071529</t>
  </si>
  <si>
    <t>00009F8F008E3920</t>
  </si>
  <si>
    <t>104315</t>
  </si>
  <si>
    <t>Загальноосвітня школа І-ІІ ступеня с. Човниця Ківерцівського району Волинської області</t>
  </si>
  <si>
    <t>ЗСШ І-ІІ ст. с. Човниця Ківерцівського р-ну Волинської обл.</t>
  </si>
  <si>
    <t>с.Човниця (Завітненська сільрада)</t>
  </si>
  <si>
    <t>Кравчука</t>
  </si>
  <si>
    <t>0336598126</t>
  </si>
  <si>
    <t>Баранович</t>
  </si>
  <si>
    <t>0974012369</t>
  </si>
  <si>
    <t>0957415568</t>
  </si>
  <si>
    <t>00009F8F008E1794</t>
  </si>
  <si>
    <t>104316</t>
  </si>
  <si>
    <t>Навчально-виховний комплекс "Загальноосвітня школа І-ІІ ступеня - дошкільний навчальний заклад" с. Клепачів Ківерцівського району Волинської області</t>
  </si>
  <si>
    <t>ЗОШ І-ІІ ст. с. Клепачів Ківерцівського р-ну Волинської обл.</t>
  </si>
  <si>
    <t>с.Клепачів (Озерцівська сільрада)</t>
  </si>
  <si>
    <t>Середюк</t>
  </si>
  <si>
    <t>0978880079</t>
  </si>
  <si>
    <t>Назарець</t>
  </si>
  <si>
    <t>0672657966</t>
  </si>
  <si>
    <t>00009F8F00907CD2</t>
  </si>
  <si>
    <t>104311</t>
  </si>
  <si>
    <t>Відділ освіти Локачинської районної державної адміністрації</t>
  </si>
  <si>
    <t>ВО Локачинської РДА</t>
  </si>
  <si>
    <t>Локачинський район</t>
  </si>
  <si>
    <t>смт Локачі</t>
  </si>
  <si>
    <t>1-го Травня</t>
  </si>
  <si>
    <t>45500</t>
  </si>
  <si>
    <t>locosvit@lk.lt.ukrtel.net</t>
  </si>
  <si>
    <t>0337421173</t>
  </si>
  <si>
    <t>Семченкова</t>
  </si>
  <si>
    <t>0337421476</t>
  </si>
  <si>
    <t>0673610321</t>
  </si>
  <si>
    <t>Олексій</t>
  </si>
  <si>
    <t>0337421133</t>
  </si>
  <si>
    <t>0962775257</t>
  </si>
  <si>
    <t>Журавлюк</t>
  </si>
  <si>
    <t>0337421347</t>
  </si>
  <si>
    <t>0501767805</t>
  </si>
  <si>
    <t>00009F8300D6A5EE</t>
  </si>
  <si>
    <t>107802</t>
  </si>
  <si>
    <t>ЗСШ ім. В. К. Липинського с. Затурці Локачинського р-ну Волинської обл.</t>
  </si>
  <si>
    <t>с.Затурці</t>
  </si>
  <si>
    <t>45523</t>
  </si>
  <si>
    <t>zschool.lip@gmail.com</t>
  </si>
  <si>
    <t>Антонович</t>
  </si>
  <si>
    <t>0337497438</t>
  </si>
  <si>
    <t>0677765042</t>
  </si>
  <si>
    <t>0966212723</t>
  </si>
  <si>
    <t>Гаган</t>
  </si>
  <si>
    <t>0967596901</t>
  </si>
  <si>
    <t>00009F8300D7A171</t>
  </si>
  <si>
    <t>107403</t>
  </si>
  <si>
    <t>Загальноосвітня школа І-ІІІ ступеня с. Бубнів Локачинського району Волинської області</t>
  </si>
  <si>
    <t>ЗСШ с. Бубнів Локачинського р-ну Волинської обл.</t>
  </si>
  <si>
    <t>45541</t>
  </si>
  <si>
    <t>zabuiska-tetyana@yandex.ua</t>
  </si>
  <si>
    <t>Вільчевський</t>
  </si>
  <si>
    <t>Учні 8 класу, яким небхідні спец умови для проходження тестування</t>
  </si>
  <si>
    <t xml:space="preserve"> </t>
  </si>
  <si>
    <t>Код закладу (не витирати!!!)</t>
  </si>
  <si>
    <t>Відділ освіти Ковельської районної державної адміністрації</t>
  </si>
  <si>
    <t>ВО Ковельської РДА</t>
  </si>
  <si>
    <t>Управління освіти і науки Волинської обласної державної адміністрації</t>
  </si>
  <si>
    <t>Волинська область</t>
  </si>
  <si>
    <t>Ковельський район</t>
  </si>
  <si>
    <t>вулиця</t>
  </si>
  <si>
    <t>Незалежності</t>
  </si>
  <si>
    <t>73</t>
  </si>
  <si>
    <t>45000</t>
  </si>
  <si>
    <t>Перевірено</t>
  </si>
  <si>
    <t>відділ освіти</t>
  </si>
  <si>
    <t>ВО</t>
  </si>
  <si>
    <t>Державна власність</t>
  </si>
  <si>
    <t/>
  </si>
  <si>
    <t>kov_osv@kv.lt.ukrtel.net</t>
  </si>
  <si>
    <t>0335230893</t>
  </si>
  <si>
    <t>Кульцман</t>
  </si>
  <si>
    <t>Роман</t>
  </si>
  <si>
    <t>Ярославович</t>
  </si>
  <si>
    <t>начальник</t>
  </si>
  <si>
    <t>0335259400</t>
  </si>
  <si>
    <t>0992296691</t>
  </si>
  <si>
    <t>Поліщук</t>
  </si>
  <si>
    <t>Юрій</t>
  </si>
  <si>
    <t>Петрович</t>
  </si>
  <si>
    <t>заступник</t>
  </si>
  <si>
    <t>0335230871</t>
  </si>
  <si>
    <t>0974082060</t>
  </si>
  <si>
    <t>Марцинюк</t>
  </si>
  <si>
    <t>Надія</t>
  </si>
  <si>
    <t>Андріївна</t>
  </si>
  <si>
    <t>завідувач методичного кабінету</t>
  </si>
  <si>
    <t>0335259329</t>
  </si>
  <si>
    <t>0674991536</t>
  </si>
  <si>
    <t>0</t>
  </si>
  <si>
    <t>00009E1300F23AAD</t>
  </si>
  <si>
    <t>106802</t>
  </si>
  <si>
    <t>Загальноосвітня школа І-ІІІ ступенів с. Вербка Ковельської райдержадміністрації Волинської області</t>
  </si>
  <si>
    <t>ЗОШ с. Вербка Ковельської райдержадміністрації Волинської обл.</t>
  </si>
  <si>
    <t>Дерефінка</t>
  </si>
  <si>
    <t>00009F8300EC7C95</t>
  </si>
  <si>
    <t>107409</t>
  </si>
  <si>
    <t>Загальноосвітня школа І-ІІІ ступеня с. Привітне Локачинського району Волинської області</t>
  </si>
  <si>
    <t>ЗСШ с. Привітне Локачинського р-ну Волинської обл.</t>
  </si>
  <si>
    <t>с.Привітне</t>
  </si>
  <si>
    <t>52</t>
  </si>
  <si>
    <t>45543</t>
  </si>
  <si>
    <t>Tola.qu@mail.ru</t>
  </si>
  <si>
    <t>Купріюк</t>
  </si>
  <si>
    <t>0337496368</t>
  </si>
  <si>
    <t>0984552202</t>
  </si>
  <si>
    <t>Хімічук</t>
  </si>
  <si>
    <t>Стахівна</t>
  </si>
  <si>
    <t>0975271730</t>
  </si>
  <si>
    <t>00009F9000D6E1FC</t>
  </si>
  <si>
    <t>107410</t>
  </si>
  <si>
    <t>Загальноосвітня школа І-ІІІ ступеня с. Старий Загорів Локачинського району Волинської області</t>
  </si>
  <si>
    <t>ЗСШ с. Старий Загорів Локачинського р-ну Волинської обл.</t>
  </si>
  <si>
    <t>с.Старий Загорів</t>
  </si>
  <si>
    <t>45534</t>
  </si>
  <si>
    <t>Манзелепа</t>
  </si>
  <si>
    <t>0332253642</t>
  </si>
  <si>
    <t>0679470383</t>
  </si>
  <si>
    <t>00009F860005257E</t>
  </si>
  <si>
    <t>108417</t>
  </si>
  <si>
    <t>Комунальний заклад "Луцька загальноосвітня школа І-ІІІ ступенів №19 Луцької міської ради Волинської області"</t>
  </si>
  <si>
    <t>КЗ "Луцька ЗОШ №19 Луцької міськради Волинської обл."</t>
  </si>
  <si>
    <t>lutskschool19@ukr.net</t>
  </si>
  <si>
    <t>Левченко</t>
  </si>
  <si>
    <t>0332257610</t>
  </si>
  <si>
    <t>0505581322</t>
  </si>
  <si>
    <t>0332257389</t>
  </si>
  <si>
    <t>0508003511</t>
  </si>
  <si>
    <t>wic1981@gmail.com</t>
  </si>
  <si>
    <t>0954868644</t>
  </si>
  <si>
    <t>українська мова, математика, англійська мова, історія України</t>
  </si>
  <si>
    <t>00009F8501826E2F</t>
  </si>
  <si>
    <t>108418</t>
  </si>
  <si>
    <t>Комунальний заклад "Луцька загальноосвітня школа І-ІІІ ступенів №2 Луцької міської ради Волинської області"</t>
  </si>
  <si>
    <t>КЗ "Луцька ЗОШ №2 Луцької міськради Волинської обл."</t>
  </si>
  <si>
    <t>zosh2Lutsk@ukrpost.ua</t>
  </si>
  <si>
    <t>Грищук</t>
  </si>
  <si>
    <t>Адамович</t>
  </si>
  <si>
    <t>0332261441</t>
  </si>
  <si>
    <t>0509111233</t>
  </si>
  <si>
    <t>0332264510</t>
  </si>
  <si>
    <t>0504381847</t>
  </si>
  <si>
    <t>0506474350</t>
  </si>
  <si>
    <t>00009F85017C2E9D</t>
  </si>
  <si>
    <t>108419</t>
  </si>
  <si>
    <t>Комунальний заклад "Луцька загальноосвітня школа І-ІІІ ступенів №20 Луцької міської ради Волинської області"</t>
  </si>
  <si>
    <t>КЗ "Луцька ЗОШ №20 Луцької міськради Волинської обл."</t>
  </si>
  <si>
    <t>Шота Руставелі</t>
  </si>
  <si>
    <t>43017</t>
  </si>
  <si>
    <t>zosh20@ukr.net</t>
  </si>
  <si>
    <t>Коляно</t>
  </si>
  <si>
    <t>Юрійович</t>
  </si>
  <si>
    <t>0332262892</t>
  </si>
  <si>
    <t>0661326012</t>
  </si>
  <si>
    <t>Прусік</t>
  </si>
  <si>
    <t>0332260789</t>
  </si>
  <si>
    <t>0506097793</t>
  </si>
  <si>
    <t>Галущак</t>
  </si>
  <si>
    <t>0332260930</t>
  </si>
  <si>
    <t>0972890077</t>
  </si>
  <si>
    <t>00009F85017B831E</t>
  </si>
  <si>
    <t>108429</t>
  </si>
  <si>
    <t>Комунальний заклад "Луцька загальноосвітня школа І-ІІІ ступенів №23 Луцької міської ради"</t>
  </si>
  <si>
    <t>КЗ "Луцька ЗОШ №23 Луцької міськради"</t>
  </si>
  <si>
    <t>Софії Ковалевської</t>
  </si>
  <si>
    <t>zosh_23@ukr.net</t>
  </si>
  <si>
    <t>0332255186</t>
  </si>
  <si>
    <t>0665732487</t>
  </si>
  <si>
    <t>Лукаш</t>
  </si>
  <si>
    <t>0332258548</t>
  </si>
  <si>
    <t>0509984935</t>
  </si>
  <si>
    <t>0509521484</t>
  </si>
  <si>
    <t>87</t>
  </si>
  <si>
    <t>00009F86000747F3</t>
  </si>
  <si>
    <t>108421</t>
  </si>
  <si>
    <t>Комунальний заклад "Луцька загальноосвітня школа І-ІІІ ступенів №25 Луцької міської ради Волинської області"</t>
  </si>
  <si>
    <t>КЗ "Луцька ЗОШ №25 Луцької міської ради Волинської обл."</t>
  </si>
  <si>
    <t>Федорова</t>
  </si>
  <si>
    <t>school25@lt.ukrtel.net</t>
  </si>
  <si>
    <t>Цейко</t>
  </si>
  <si>
    <t>с.Дорогиничі</t>
  </si>
  <si>
    <t>45530</t>
  </si>
  <si>
    <t>Фордюк</t>
  </si>
  <si>
    <t>00009E4000FFA441</t>
  </si>
  <si>
    <t>107948</t>
  </si>
  <si>
    <t>Будинок дитячо-юнацької творчості м. Камінь-Каширський Волинської області</t>
  </si>
  <si>
    <t>Гагаріна</t>
  </si>
  <si>
    <t>k-k_bdut@bigmir.net</t>
  </si>
  <si>
    <t>0335723473</t>
  </si>
  <si>
    <t>Соловей</t>
  </si>
  <si>
    <t>0985294611</t>
  </si>
  <si>
    <t>Косянчук</t>
  </si>
  <si>
    <t>0968416569</t>
  </si>
  <si>
    <t>Куниця</t>
  </si>
  <si>
    <t>0986578372</t>
  </si>
  <si>
    <t>00009F8100B66E4F</t>
  </si>
  <si>
    <t>103920</t>
  </si>
  <si>
    <t>Станція юних туристів Камінь- Каширського району Волинської області</t>
  </si>
  <si>
    <t>Станція юних туристів м. Камінь-Каширський Волинської області</t>
  </si>
  <si>
    <t>Тищук</t>
  </si>
  <si>
    <t>0979384595</t>
  </si>
  <si>
    <t>tyshchuk-@ukr.net</t>
  </si>
  <si>
    <t>0673576866</t>
  </si>
  <si>
    <t>00009F81010A084A</t>
  </si>
  <si>
    <t>103928</t>
  </si>
  <si>
    <t>Загальноосвітня школа І-ІІ ступенів с. Верхи Камінь-Каширського району Волинської області</t>
  </si>
  <si>
    <t>ЗСШ І-ІІ ст. с. Верхи Камінь-Каширського р-ну Волинської обл.</t>
  </si>
  <si>
    <t>с.Верхи</t>
  </si>
  <si>
    <t>Купчина</t>
  </si>
  <si>
    <t>44570</t>
  </si>
  <si>
    <t>verhy_school@i.ua</t>
  </si>
  <si>
    <t>Ілляшик</t>
  </si>
  <si>
    <t>Лук’янівна</t>
  </si>
  <si>
    <t>0335791440</t>
  </si>
  <si>
    <t>0502653719</t>
  </si>
  <si>
    <t>Павлючик</t>
  </si>
  <si>
    <t>0676604711</t>
  </si>
  <si>
    <t>00009F8600EFF5A5</t>
  </si>
  <si>
    <t>103314</t>
  </si>
  <si>
    <t>Загальноосвітня школа І-ІІ ступенів с. Гута-Камінська Камінь-Каширського району Волинської області</t>
  </si>
  <si>
    <t>ЗСШ І-ІІ ст. с. Гута-Камінська Камінь-Каширського р-ну Волинської обл.</t>
  </si>
  <si>
    <t>с.Гута-Камінська (Клітицька сільрада)</t>
  </si>
  <si>
    <t>97</t>
  </si>
  <si>
    <t>44551</t>
  </si>
  <si>
    <t>huta_kaminska_school@i.ua</t>
  </si>
  <si>
    <t>Монець</t>
  </si>
  <si>
    <t>Никифорович</t>
  </si>
  <si>
    <t>0335798620</t>
  </si>
  <si>
    <t>0989280507</t>
  </si>
  <si>
    <t>Ізвук</t>
  </si>
  <si>
    <t>0679388069</t>
  </si>
  <si>
    <t>00009F870094BE42</t>
  </si>
  <si>
    <t>103315</t>
  </si>
  <si>
    <t>Загальноосвітня школа І-ІІ ступенів с. Клітицьк Камінь-Каширського району Волинської області</t>
  </si>
  <si>
    <t>ЗСШ І-ІІ ст. с. Клітицьк Камінь-Каширського р-ну Волинської обл.</t>
  </si>
  <si>
    <t>с.Клітицьк</t>
  </si>
  <si>
    <t>8-го Березня</t>
  </si>
  <si>
    <t>44550</t>
  </si>
  <si>
    <t>Klitytsk@i.ua</t>
  </si>
  <si>
    <t>0335798631</t>
  </si>
  <si>
    <t>Денисівна</t>
  </si>
  <si>
    <t>0971949091</t>
  </si>
  <si>
    <t>Островська</t>
  </si>
  <si>
    <t>0961718580</t>
  </si>
  <si>
    <t>00009F7F01006FE2</t>
  </si>
  <si>
    <t>103301</t>
  </si>
  <si>
    <t>Загальноосвітня школа І-ІІ ступенів с. Личини Камінь-Каширського району Волинської області</t>
  </si>
  <si>
    <t>ЗСШ І-ІІ ст. с. Личини Камінь-Каширського р-ну Волинської обл.</t>
  </si>
  <si>
    <t>с.Личини</t>
  </si>
  <si>
    <t>44544</t>
  </si>
  <si>
    <t>lychyny_schoool@i.ua</t>
  </si>
  <si>
    <t>0335792740</t>
  </si>
  <si>
    <t>Олещук</t>
  </si>
  <si>
    <t>0969133833</t>
  </si>
  <si>
    <t>Шепшелей</t>
  </si>
  <si>
    <t>0969620524</t>
  </si>
  <si>
    <t>00009F8700A377DE</t>
  </si>
  <si>
    <t>103302</t>
  </si>
  <si>
    <t>Загальноосвітня школа І-ІІ ступенів с. Мельники-Мостище Камінь-Каширського району Волинської області</t>
  </si>
  <si>
    <t>ЗСШ І-ІІ ст. с. Мельники-Мостище Камінь-Каширського р-ну Волинської обл.</t>
  </si>
  <si>
    <t>с.Мельники-Мостище</t>
  </si>
  <si>
    <t>Ладана</t>
  </si>
  <si>
    <t>44514</t>
  </si>
  <si>
    <t>m_mostysche_school@i.ua</t>
  </si>
  <si>
    <t>0335791746</t>
  </si>
  <si>
    <t>Рудчик</t>
  </si>
  <si>
    <t>0965286769</t>
  </si>
  <si>
    <t>Галас</t>
  </si>
  <si>
    <t>Василович</t>
  </si>
  <si>
    <t>0673612076</t>
  </si>
  <si>
    <t>00009F8100BCEB4B</t>
  </si>
  <si>
    <t>103308</t>
  </si>
  <si>
    <t>Загальноосвітня школа І-ІІ ступенів с. Мостище Камінь-Каширського району Волинської області</t>
  </si>
  <si>
    <t>ЗСШ І-ІІ ст. с. Мостище Камінь-Каширського р-ну Волинської обл.</t>
  </si>
  <si>
    <t>с.Мостище (Мельнико-Мостищенська сільрада)</t>
  </si>
  <si>
    <t>44515</t>
  </si>
  <si>
    <t>mostische_school@i.ua</t>
  </si>
  <si>
    <t>0335791713</t>
  </si>
  <si>
    <t>Вавдіюк</t>
  </si>
  <si>
    <t>0968525606</t>
  </si>
  <si>
    <t>Ладан</t>
  </si>
  <si>
    <t>Пантилівна</t>
  </si>
  <si>
    <t>00009F8101092C09</t>
  </si>
  <si>
    <t>103309</t>
  </si>
  <si>
    <t>Загальноосвітня школа І-ІІ ступенів с. Оленине Камінь-Каширського району Волинської області</t>
  </si>
  <si>
    <t>ЗСШ І-ІІ ст. с. Оленине Камінь-Каширського р-ну Волинської обл.</t>
  </si>
  <si>
    <t>с.Оленине</t>
  </si>
  <si>
    <t>Гряда</t>
  </si>
  <si>
    <t>44563</t>
  </si>
  <si>
    <t>olenin_school@i.ua</t>
  </si>
  <si>
    <t>0335792940</t>
  </si>
  <si>
    <t>Носовська</t>
  </si>
  <si>
    <t>0969419003</t>
  </si>
  <si>
    <t>0977289534</t>
  </si>
  <si>
    <t>с.Вербка (Дубівська сільрада)</t>
  </si>
  <si>
    <t>Ватутіна</t>
  </si>
  <si>
    <t>163</t>
  </si>
  <si>
    <t>45050</t>
  </si>
  <si>
    <t>загальноосвітня школа І-ІІІ ступенів</t>
  </si>
  <si>
    <t>ЗНЗ</t>
  </si>
  <si>
    <t>Комунальна власність</t>
  </si>
  <si>
    <t>sverbka@ukrpost.ua</t>
  </si>
  <si>
    <t>Бондар</t>
  </si>
  <si>
    <t>Клавдія</t>
  </si>
  <si>
    <t>Іванівна</t>
  </si>
  <si>
    <t>директор</t>
  </si>
  <si>
    <t>0335260366</t>
  </si>
  <si>
    <t>Герез</t>
  </si>
  <si>
    <t>Світлана</t>
  </si>
  <si>
    <t>Петрівна</t>
  </si>
  <si>
    <t>заступник з навчальної роботи</t>
  </si>
  <si>
    <t>0969106079</t>
  </si>
  <si>
    <t>Саковська</t>
  </si>
  <si>
    <t>Валентина</t>
  </si>
  <si>
    <t>Миколаївна</t>
  </si>
  <si>
    <t>заступник з виховної роботи</t>
  </si>
  <si>
    <t>українська мова, філологічний профіль</t>
  </si>
  <si>
    <t>38</t>
  </si>
  <si>
    <t>14</t>
  </si>
  <si>
    <t>24</t>
  </si>
  <si>
    <t>26</t>
  </si>
  <si>
    <t>21</t>
  </si>
  <si>
    <t>5</t>
  </si>
  <si>
    <t>15</t>
  </si>
  <si>
    <t>17</t>
  </si>
  <si>
    <t>00009F8700900ECA</t>
  </si>
  <si>
    <t>106402</t>
  </si>
  <si>
    <t>Загальноосвітня школа І-ІІІ ступеня ім. Г. Т. Остапюка с. Радошин Ковельського району Волинської області</t>
  </si>
  <si>
    <t>ЗОШ ім. Г. Т. Остапюка с. Радошин Ковельського р-ну Волинської обл.</t>
  </si>
  <si>
    <t>с.Радошин</t>
  </si>
  <si>
    <t>Рокосовського</t>
  </si>
  <si>
    <t>70</t>
  </si>
  <si>
    <t>45074</t>
  </si>
  <si>
    <t>ogrewolf@ukr.net</t>
  </si>
  <si>
    <t>Степанюк</t>
  </si>
  <si>
    <t>Олександр</t>
  </si>
  <si>
    <t>Якович</t>
  </si>
  <si>
    <t>0335296443</t>
  </si>
  <si>
    <t>0502643282</t>
  </si>
  <si>
    <t>Литвинюк</t>
  </si>
  <si>
    <t>Людмила</t>
  </si>
  <si>
    <t>Василівна</t>
  </si>
  <si>
    <t>заступник з навчально-виховної роботи</t>
  </si>
  <si>
    <t>математика, географія, екологія</t>
  </si>
  <si>
    <t>12</t>
  </si>
  <si>
    <t>19</t>
  </si>
  <si>
    <t>20</t>
  </si>
  <si>
    <t>00009F870093997E</t>
  </si>
  <si>
    <t>106403</t>
  </si>
  <si>
    <t>Загальноосвітня школа І-ІІІ ступеня ім. Лесі Українки с. Любитів Ковельського району Волинської області</t>
  </si>
  <si>
    <t>ЗОШ ім. Лесі Українки с. Любитів Ковельського р-ну Волинської обл.</t>
  </si>
  <si>
    <t>с.Любитів</t>
  </si>
  <si>
    <t>Лесі Українки</t>
  </si>
  <si>
    <t>30</t>
  </si>
  <si>
    <t>45063</t>
  </si>
  <si>
    <t>lybitiv@ukrpost.ua</t>
  </si>
  <si>
    <t>Чуль</t>
  </si>
  <si>
    <t>Віта</t>
  </si>
  <si>
    <t>Федорівна</t>
  </si>
  <si>
    <t>0335297139</t>
  </si>
  <si>
    <t>0972187654</t>
  </si>
  <si>
    <t>Самчук</t>
  </si>
  <si>
    <t>Ізольда</t>
  </si>
  <si>
    <t>Борисівна</t>
  </si>
  <si>
    <t>0984445313</t>
  </si>
  <si>
    <t>екологія</t>
  </si>
  <si>
    <t>7</t>
  </si>
  <si>
    <t>18</t>
  </si>
  <si>
    <t>9</t>
  </si>
  <si>
    <t>00009F8700948C25</t>
  </si>
  <si>
    <t>106404</t>
  </si>
  <si>
    <t>ЗСШ ім. Ткача смт Голоби Ковельського р-ну Волинської обл.</t>
  </si>
  <si>
    <t>смт Голоби</t>
  </si>
  <si>
    <t>Перемоги</t>
  </si>
  <si>
    <t>45070</t>
  </si>
  <si>
    <t>golobyolimp@rambler.ru</t>
  </si>
  <si>
    <t>Бай</t>
  </si>
  <si>
    <t>Володимир</t>
  </si>
  <si>
    <t>0335292149</t>
  </si>
  <si>
    <t>0971487942</t>
  </si>
  <si>
    <t>Щур</t>
  </si>
  <si>
    <t>0673394105</t>
  </si>
  <si>
    <t>Крохмальна</t>
  </si>
  <si>
    <t>Ірина</t>
  </si>
  <si>
    <t>математика, біологія, філологічний профіль</t>
  </si>
  <si>
    <t>49</t>
  </si>
  <si>
    <t>71</t>
  </si>
  <si>
    <t>65</t>
  </si>
  <si>
    <t>00009F8700965938</t>
  </si>
  <si>
    <t>106405</t>
  </si>
  <si>
    <t>Загальноосвітня школа І-ІІІ ступеня с. Білин Ковельського району Волинської області</t>
  </si>
  <si>
    <t>ЗОШ с. Білин Ковельського р-ну Волинської обл.</t>
  </si>
  <si>
    <t>с.Білин</t>
  </si>
  <si>
    <t>8-А</t>
  </si>
  <si>
    <t>45042</t>
  </si>
  <si>
    <t>bilin@kv.lt.ukrtel.net</t>
  </si>
  <si>
    <t>0335298389</t>
  </si>
  <si>
    <t>0505884910</t>
  </si>
  <si>
    <t>Серганчук</t>
  </si>
  <si>
    <t>Ганна</t>
  </si>
  <si>
    <t>Романівна</t>
  </si>
  <si>
    <t>0954539867</t>
  </si>
  <si>
    <t>10</t>
  </si>
  <si>
    <t>11</t>
  </si>
  <si>
    <t>00009F870096ED06</t>
  </si>
  <si>
    <t>106406</t>
  </si>
  <si>
    <t>Загальноосвітня школа І-ІІІ ступеня с. Велицьк Ковельського району Волинської області</t>
  </si>
  <si>
    <t>ЗОШ с. Велицьк Ковельського р-ну Волинської обл.</t>
  </si>
  <si>
    <t>с.Велицьк</t>
  </si>
  <si>
    <t>76</t>
  </si>
  <si>
    <t>45081</t>
  </si>
  <si>
    <t>velusk@ukrpost.ua</t>
  </si>
  <si>
    <t>Гарбарук</t>
  </si>
  <si>
    <t>Віталій</t>
  </si>
  <si>
    <t>Володимирович</t>
  </si>
  <si>
    <t>0335296738</t>
  </si>
  <si>
    <t>0997401762</t>
  </si>
  <si>
    <t>Чирук</t>
  </si>
  <si>
    <t>Любов</t>
  </si>
  <si>
    <t>Володимирівна</t>
  </si>
  <si>
    <t>0989541675</t>
  </si>
  <si>
    <t>rovanci.zosh@gmail.com</t>
  </si>
  <si>
    <t>0955973191</t>
  </si>
  <si>
    <t>0506775978</t>
  </si>
  <si>
    <t>00009F9000D83B1E</t>
  </si>
  <si>
    <t>109402</t>
  </si>
  <si>
    <t>Загальноосвітня школа І-ІІІ ступеня с. Боголюби Луцького району Волинської області</t>
  </si>
  <si>
    <t>ЗСШ с. Боголюби Луцького р-ну Волинської обл.</t>
  </si>
  <si>
    <t>с.Боголюби</t>
  </si>
  <si>
    <t>40 років Перемоги</t>
  </si>
  <si>
    <t>45634</t>
  </si>
  <si>
    <t>volin-osvita12@ukr.net</t>
  </si>
  <si>
    <t>Рикальська</t>
  </si>
  <si>
    <t>Зосимівна</t>
  </si>
  <si>
    <t>0332795340</t>
  </si>
  <si>
    <t>0964107055</t>
  </si>
  <si>
    <t>Довгальова</t>
  </si>
  <si>
    <t>0506230857</t>
  </si>
  <si>
    <t>Кметь</t>
  </si>
  <si>
    <t>0509684337</t>
  </si>
  <si>
    <t>00009F8A00E217E4</t>
  </si>
  <si>
    <t>109405</t>
  </si>
  <si>
    <t>Загальноосвітня школа І-ІІІ ступеня с. Боратин Луцького району Волинської області</t>
  </si>
  <si>
    <t>ЗСШ с. Боратин Луцького р-ну Волинської обл.</t>
  </si>
  <si>
    <t>с.Боратин</t>
  </si>
  <si>
    <t>volin-osvita5@ukr.net</t>
  </si>
  <si>
    <t>Бойчун</t>
  </si>
  <si>
    <t>Костянтинівна</t>
  </si>
  <si>
    <t>0332705222</t>
  </si>
  <si>
    <t>0951551382</t>
  </si>
  <si>
    <t>0679683104</t>
  </si>
  <si>
    <t>00009F8700F5CC51</t>
  </si>
  <si>
    <t>109406</t>
  </si>
  <si>
    <t>Загальноосвітня школа І-ІІІ ступеня с. Воютин Луцького району Волинської області</t>
  </si>
  <si>
    <t>ЗСШ с. Воютин Луцького р-ну Волинської обл.</t>
  </si>
  <si>
    <t>с.Воютин</t>
  </si>
  <si>
    <t>1б</t>
  </si>
  <si>
    <t>45645</t>
  </si>
  <si>
    <t>voyutin16@ukr.net</t>
  </si>
  <si>
    <t>Перванчук</t>
  </si>
  <si>
    <t>0332795940</t>
  </si>
  <si>
    <t>0957892961</t>
  </si>
  <si>
    <t>0992260524</t>
  </si>
  <si>
    <t>0962731826</t>
  </si>
  <si>
    <t>українська мова, українська література, математика, географія</t>
  </si>
  <si>
    <t>00009F8700F7A2F8</t>
  </si>
  <si>
    <t>109403</t>
  </si>
  <si>
    <t>Загальноосвітня школа І-ІІІ ступеня с. Гірка Полонка Луцького району Волинської області</t>
  </si>
  <si>
    <t>ЗСШ с. Гірка Полонка Луцького р-ну Волинської обл.</t>
  </si>
  <si>
    <t>с.Гірка Полонка</t>
  </si>
  <si>
    <t>3б</t>
  </si>
  <si>
    <t>45607</t>
  </si>
  <si>
    <t>volin-osvita6@ukr.net</t>
  </si>
  <si>
    <t>Мацялка</t>
  </si>
  <si>
    <t>0332792871</t>
  </si>
  <si>
    <t>0955204102</t>
  </si>
  <si>
    <t>Пухта</t>
  </si>
  <si>
    <t>0953331300</t>
  </si>
  <si>
    <t>Гайдай</t>
  </si>
  <si>
    <t>0508812892</t>
  </si>
  <si>
    <t>українська мова, українська література, технологічний профіль</t>
  </si>
  <si>
    <t>00009F8A00E1A8C9</t>
  </si>
  <si>
    <t>109407</t>
  </si>
  <si>
    <t>Загальноосвітня школа І-ІІІ ступеня с. Городище-2 Луцького району Волинської області</t>
  </si>
  <si>
    <t>ЗСШ с. Городище-2 Луцького р-ну Волинської обл.</t>
  </si>
  <si>
    <t>45656</t>
  </si>
  <si>
    <t>volin-osvita8@ukr.net</t>
  </si>
  <si>
    <t>Неліпович</t>
  </si>
  <si>
    <t>0332793531</t>
  </si>
  <si>
    <t>0673485822</t>
  </si>
  <si>
    <t>Муха</t>
  </si>
  <si>
    <t>0979426419</t>
  </si>
  <si>
    <t>фізична культура</t>
  </si>
  <si>
    <t>00009F8700F904E9</t>
  </si>
  <si>
    <t>109408</t>
  </si>
  <si>
    <t>Загальноосвітня школа І-ІІІ ступеня с. Забороль Луцького району Волинської області</t>
  </si>
  <si>
    <t>ЗСШ с. Забороль Луцького р-ну Волинської обл.</t>
  </si>
  <si>
    <t>с.Забороль</t>
  </si>
  <si>
    <t>45623</t>
  </si>
  <si>
    <t>http://zaborol-school.at.ua/</t>
  </si>
  <si>
    <t>volin-osvita4@ukr.net</t>
  </si>
  <si>
    <t>0332794116</t>
  </si>
  <si>
    <t>0503789526</t>
  </si>
  <si>
    <t>Макогон</t>
  </si>
  <si>
    <t>0507765068</t>
  </si>
  <si>
    <t>Михалюк</t>
  </si>
  <si>
    <t>0958900378</t>
  </si>
  <si>
    <t>00009F8700FA5F0F</t>
  </si>
  <si>
    <t>109409</t>
  </si>
  <si>
    <t>Загальноосвітня школа І-ІІІ ступеня с. Лаврів Луцького району Волинської області</t>
  </si>
  <si>
    <t>ЗСШ с. Лаврів Луцького р-ну Волинської обл.</t>
  </si>
  <si>
    <t>с.Лаврів</t>
  </si>
  <si>
    <t>45663</t>
  </si>
  <si>
    <t>volin-osvita11@ukr.net</t>
  </si>
  <si>
    <t>Папко</t>
  </si>
  <si>
    <t>Кононович</t>
  </si>
  <si>
    <t>0332790149</t>
  </si>
  <si>
    <t>0987456165</t>
  </si>
  <si>
    <t>Ярмолюк</t>
  </si>
  <si>
    <t>00009F8700FB2CD0</t>
  </si>
  <si>
    <t>109410</t>
  </si>
  <si>
    <t>Загальноосвітня школа І-ІІІ ступеня с. Липини Луцького району Волинської області</t>
  </si>
  <si>
    <t>ЗСШ с. Липини Луцького р-ну Волинської обл.</t>
  </si>
  <si>
    <t>с.Липини</t>
  </si>
  <si>
    <t>45601</t>
  </si>
  <si>
    <t>lypyny@rambler.ru</t>
  </si>
  <si>
    <t>0332797740</t>
  </si>
  <si>
    <t>Горбай</t>
  </si>
  <si>
    <t>0986666886</t>
  </si>
  <si>
    <t>Маслей</t>
  </si>
  <si>
    <t>0990532770</t>
  </si>
  <si>
    <t>svitlana-maslejj@rambler.ru</t>
  </si>
  <si>
    <t>0332797622</t>
  </si>
  <si>
    <t>0994499071</t>
  </si>
  <si>
    <t>українська мова, географія, технологічний профіль</t>
  </si>
  <si>
    <t>00009F8A00E16B7F</t>
  </si>
  <si>
    <t>109411</t>
  </si>
  <si>
    <t>Загальноосвітня школа І-ІІІ ступеня с. Лище Луцького району Волинської області</t>
  </si>
  <si>
    <t>ЗСШ с. Лище Луцького р-ну Волинської обл.</t>
  </si>
  <si>
    <t>с.Лище</t>
  </si>
  <si>
    <t>45638</t>
  </si>
  <si>
    <t>volin-osvita2@ukr.net</t>
  </si>
  <si>
    <t>Бишта</t>
  </si>
  <si>
    <t>0332798140</t>
  </si>
  <si>
    <t>0961106770</t>
  </si>
  <si>
    <t>Вознюк</t>
  </si>
  <si>
    <t>Неля</t>
  </si>
  <si>
    <t>0508812879</t>
  </si>
  <si>
    <t>Науменко</t>
  </si>
  <si>
    <t>українська мова, історія, географія, технологічний профіль</t>
  </si>
  <si>
    <t>00009F8700FCD42B</t>
  </si>
  <si>
    <t>109412</t>
  </si>
  <si>
    <t>ЗСШ с. Маяки Луцького р-ну Волинської обл.</t>
  </si>
  <si>
    <t>с.Маяки</t>
  </si>
  <si>
    <t>17 Вересня</t>
  </si>
  <si>
    <t>90</t>
  </si>
  <si>
    <t>45630</t>
  </si>
  <si>
    <t>volinosvita21@ukr.net</t>
  </si>
  <si>
    <t>Осінська</t>
  </si>
  <si>
    <t>0332791526</t>
  </si>
  <si>
    <t>0985165473</t>
  </si>
  <si>
    <t>Шудра</t>
  </si>
  <si>
    <t>0332791523</t>
  </si>
  <si>
    <t>0671952478</t>
  </si>
  <si>
    <t>shudra_sergiy@mail.ru</t>
  </si>
  <si>
    <t>Міленіна</t>
  </si>
  <si>
    <t>0997085558</t>
  </si>
  <si>
    <t>luda_milenina@mail.ru</t>
  </si>
  <si>
    <t>хімія, біологія, технологічний профіль</t>
  </si>
  <si>
    <t>00009F8A00E0F1E4</t>
  </si>
  <si>
    <t>109413</t>
  </si>
  <si>
    <t>Загальноосвітня школа І-ІІІ ступеня с. Несвіч Луцького району Волинської області</t>
  </si>
  <si>
    <t>ЗСШ с. Несвіч Луцького р-ну Волинської обл.</t>
  </si>
  <si>
    <t>с.Несвіч</t>
  </si>
  <si>
    <t>45652</t>
  </si>
  <si>
    <t>volin-osvita9@ukr.net</t>
  </si>
  <si>
    <t>Юліанович</t>
  </si>
  <si>
    <t>0332795822</t>
  </si>
  <si>
    <t>0974423470</t>
  </si>
  <si>
    <t>Байбула</t>
  </si>
  <si>
    <t>0952181211</t>
  </si>
  <si>
    <t>Шабала</t>
  </si>
  <si>
    <t>Константинівна</t>
  </si>
  <si>
    <t>0664056930</t>
  </si>
  <si>
    <t>00009F8A00DE6773</t>
  </si>
  <si>
    <t>109414</t>
  </si>
  <si>
    <t>Загальноосвітня школа І-ІІІ ступеня с. Одеради Луцького району Волинської області</t>
  </si>
  <si>
    <t>ЗСШ с. Одеради Луцького р-ну Волинської обл.</t>
  </si>
  <si>
    <t>с.Одеради</t>
  </si>
  <si>
    <t>45642</t>
  </si>
  <si>
    <t>volinosvita17@ukr.net</t>
  </si>
  <si>
    <t>Винарчик</t>
  </si>
  <si>
    <t>0332793840</t>
  </si>
  <si>
    <t>0984879380</t>
  </si>
  <si>
    <t>Шаран</t>
  </si>
  <si>
    <t>Леоніда</t>
  </si>
  <si>
    <t>0991997628</t>
  </si>
  <si>
    <t>Угринович</t>
  </si>
  <si>
    <t>0956404467</t>
  </si>
  <si>
    <t>правознавство</t>
  </si>
  <si>
    <t>sofij_step@ukr.net</t>
  </si>
  <si>
    <t>Банера</t>
  </si>
  <si>
    <t>Зінаїда</t>
  </si>
  <si>
    <t>заступник з науково-методичної роботи</t>
  </si>
  <si>
    <t>0970899382</t>
  </si>
  <si>
    <t>27</t>
  </si>
  <si>
    <t>53</t>
  </si>
  <si>
    <t>00009F81008D6066</t>
  </si>
  <si>
    <t>101424</t>
  </si>
  <si>
    <t>Горохівський районний Будинок школяра</t>
  </si>
  <si>
    <t>Столярчука</t>
  </si>
  <si>
    <t>Сов’як</t>
  </si>
  <si>
    <t>0337921264</t>
  </si>
  <si>
    <t>0966226477</t>
  </si>
  <si>
    <t>Макієнко</t>
  </si>
  <si>
    <t>Євгеніївна</t>
  </si>
  <si>
    <t>0974889224</t>
  </si>
  <si>
    <t>00009E220130A055</t>
  </si>
  <si>
    <t>101906</t>
  </si>
  <si>
    <t>Дошкільний навчальний заклад "Казка" м. Горохів Волинської області</t>
  </si>
  <si>
    <t>ДНЗ "Казка" м. Горохів Волинської області</t>
  </si>
  <si>
    <t>Симоненка</t>
  </si>
  <si>
    <t>15а</t>
  </si>
  <si>
    <t>Карпук</t>
  </si>
  <si>
    <t>Лукашівна</t>
  </si>
  <si>
    <t>0337921236</t>
  </si>
  <si>
    <t>0671577376</t>
  </si>
  <si>
    <t>00009E1300C59A74</t>
  </si>
  <si>
    <t>101907</t>
  </si>
  <si>
    <t>Дошкільний навчальний заклад "Сонечко" м. Горохів Волинської області</t>
  </si>
  <si>
    <t>ДНЗ "Сонечко" м. Горохів Волинської області</t>
  </si>
  <si>
    <t>Гузар</t>
  </si>
  <si>
    <t>0337921448</t>
  </si>
  <si>
    <t>0679679803</t>
  </si>
  <si>
    <t>00009E1300C636EF</t>
  </si>
  <si>
    <t>101908</t>
  </si>
  <si>
    <t>Комплексна дитячо-юнацька спортивна школа</t>
  </si>
  <si>
    <t>Горохівська ДЮСШ</t>
  </si>
  <si>
    <t>Б.Хмельницького</t>
  </si>
  <si>
    <t>PrukGS@bigmir.net</t>
  </si>
  <si>
    <t>0337940225</t>
  </si>
  <si>
    <t>Прик</t>
  </si>
  <si>
    <t>0978359955</t>
  </si>
  <si>
    <t>Гайда</t>
  </si>
  <si>
    <t>Інна</t>
  </si>
  <si>
    <t>0685033012</t>
  </si>
  <si>
    <t>00009E220130847B</t>
  </si>
  <si>
    <t>101905</t>
  </si>
  <si>
    <t>Загальноосвітня школа І-ІІ ступенів с. Михлин Горохівського району Волинської області</t>
  </si>
  <si>
    <t>ЗОШ І-ІІ ст. с. Михлин Горохівського р-ну Волинської обл.</t>
  </si>
  <si>
    <t>с.Михлин</t>
  </si>
  <si>
    <t>Пасічна</t>
  </si>
  <si>
    <t>45714</t>
  </si>
  <si>
    <t>infoschool@ukr.net</t>
  </si>
  <si>
    <t>Блаватна</t>
  </si>
  <si>
    <t>0337998140</t>
  </si>
  <si>
    <t>0966095338</t>
  </si>
  <si>
    <t>00009F8700C0DFFE</t>
  </si>
  <si>
    <t>101309</t>
  </si>
  <si>
    <t>Загальноосвітня школа І-ІІ ступеня с. Бережанка Горохівського району Волинської області</t>
  </si>
  <si>
    <t>ЗОШ І-ІІ ст. с. Бережанка Горохівського р-ну Волинської обл.</t>
  </si>
  <si>
    <t>с.Бережанка</t>
  </si>
  <si>
    <t>45713</t>
  </si>
  <si>
    <t>Міндюк</t>
  </si>
  <si>
    <t>0337994140</t>
  </si>
  <si>
    <t>0678903767</t>
  </si>
  <si>
    <t>00009F7F00FE3102</t>
  </si>
  <si>
    <t>101325</t>
  </si>
  <si>
    <t>Загальноосвітня школа І-ІІ ступеня с. Борисковичі Горохівського району Волинської області</t>
  </si>
  <si>
    <t>ЗОШ І-ІІ ст. с. Борисковичі Горохівського р-ну Волинської обл.</t>
  </si>
  <si>
    <t>с.Борисковичі (Бранівська сільрада)</t>
  </si>
  <si>
    <t>45748</t>
  </si>
  <si>
    <t>Наумчук</t>
  </si>
  <si>
    <t>0337993750</t>
  </si>
  <si>
    <t>0678890032</t>
  </si>
  <si>
    <t>00009F7F00FE64B3</t>
  </si>
  <si>
    <t>101326</t>
  </si>
  <si>
    <t>Загальноосвітня школа І-ІІ ступеня с. Ватинець Горохівського району Волинської області</t>
  </si>
  <si>
    <t>ЗОШ І-ІІ ст. с. Ватинець Горохівського р-ну Волинської обл.</t>
  </si>
  <si>
    <t>с.Ватинець</t>
  </si>
  <si>
    <t>45710</t>
  </si>
  <si>
    <t>Курилко</t>
  </si>
  <si>
    <t>Орина</t>
  </si>
  <si>
    <t>0337992820</t>
  </si>
  <si>
    <t>0989797216</t>
  </si>
  <si>
    <t>00009F7F00FE9F09</t>
  </si>
  <si>
    <t>101323</t>
  </si>
  <si>
    <t>Загальноосвітня школа І-ІІ ступеня с. Галичани Горохівського району Волинської області</t>
  </si>
  <si>
    <t>ЗОШ І-ІІ ст. с. Галичани Горохівського р-ну Волинської обл.</t>
  </si>
  <si>
    <t>с.Галичани</t>
  </si>
  <si>
    <t>45745</t>
  </si>
  <si>
    <t>Драгущак</t>
  </si>
  <si>
    <t>0337991840</t>
  </si>
  <si>
    <t>0633446885</t>
  </si>
  <si>
    <t>Фещук</t>
  </si>
  <si>
    <t>0982579219</t>
  </si>
  <si>
    <t>00009F8700C71080</t>
  </si>
  <si>
    <t>101324</t>
  </si>
  <si>
    <t>Загальноосвітня школа І-ІІ ступеня с. Гектари Горохівського району Волинської області</t>
  </si>
  <si>
    <t>ЗОШ І-ІІ ст. с. Гектари Горохівського р-ну Волинської обл.</t>
  </si>
  <si>
    <t>с.Гектари (Пісківська сільрада)</t>
  </si>
  <si>
    <t>45767</t>
  </si>
  <si>
    <t>Семеринська</t>
  </si>
  <si>
    <t>0337995222</t>
  </si>
  <si>
    <t>0987948372</t>
  </si>
  <si>
    <t>00009F8900922C24</t>
  </si>
  <si>
    <t>101301</t>
  </si>
  <si>
    <t>Загальноосвітня школа І-ІІ ступеня с. Жабче Горохівського району Волинської області</t>
  </si>
  <si>
    <t>ЗОШ І-ІІ ст. с. Жабче Горохівського р-ну Волинської обл.</t>
  </si>
  <si>
    <t>с.Жабче</t>
  </si>
  <si>
    <t>45753</t>
  </si>
  <si>
    <t>Герман</t>
  </si>
  <si>
    <t>0337993315</t>
  </si>
  <si>
    <t>0982678088</t>
  </si>
  <si>
    <t>00009F7F00FF94C3</t>
  </si>
  <si>
    <t>101302</t>
  </si>
  <si>
    <t>Загальноосвітня школа І-ІІ ступеня с. Журавники Горохівського району Волинської області</t>
  </si>
  <si>
    <t>ЗОШ І-ІІ ст. с. Журавники Горохівського р-ну Волинської обл.</t>
  </si>
  <si>
    <t>с.Журавники</t>
  </si>
  <si>
    <t>45737</t>
  </si>
  <si>
    <t>scool.gyravniki@ukr.net</t>
  </si>
  <si>
    <t>Шеремета</t>
  </si>
  <si>
    <t>0337991640</t>
  </si>
  <si>
    <t>0985224105</t>
  </si>
  <si>
    <t>Лись</t>
  </si>
  <si>
    <t>0976249662</t>
  </si>
  <si>
    <t>00009F9400DE947F</t>
  </si>
  <si>
    <t>101303</t>
  </si>
  <si>
    <t>Загальноосвітня школа І-ІІ ступеня с. Зелене Горохівського району Волинської області</t>
  </si>
  <si>
    <t>ЗОШ І-ІІ ст. с. Зелене Горохівського р-ну Волинської обл.</t>
  </si>
  <si>
    <t>с.Зелене (Смолявська сільрада)</t>
  </si>
  <si>
    <t>45762</t>
  </si>
  <si>
    <t>zelene_school@mail.ru</t>
  </si>
  <si>
    <t>Шелест</t>
  </si>
  <si>
    <t>0337997655</t>
  </si>
  <si>
    <t>0985224079</t>
  </si>
  <si>
    <t>00009F810091574D</t>
  </si>
  <si>
    <t>101304</t>
  </si>
  <si>
    <t>Загальноосвітня школа І-ІІ ступеня с. Квасів Горохівського району Волинської області</t>
  </si>
  <si>
    <t>ЗОШ І-ІІ ст. с. Квасів Горохівського р-ну Волинської обл.</t>
  </si>
  <si>
    <t>с.Квасів</t>
  </si>
  <si>
    <t>45735</t>
  </si>
  <si>
    <t>kvasov_school@meta.ua</t>
  </si>
  <si>
    <t>Дохнюк</t>
  </si>
  <si>
    <t>Зіновіївна</t>
  </si>
  <si>
    <t>0337999440</t>
  </si>
  <si>
    <t>0673344865</t>
  </si>
  <si>
    <t>00009F9400DF3886</t>
  </si>
  <si>
    <t>101327</t>
  </si>
  <si>
    <t>Загальноосвітня школа І-ІІ ступеня с. Лемешів Горохівського району Волинської області</t>
  </si>
  <si>
    <t>ЗОШ І-ІІ ст. с. Лемешів Горохівського р-ну Волинської обл.</t>
  </si>
  <si>
    <t>с.Лемешів</t>
  </si>
  <si>
    <t>45731</t>
  </si>
  <si>
    <t>Баранчук</t>
  </si>
  <si>
    <t>0337999140</t>
  </si>
  <si>
    <t>0976641891</t>
  </si>
  <si>
    <t>Тичинюк</t>
  </si>
  <si>
    <t>00009F810108B533</t>
  </si>
  <si>
    <t>101305</t>
  </si>
  <si>
    <t>Загальноосвітня школа І-ІІ ступеня с. Липа Горохівського району Волинської області</t>
  </si>
  <si>
    <t>ЗОШ І-ІІ ст. с. Липа Горохівського р-ну Волинської обл.</t>
  </si>
  <si>
    <t>с.Липа (Перемильська сільрада)</t>
  </si>
  <si>
    <t>Киричук</t>
  </si>
  <si>
    <t>0337997444</t>
  </si>
  <si>
    <t>0978599587</t>
  </si>
  <si>
    <t>00009F7F010C49CC</t>
  </si>
  <si>
    <t>101306</t>
  </si>
  <si>
    <t>Загальноосвітня школа І-ІІ ступеня с. Мирків Горохівського району Волинської області</t>
  </si>
  <si>
    <t>ЗОШ І-ІІ ст. с. Мирків Горохівського р-ну Волинської обл.</t>
  </si>
  <si>
    <t>с.Мирків</t>
  </si>
  <si>
    <t>45732</t>
  </si>
  <si>
    <t>oleg_bachinskiy@ukr.net</t>
  </si>
  <si>
    <t>Ящук</t>
  </si>
  <si>
    <t>0337993140</t>
  </si>
  <si>
    <t>0972488250</t>
  </si>
  <si>
    <t>Бачинський</t>
  </si>
  <si>
    <t>Олег</t>
  </si>
  <si>
    <t>0673756499</t>
  </si>
  <si>
    <t>00009F8600FA0435</t>
  </si>
  <si>
    <t>101307</t>
  </si>
  <si>
    <t>lvo-stragor@mail.lutsk.ua</t>
  </si>
  <si>
    <t>Костючко</t>
  </si>
  <si>
    <t>0337496526</t>
  </si>
  <si>
    <t>0974774495</t>
  </si>
  <si>
    <t>Баран</t>
  </si>
  <si>
    <t>федорівна</t>
  </si>
  <si>
    <t>0975060291</t>
  </si>
  <si>
    <t>Клец</t>
  </si>
  <si>
    <t>0967818096</t>
  </si>
  <si>
    <t>українська мова, українська література, географія</t>
  </si>
  <si>
    <t>00009F8300DEDC8F</t>
  </si>
  <si>
    <t>107411</t>
  </si>
  <si>
    <t>Загальноосвітня школа І-ІІІ ступеня с. Холопичі Локачинського району Волинської області</t>
  </si>
  <si>
    <t>ЗСШ с. Холопичі Локачинського р-ну Волинської обл.</t>
  </si>
  <si>
    <t>с.Холопичі</t>
  </si>
  <si>
    <t>Кисилинська</t>
  </si>
  <si>
    <t>с.Охлопів (Квасівська сільрада)</t>
  </si>
  <si>
    <t>45736</t>
  </si>
  <si>
    <t>ochlopov@meta.ua</t>
  </si>
  <si>
    <t>Тимощук</t>
  </si>
  <si>
    <t>0337999445</t>
  </si>
  <si>
    <t>0677673346</t>
  </si>
  <si>
    <t>00009F9400DFCB60</t>
  </si>
  <si>
    <t>101310</t>
  </si>
  <si>
    <t>Загальноосвітня школа І-ІІ ступеня с. Ощів Горохівського району Волинської області</t>
  </si>
  <si>
    <t>ЗОШ І-ІІ ст. с. Ощів Горохівського р-ну Волинської обл.</t>
  </si>
  <si>
    <t>с.Ощів (Терешківцівська сільрада)</t>
  </si>
  <si>
    <t>45724</t>
  </si>
  <si>
    <t>Притолюк</t>
  </si>
  <si>
    <t>0337991186</t>
  </si>
  <si>
    <t>0673326283</t>
  </si>
  <si>
    <t>Рафалович</t>
  </si>
  <si>
    <t>0337991115</t>
  </si>
  <si>
    <t>0974492128</t>
  </si>
  <si>
    <t>00009F7F01054334</t>
  </si>
  <si>
    <t>101311</t>
  </si>
  <si>
    <t>Загальноосвітня школа І-ІІ ступеня с. Пірванче Горохівського району Волинської області</t>
  </si>
  <si>
    <t>ЗОШ І-ІІ ст. с. Пірванче Горохівського р-ну Волинської обл.</t>
  </si>
  <si>
    <t>с.Пірванче</t>
  </si>
  <si>
    <t>45733</t>
  </si>
  <si>
    <t>Боровський</t>
  </si>
  <si>
    <t>Андрій</t>
  </si>
  <si>
    <t>0337993440</t>
  </si>
  <si>
    <t>0978359994</t>
  </si>
  <si>
    <t>00009F7F010592E8</t>
  </si>
  <si>
    <t>101312</t>
  </si>
  <si>
    <t>Загальноосвітня школа І-ІІ ступеня с. Пустомити Горохівського району Волинської області</t>
  </si>
  <si>
    <t>ЗОШ І-ІІ ст. с. Пустомити Горохівського р-ну Волинської обл.</t>
  </si>
  <si>
    <t>с.Пустомити</t>
  </si>
  <si>
    <t>45720</t>
  </si>
  <si>
    <t>pustomiti.shkola@yandex.ua</t>
  </si>
  <si>
    <t>Ковтун</t>
  </si>
  <si>
    <t>0337991440</t>
  </si>
  <si>
    <t>0673342506</t>
  </si>
  <si>
    <t>0974329726</t>
  </si>
  <si>
    <t>00009F9400E016F1</t>
  </si>
  <si>
    <t>101313</t>
  </si>
  <si>
    <t>Загальноосвітня школа І-ІІ ступеня с. Рачин Горохівського району Волинської області</t>
  </si>
  <si>
    <t>ЗОШ І-ІІ ст. с. Рачин Горохівського р-ну Волинської обл.</t>
  </si>
  <si>
    <t>с.Рачин</t>
  </si>
  <si>
    <t>45721</t>
  </si>
  <si>
    <t>Курилюк</t>
  </si>
  <si>
    <t>0337991540</t>
  </si>
  <si>
    <t>0953425518</t>
  </si>
  <si>
    <t>00009E1401119E19</t>
  </si>
  <si>
    <t>101314</t>
  </si>
  <si>
    <t>Загальноосвітня школа І-ІІ ступеня с. Ржищів Горохівського району Волинської області</t>
  </si>
  <si>
    <t>ЗОШ І-ІІ ст. с. Ржищів Горохівського р-ну Волинської обл.</t>
  </si>
  <si>
    <t>с.Ржищів (Бужанівська сільрада)</t>
  </si>
  <si>
    <t>45771</t>
  </si>
  <si>
    <t>shankovskiy@gmail.com</t>
  </si>
  <si>
    <t>Шанковський</t>
  </si>
  <si>
    <t>0337993517</t>
  </si>
  <si>
    <t>0976640142</t>
  </si>
  <si>
    <t>00009F8600F93D2C</t>
  </si>
  <si>
    <t>101315</t>
  </si>
  <si>
    <t>Загальноосвітня школа І-ІІ ступеня с. Сільце Горохівського району Волинської області</t>
  </si>
  <si>
    <t>ЗОШ І-ІІ ст. с. Сільце Горохівського р-ну Волинської обл.</t>
  </si>
  <si>
    <t>с.Сільце (Цегівська сільрада)</t>
  </si>
  <si>
    <t>45743</t>
  </si>
  <si>
    <t>Вітинський</t>
  </si>
  <si>
    <t>Богдан</t>
  </si>
  <si>
    <t>0337994440</t>
  </si>
  <si>
    <t>0982517958</t>
  </si>
  <si>
    <t>00009F7F0108C53F</t>
  </si>
  <si>
    <t>101316</t>
  </si>
  <si>
    <t>00009F87008BD23D</t>
  </si>
  <si>
    <t>100404</t>
  </si>
  <si>
    <t>Навчально-виховний комплекс "Загальноосвітня школа І-ІІІ ступенів-ліцей" с. Зимне Володимир-Волинського району Волинської області</t>
  </si>
  <si>
    <t>НВК "ЗОШ І-ІІІ ст.-ліцей" с. Зимне Володимир-Волинського р-ну Волинської обл.</t>
  </si>
  <si>
    <t>с.Зимне</t>
  </si>
  <si>
    <t>44752</t>
  </si>
  <si>
    <t>навчально-виховний комплекс</t>
  </si>
  <si>
    <t>nvk.zymne@ukr.net</t>
  </si>
  <si>
    <t>0334295173</t>
  </si>
  <si>
    <t>Мельник</t>
  </si>
  <si>
    <t>0631700642</t>
  </si>
  <si>
    <t>Синчук</t>
  </si>
  <si>
    <t>0334295140</t>
  </si>
  <si>
    <t>0933906146</t>
  </si>
  <si>
    <t>Дружук</t>
  </si>
  <si>
    <t>заступник з методичної роботи</t>
  </si>
  <si>
    <t>0637261915</t>
  </si>
  <si>
    <t>00009F8F00C29D1B</t>
  </si>
  <si>
    <t>100413</t>
  </si>
  <si>
    <t>Володимир-Волинський районний будинок школяра</t>
  </si>
  <si>
    <t>Володимир-Волинський РБШ</t>
  </si>
  <si>
    <t>Бучковська</t>
  </si>
  <si>
    <t>0334220495</t>
  </si>
  <si>
    <t>0964188555</t>
  </si>
  <si>
    <t>00009E1300C0DAAC</t>
  </si>
  <si>
    <t>100901</t>
  </si>
  <si>
    <t>Загальноосвітня школа І-ІІ ст. с. Селець Володимир-Волинського району</t>
  </si>
  <si>
    <t>ЗОШ І-ІІ ст. с. Селець Володимир-Волинського р-ну</t>
  </si>
  <si>
    <t>с.Селець</t>
  </si>
  <si>
    <t>44753</t>
  </si>
  <si>
    <t>selec.school@gmail.com</t>
  </si>
  <si>
    <t>Бігун</t>
  </si>
  <si>
    <t>Миколайович</t>
  </si>
  <si>
    <t>0334293812</t>
  </si>
  <si>
    <t>0992834384</t>
  </si>
  <si>
    <t>Булавіна</t>
  </si>
  <si>
    <t>Антоніна</t>
  </si>
  <si>
    <t>Олександрівна</t>
  </si>
  <si>
    <t>0964281522</t>
  </si>
  <si>
    <t>00009F7F01112040</t>
  </si>
  <si>
    <t>100307</t>
  </si>
  <si>
    <t>Загальноосвітня школа І-ІІ ступенів с. Жовтневе Володимир-Волинського району</t>
  </si>
  <si>
    <t>ЗОШ І-ІІ ст. с. Жовтневе Володимир-Волинського р-ну</t>
  </si>
  <si>
    <t>с.Жовтневе (Оваднівська сільрада)</t>
  </si>
  <si>
    <t>Першотравнева</t>
  </si>
  <si>
    <t>44722</t>
  </si>
  <si>
    <t>govtneveschool@yandex.ru</t>
  </si>
  <si>
    <t>Саганюк</t>
  </si>
  <si>
    <t>Євгенія</t>
  </si>
  <si>
    <t>0334292211</t>
  </si>
  <si>
    <t>0962768101</t>
  </si>
  <si>
    <t>Луцюк</t>
  </si>
  <si>
    <t>0972376428</t>
  </si>
  <si>
    <t>00009F8200EDF43C</t>
  </si>
  <si>
    <t>100304</t>
  </si>
  <si>
    <t>Загальноосвітня школа І-ІІ ступенів с. Зоря Володимир-Волинського району Волинської області</t>
  </si>
  <si>
    <t>ЗОШ І-ІІ ст. с. Зоря Володимир-Волинського р-ну</t>
  </si>
  <si>
    <t>с.Зоря</t>
  </si>
  <si>
    <t>44714</t>
  </si>
  <si>
    <t>zorya.school@gmail.com</t>
  </si>
  <si>
    <t>Шевчук</t>
  </si>
  <si>
    <t>0334297153</t>
  </si>
  <si>
    <t>0952442374</t>
  </si>
  <si>
    <t>Лоборук</t>
  </si>
  <si>
    <t>0976242657</t>
  </si>
  <si>
    <t>00009F8300CBB012</t>
  </si>
  <si>
    <t>100303</t>
  </si>
  <si>
    <t>Загальноосвітня школа І-ІІ ступенів с. П’ятидні Володимир-Волинського району</t>
  </si>
  <si>
    <t>ЗОШ І-ІІ ст. с. П’ятидні Володимир-Волинського р-ну</t>
  </si>
  <si>
    <t>с.П'ятидні</t>
  </si>
  <si>
    <t>44741</t>
  </si>
  <si>
    <t>pyatydni.school@gmail.com</t>
  </si>
  <si>
    <t>Зволянська</t>
  </si>
  <si>
    <t>0334291140</t>
  </si>
  <si>
    <t>0985868852</t>
  </si>
  <si>
    <t>Шуба</t>
  </si>
  <si>
    <t>0969651132</t>
  </si>
  <si>
    <t>00009F86008FAAF7</t>
  </si>
  <si>
    <t>100310</t>
  </si>
  <si>
    <t>Загальноосвітня школа І-ІІ ступенів с. Хмелівка Володимир-Волинського району</t>
  </si>
  <si>
    <t>ЗОШ І-ІІ ст. с. Хмелівка Володимир-Волинського р-ну</t>
  </si>
  <si>
    <t>с.Хмелівка</t>
  </si>
  <si>
    <t>44762</t>
  </si>
  <si>
    <t>hmelivka.ucoz.ua</t>
  </si>
  <si>
    <t>hmelivka.school@gmail.com</t>
  </si>
  <si>
    <t>Цизь</t>
  </si>
  <si>
    <t>0334292652</t>
  </si>
  <si>
    <t>0678898626</t>
  </si>
  <si>
    <t>Цаль</t>
  </si>
  <si>
    <t>Олегівна</t>
  </si>
  <si>
    <t>0678333731</t>
  </si>
  <si>
    <t>larisa.tsal@mail.ru</t>
  </si>
  <si>
    <t>00009F81010FF176</t>
  </si>
  <si>
    <t>100309</t>
  </si>
  <si>
    <t>Загальноосвітня школа І-ІІ ступеня с. Верба Володимир-Волинського району</t>
  </si>
  <si>
    <t>ЗОШ І-ІІ ст. с. Верба Володимир-Волинського р-ну</t>
  </si>
  <si>
    <t>с.Верба (Оваднівська сільрада)</t>
  </si>
  <si>
    <t>44721</t>
  </si>
  <si>
    <t>verba.scool@mail.ru</t>
  </si>
  <si>
    <t>Шинкарук</t>
  </si>
  <si>
    <t>0334290148</t>
  </si>
  <si>
    <t>0997402892</t>
  </si>
  <si>
    <t>Юринець</t>
  </si>
  <si>
    <t>0678553910</t>
  </si>
  <si>
    <t>00009F86008EE7C4</t>
  </si>
  <si>
    <t>100301</t>
  </si>
  <si>
    <t>Загальноосвітня школа І-ІІ ступеня с. Ласків Володимир-Волинського району</t>
  </si>
  <si>
    <t>ЗОШ І-ІІ ст. с. Ласків Володимир-Волинського р-ну</t>
  </si>
  <si>
    <t>с.Ласків</t>
  </si>
  <si>
    <t>44743</t>
  </si>
  <si>
    <t>laskiv.school@gmail.com</t>
  </si>
  <si>
    <t>Яковинець</t>
  </si>
  <si>
    <t>0334299340</t>
  </si>
  <si>
    <t>0974057091</t>
  </si>
  <si>
    <t>Ткачук</t>
  </si>
  <si>
    <t>Лілія</t>
  </si>
  <si>
    <t>0666196637</t>
  </si>
  <si>
    <t>00009F860092DB1E</t>
  </si>
  <si>
    <t>100302</t>
  </si>
  <si>
    <t>Загальноосвітня школа І-ІІ ступеня с. Микитичі Володимир-Волинського району</t>
  </si>
  <si>
    <t>ЗОШ І-ІІ ст. с. Микитичі Володимир-Волинського р-ну</t>
  </si>
  <si>
    <t>с.Микитичі</t>
  </si>
  <si>
    <t>44710</t>
  </si>
  <si>
    <t>mykytychi.school@gmail.com</t>
  </si>
  <si>
    <t>Валерій</t>
  </si>
  <si>
    <t>0334299140</t>
  </si>
  <si>
    <t>0969054932</t>
  </si>
  <si>
    <t>00009F80010D530F</t>
  </si>
  <si>
    <t>100305</t>
  </si>
  <si>
    <t>Загальноосвітня школа І-ІІ ступеня с. Микуличі Володимир-Волинського району</t>
  </si>
  <si>
    <t>ЗОШ І-ІІ ст. с. Микуличі Володимир-Волинського р-ну</t>
  </si>
  <si>
    <t>с.Микуличі (Хобултівська сільрада)</t>
  </si>
  <si>
    <t>Мілашенкова</t>
  </si>
  <si>
    <t>mykulychi.school@gmail.com</t>
  </si>
  <si>
    <t>Зелінська</t>
  </si>
  <si>
    <t>0334290612</t>
  </si>
  <si>
    <t>0969563799</t>
  </si>
  <si>
    <t>українська мова</t>
  </si>
  <si>
    <t>00009F8200F7C264</t>
  </si>
  <si>
    <t>100306</t>
  </si>
  <si>
    <t>Навчально-виховний комплекс "Загальноосвітня школа І-ІІ ступенів-дошкільний навчальний заклад" с. Хотячів Володимир-Волинського району</t>
  </si>
  <si>
    <t>НВК ЗОШ І-ІІ ст.-ДНЗ с. Хотячів Володимир-Волинського р-ну</t>
  </si>
  <si>
    <t>с.Хотячів</t>
  </si>
  <si>
    <t>Карбишева</t>
  </si>
  <si>
    <t>36-а</t>
  </si>
  <si>
    <t>hotyachiv.school@gmail.com</t>
  </si>
  <si>
    <t>Ксенофонтова</t>
  </si>
  <si>
    <t>0334293522</t>
  </si>
  <si>
    <t>0964869609</t>
  </si>
  <si>
    <t>00009F810113C862</t>
  </si>
  <si>
    <t>100308</t>
  </si>
  <si>
    <t>Державний професійно-технічний навчальний заклад "Оваднівський професійний ліцей"</t>
  </si>
  <si>
    <t>ДПТНЗ "Оваднівський професійний ліцей"</t>
  </si>
  <si>
    <t>Міністерство освіти і науки України</t>
  </si>
  <si>
    <t>43</t>
  </si>
  <si>
    <t>професійно-технічний навчальний заклад</t>
  </si>
  <si>
    <t>0337295442</t>
  </si>
  <si>
    <t>0974687417</t>
  </si>
  <si>
    <t>Мазурок</t>
  </si>
  <si>
    <t>0986374395</t>
  </si>
  <si>
    <t>Мацюк</t>
  </si>
  <si>
    <t>00009F8101178432</t>
  </si>
  <si>
    <t>102406</t>
  </si>
  <si>
    <t>Загальноосвітня школа І-ІІІ ступеня с. Литовеж Іваничівського району Волинської області</t>
  </si>
  <si>
    <t>ЗОШІ-ІІІст. с. Литовеж Іваничівського р-ну Волинської обл.</t>
  </si>
  <si>
    <t>с.Литовеж</t>
  </si>
  <si>
    <t>45325</t>
  </si>
  <si>
    <t>LUTOVEZZOSH@ukr.net</t>
  </si>
  <si>
    <t>Іваницька</t>
  </si>
  <si>
    <t>0337229743</t>
  </si>
  <si>
    <t>0989441441</t>
  </si>
  <si>
    <t>Сологуб</t>
  </si>
  <si>
    <t>0987149191</t>
  </si>
  <si>
    <t>0985331620</t>
  </si>
  <si>
    <t>00009F8101183173</t>
  </si>
  <si>
    <t>102407</t>
  </si>
  <si>
    <t>Загальноосвітня школа І-ІІІ ступеня с. Луковичі Іваничівського району Волинської області</t>
  </si>
  <si>
    <t>ЗСШ с. Луковичі Іваничівського р-ну Волинської обл.</t>
  </si>
  <si>
    <t>с.Луковичі</t>
  </si>
  <si>
    <t>Селянська</t>
  </si>
  <si>
    <t>45330</t>
  </si>
  <si>
    <t>LUKOVYCHI@ukr.net</t>
  </si>
  <si>
    <t>Недбайло</t>
  </si>
  <si>
    <t>Федотович</t>
  </si>
  <si>
    <t>0337297747</t>
  </si>
  <si>
    <t>0677702360</t>
  </si>
  <si>
    <t>rusdsrektor2005@rambler.ru</t>
  </si>
  <si>
    <t>Мисюра</t>
  </si>
  <si>
    <t>Павлівна</t>
  </si>
  <si>
    <t>0971358458</t>
  </si>
  <si>
    <t>українська мова, математика, фізика, історія України</t>
  </si>
  <si>
    <t>00009F81011A3642</t>
  </si>
  <si>
    <t>102408</t>
  </si>
  <si>
    <t>Загальноосвітня школа І-ІІІ ступеня с. Мишів Іваничівського району Волинської області</t>
  </si>
  <si>
    <t>ЗОШ с. Мишів Іваничівського р-ну Волинської обл.</t>
  </si>
  <si>
    <t>с.Мишів</t>
  </si>
  <si>
    <t>2а</t>
  </si>
  <si>
    <t>45326</t>
  </si>
  <si>
    <t>Myshiv-school@ukr.net</t>
  </si>
  <si>
    <t>Левчук</t>
  </si>
  <si>
    <t>0337297337</t>
  </si>
  <si>
    <t>0971421859</t>
  </si>
  <si>
    <t>Дердюк</t>
  </si>
  <si>
    <t>0962755834</t>
  </si>
  <si>
    <t>Драч</t>
  </si>
  <si>
    <t>українська мова, хімія, математика, біологія</t>
  </si>
  <si>
    <t>00009F81011A9AC9</t>
  </si>
  <si>
    <t>102409</t>
  </si>
  <si>
    <t>Загальноосвітня школа І-ІІІ ступеня с. Павлівка Іваничівського району Волинської області</t>
  </si>
  <si>
    <t>ЗОШ с. Павлівка Іваничівського р-ну Волинської обл.</t>
  </si>
  <si>
    <t>с.Павлівка</t>
  </si>
  <si>
    <t>45342</t>
  </si>
  <si>
    <t>PAVLIVKAZOSH@ukr.net</t>
  </si>
  <si>
    <t>Афанасійович</t>
  </si>
  <si>
    <t>0337293372</t>
  </si>
  <si>
    <t>0967804700</t>
  </si>
  <si>
    <t>Олійчук</t>
  </si>
  <si>
    <t>0975801547</t>
  </si>
  <si>
    <t>Сарабуна</t>
  </si>
  <si>
    <t>Антонівна</t>
  </si>
  <si>
    <t>0973637525</t>
  </si>
  <si>
    <t>математика, біологія, історія України, технологічний профіль</t>
  </si>
  <si>
    <t>00009F8F0101761C</t>
  </si>
  <si>
    <t>102410</t>
  </si>
  <si>
    <t>Загальноосвітня школа І-ІІІ ступеня с. Поромів Іваничівського району Волинської області</t>
  </si>
  <si>
    <t>ЗСШ с. Поромів Іваничівського р-ну Волинської обл.</t>
  </si>
  <si>
    <t>с.Поромів</t>
  </si>
  <si>
    <t>Тимовського</t>
  </si>
  <si>
    <t>45311</t>
  </si>
  <si>
    <t>POROMIV-school@ukr.net</t>
  </si>
  <si>
    <t>Дика</t>
  </si>
  <si>
    <t>0337296717</t>
  </si>
  <si>
    <t>0974553673</t>
  </si>
  <si>
    <t>Андрощук</t>
  </si>
  <si>
    <t>0977576160</t>
  </si>
  <si>
    <t>Калюга</t>
  </si>
  <si>
    <t>0987731582</t>
  </si>
  <si>
    <t>українська мова, хімія, біологія, правознавство</t>
  </si>
  <si>
    <t>00009F81011BF8AD</t>
  </si>
  <si>
    <t>102411</t>
  </si>
  <si>
    <t>Загальноосвітня школа І-ІІІ ступеня с. Риковичі Іваничівського району Волинської області</t>
  </si>
  <si>
    <t>ЗОШ І-ІІІст. с. Риковичі Іваничівського р-ну Волинської обл.</t>
  </si>
  <si>
    <t>с.Риковичі</t>
  </si>
  <si>
    <t>68а</t>
  </si>
  <si>
    <t>45340</t>
  </si>
  <si>
    <t>rykovychi@ukr.net</t>
  </si>
  <si>
    <t>Поцілуй</t>
  </si>
  <si>
    <t>0337296449</t>
  </si>
  <si>
    <t>0976685113</t>
  </si>
  <si>
    <t>Романюк</t>
  </si>
  <si>
    <t>0965012341</t>
  </si>
  <si>
    <t>Біляк</t>
  </si>
  <si>
    <t>Валентинівна</t>
  </si>
  <si>
    <t>0969696501</t>
  </si>
  <si>
    <t>українська мова, математика, екологія</t>
  </si>
  <si>
    <t>00009F8F0101E93F</t>
  </si>
  <si>
    <t>102412</t>
  </si>
  <si>
    <t>Загальноосвітня школа І-ІІІ ступеня с. Соснина Іваничівського району Волинської області</t>
  </si>
  <si>
    <t>ЗОШ І-ІІІ ст. с. Соснина Іваничівського р-ну Волинської обл.</t>
  </si>
  <si>
    <t>с.Соснина</t>
  </si>
  <si>
    <t>125</t>
  </si>
  <si>
    <t>45323</t>
  </si>
  <si>
    <t>SOSNYNAZOSH@ukr.net</t>
  </si>
  <si>
    <t>Козюк</t>
  </si>
  <si>
    <t>0337297457</t>
  </si>
  <si>
    <t>0974728924</t>
  </si>
  <si>
    <t>0964683504</t>
  </si>
  <si>
    <t>Католик</t>
  </si>
  <si>
    <t>0985058404</t>
  </si>
  <si>
    <t>00009F8F01024C1F</t>
  </si>
  <si>
    <t>102413</t>
  </si>
  <si>
    <t>Загальноосвітня школа І-ІІІ ступеня с. Стара Лішня Іваничівського району Волинської області</t>
  </si>
  <si>
    <t>ЗОШ с. Стара Лішня Іваничівського р-ну Волинської обл.</t>
  </si>
  <si>
    <t>с.Стара Лішня</t>
  </si>
  <si>
    <t>45312</t>
  </si>
  <si>
    <t>STLISHNYAZOSH@ukr.net</t>
  </si>
  <si>
    <t>0337296640</t>
  </si>
  <si>
    <t>0985293860</t>
  </si>
  <si>
    <t>Джига</t>
  </si>
  <si>
    <t>Іванчук</t>
  </si>
  <si>
    <t>українська мова, історія</t>
  </si>
  <si>
    <t>00009F8800FD72C7</t>
  </si>
  <si>
    <t>102414</t>
  </si>
  <si>
    <t>НВК "ЗОШ І-ІІІ ступенів №1 - гімназія" смт. Іваничі</t>
  </si>
  <si>
    <t>anbil@ukrpost.ua</t>
  </si>
  <si>
    <t>Шевчик</t>
  </si>
  <si>
    <t>0337221237</t>
  </si>
  <si>
    <t>0678904117</t>
  </si>
  <si>
    <t>Лукашук</t>
  </si>
  <si>
    <t>0337221347</t>
  </si>
  <si>
    <t>0969571304</t>
  </si>
  <si>
    <t>Завадська</t>
  </si>
  <si>
    <t>Євстафіївна</t>
  </si>
  <si>
    <t>0972610666</t>
  </si>
  <si>
    <t>українська мова, математика, біологія, суспільно-гуманітарний профіль, технологічний профіль</t>
  </si>
  <si>
    <t>63</t>
  </si>
  <si>
    <t>61</t>
  </si>
  <si>
    <t>00009F8F0102B137</t>
  </si>
  <si>
    <t>102415</t>
  </si>
  <si>
    <t>Будинок дитячої та юнацької творчості смт Іваничі</t>
  </si>
  <si>
    <t xml:space="preserve">     </t>
  </si>
  <si>
    <t>00009D110101EABB</t>
  </si>
  <si>
    <t>102913</t>
  </si>
  <si>
    <t>Загальноосвітня школа І ступеня с. Долинка</t>
  </si>
  <si>
    <t>00009D20011FF4A6</t>
  </si>
  <si>
    <t>102920</t>
  </si>
  <si>
    <t>Загальноосвітня школа І ступеня с. Древині Іваничівського району Волинської області</t>
  </si>
  <si>
    <t>102914</t>
  </si>
  <si>
    <t>Загальноосвітня школа І ступеня с. Старосілля Іваничівського району Волинської області</t>
  </si>
  <si>
    <t>102915</t>
  </si>
  <si>
    <t>Іваничівський будинок школяра</t>
  </si>
  <si>
    <t>102919</t>
  </si>
  <si>
    <t>Загальноосвітня школа І-ІІ ступеня  с. Заставне Іваничівського району Волинської області</t>
  </si>
  <si>
    <t>ЗОШ І-ІІ ст. с. Заставне</t>
  </si>
  <si>
    <t>с.Заставне</t>
  </si>
  <si>
    <t>Клименка</t>
  </si>
  <si>
    <t>6а</t>
  </si>
  <si>
    <t>45329</t>
  </si>
  <si>
    <t>Куницький</t>
  </si>
  <si>
    <t>0337295140</t>
  </si>
  <si>
    <t>0989128339</t>
  </si>
  <si>
    <t>00009F8700C5CDF3</t>
  </si>
  <si>
    <t>102307</t>
  </si>
  <si>
    <t>Загальноосвітня школа І-ІІ ступеня с. Будятичі Іваничівського району Волинської області</t>
  </si>
  <si>
    <t>ЗОШ І-ІІ ст. с. Будятичі</t>
  </si>
  <si>
    <t>с.Будятичі (Старолішнянська сільрада)</t>
  </si>
  <si>
    <t>45313</t>
  </si>
  <si>
    <t>Шакула</t>
  </si>
  <si>
    <t>Вікторович</t>
  </si>
  <si>
    <t>0334445279</t>
  </si>
  <si>
    <t>0985129996</t>
  </si>
  <si>
    <t>Ковальська</t>
  </si>
  <si>
    <t>0982665870</t>
  </si>
  <si>
    <t>00009F8800FF6C46</t>
  </si>
  <si>
    <t>102302</t>
  </si>
  <si>
    <t>Загальноосвітня школа І-ІІ ступеня с. Грибовиця Іваничівського району Волинської області</t>
  </si>
  <si>
    <t>ЗОШ І-ІІ ст. с. Грибовиця</t>
  </si>
  <si>
    <t>с.Грибовиця</t>
  </si>
  <si>
    <t>45324</t>
  </si>
  <si>
    <t>Джерш</t>
  </si>
  <si>
    <t>0337296537</t>
  </si>
  <si>
    <t>0982669145</t>
  </si>
  <si>
    <t>Пасічко</t>
  </si>
  <si>
    <t>00009F8101220DD5</t>
  </si>
  <si>
    <t>102303</t>
  </si>
  <si>
    <t>Загальноосвітня школа І-ІІ ступеня с. Жашковичі Іваничівського району Волинської області</t>
  </si>
  <si>
    <t>ЗОШ І-ІІ ст. с. Жашковичі</t>
  </si>
  <si>
    <t>с.Жашковичі</t>
  </si>
  <si>
    <t>Поліщука</t>
  </si>
  <si>
    <t>45331</t>
  </si>
  <si>
    <t>Філюшко</t>
  </si>
  <si>
    <t>0337295540</t>
  </si>
  <si>
    <t>0974085774</t>
  </si>
  <si>
    <t>00009F8101224E2C</t>
  </si>
  <si>
    <t>102305</t>
  </si>
  <si>
    <t>Загальноосвітня школа І-ІІ ступеня с. Завидів Іваничівського району Волинської області</t>
  </si>
  <si>
    <t>ЗОШ І-ІІ ст. с. Завидів</t>
  </si>
  <si>
    <t>с.Завидів</t>
  </si>
  <si>
    <t>45346</t>
  </si>
  <si>
    <t>Семинська</t>
  </si>
  <si>
    <t>0337297950</t>
  </si>
  <si>
    <t>0968394610</t>
  </si>
  <si>
    <t>00009F8800FDCD45</t>
  </si>
  <si>
    <t>102306</t>
  </si>
  <si>
    <t>Загальноосвітня школа І-ІІ ступеня с. Милятин Іваничівського району Волинської області</t>
  </si>
  <si>
    <t>ЗОШ І-ІІ ст. с. Милятин</t>
  </si>
  <si>
    <t>с.Милятин</t>
  </si>
  <si>
    <t>45347</t>
  </si>
  <si>
    <t>Феодосіївна</t>
  </si>
  <si>
    <t>0337295940</t>
  </si>
  <si>
    <t>0672815976</t>
  </si>
  <si>
    <t>Завишнюк</t>
  </si>
  <si>
    <t>00009F8200AE5EC9</t>
  </si>
  <si>
    <t>102308</t>
  </si>
  <si>
    <t>Загальноосвітня школа І-ІІ ступеня с. Мовники Іваничівського району Волинської області</t>
  </si>
  <si>
    <t>ЗОШ І-ІІ ст. с. Мовників</t>
  </si>
  <si>
    <t>с.Мовники</t>
  </si>
  <si>
    <t>Інтернаціональна</t>
  </si>
  <si>
    <t>4а</t>
  </si>
  <si>
    <t>45315</t>
  </si>
  <si>
    <t>Громик</t>
  </si>
  <si>
    <t>0337296120</t>
  </si>
  <si>
    <t>0678574966</t>
  </si>
  <si>
    <t>00009F8800FEF571</t>
  </si>
  <si>
    <t>102309</t>
  </si>
  <si>
    <t>Загальноосвітня школа І-ІІ ступеня с. Морозовичі Іваничівського району Волинської області</t>
  </si>
  <si>
    <t>ЗОШ І-ІІ ст. с. Морозовичі</t>
  </si>
  <si>
    <t>с.Морозовичі</t>
  </si>
  <si>
    <t>45314</t>
  </si>
  <si>
    <t>Гавронська</t>
  </si>
  <si>
    <t>0337296340</t>
  </si>
  <si>
    <t>0980407901</t>
  </si>
  <si>
    <t>Ляшук</t>
  </si>
  <si>
    <t>00009F8200AEB010</t>
  </si>
  <si>
    <t>102310</t>
  </si>
  <si>
    <t>Загальноосвітня школа І-ІІ ступеня с. Низкиничі Іваничівського району Волинської області</t>
  </si>
  <si>
    <t>ЗОШ І-ІІ ст. с. Низкиничі</t>
  </si>
  <si>
    <t>с.Низкиничі (Грядівська сільрада)</t>
  </si>
  <si>
    <t>А. Кисіля</t>
  </si>
  <si>
    <t>Березан</t>
  </si>
  <si>
    <t>0334433518</t>
  </si>
  <si>
    <t>0985854044</t>
  </si>
  <si>
    <t>Шумік</t>
  </si>
  <si>
    <t>00009F8200AF15D1</t>
  </si>
  <si>
    <t>102301</t>
  </si>
  <si>
    <t>Загальноосвітня школа І-ІІ ступеня с. Радовичі Іваничівського району Волинської області</t>
  </si>
  <si>
    <t>ЗОШ І-ІІ ст. с. Радовичі</t>
  </si>
  <si>
    <t>с.Радовичі</t>
  </si>
  <si>
    <t>45333</t>
  </si>
  <si>
    <t>Гончарук</t>
  </si>
  <si>
    <t>0989077764</t>
  </si>
  <si>
    <t>00009F8200AF73EA</t>
  </si>
  <si>
    <t>102313</t>
  </si>
  <si>
    <t>Загальноосвітня школа І-ІІ ступеня с. Старий Порицьк Іваничівського району Волинської області</t>
  </si>
  <si>
    <t>ЗОШ І-ІІ ст. с. Старий Порицьк</t>
  </si>
  <si>
    <t>с.Старий Порицьк</t>
  </si>
  <si>
    <t>45343</t>
  </si>
  <si>
    <t>Секунда</t>
  </si>
  <si>
    <t>Ігор</t>
  </si>
  <si>
    <t>0337295634</t>
  </si>
  <si>
    <t>0966208892</t>
  </si>
  <si>
    <t>Єдинак</t>
  </si>
  <si>
    <t>0988086760</t>
  </si>
  <si>
    <t>00009F8200AFA190</t>
  </si>
  <si>
    <t>102312</t>
  </si>
  <si>
    <t>Загальноосвітня школа І-ІІ ступеня с. Топилище Іваничівського району Волинської області</t>
  </si>
  <si>
    <t>ЗОШ І-ІІ ст. с. Топилище</t>
  </si>
  <si>
    <t>с.Топилище</t>
  </si>
  <si>
    <t>47а</t>
  </si>
  <si>
    <t>45341</t>
  </si>
  <si>
    <t>Буденко</t>
  </si>
  <si>
    <t>0337296425</t>
  </si>
  <si>
    <t>0969453348</t>
  </si>
  <si>
    <t>00009F8200AFC90A</t>
  </si>
  <si>
    <t>102311</t>
  </si>
  <si>
    <t>Загальноосвітня школа І-ІІ ступеня с. Трубки Іваничівського району Волинської області</t>
  </si>
  <si>
    <t>ЗОШ І-ІІ ст. с. Трубки</t>
  </si>
  <si>
    <t>с.Трубки (Переславичівська сільрада)</t>
  </si>
  <si>
    <t>Ольги Заєць</t>
  </si>
  <si>
    <t>Войтюк</t>
  </si>
  <si>
    <t>0963224790</t>
  </si>
  <si>
    <t>Конопко</t>
  </si>
  <si>
    <t>Климівна</t>
  </si>
  <si>
    <t>0679362216</t>
  </si>
  <si>
    <t>00009F8200AFFDB3</t>
  </si>
  <si>
    <t>102304</t>
  </si>
  <si>
    <t>Відділ освіти і науки Камінь-Каширської районної державної адміністрації</t>
  </si>
  <si>
    <t>ВОН Камінь-Каширської РДА</t>
  </si>
  <si>
    <t>Камінь-Каширський район</t>
  </si>
  <si>
    <t>м.Камінь-Каширський</t>
  </si>
  <si>
    <t>44500</t>
  </si>
  <si>
    <t>osvita_kamin@ukr.net</t>
  </si>
  <si>
    <t>0335723186, 0335723348</t>
  </si>
  <si>
    <t>Пась</t>
  </si>
  <si>
    <t>0335723186</t>
  </si>
  <si>
    <t>0675835178</t>
  </si>
  <si>
    <t>Лук’янчук</t>
  </si>
  <si>
    <t>Батломеївна</t>
  </si>
  <si>
    <t>0335723408</t>
  </si>
  <si>
    <t>0966097497</t>
  </si>
  <si>
    <t>Подшивалкіна</t>
  </si>
  <si>
    <t>0335723483</t>
  </si>
  <si>
    <t>00009E1000E6F6EE</t>
  </si>
  <si>
    <t>103802</t>
  </si>
  <si>
    <t>Загальноосвітня школа І-ІІІ ступенів с. Великий Обзир Камінь-Каширського району Волинської області</t>
  </si>
  <si>
    <t>ЗСШ с. Великий Обзир Камінь-Каширського р-ну Волинської обл.</t>
  </si>
  <si>
    <t>с.Великий Обзир</t>
  </si>
  <si>
    <t>Вереснева</t>
  </si>
  <si>
    <t>44571</t>
  </si>
  <si>
    <t>velyki_obsir_school@i.ua</t>
  </si>
  <si>
    <t>0335791640</t>
  </si>
  <si>
    <t>Босак</t>
  </si>
  <si>
    <t>0989468584</t>
  </si>
  <si>
    <t>Кистенюк</t>
  </si>
  <si>
    <t>Констянтинівна</t>
  </si>
  <si>
    <t>0969045596</t>
  </si>
  <si>
    <t>Заєць</t>
  </si>
  <si>
    <t>0984687300</t>
  </si>
  <si>
    <t>00009F7F0101E901</t>
  </si>
  <si>
    <t>103406</t>
  </si>
  <si>
    <t>Загальноосвітня школа І-ІІІ ступенів с. Видерта Камінь-Каширського району Волинської області</t>
  </si>
  <si>
    <t>ЗСШ с. Видерта Камінь-Каширського р-ну Волинської обл.</t>
  </si>
  <si>
    <t>с.Видерта</t>
  </si>
  <si>
    <t>130</t>
  </si>
  <si>
    <t>44520</t>
  </si>
  <si>
    <t>vyderta_school@i.ua</t>
  </si>
  <si>
    <t>0335793131</t>
  </si>
  <si>
    <t>Назарчук</t>
  </si>
  <si>
    <t>Станіслав</t>
  </si>
  <si>
    <t>Лукашович</t>
  </si>
  <si>
    <t>0967560602</t>
  </si>
  <si>
    <t>0967560603</t>
  </si>
  <si>
    <t>0967826241</t>
  </si>
  <si>
    <t>українська мова, автосправа</t>
  </si>
  <si>
    <t>54</t>
  </si>
  <si>
    <t>00009F8600F2B6F5</t>
  </si>
  <si>
    <t>103407</t>
  </si>
  <si>
    <t>Загальноосвітня школа І-ІІІ ступенів с. Воєгоща Камінь-Каширського району Волинської області</t>
  </si>
  <si>
    <t>ЗСШ с. Воєгоща Камінь-Каширського р-ну Волинської обл.</t>
  </si>
  <si>
    <t>с.Воєгоща</t>
  </si>
  <si>
    <t>44534</t>
  </si>
  <si>
    <t>voyehosche_school@i.ua</t>
  </si>
  <si>
    <t>0335797795</t>
  </si>
  <si>
    <t>0961117454</t>
  </si>
  <si>
    <t>Бусько</t>
  </si>
  <si>
    <t>0989677311</t>
  </si>
  <si>
    <t>ЗОШ І-ІІІ ст. м. Устилуг Володимир-Волинського р-ну Волинської обл.</t>
  </si>
  <si>
    <t>м.Устилуг</t>
  </si>
  <si>
    <t>Володимирська</t>
  </si>
  <si>
    <t>44731</t>
  </si>
  <si>
    <t>ustylugschool.ucoz.ua</t>
  </si>
  <si>
    <t>ustylugzosh@ukr.net</t>
  </si>
  <si>
    <t>Гоцик</t>
  </si>
  <si>
    <t>Іван</t>
  </si>
  <si>
    <t>Йонович</t>
  </si>
  <si>
    <t>0334293417</t>
  </si>
  <si>
    <t>0983318958</t>
  </si>
  <si>
    <t>Василенко</t>
  </si>
  <si>
    <t>0662959625</t>
  </si>
  <si>
    <t>Гладчук</t>
  </si>
  <si>
    <t>0507301806</t>
  </si>
  <si>
    <t>українська мова, хімія</t>
  </si>
  <si>
    <t>41</t>
  </si>
  <si>
    <t>00009F86008A435C</t>
  </si>
  <si>
    <t>100405</t>
  </si>
  <si>
    <t>Загальноосвітня школа І-ІІІ ступенів с. Бубнів Володимир-Волинського району Волинської області</t>
  </si>
  <si>
    <t>ЗОШ І-ІІІ ст. с. Бубнів Володимир-Волинського р-ну Волинської обл.</t>
  </si>
  <si>
    <t>с.Бубнів</t>
  </si>
  <si>
    <t>Прикарпатська</t>
  </si>
  <si>
    <t>44754</t>
  </si>
  <si>
    <t>bubnivscool.ucoz.ua</t>
  </si>
  <si>
    <t>bybniv2007@ukr.net</t>
  </si>
  <si>
    <t>Подзізей</t>
  </si>
  <si>
    <t>Анатолійович</t>
  </si>
  <si>
    <t>0334297340</t>
  </si>
  <si>
    <t>0973866749</t>
  </si>
  <si>
    <t>Луць</t>
  </si>
  <si>
    <t>0950373916</t>
  </si>
  <si>
    <t>00009F8101158BCF</t>
  </si>
  <si>
    <t>100403</t>
  </si>
  <si>
    <t>Загальноосвітня школа І-ІІІ ступенів с. Галинівка Володимир-Волинського району Волинської області</t>
  </si>
  <si>
    <t>ЗОШ І-ІІІ ст. с. Галинівка Володимир-Волинського р-ну Волинської обл.</t>
  </si>
  <si>
    <t>с.Галинівка</t>
  </si>
  <si>
    <t>44723</t>
  </si>
  <si>
    <t>galinovka.at.ua</t>
  </si>
  <si>
    <t>galynivka@gmail.com</t>
  </si>
  <si>
    <t>Гудик</t>
  </si>
  <si>
    <t>0334296216</t>
  </si>
  <si>
    <t>0980733919</t>
  </si>
  <si>
    <t>Бондарук</t>
  </si>
  <si>
    <t>Леонід</t>
  </si>
  <si>
    <t>0671977833</t>
  </si>
  <si>
    <t>біологія</t>
  </si>
  <si>
    <t>00009F8200851DBC</t>
  </si>
  <si>
    <t>100407</t>
  </si>
  <si>
    <t>ЗОШ І-ІІІ ст. с. Лудин Володимир-Волинського р-ну Волинської обл.</t>
  </si>
  <si>
    <t>с.Лудин</t>
  </si>
  <si>
    <t>44732</t>
  </si>
  <si>
    <t>lydun.at.ua</t>
  </si>
  <si>
    <t>lydun-school@rambler.ru</t>
  </si>
  <si>
    <t>0334294540</t>
  </si>
  <si>
    <t>0969563728</t>
  </si>
  <si>
    <t>Сівер</t>
  </si>
  <si>
    <t>0984018798</t>
  </si>
  <si>
    <t>історія України</t>
  </si>
  <si>
    <t>00009F80010660F6</t>
  </si>
  <si>
    <t>100408</t>
  </si>
  <si>
    <t>Загальноосвітня школа І-ІІІ ступенів с. Льотниче Володимир-Волинського району Волинської області</t>
  </si>
  <si>
    <t>ЗОШ І-ІІІ ст. с. Льотниче Володимир-Волинського р-ну Волинської обл.</t>
  </si>
  <si>
    <t>с.Льотниче</t>
  </si>
  <si>
    <t>44750</t>
  </si>
  <si>
    <t>lyotnycheschool.at.ua</t>
  </si>
  <si>
    <t>lyotnyche.school@gmail.com</t>
  </si>
  <si>
    <t>Кревська</t>
  </si>
  <si>
    <t>0334221272</t>
  </si>
  <si>
    <t>0674765322</t>
  </si>
  <si>
    <t>Угрин</t>
  </si>
  <si>
    <t>Ольга</t>
  </si>
  <si>
    <t>0982538866</t>
  </si>
  <si>
    <t>Майкут</t>
  </si>
  <si>
    <t>Алла</t>
  </si>
  <si>
    <t>0973843963</t>
  </si>
  <si>
    <t>00009F81010DEFD1</t>
  </si>
  <si>
    <t>100409</t>
  </si>
  <si>
    <t>ЗОШ І-ІІІ ст. с. Овадне Володимир-Волинського р-ну Волинської обл.</t>
  </si>
  <si>
    <t>с.Овадне</t>
  </si>
  <si>
    <t>провулок</t>
  </si>
  <si>
    <t>44720</t>
  </si>
  <si>
    <t>ovadneschool.at.ua</t>
  </si>
  <si>
    <t>ovadne@ukr.net</t>
  </si>
  <si>
    <t>Петрук</t>
  </si>
  <si>
    <t>0334292572</t>
  </si>
  <si>
    <t>0983707913</t>
  </si>
  <si>
    <t>Шоцька</t>
  </si>
  <si>
    <t>0936903495</t>
  </si>
  <si>
    <t>Глусь</t>
  </si>
  <si>
    <t>0968393635</t>
  </si>
  <si>
    <t>00009F8F00C1A76F</t>
  </si>
  <si>
    <t>100410</t>
  </si>
  <si>
    <t>Загальноосвітня школа І-ІІІ ступенів с. Хобултова Володимир-Волинського району Волинської області</t>
  </si>
  <si>
    <t>ЗОШ І-ІІІ ст. с. Хобултова Володимир-Волинського р-ну Волинської обл.</t>
  </si>
  <si>
    <t>с.Хобултова</t>
  </si>
  <si>
    <t>44760</t>
  </si>
  <si>
    <t>cichockiy@mail.ru</t>
  </si>
  <si>
    <t>Шимонюк</t>
  </si>
  <si>
    <t>0334294190</t>
  </si>
  <si>
    <t>0974065829</t>
  </si>
  <si>
    <t>Сичук</t>
  </si>
  <si>
    <t>0505584203</t>
  </si>
  <si>
    <t>00009F8200CBD1CE</t>
  </si>
  <si>
    <t>100412</t>
  </si>
  <si>
    <t>Загальноосвітня школа І-ІІІ ступеня с. Березовичі Володимир-Волинського району Волинської області</t>
  </si>
  <si>
    <t>ЗОШ І-ІІІ ст. с. Березовичі Володимир-Волинського р-ну Волинської обл.</t>
  </si>
  <si>
    <t>с.Березовичі</t>
  </si>
  <si>
    <t>44763</t>
  </si>
  <si>
    <t>www.berezovichi.narod.ru</t>
  </si>
  <si>
    <t>berezovichi@ukr.net</t>
  </si>
  <si>
    <t>Пилипюк</t>
  </si>
  <si>
    <t>0334393140</t>
  </si>
  <si>
    <t>0975955176</t>
  </si>
  <si>
    <t>Ганжа</t>
  </si>
  <si>
    <t>0974207139</t>
  </si>
  <si>
    <t>Динька</t>
  </si>
  <si>
    <t>0989677830</t>
  </si>
  <si>
    <t>00009F8300D40236</t>
  </si>
  <si>
    <t>100406</t>
  </si>
  <si>
    <t>Загальноосвітня школа І-ІІІ ступеня с. Стенжаричі Володимир-Волинського району Волинської області</t>
  </si>
  <si>
    <t>ЗОШ І-ІІІ ст. с. Стенжаричі Володимир-Волинського р-ну Волинської обл.</t>
  </si>
  <si>
    <t>с.Стенжаричі</t>
  </si>
  <si>
    <t>44712</t>
  </si>
  <si>
    <t>stengarychi.school@gmail.com</t>
  </si>
  <si>
    <t>Вільчинська</t>
  </si>
  <si>
    <t>Маргарита</t>
  </si>
  <si>
    <t>Іллівна</t>
  </si>
  <si>
    <t>0334294440</t>
  </si>
  <si>
    <t>0987147443</t>
  </si>
  <si>
    <t>Юртіна</t>
  </si>
  <si>
    <t>0989567310</t>
  </si>
  <si>
    <t>00009F8600922928</t>
  </si>
  <si>
    <t>100411</t>
  </si>
  <si>
    <t>Загальноосвітня школа І-ІІІ ступеня с. Суходоли Володимир-Волинського району Волинської області</t>
  </si>
  <si>
    <t>ЗОШ І-ІІІ ст. с. Суходоли</t>
  </si>
  <si>
    <t>с.Суходоли (Зарічанська сільрада)</t>
  </si>
  <si>
    <t>40</t>
  </si>
  <si>
    <t>44742</t>
  </si>
  <si>
    <t>suhodoly-school.volodymyr.com.ua</t>
  </si>
  <si>
    <t>suhodoly@ukr.net</t>
  </si>
  <si>
    <t>Бунда</t>
  </si>
  <si>
    <t>Марія</t>
  </si>
  <si>
    <t>0334292198</t>
  </si>
  <si>
    <t>0677093786</t>
  </si>
  <si>
    <t>Кісель</t>
  </si>
  <si>
    <t>Таїсія</t>
  </si>
  <si>
    <t>0978872830</t>
  </si>
  <si>
    <t>Грабовська</t>
  </si>
  <si>
    <t>Богданівна</t>
  </si>
  <si>
    <t>0964558761</t>
  </si>
  <si>
    <t>Середній бал</t>
  </si>
  <si>
    <t>Звірка</t>
  </si>
  <si>
    <t>Міські</t>
  </si>
  <si>
    <t>Сільські</t>
  </si>
  <si>
    <t>Новий тип</t>
  </si>
  <si>
    <t>Загальноосвітня школа І-ІІІ ступенів с. Карасин Камінь-Каширського району Волинської області</t>
  </si>
  <si>
    <t>45520</t>
  </si>
  <si>
    <t>holopychi@qmail.com</t>
  </si>
  <si>
    <t>Боць</t>
  </si>
  <si>
    <t>0337497540</t>
  </si>
  <si>
    <t>0962724714</t>
  </si>
  <si>
    <t>Тлучкевич</t>
  </si>
  <si>
    <t>Машевчук</t>
  </si>
  <si>
    <t>0981317047</t>
  </si>
  <si>
    <t>00009F8300EEFB90</t>
  </si>
  <si>
    <t>107412</t>
  </si>
  <si>
    <t>Загальноосвітня школа І-ІІІ ступеня с. Шельвів Локачинського району Волинської області</t>
  </si>
  <si>
    <t>ЗСШ с. Шельвів Локачинського р-ну Волинської обл.</t>
  </si>
  <si>
    <t>с.Шельвів</t>
  </si>
  <si>
    <t>45540</t>
  </si>
  <si>
    <t>lvo-shalviv@mail.lutsk.ua</t>
  </si>
  <si>
    <t>Дацюк</t>
  </si>
  <si>
    <t>0337493790</t>
  </si>
  <si>
    <t>0678423370</t>
  </si>
  <si>
    <t>Штинька</t>
  </si>
  <si>
    <t>0679688182</t>
  </si>
  <si>
    <t>Хома</t>
  </si>
  <si>
    <t>00009F8300E05188</t>
  </si>
  <si>
    <t>107413</t>
  </si>
  <si>
    <t>Навчально-виховний комплекс "Локачинська загальноосвітня школа І-ІІІ ступенів - гімназія" Локачинського району Волинської області</t>
  </si>
  <si>
    <t>НВК "Локачинська ЗСШ-гімназія" Локачинського р-ну Волинської обл.</t>
  </si>
  <si>
    <t>school@lk.lt.ukrtel.net</t>
  </si>
  <si>
    <t>Сахарчук</t>
  </si>
  <si>
    <t>Ярославівна</t>
  </si>
  <si>
    <t>0337421144</t>
  </si>
  <si>
    <t>0976533296</t>
  </si>
  <si>
    <t>Никитюк</t>
  </si>
  <si>
    <t>0977405393</t>
  </si>
  <si>
    <t>Левчик</t>
  </si>
  <si>
    <t>хімія, математика, біологія, географія, історія України, всесвітня історія</t>
  </si>
  <si>
    <t>00009F8300E26FB0</t>
  </si>
  <si>
    <t>107414</t>
  </si>
  <si>
    <t>Загальноосвітня школа І ст с. Новий Загорів Локачинського району Волинської області</t>
  </si>
  <si>
    <t>107951</t>
  </si>
  <si>
    <t>Дошкільний навчальний заклад с. Козлів Локачинського району Волинської області</t>
  </si>
  <si>
    <t>ДНЗ с. Козлів Локачинського району Волинської області</t>
  </si>
  <si>
    <t>с.Козлів</t>
  </si>
  <si>
    <t>45553</t>
  </si>
  <si>
    <t>Семенюк</t>
  </si>
  <si>
    <t>00009E4000FEC01F</t>
  </si>
  <si>
    <t>107947</t>
  </si>
  <si>
    <t>Загальноосвітня школа І ст с. Дорогиничі Локачинського району Волинської області</t>
  </si>
  <si>
    <t>ЗОШ І ст с. Дорогиничі Локачинського району Волинської області</t>
  </si>
  <si>
    <t>http://www.opldptnz.ho.ua/</t>
  </si>
  <si>
    <t>beloig@vv.lt.ukrtel.net</t>
  </si>
  <si>
    <t>0334234909</t>
  </si>
  <si>
    <t>Ролюк</t>
  </si>
  <si>
    <t>Спиридонович</t>
  </si>
  <si>
    <t>0969044152</t>
  </si>
  <si>
    <t>Мороз</t>
  </si>
  <si>
    <t>Григорій</t>
  </si>
  <si>
    <t>заступник з навчально-виробничої роботи</t>
  </si>
  <si>
    <t>0334292331</t>
  </si>
  <si>
    <t>0677842171</t>
  </si>
  <si>
    <t>Павлюк</t>
  </si>
  <si>
    <t>завідувач відділення загальноосвітньої підготовки</t>
  </si>
  <si>
    <t>0969044141</t>
  </si>
  <si>
    <t>47</t>
  </si>
  <si>
    <t>74</t>
  </si>
  <si>
    <t>62</t>
  </si>
  <si>
    <t>75</t>
  </si>
  <si>
    <t>00009F9400C10FEB</t>
  </si>
  <si>
    <t>100202</t>
  </si>
  <si>
    <t>Горохівський коледж Львівського національного аграрного університету</t>
  </si>
  <si>
    <t>Горохівський коледж ЛНАУ</t>
  </si>
  <si>
    <t>Міністерство аграрної політики України</t>
  </si>
  <si>
    <t>Горохівський район</t>
  </si>
  <si>
    <t>м.Горохів</t>
  </si>
  <si>
    <t>Студентська</t>
  </si>
  <si>
    <t>45700</t>
  </si>
  <si>
    <t>коледж (вищий навчальний заклад ІІ рівня акредитації)</t>
  </si>
  <si>
    <t>ВНЗ</t>
  </si>
  <si>
    <t>gdst@ukr.net</t>
  </si>
  <si>
    <t>0337921378</t>
  </si>
  <si>
    <t>Нарихнюк</t>
  </si>
  <si>
    <t>0671244619</t>
  </si>
  <si>
    <t>Іщук</t>
  </si>
  <si>
    <t>0337921591</t>
  </si>
  <si>
    <t>0969540955</t>
  </si>
  <si>
    <t>Вовк</t>
  </si>
  <si>
    <t>Йосипович</t>
  </si>
  <si>
    <t>0337922884</t>
  </si>
  <si>
    <t>0502457164</t>
  </si>
  <si>
    <t>економіка, бухгалтерський облік, екологія, основи підприємництва, тракторна справа</t>
  </si>
  <si>
    <t>93</t>
  </si>
  <si>
    <t>89</t>
  </si>
  <si>
    <t>176</t>
  </si>
  <si>
    <t>158</t>
  </si>
  <si>
    <t>230</t>
  </si>
  <si>
    <t>214</t>
  </si>
  <si>
    <t>140</t>
  </si>
  <si>
    <t>118</t>
  </si>
  <si>
    <t>00009F9400A51B13</t>
  </si>
  <si>
    <t>101725</t>
  </si>
  <si>
    <t>Відділ освіти і науки Горохівської районної державної адміністрації</t>
  </si>
  <si>
    <t>ВОН Горохівської РДА</t>
  </si>
  <si>
    <t>parol@gr.lt.ukrtel.net</t>
  </si>
  <si>
    <t>0337922672</t>
  </si>
  <si>
    <t>Білик</t>
  </si>
  <si>
    <t>0337921193</t>
  </si>
  <si>
    <t>0673324010</t>
  </si>
  <si>
    <t>Ничипорук</t>
  </si>
  <si>
    <t>головний спеціаліст</t>
  </si>
  <si>
    <t>0977407904, 0673324297</t>
  </si>
  <si>
    <t>Вітинська</t>
  </si>
  <si>
    <t>Олеся</t>
  </si>
  <si>
    <t>Феофілівна</t>
  </si>
  <si>
    <t>завідувач районного методичного кабінету</t>
  </si>
  <si>
    <t>0678912798, 0673324291</t>
  </si>
  <si>
    <t>00009E1000B59F67</t>
  </si>
  <si>
    <t>101802</t>
  </si>
  <si>
    <t>Загальноосвітня школа І-ІІІ ступеня №1 ім. І. Я. Франка м. Горохів Волинської області</t>
  </si>
  <si>
    <t>ЗОШ І-ІІІ ст. №1 ім. І. Я. Франка м. Горохів Волинської обл.</t>
  </si>
  <si>
    <t>Лисенка</t>
  </si>
  <si>
    <t>timchukira@gmail.com</t>
  </si>
  <si>
    <t>Савчук</t>
  </si>
  <si>
    <t>0337921869</t>
  </si>
  <si>
    <t>0674192017</t>
  </si>
  <si>
    <t>Тимчук</t>
  </si>
  <si>
    <t>Вікторівна</t>
  </si>
  <si>
    <t>0337921387</t>
  </si>
  <si>
    <t>0683632464</t>
  </si>
  <si>
    <t>0679655548</t>
  </si>
  <si>
    <t>українська мова, українська література, математика, історія України, всесвітня історія</t>
  </si>
  <si>
    <t>44</t>
  </si>
  <si>
    <t>00009F8F00CDC759</t>
  </si>
  <si>
    <t>101403</t>
  </si>
  <si>
    <t>Загальноосвітня школа І-ІІІ ступеня м. Берестечко Горохівського району Волинської області</t>
  </si>
  <si>
    <t>ЗОШ І-ІІІ ст. м. Берестечко Горохівського р-ну Волинської обл.</t>
  </si>
  <si>
    <t>м.Берестечко</t>
  </si>
  <si>
    <t>Козацька</t>
  </si>
  <si>
    <t>45765</t>
  </si>
  <si>
    <t>berest_zosh@mail.ru</t>
  </si>
  <si>
    <t>0337995276</t>
  </si>
  <si>
    <t>0508407560</t>
  </si>
  <si>
    <t>Дунас</t>
  </si>
  <si>
    <t>0958413855</t>
  </si>
  <si>
    <t>0994594251</t>
  </si>
  <si>
    <t>математика</t>
  </si>
  <si>
    <t>35</t>
  </si>
  <si>
    <t>00009F7A011FB709</t>
  </si>
  <si>
    <t>101404</t>
  </si>
  <si>
    <t>Загальноосвітня школа І-ІІІ ступеня с. Борочиче Горохівського району Волинської області</t>
  </si>
  <si>
    <t>ЗОШ І-ІІІ ст с. Борочиче Горохівського р-ну Волинської обл.</t>
  </si>
  <si>
    <t>с.Борочиче (Цегівська сільрада)</t>
  </si>
  <si>
    <t>45742</t>
  </si>
  <si>
    <t>borotsh@yandex.ru</t>
  </si>
  <si>
    <t>Калахан</t>
  </si>
  <si>
    <t>0337990255</t>
  </si>
  <si>
    <t>0673346953</t>
  </si>
  <si>
    <t>Городь</t>
  </si>
  <si>
    <t>Емілія</t>
  </si>
  <si>
    <t>0678890046</t>
  </si>
  <si>
    <t>Вілюк</t>
  </si>
  <si>
    <t>0974763477</t>
  </si>
  <si>
    <t>хімія, математика, фізика, історія, біологія</t>
  </si>
  <si>
    <t>00009F7A0121002A</t>
  </si>
  <si>
    <t>101405</t>
  </si>
  <si>
    <t>Загальноосвітня школа І-ІІІ ступеня с. Брани Горохівського району Волинської області</t>
  </si>
  <si>
    <t>ЗОШ І-ІІІ ст. с. Брани Горохівського р-ну Волинської обл.</t>
  </si>
  <si>
    <t>с.Брани</t>
  </si>
  <si>
    <t>45746</t>
  </si>
  <si>
    <t>brany1@mail.ru</t>
  </si>
  <si>
    <t>Тамара</t>
  </si>
  <si>
    <t>Макарівна</t>
  </si>
  <si>
    <t>0337993740</t>
  </si>
  <si>
    <t>0978512048</t>
  </si>
  <si>
    <t>morozt@i.ua</t>
  </si>
  <si>
    <t>Сторожук</t>
  </si>
  <si>
    <t>В’ячеславівна</t>
  </si>
  <si>
    <t>0681398641</t>
  </si>
  <si>
    <t>0679465130</t>
  </si>
  <si>
    <t>українська мова, хімія, українська література, біологія, екологія</t>
  </si>
  <si>
    <t>00009F7A01223D86</t>
  </si>
  <si>
    <t>101406</t>
  </si>
  <si>
    <t>Загальноосвітня школа І-ІІІ ступеня с. Бужани Горохівського району Волинської області</t>
  </si>
  <si>
    <t>ЗОШ І-ІІІ ст. с. Бужани Горохівського р-ну Волинської обл.</t>
  </si>
  <si>
    <t>с.Бужани</t>
  </si>
  <si>
    <t>45770</t>
  </si>
  <si>
    <t>Maria.Volianuk@gmail.com</t>
  </si>
  <si>
    <t>0337993540</t>
  </si>
  <si>
    <t>0673610672</t>
  </si>
  <si>
    <t>andrew8969@mail.ru</t>
  </si>
  <si>
    <t>Волянюк</t>
  </si>
  <si>
    <t>0973944120</t>
  </si>
  <si>
    <t>Горбанюк</t>
  </si>
  <si>
    <t>0671301622</t>
  </si>
  <si>
    <t>українська мова, українська література, математика</t>
  </si>
  <si>
    <t>00009F7A01231F71</t>
  </si>
  <si>
    <t>101407</t>
  </si>
  <si>
    <t>Загальноосвітня школа І-ІІІ ступеня с. Вільхівка Горохівського району Волинської області</t>
  </si>
  <si>
    <t>ЗОШ І-ІІІ ст. с. Вільхівка Горохівського р-ну Волинської обл.</t>
  </si>
  <si>
    <t>с.Вільхівка</t>
  </si>
  <si>
    <t>45723</t>
  </si>
  <si>
    <t>vilhivka@gmail.com</t>
  </si>
  <si>
    <t>0337993931</t>
  </si>
  <si>
    <t>0976827493</t>
  </si>
  <si>
    <t>Селедець</t>
  </si>
  <si>
    <t>0974944081</t>
  </si>
  <si>
    <t>0971947628</t>
  </si>
  <si>
    <t>українська мова, українська література, історія України, всесвітня історія</t>
  </si>
  <si>
    <t>00009F7A0123E5A6</t>
  </si>
  <si>
    <t>101408</t>
  </si>
  <si>
    <t>Загальноосвітня школа І-ІІІ ступеня с. Горішнє Горохівського району Волинської області</t>
  </si>
  <si>
    <t>ЗОШ І-ІІІ ст. с. Горішнє Горохівського р-ну Волинської обл.</t>
  </si>
  <si>
    <t>с.Горішнє</t>
  </si>
  <si>
    <t>45755</t>
  </si>
  <si>
    <t>durektorka@yandex.ru</t>
  </si>
  <si>
    <t>Маслічук</t>
  </si>
  <si>
    <t>0337997738</t>
  </si>
  <si>
    <t>0676093671</t>
  </si>
  <si>
    <t>0671547421</t>
  </si>
  <si>
    <t>Бляхарчук</t>
  </si>
  <si>
    <t>0677228457</t>
  </si>
  <si>
    <t>00009F7A01254D3C</t>
  </si>
  <si>
    <t>101409</t>
  </si>
  <si>
    <t>Загальноосвітня школа І-ІІІ ступеня с. Звиняче Горохівського району Волинської області</t>
  </si>
  <si>
    <t>ЗОШ І-ІІІ ст. с. Звиняче Горохівського р-ну Волинської обл.</t>
  </si>
  <si>
    <t>с.Звиняче</t>
  </si>
  <si>
    <t>45725</t>
  </si>
  <si>
    <t>roman_v.k@mail.ru</t>
  </si>
  <si>
    <t>Ройко</t>
  </si>
  <si>
    <t>0337992240</t>
  </si>
  <si>
    <t>Вавринюк</t>
  </si>
  <si>
    <t>Костянтинович</t>
  </si>
  <si>
    <t>0973789449</t>
  </si>
  <si>
    <t>Самолюк</t>
  </si>
  <si>
    <t>В’ячеславович</t>
  </si>
  <si>
    <t>00009F7F00B8ED41</t>
  </si>
  <si>
    <t>101410</t>
  </si>
  <si>
    <t>Загальноосвітня школа І-ІІІ ступеня с. Колодеже Горохівського району Волинської області</t>
  </si>
  <si>
    <t>ЗОШ І-ІІІ ст. с. Колодеже Горохівського р-ну Волинської обл.</t>
  </si>
  <si>
    <t>с.Колодеже</t>
  </si>
  <si>
    <t>45751</t>
  </si>
  <si>
    <t>kovalchyksan@gmail.com</t>
  </si>
  <si>
    <t>Мигляс</t>
  </si>
  <si>
    <t>0337993340</t>
  </si>
  <si>
    <t>0975283295</t>
  </si>
  <si>
    <t>інше</t>
  </si>
  <si>
    <t>00009F7F00BB9AE4</t>
  </si>
  <si>
    <t>101411</t>
  </si>
  <si>
    <t>Загальноосвітня школа І-ІІІ ступеня с. Лобачівка Горохівського району Волинської області</t>
  </si>
  <si>
    <t>ЗОШ І-ІІІ ст. с. Лобачівка Горохівського р-ну Волинської обл.</t>
  </si>
  <si>
    <t>с.Лобачівка</t>
  </si>
  <si>
    <t>45760</t>
  </si>
  <si>
    <t>lobach_school@mail.ru</t>
  </si>
  <si>
    <t>Євгенівна</t>
  </si>
  <si>
    <t>0337994540</t>
  </si>
  <si>
    <t>0678103654</t>
  </si>
  <si>
    <t>Зоряна</t>
  </si>
  <si>
    <t>0958996801</t>
  </si>
  <si>
    <t>Чепелінська</t>
  </si>
  <si>
    <t>0987458985</t>
  </si>
  <si>
    <t>хімія, біологія, інформатика, історія України, всесвітня історія</t>
  </si>
  <si>
    <t>25</t>
  </si>
  <si>
    <t>00009F7F00BC7E6D</t>
  </si>
  <si>
    <t>101412</t>
  </si>
  <si>
    <t>Загальноосвітня школа І-ІІІ ступеня с. Мерва Горохівського району Волинської області</t>
  </si>
  <si>
    <t>ЗОШ І-ІІІ ст. с. Мерва Горохівського р-ну Волинської обл.</t>
  </si>
  <si>
    <t>с.Мерва</t>
  </si>
  <si>
    <t>Богдана Хмельницького</t>
  </si>
  <si>
    <t>45766</t>
  </si>
  <si>
    <t>mervaschool@ukr.net</t>
  </si>
  <si>
    <t>Гримайло</t>
  </si>
  <si>
    <t>Павлович</t>
  </si>
  <si>
    <t>0337997585</t>
  </si>
  <si>
    <t>0980315447</t>
  </si>
  <si>
    <t>Токарська</t>
  </si>
  <si>
    <t>Жанна</t>
  </si>
  <si>
    <t>0976488092</t>
  </si>
  <si>
    <t>Ващук</t>
  </si>
  <si>
    <t>0661148106</t>
  </si>
  <si>
    <t>інформатика, історія України, всесвітня історія</t>
  </si>
  <si>
    <t>00009F8F00FC70E4</t>
  </si>
  <si>
    <t>101413</t>
  </si>
  <si>
    <t>Загальноосвітня школа І-ІІІ ступеня с. Мирне Горохівського району Волинської області</t>
  </si>
  <si>
    <t>ЗОШ І-ІІІ ст. с. Мирне Горохівського р-ну Волинської обл.</t>
  </si>
  <si>
    <t>с.Мирне</t>
  </si>
  <si>
    <t>45711</t>
  </si>
  <si>
    <t>murnesckool@mail.ru</t>
  </si>
  <si>
    <t>Климковецька</t>
  </si>
  <si>
    <t>Вікторія</t>
  </si>
  <si>
    <t>0337992336</t>
  </si>
  <si>
    <t>0974007868</t>
  </si>
  <si>
    <t>Дударчук</t>
  </si>
  <si>
    <t>0978429789</t>
  </si>
  <si>
    <t>Зубко</t>
  </si>
  <si>
    <t>0971194043</t>
  </si>
  <si>
    <t>фізика, біологія, історія України, всесвітня історія, економіка</t>
  </si>
  <si>
    <t>00009F7F00D66156</t>
  </si>
  <si>
    <t>101414</t>
  </si>
  <si>
    <t>Загальноосвітня школа І-ІІІ ступеня с. Новосілки Горохівського району Волинської області</t>
  </si>
  <si>
    <t>ЗОШ І-ІІІ ст. с. Новосілки Горохівського р-ну Волинської обл.</t>
  </si>
  <si>
    <t>с.Новосілки</t>
  </si>
  <si>
    <t>45754</t>
  </si>
  <si>
    <t>novosilky_school@ukr.net</t>
  </si>
  <si>
    <t>Стасевич</t>
  </si>
  <si>
    <t>0337992538</t>
  </si>
  <si>
    <t>0968239321</t>
  </si>
  <si>
    <t>Пились</t>
  </si>
  <si>
    <t>0980099050</t>
  </si>
  <si>
    <t>Гуменюк</t>
  </si>
  <si>
    <t>0506719332</t>
  </si>
  <si>
    <t>00009F81008DA6C9</t>
  </si>
  <si>
    <t>101415</t>
  </si>
  <si>
    <t>Загальноосвітня школа І-ІІІ ступеня с. Озерці Горохівського району Волинської області</t>
  </si>
  <si>
    <t>ЗОШ І-ІІІ ст.с. Озерці Горохівського р-ну Волинської обл.</t>
  </si>
  <si>
    <t>с.Озерці (Рачинська сільрада)</t>
  </si>
  <si>
    <t>45722</t>
  </si>
  <si>
    <t>ozercischool8@gmail.com</t>
  </si>
  <si>
    <t>Дядюк</t>
  </si>
  <si>
    <t>Руслана</t>
  </si>
  <si>
    <t>0337999240</t>
  </si>
  <si>
    <t>0968239301</t>
  </si>
  <si>
    <t>Кальчевська</t>
  </si>
  <si>
    <t>Зоя</t>
  </si>
  <si>
    <t>0668132520</t>
  </si>
  <si>
    <t>Попович</t>
  </si>
  <si>
    <t>0507505324</t>
  </si>
  <si>
    <t>географія, технологічний профіль</t>
  </si>
  <si>
    <t>00009F7F00E059AD</t>
  </si>
  <si>
    <t>101416</t>
  </si>
  <si>
    <t>Загальноосвітня школа І-ІІІ ступеня с. Перемиль Горохівського району Волинської області</t>
  </si>
  <si>
    <t>ЗОШ І-ІІІ ст. с. Перемиль Горохівського р-ну Волинської обл.</t>
  </si>
  <si>
    <t>с.Перемиль</t>
  </si>
  <si>
    <t>45763</t>
  </si>
  <si>
    <t>t960@meta.ua</t>
  </si>
  <si>
    <t>Пушкар</t>
  </si>
  <si>
    <t>0337997440</t>
  </si>
  <si>
    <t>0958246191</t>
  </si>
  <si>
    <t>0509887461</t>
  </si>
  <si>
    <t>Коцюба</t>
  </si>
  <si>
    <t>0999538944</t>
  </si>
  <si>
    <t>00009F7F00E0EB4D</t>
  </si>
  <si>
    <t>101418</t>
  </si>
  <si>
    <t>Загальноосвітня школа І-ІІІ ступеня с. Печихвости Горохівського району Волинської області</t>
  </si>
  <si>
    <t>ЗОШ І-ІІІ ст. с. Печихвости Горохівського р-ну Волинської обл.</t>
  </si>
  <si>
    <t>с.Печихвости</t>
  </si>
  <si>
    <t>45734</t>
  </si>
  <si>
    <t>pechyhvosty_school@mail.ru</t>
  </si>
  <si>
    <t>Пашкевич</t>
  </si>
  <si>
    <t>Ігорівна</t>
  </si>
  <si>
    <t>0337998240</t>
  </si>
  <si>
    <t>0976737198</t>
  </si>
  <si>
    <t>Сотничук</t>
  </si>
  <si>
    <t>0980404304</t>
  </si>
  <si>
    <t>00009F9100ED9DEB</t>
  </si>
  <si>
    <t>101419</t>
  </si>
  <si>
    <t>ЗОШ І-ІІІ ст.с. Підбереззя Горохівського р-ну Волинської обл.</t>
  </si>
  <si>
    <t>с.Підбереззя</t>
  </si>
  <si>
    <t>45730</t>
  </si>
  <si>
    <t>vtysko@mail.ru</t>
  </si>
  <si>
    <t>Колесник</t>
  </si>
  <si>
    <t>0337992617</t>
  </si>
  <si>
    <t>0974089137</t>
  </si>
  <si>
    <t>Грицюк</t>
  </si>
  <si>
    <t>0964615177</t>
  </si>
  <si>
    <t>Коритко</t>
  </si>
  <si>
    <t>0976414017</t>
  </si>
  <si>
    <t>українська мова, хімія, українська література, біологія, історія України, всесвітня історія</t>
  </si>
  <si>
    <t>00009F7F00E911CF</t>
  </si>
  <si>
    <t>101417</t>
  </si>
  <si>
    <t>Загальноосвітня школа І-ІІІ ступеня с. Угринів Горохівського району Волинської області</t>
  </si>
  <si>
    <t>ЗОШ І-ІІІст. с. Угринів Горохівського р-ну Волинської обл.</t>
  </si>
  <si>
    <t>с.Угринів</t>
  </si>
  <si>
    <t>45715</t>
  </si>
  <si>
    <t>vovkbogdan@yandex.ru</t>
  </si>
  <si>
    <t>Дудко</t>
  </si>
  <si>
    <t>0337992140</t>
  </si>
  <si>
    <t>0974811672</t>
  </si>
  <si>
    <t>Ракуцька</t>
  </si>
  <si>
    <t>0673328324</t>
  </si>
  <si>
    <t>Голота</t>
  </si>
  <si>
    <t>0978050724</t>
  </si>
  <si>
    <t>українська мова, хімія, українська література, біологія, фізична культура, захист Вітчизни</t>
  </si>
  <si>
    <t>00009F7F00EA0162</t>
  </si>
  <si>
    <t>101420</t>
  </si>
  <si>
    <t>Загальноосвітня школа І-ІІІ ступеня с. Шклинь Горохівського району Волинської області</t>
  </si>
  <si>
    <t>ЗОШ І-ІІІ ст. с. Шклинь Горохівського р-ну Волинської обл.</t>
  </si>
  <si>
    <t>с.Шклинь</t>
  </si>
  <si>
    <t>45712</t>
  </si>
  <si>
    <t>shklinschool@i.ua</t>
  </si>
  <si>
    <t>0337991240</t>
  </si>
  <si>
    <t>0984518464</t>
  </si>
  <si>
    <t>Обозовська</t>
  </si>
  <si>
    <t>0968142049</t>
  </si>
  <si>
    <t>Сосницька</t>
  </si>
  <si>
    <t>0671027294</t>
  </si>
  <si>
    <t>українська мова, хімія, українська література, біологія</t>
  </si>
  <si>
    <t>00009F8F00FD64A4</t>
  </si>
  <si>
    <t>101421</t>
  </si>
  <si>
    <t>Загальноосвітня школа І-ІІІ ступеня смт Мар’янівка Горохівського району Волинської області</t>
  </si>
  <si>
    <t>ЗОШ І-ІІІ ст смт Мар’янівка Горохівського р-ну Волинської обл.</t>
  </si>
  <si>
    <t>смт Мар'янівка</t>
  </si>
  <si>
    <t>Соборна</t>
  </si>
  <si>
    <t>45744</t>
  </si>
  <si>
    <t>maryanschool@i.ua</t>
  </si>
  <si>
    <t>Осоховська</t>
  </si>
  <si>
    <t>0337990240</t>
  </si>
  <si>
    <t>0974473372</t>
  </si>
  <si>
    <t>Зінчук</t>
  </si>
  <si>
    <t>Євгенович</t>
  </si>
  <si>
    <t>0672540386</t>
  </si>
  <si>
    <t>Бролінська</t>
  </si>
  <si>
    <t>0982517914</t>
  </si>
  <si>
    <t>хімія, математика, біологія, історія України, всесвітня історія</t>
  </si>
  <si>
    <t>00009F7F00EC5FB9</t>
  </si>
  <si>
    <t>101422</t>
  </si>
  <si>
    <t>Загальноосвітня школа І-ІІІ ступеня смт Сенкевичівка Горохівського району Волинської області</t>
  </si>
  <si>
    <t>ЗОШ І-ІІІ ст. смт Сенкевичівка Горохівського р-ну Волинської обл.</t>
  </si>
  <si>
    <t>смт Сенкевичівка</t>
  </si>
  <si>
    <t>23а</t>
  </si>
  <si>
    <t>45750</t>
  </si>
  <si>
    <t>1senkevichivka@ukr.net</t>
  </si>
  <si>
    <t>Долонська</t>
  </si>
  <si>
    <t>0337999793</t>
  </si>
  <si>
    <t>976499292</t>
  </si>
  <si>
    <t>Оляніцька</t>
  </si>
  <si>
    <t>0337931185</t>
  </si>
  <si>
    <t>0976494028</t>
  </si>
  <si>
    <t>Волошина</t>
  </si>
  <si>
    <t>Мілентіївна</t>
  </si>
  <si>
    <t>0973517520</t>
  </si>
  <si>
    <t>00009F7F0104C206</t>
  </si>
  <si>
    <t>101423</t>
  </si>
  <si>
    <t>НВК "ЗОШ І-ІІІ ст.-гімназія" м. Горохів Волинської обл.</t>
  </si>
  <si>
    <t>Грушевського</t>
  </si>
  <si>
    <t>5а</t>
  </si>
  <si>
    <t>nvk_gorohiv@ukr.net</t>
  </si>
  <si>
    <t>0337921871</t>
  </si>
  <si>
    <t>0974064626</t>
  </si>
  <si>
    <t>Пилип’юк</t>
  </si>
  <si>
    <t>0337921668</t>
  </si>
  <si>
    <t>0975203020</t>
  </si>
  <si>
    <t>Васильович</t>
  </si>
  <si>
    <t>0335299566</t>
  </si>
  <si>
    <t>0964308760</t>
  </si>
  <si>
    <t>Мельничук</t>
  </si>
  <si>
    <t>00009F8700AAC2BE</t>
  </si>
  <si>
    <t>106302</t>
  </si>
  <si>
    <t>Загальноосвітня школа І-ІІ ступеня с. Бруховичі Ковельського району Волинської області</t>
  </si>
  <si>
    <t>ЗОШ І-ІІ ст. с. Бруховичі Ковельського р-ну Волинської обл.</t>
  </si>
  <si>
    <t>с.Бруховичі (смт Голоби)</t>
  </si>
  <si>
    <t>Центральна</t>
  </si>
  <si>
    <t>45073</t>
  </si>
  <si>
    <t>Абрамчук</t>
  </si>
  <si>
    <t>0335299031</t>
  </si>
  <si>
    <t>0974085415</t>
  </si>
  <si>
    <t>00009F8700AE74AF</t>
  </si>
  <si>
    <t>106304</t>
  </si>
  <si>
    <t>Загальноосвітня школа І-ІІ ступеня с. Великий Порськ Ковельського району Волинської області</t>
  </si>
  <si>
    <t>ЗОШ І-ІІ ст. с. Великий Порськ Ковельського р-ну Волинської обл.</t>
  </si>
  <si>
    <t>с.Великий Порськ (Поповичівська сільрада)</t>
  </si>
  <si>
    <t>Власюк</t>
  </si>
  <si>
    <t>Петро</t>
  </si>
  <si>
    <t>Романович</t>
  </si>
  <si>
    <t>0335296250</t>
  </si>
  <si>
    <t>0936845832</t>
  </si>
  <si>
    <t>00009F8700AEA70A</t>
  </si>
  <si>
    <t>106305</t>
  </si>
  <si>
    <t>Загальноосвітня школа І-ІІ ступеня с. Волошки Ковельського району Волинської області</t>
  </si>
  <si>
    <t>ЗОШ І-ІІ ст. с. Волошки Ковельського р-ну Волинської обл.</t>
  </si>
  <si>
    <t>с.Волошки (Колодяжненська сільрада)</t>
  </si>
  <si>
    <t>Пушкіна</t>
  </si>
  <si>
    <t>45062</t>
  </si>
  <si>
    <t>0335290152</t>
  </si>
  <si>
    <t>0681094568</t>
  </si>
  <si>
    <t>Потуреха</t>
  </si>
  <si>
    <t>Каленікова</t>
  </si>
  <si>
    <t>0954528351</t>
  </si>
  <si>
    <t>00009F8700AED76F</t>
  </si>
  <si>
    <t>106306</t>
  </si>
  <si>
    <t>Загальноосвітня школа І-ІІ ступеня с. Гішин Ковельського району Волинської області</t>
  </si>
  <si>
    <t>ЗОШ І-ІІ ст. с. Гішин Ковельського р-ну Волинської обл.</t>
  </si>
  <si>
    <t>с.Гішин (Доротищенська сільрада)</t>
  </si>
  <si>
    <t>34</t>
  </si>
  <si>
    <t>Йовик</t>
  </si>
  <si>
    <t>0335294452</t>
  </si>
  <si>
    <t>0662550780</t>
  </si>
  <si>
    <t>00009F8700AF06C8</t>
  </si>
  <si>
    <t>106307</t>
  </si>
  <si>
    <t>Загальноосвітня школа І-ІІ ступеня с. Городище Ковельського району Волинської області</t>
  </si>
  <si>
    <t>ЗОШ І-ІІ ст. с. Городище Ковельського р-ну Волинської обл.</t>
  </si>
  <si>
    <t>с.Городище</t>
  </si>
  <si>
    <t>45024</t>
  </si>
  <si>
    <t>Шум</t>
  </si>
  <si>
    <t>0335299849</t>
  </si>
  <si>
    <t>0681407904</t>
  </si>
  <si>
    <t>00009F8700AF3635</t>
  </si>
  <si>
    <t>106308</t>
  </si>
  <si>
    <t>Загальноосвітня школа І-ІІ ступеня с. Мощена Ковельського району Волинської області</t>
  </si>
  <si>
    <t>ЗОШ І-ІІ ст. с. Мощена Ковельського р-ну Волинської обл.</t>
  </si>
  <si>
    <t>с.Мощена</t>
  </si>
  <si>
    <t>40 р. Перемоги</t>
  </si>
  <si>
    <t>60</t>
  </si>
  <si>
    <t>45030</t>
  </si>
  <si>
    <t>Новосад</t>
  </si>
  <si>
    <t>Степанович</t>
  </si>
  <si>
    <t>0335258942</t>
  </si>
  <si>
    <t>0682326792</t>
  </si>
  <si>
    <t>Лазарук</t>
  </si>
  <si>
    <t>Леонідівна</t>
  </si>
  <si>
    <t>00009F8700AF9411</t>
  </si>
  <si>
    <t>106313</t>
  </si>
  <si>
    <t>Загальноосвітня школа І-ІІ ступеня с. Новий Мосир Ковельського району Волинської області</t>
  </si>
  <si>
    <t>ЗОШ І-ІІ ст. с. Новий Мосир Ковельського р-ну Волинської обл.</t>
  </si>
  <si>
    <t>с.Новий Мосир (Новомосирська сільрада)</t>
  </si>
  <si>
    <t>Сонячна</t>
  </si>
  <si>
    <t>45092</t>
  </si>
  <si>
    <t>Климук</t>
  </si>
  <si>
    <t>Павло</t>
  </si>
  <si>
    <t>Олексійович</t>
  </si>
  <si>
    <t>0335297640</t>
  </si>
  <si>
    <t>0506450504</t>
  </si>
  <si>
    <t>00009F8700AFB7AE</t>
  </si>
  <si>
    <t>106314</t>
  </si>
  <si>
    <t>Загальноосвітня школа І-ІІ ступеня с. Озерне Ковельського району Волинської області</t>
  </si>
  <si>
    <t>ЗОШ І-ІІ ст. с. Озерне Ковельського р-ну Волинської обл.</t>
  </si>
  <si>
    <t>с.Озерне (Поворська сільрада)</t>
  </si>
  <si>
    <t>45051</t>
  </si>
  <si>
    <t>0335295515</t>
  </si>
  <si>
    <t>0975940768</t>
  </si>
  <si>
    <t>00009F8700AFDB0A</t>
  </si>
  <si>
    <t>106315</t>
  </si>
  <si>
    <t>Загальноосвітня школа І-ІІ ступеня с. Рокитниця Ковельського району Волинської області</t>
  </si>
  <si>
    <t>ЗОШ І-ІІ ст. с. Рокитниця Ковельського р-ну Волинської обл.</t>
  </si>
  <si>
    <t>с.Рокитниця (Любитівська сільрада)</t>
  </si>
  <si>
    <t>45064</t>
  </si>
  <si>
    <t>0335297130</t>
  </si>
  <si>
    <t>00009F8700B0086E</t>
  </si>
  <si>
    <t>106303</t>
  </si>
  <si>
    <t>Загальноосвітня школа І-ІІ ступеня с. Черемошне Ковельського району Волинської області</t>
  </si>
  <si>
    <t>ЗОШ І-ІІ ст. с. Черемошне Ковельського р-ну Волинської обл.</t>
  </si>
  <si>
    <t>с.Черемошне (Кричевичівська сільрада)</t>
  </si>
  <si>
    <t>67</t>
  </si>
  <si>
    <t>Оксенюк</t>
  </si>
  <si>
    <t>0335294758</t>
  </si>
  <si>
    <t>0660867425</t>
  </si>
  <si>
    <t>00009F8700B03139</t>
  </si>
  <si>
    <t>106301</t>
  </si>
  <si>
    <t>Відділ освіти Володимир-Волинської районної державної адміністрації</t>
  </si>
  <si>
    <t>ВО Володимир-Волинської РДА</t>
  </si>
  <si>
    <t>Володимир-Волинський район</t>
  </si>
  <si>
    <t>Ковельська</t>
  </si>
  <si>
    <t>129</t>
  </si>
  <si>
    <t>44700</t>
  </si>
  <si>
    <t>vvosvita.at.ua</t>
  </si>
  <si>
    <t>vvrayvo@gmail.com</t>
  </si>
  <si>
    <t>0334224609</t>
  </si>
  <si>
    <t>Пашко</t>
  </si>
  <si>
    <t>0679261084</t>
  </si>
  <si>
    <t>Рупша</t>
  </si>
  <si>
    <t>методист з питань моніторингових досліджень та ЗНО</t>
  </si>
  <si>
    <t>0334221761</t>
  </si>
  <si>
    <t>0934014512</t>
  </si>
  <si>
    <t>znobox.v04@gmail.com</t>
  </si>
  <si>
    <t>Страхорчук</t>
  </si>
  <si>
    <t>Анастасіївна</t>
  </si>
  <si>
    <t>0674296301</t>
  </si>
  <si>
    <t>rmk.vvrayvo@gmail.com</t>
  </si>
  <si>
    <t>00009F810116A47C</t>
  </si>
  <si>
    <t>100802</t>
  </si>
  <si>
    <t>Загальноосвітня школа І-ІІІ ступенів м. Устилуг Володимир-Волинського району Волинської області</t>
  </si>
  <si>
    <t>ЗОШ с. Дубове Ковельського р-ну Волинської обл.</t>
  </si>
  <si>
    <t>с.Дубове (Дубівська сільрада)</t>
  </si>
  <si>
    <t>Пришкільна</t>
  </si>
  <si>
    <t>45031</t>
  </si>
  <si>
    <t>zosh_dubove@itt.net.ua</t>
  </si>
  <si>
    <t>Тхоржевська</t>
  </si>
  <si>
    <t>Наталія</t>
  </si>
  <si>
    <t>Дмитрівна</t>
  </si>
  <si>
    <t>0681405414</t>
  </si>
  <si>
    <t>Доманська</t>
  </si>
  <si>
    <t>Єва</t>
  </si>
  <si>
    <t>Семенівна</t>
  </si>
  <si>
    <t>0335299146</t>
  </si>
  <si>
    <t>0679752192</t>
  </si>
  <si>
    <t>22</t>
  </si>
  <si>
    <t>00009F870098E6B0</t>
  </si>
  <si>
    <t>106409</t>
  </si>
  <si>
    <t>Загальноосвітня школа І-ІІІ ступеня с. Зелена Ковельського району Волинської області</t>
  </si>
  <si>
    <t>ЗОШ с. Зелена Ковельського р-ну Волинської обл.</t>
  </si>
  <si>
    <t>с.Зелена</t>
  </si>
  <si>
    <t>Радянська</t>
  </si>
  <si>
    <t>29</t>
  </si>
  <si>
    <t>45004</t>
  </si>
  <si>
    <t>szelena@ukrpost.ua</t>
  </si>
  <si>
    <t>Мартинюк</t>
  </si>
  <si>
    <t>Галина</t>
  </si>
  <si>
    <t>Яківна</t>
  </si>
  <si>
    <t>0335258622</t>
  </si>
  <si>
    <t>0955908791</t>
  </si>
  <si>
    <t>Демчук</t>
  </si>
  <si>
    <t>Тетяна</t>
  </si>
  <si>
    <t>Анатоліївна</t>
  </si>
  <si>
    <t>0988854060</t>
  </si>
  <si>
    <t>6</t>
  </si>
  <si>
    <t>00009F870099411B</t>
  </si>
  <si>
    <t>106410</t>
  </si>
  <si>
    <t>ЗОШ с. Козлиничі Ковельського р-ну Волинської обл.</t>
  </si>
  <si>
    <t>с.Козлиничі</t>
  </si>
  <si>
    <t>Нова</t>
  </si>
  <si>
    <t>37</t>
  </si>
  <si>
    <t>45045</t>
  </si>
  <si>
    <t>kozl_shy@ukrpost.ua</t>
  </si>
  <si>
    <t>Урдюк</t>
  </si>
  <si>
    <t>Костянтин</t>
  </si>
  <si>
    <t>Сергійович</t>
  </si>
  <si>
    <t>0335294248</t>
  </si>
  <si>
    <t>0996754022</t>
  </si>
  <si>
    <t>Назарук</t>
  </si>
  <si>
    <t>0679906066</t>
  </si>
  <si>
    <t>філологічний профіль</t>
  </si>
  <si>
    <t>00009F870099BADF</t>
  </si>
  <si>
    <t>106411</t>
  </si>
  <si>
    <t>Загальноосвітня школа І-ІІІ ступеня с. Колодяжне Ковельського району Волинської області</t>
  </si>
  <si>
    <t>ЗОШ с. Колодяжне Ковельського р-ну Волинської обл.</t>
  </si>
  <si>
    <t>с.Колодяжне</t>
  </si>
  <si>
    <t>45061</t>
  </si>
  <si>
    <t>kol_zosh@kv.lt.ukrtel.net</t>
  </si>
  <si>
    <t>Нагорний</t>
  </si>
  <si>
    <t>Микола</t>
  </si>
  <si>
    <t>Михайлович</t>
  </si>
  <si>
    <t>0335290233</t>
  </si>
  <si>
    <t>0681919427</t>
  </si>
  <si>
    <t>Шудрук</t>
  </si>
  <si>
    <t>Юріївна</t>
  </si>
  <si>
    <t>0685624484</t>
  </si>
  <si>
    <t>українська мова, українська література</t>
  </si>
  <si>
    <t>00009F87009A4D22</t>
  </si>
  <si>
    <t>106412</t>
  </si>
  <si>
    <t>Загальноосвітня школа І-ІІІ ступеня с. Кричевичі Ковельського району Волинської області</t>
  </si>
  <si>
    <t>ЗОШ с. Кричевичі Ковельського р-ну Волинської обл.</t>
  </si>
  <si>
    <t>с.Кричевичі</t>
  </si>
  <si>
    <t>45040</t>
  </si>
  <si>
    <t>kru_shy@ukrpost.ua</t>
  </si>
  <si>
    <t>Цибуковська</t>
  </si>
  <si>
    <t>0335294761</t>
  </si>
  <si>
    <t>0955759513</t>
  </si>
  <si>
    <t>Кубська</t>
  </si>
  <si>
    <t>Степанівна</t>
  </si>
  <si>
    <t>географія</t>
  </si>
  <si>
    <t>3</t>
  </si>
  <si>
    <t>8</t>
  </si>
  <si>
    <t>00009F87009B7113</t>
  </si>
  <si>
    <t>106413</t>
  </si>
  <si>
    <t>Загальноосвітня школа І-ІІІ ступеня с. Мельниця Ковельського району Волинської області</t>
  </si>
  <si>
    <t>ЗОШ с. Мельниця Ковельського р-ну Волинської обл.</t>
  </si>
  <si>
    <t>с.Мельниця</t>
  </si>
  <si>
    <t>Госпітальна</t>
  </si>
  <si>
    <t>23</t>
  </si>
  <si>
    <t>45080</t>
  </si>
  <si>
    <t>mel_cha@ukrpost.ua</t>
  </si>
  <si>
    <t>Архипчук</t>
  </si>
  <si>
    <t>0335291138</t>
  </si>
  <si>
    <t>0681383836</t>
  </si>
  <si>
    <t>Купрійчук</t>
  </si>
  <si>
    <t>Софія</t>
  </si>
  <si>
    <t>Трохимівна</t>
  </si>
  <si>
    <t>0976393989</t>
  </si>
  <si>
    <t>хімія, біологія</t>
  </si>
  <si>
    <t>13</t>
  </si>
  <si>
    <t>00009F87009C1A66</t>
  </si>
  <si>
    <t>106414</t>
  </si>
  <si>
    <t>Загальноосвітня школа І-ІІІ ступеня с. Облапи Ковельського району Волинської області</t>
  </si>
  <si>
    <t>ЗОШ с. Облапи Ковельського р-ну Волинської обл.</t>
  </si>
  <si>
    <t>с.Облапи</t>
  </si>
  <si>
    <t>Миру</t>
  </si>
  <si>
    <t>45023</t>
  </si>
  <si>
    <t>oblapu@ukrpost.ua</t>
  </si>
  <si>
    <t>Шпилюк</t>
  </si>
  <si>
    <t>Сергій</t>
  </si>
  <si>
    <t>Олександрович</t>
  </si>
  <si>
    <t>0335293131</t>
  </si>
  <si>
    <t>Лисковець</t>
  </si>
  <si>
    <t>Лідія</t>
  </si>
  <si>
    <t>Максимівна</t>
  </si>
  <si>
    <t>правознавство, екологія</t>
  </si>
  <si>
    <t>00009F87009CBC69</t>
  </si>
  <si>
    <t>106415</t>
  </si>
  <si>
    <t>Загальноосвітня школа І-ІІІ ступеня с. Підріжжя Ковельського району Волинської області</t>
  </si>
  <si>
    <t>ЗОШ с. Підріжжя Ковельського р-ну Волинської обл.</t>
  </si>
  <si>
    <t>с.Підріжжя</t>
  </si>
  <si>
    <t>Лісова</t>
  </si>
  <si>
    <t>2</t>
  </si>
  <si>
    <t>45054</t>
  </si>
  <si>
    <t>pid_sha@ukrpost.ua</t>
  </si>
  <si>
    <t>Смалюк</t>
  </si>
  <si>
    <t>Ніна</t>
  </si>
  <si>
    <t>0335296326</t>
  </si>
  <si>
    <t>0974883332</t>
  </si>
  <si>
    <t>Дерев’янчук</t>
  </si>
  <si>
    <t>Панасівна</t>
  </si>
  <si>
    <t>00009F87009D2D88</t>
  </si>
  <si>
    <t>106416</t>
  </si>
  <si>
    <t>Загальноосвітня школа І-ІІІ ступеня с. Пісочне Ковельського району Волинської області</t>
  </si>
  <si>
    <t>ЗОШ с. Пісочне Ковельського р-ну Волинської обл.</t>
  </si>
  <si>
    <t>с.Пісочне</t>
  </si>
  <si>
    <t>Калініна</t>
  </si>
  <si>
    <t>45052</t>
  </si>
  <si>
    <t>pisochne_School@rambler.ru</t>
  </si>
  <si>
    <t>Музичук</t>
  </si>
  <si>
    <t>Василь</t>
  </si>
  <si>
    <t>Тимофійович</t>
  </si>
  <si>
    <t>0335294045</t>
  </si>
  <si>
    <t>0676812532</t>
  </si>
  <si>
    <t>Ципко</t>
  </si>
  <si>
    <t>Прокопівна</t>
  </si>
  <si>
    <t>0963902130</t>
  </si>
  <si>
    <t>00009F87009DCAA7</t>
  </si>
  <si>
    <t>106417</t>
  </si>
  <si>
    <t>Загальноосвітня школа І-ІІІ ступеня с. Поворськ Ковельського району Волинської області</t>
  </si>
  <si>
    <t>ЗОШ с. Поворськ Ковельського р-ну Волинської обл.</t>
  </si>
  <si>
    <t>с.Поворськ</t>
  </si>
  <si>
    <t>Шевченка</t>
  </si>
  <si>
    <t>povorsk@rambler.ru</t>
  </si>
  <si>
    <t>0335295537</t>
  </si>
  <si>
    <t>0985893039</t>
  </si>
  <si>
    <t>Бусел</t>
  </si>
  <si>
    <t>Катерина</t>
  </si>
  <si>
    <t>0971306002</t>
  </si>
  <si>
    <t>українська мова, українська література, історія, біологія</t>
  </si>
  <si>
    <t>00009F87009E9173</t>
  </si>
  <si>
    <t>106418</t>
  </si>
  <si>
    <t>Загальноосвітня школа І-ІІІ ступеня с. Поповичі Ковельського району Волинської області</t>
  </si>
  <si>
    <t>ЗОШ с. Поповичі Ковельського р-ну Волинської обл.</t>
  </si>
  <si>
    <t>с.Поповичі</t>
  </si>
  <si>
    <t>Мартинюка</t>
  </si>
  <si>
    <t>45090</t>
  </si>
  <si>
    <t>popo_shy@kv.lt.ukrtel.net</t>
  </si>
  <si>
    <t>Мирончук</t>
  </si>
  <si>
    <t>0335296285</t>
  </si>
  <si>
    <t>0681919306</t>
  </si>
  <si>
    <t>Баглайчук</t>
  </si>
  <si>
    <t>технологічний профіль</t>
  </si>
  <si>
    <t>00009F87009F0F30</t>
  </si>
  <si>
    <t>106419</t>
  </si>
  <si>
    <t>Загальноосвітня школа І-ІІІ ступеня с. Скулин Ковельського району Волинської області</t>
  </si>
  <si>
    <t>ЗОШ с. Скулин Ковельського р-ну Волинської обл.</t>
  </si>
  <si>
    <t>с.Скулин</t>
  </si>
  <si>
    <t>45043</t>
  </si>
  <si>
    <t>skylun@ukrpost.ua</t>
  </si>
  <si>
    <t>Савлук</t>
  </si>
  <si>
    <t>Сергіївна</t>
  </si>
  <si>
    <t>0335293547</t>
  </si>
  <si>
    <t>0951515734</t>
  </si>
  <si>
    <t>Литвин</t>
  </si>
  <si>
    <t>00009F87009FC7AF</t>
  </si>
  <si>
    <t>106420</t>
  </si>
  <si>
    <t>Загальноосвітня школа І-ІІІ ступеня с. Старі Кошари Ковельського району Волинської області</t>
  </si>
  <si>
    <t>ЗСШ с. Качин Камінь-Каширського р-ну Волинської обл.</t>
  </si>
  <si>
    <t>с.Качин</t>
  </si>
  <si>
    <t>44542</t>
  </si>
  <si>
    <t>kachyn_school@i.ua</t>
  </si>
  <si>
    <t>0335793740</t>
  </si>
  <si>
    <t>Любчук</t>
  </si>
  <si>
    <t>0976728996</t>
  </si>
  <si>
    <t>Цяк</t>
  </si>
  <si>
    <t>0335793747</t>
  </si>
  <si>
    <t>0982209955</t>
  </si>
  <si>
    <t>0968448663</t>
  </si>
  <si>
    <t>00009F8700914A71</t>
  </si>
  <si>
    <t>103416</t>
  </si>
  <si>
    <t>Загальноосвітня школа І-ІІІ ступенів с. Нові Червища Камінь-Каширського району Волинської області</t>
  </si>
  <si>
    <t>ЗСШ с. Нові Червища Камінь-Каширського р-ну Волинської обл.</t>
  </si>
  <si>
    <t>с.Нові Червища (Новочервищанська сільрада)</t>
  </si>
  <si>
    <t>44560</t>
  </si>
  <si>
    <t>n_chervyscha_school@i.ua</t>
  </si>
  <si>
    <t>0335792640</t>
  </si>
  <si>
    <t>Приходько</t>
  </si>
  <si>
    <t>0989905364</t>
  </si>
  <si>
    <t>Філюк</t>
  </si>
  <si>
    <t>0987076661</t>
  </si>
  <si>
    <t>Марчук</t>
  </si>
  <si>
    <t>0971321988</t>
  </si>
  <si>
    <t>00009F8100C18E91</t>
  </si>
  <si>
    <t>103417</t>
  </si>
  <si>
    <t>Загальноосвітня школа І-ІІІ ступенів с. Нуйно Камінь-Каширського району Волинської області</t>
  </si>
  <si>
    <t>ЗСШ с. Нуйно Камінь-Каширського р-ну Волинської обл.</t>
  </si>
  <si>
    <t>с.Нуйно</t>
  </si>
  <si>
    <t>84</t>
  </si>
  <si>
    <t>44540</t>
  </si>
  <si>
    <t>nuyno_school@i.ua</t>
  </si>
  <si>
    <t>0335794184</t>
  </si>
  <si>
    <t>Горбачевський</t>
  </si>
  <si>
    <t>Валер’янович</t>
  </si>
  <si>
    <t>0976595501</t>
  </si>
  <si>
    <t>0968316859</t>
  </si>
  <si>
    <t>Теребейчик</t>
  </si>
  <si>
    <t>соціальний педагог</t>
  </si>
  <si>
    <t>0978179302</t>
  </si>
  <si>
    <t>технологічний профіль, професійна підготовка водіїв категорій "В" та "С", тракторна справа</t>
  </si>
  <si>
    <t>00009F820111EF73</t>
  </si>
  <si>
    <t>103418</t>
  </si>
  <si>
    <t>Загальноосвітня школа І-ІІІ ступенів с. Пнівне Камінь-Каширського району Волинської області</t>
  </si>
  <si>
    <t>ЗСШ с. Пнівне Камінь-Каширського р-ну Волинської обл.</t>
  </si>
  <si>
    <t>с.Пнівне</t>
  </si>
  <si>
    <t>44531</t>
  </si>
  <si>
    <t>Pnivne@i.ua</t>
  </si>
  <si>
    <t>0335792116</t>
  </si>
  <si>
    <t>Пугач</t>
  </si>
  <si>
    <t>0988905465</t>
  </si>
  <si>
    <t>Федь</t>
  </si>
  <si>
    <t>0984926094</t>
  </si>
  <si>
    <t>Пилипчук</t>
  </si>
  <si>
    <t>0969891611</t>
  </si>
  <si>
    <t>українська мова, фізична культура</t>
  </si>
  <si>
    <t>46</t>
  </si>
  <si>
    <t>00009F7F00FF9EBD</t>
  </si>
  <si>
    <t>103421</t>
  </si>
  <si>
    <t>Загальноосвітня школа І-ІІІ ступенів с. Сошичне Камінь-Каширського району Волинської області</t>
  </si>
  <si>
    <t>ЗСШ с. Сошичне Камінь-Каширського р-ну Волинської обл.</t>
  </si>
  <si>
    <t>с.Сошичне</t>
  </si>
  <si>
    <t>44543</t>
  </si>
  <si>
    <t>soshychne_school@i.ua</t>
  </si>
  <si>
    <t>0335791931</t>
  </si>
  <si>
    <t>Шворак</t>
  </si>
  <si>
    <t>0980205239</t>
  </si>
  <si>
    <t>0952281302</t>
  </si>
  <si>
    <t>Фіц</t>
  </si>
  <si>
    <t>0997508559</t>
  </si>
  <si>
    <t>00009F8600F34FD1</t>
  </si>
  <si>
    <t>103424</t>
  </si>
  <si>
    <t>№</t>
  </si>
  <si>
    <t>Назва навчального закладу</t>
  </si>
  <si>
    <t>Район</t>
  </si>
  <si>
    <t>Клас</t>
  </si>
  <si>
    <t>Горохівський</t>
  </si>
  <si>
    <t>Турійський</t>
  </si>
  <si>
    <t>Прізвище, ім'я та по батькові</t>
  </si>
  <si>
    <t>Прізвище, ім'я та по батькові вчителя, який підготував учня</t>
  </si>
  <si>
    <t>Стать</t>
  </si>
  <si>
    <t>Іваничівський</t>
  </si>
  <si>
    <t>Шацький</t>
  </si>
  <si>
    <t>Маневицький</t>
  </si>
  <si>
    <t>Нововолинський ліцей-інтернат</t>
  </si>
  <si>
    <t>м.Ковель</t>
  </si>
  <si>
    <t>м.Нововолинськ</t>
  </si>
  <si>
    <t>м.Луцьк</t>
  </si>
  <si>
    <t>Волинський ліцей-інтернат</t>
  </si>
  <si>
    <t>Камінь-Каширський</t>
  </si>
  <si>
    <t>Рожищенський</t>
  </si>
  <si>
    <t>Любешівський</t>
  </si>
  <si>
    <t>м.Володимир-Волинський</t>
  </si>
  <si>
    <t>Володимир-Волинський</t>
  </si>
  <si>
    <t>Ковельський</t>
  </si>
  <si>
    <t>Любомльський</t>
  </si>
  <si>
    <t>Луцький</t>
  </si>
  <si>
    <t>Старовижівський</t>
  </si>
  <si>
    <t>Кількість</t>
  </si>
  <si>
    <t>Всього</t>
  </si>
  <si>
    <t>Назва району</t>
  </si>
  <si>
    <t>Ківерцівський</t>
  </si>
  <si>
    <t>Локачинський</t>
  </si>
  <si>
    <t>Ратнівський</t>
  </si>
  <si>
    <t>Військовий ліцей</t>
  </si>
  <si>
    <t>Додатковий (Район+клас)</t>
  </si>
  <si>
    <t>Стать жіноча</t>
  </si>
  <si>
    <t>Стать чоловіча</t>
  </si>
  <si>
    <t>Місце</t>
  </si>
  <si>
    <t>Заклади</t>
  </si>
  <si>
    <t>Тип закладу</t>
  </si>
  <si>
    <t>м8</t>
  </si>
  <si>
    <t>м9</t>
  </si>
  <si>
    <t>м10</t>
  </si>
  <si>
    <t>м11</t>
  </si>
  <si>
    <t>с8</t>
  </si>
  <si>
    <t>с9</t>
  </si>
  <si>
    <t>с10</t>
  </si>
  <si>
    <t>с11</t>
  </si>
  <si>
    <t>г8</t>
  </si>
  <si>
    <t>г9</t>
  </si>
  <si>
    <t>г10</t>
  </si>
  <si>
    <t>г11</t>
  </si>
  <si>
    <t>Шифр</t>
  </si>
  <si>
    <t>Волинський обласний ліцей з посиленою військово-фізичною підготовкою</t>
  </si>
  <si>
    <t xml:space="preserve">Маяківський НВК </t>
  </si>
  <si>
    <t>1</t>
  </si>
  <si>
    <t>ПТНЗ</t>
  </si>
  <si>
    <t>Число, місяць, рік народж.</t>
  </si>
  <si>
    <t>Навчально-виховний комплекс "загальноосвітня школа І-ІІІ ступеня - гімназія" м. Горохів Волинської області</t>
  </si>
  <si>
    <t>Волинський ліцей-інтернат Волинської обласної ради</t>
  </si>
  <si>
    <t>Загальноосвітня школа І-ІІІ ступеня с. Раків Ліс Камінь-Каширського району Волинської області</t>
  </si>
  <si>
    <t>Загальноосвітня школа І-ІІІ ступеня №3 м. Ківерці Волинської області</t>
  </si>
  <si>
    <t>Загальноосвітня школа І-ІІІ ступеня с. Маяки Луцького району Волинської області</t>
  </si>
  <si>
    <t>Володимир-Волинська загальноосвітня школа І-ІІІ ступенів №5 Володимир-Волинської міської ради Волинської області</t>
  </si>
  <si>
    <t>Володимир-Волинська гімназія Володимир-Волинської міської ради Волинської області</t>
  </si>
  <si>
    <t>Ковельська спеціалізована школа І-ІІІ ступенів №3 ім. Лесі Українки Ковельської міської ради Волинської області</t>
  </si>
  <si>
    <t>Навчально-виховний комплекс "Колківська загальноосвітня школа І-ІІІ ступенів - ліцей" Маневицького району Волинської області</t>
  </si>
  <si>
    <t>Маяківський навчально-виховний комплекс "загальноосвітня школа-інтернат І-ІІІ ступенів-лінгвістичний ліцей" Волинської обласної ради</t>
  </si>
  <si>
    <t>Нововолинський ліцей-інтернат Волинської обласної ради</t>
  </si>
  <si>
    <t>Навчально-виховний комплекс "загальноосвітня школа І-ІІІ ступеня - дитячий садок" с. Жиричі Ратнівського району Волинської області</t>
  </si>
  <si>
    <t>Загальноосвітня школа І-ІІІ ступеня №1 м. Рожище Рожищенського району Волинської області</t>
  </si>
  <si>
    <t>Загальноосвітня школа І-ІІІ ступеня с. Дубечне Старовижівського району Волинської області</t>
  </si>
  <si>
    <t>Комунальний заклад "Луцька гімназія №21 імені Михайла Кравчука Луцької міської ради Волинської області"</t>
  </si>
  <si>
    <t>Заявка</t>
  </si>
  <si>
    <t>Звіт</t>
  </si>
  <si>
    <t>Ковельська міська гімназія Ковельської міської ради Волинської області</t>
  </si>
  <si>
    <t>ВІППО</t>
  </si>
  <si>
    <t>Навчально-виховний комплекс "загальноосвітня школа І-ІІІ ступеня - дитячий садок" с. Кортеліси Ратнівського району Волинської області</t>
  </si>
  <si>
    <t>Навчально-виховний комплекс "загальноосвітня школа І-ІІІ ступенів №1 - гімназія" смт Іваничі Волинської області</t>
  </si>
  <si>
    <t>Загальноосвітня школа І-ІІІ ступеня с. Козлиничі Ковельського району Волинської області</t>
  </si>
  <si>
    <t>Загальноосвітня школа І-ІІІ ступеня імені Ткача смт Голоби Ковельського району Волинської області</t>
  </si>
  <si>
    <t>Загальноосвітня школа І-ІІІ ступенів смт Шацьк Шацького району Волинської області</t>
  </si>
  <si>
    <t>Загальноосвітня школа І-ІІІ ступеня с. Переспа Рожищенського району Волинської області</t>
  </si>
  <si>
    <t>Загальноосвітня школа І-ІІІ ступеня смт Дубище Рожищенського району Волинської області</t>
  </si>
  <si>
    <t>Загальноосвітня школа І-ІІІ ступеня с. Жидичин Ківерцівського району Волинської області</t>
  </si>
  <si>
    <t>Загальноосвітня школа І-ІІІ ступеня с. Берестяне Ківерцівського району Волинської області</t>
  </si>
  <si>
    <t>Комунальний заклад "Луцька гімназія №4 імені Модеста Левицького Луцької міської ради Волинської області"</t>
  </si>
  <si>
    <t>Луцька спеціалізована школа І-ІІІ ступенів №1</t>
  </si>
  <si>
    <t>Комунальний заклад "Луцький навчально-виховний комплекс №9 Луцької міської ради"</t>
  </si>
  <si>
    <t>Комунальний заклад "Луцька загальноосвітня школа І-ІІІ ступенів №17 Луцької міської ради"</t>
  </si>
  <si>
    <t>Комунальний заклад "Луцький навчально-виховний комплекс "Гімназія №14" Луцької міської ради Волинської області"</t>
  </si>
  <si>
    <t>Загальноосвітня школа І-ІІІ ступенів №1 смт Маневичі Волинської області</t>
  </si>
  <si>
    <t>Навчально-виховний комплекс "Маневицька загальноосвітня школа І-ІІІ ступенів №2 - гімназія ім. А. П. Бринського" Маневицького району Волинської області</t>
  </si>
  <si>
    <t>Загальноосвітня школа І-ІІІ ступеня с. Мизове Старовижівського району Волинської області</t>
  </si>
  <si>
    <t>Навчально-виховний комплекс "Загальноосвітня школа І-ІІІ ступеня - гімназія" смт Стара Вижівка Старовижівського району Волинської області</t>
  </si>
  <si>
    <t>Загальноосвітня школа І-ІІІ ступеня ім. В. К. Липинського с. Затурці Локачинського району Волинської області</t>
  </si>
  <si>
    <t>Загальноосвітня школа І-ІІІ ступеня с. Великий Курінь Любешівського району Волинської області</t>
  </si>
  <si>
    <t>Загальноосвітня школа І-ІІІ ступеня с. Люб’язь Любешівського району Волинської області</t>
  </si>
  <si>
    <t>Загальноосвітня школа І-ІІІ ступеня с. Залаззя Любешівського району Волинської області</t>
  </si>
  <si>
    <t>Загальноосвітня школа І-ІІІ ступеня с. Велика Глуша Любешівського району Волинської області</t>
  </si>
  <si>
    <t>Головненська загальноосвітня школа І-ІІІ ступенів Любомльської районної ради Волинської області</t>
  </si>
  <si>
    <t>Любомльська загальноосвітня школа І-ІІІ ступенів №2 Любомльської районної ради Волинської області</t>
  </si>
  <si>
    <t>Любомльський навчально-виховний комплекс "Загальноосвітня школа І-ІІІ ступенів - районна гімназія" імені Наталії Ужвій Любомльської районної ради</t>
  </si>
  <si>
    <t>Навчально-виховний комплекс №1 м. Каменя-Каширського Волинської області</t>
  </si>
  <si>
    <t>Навчально-виховний комплекс "загальноосвітня школа І-ІІІ ступенів-гімназія" №2 м. Каменя-Каширського Волинської області</t>
  </si>
  <si>
    <t>Нововолинська гімназія Нововолинської міської ради Волинської області</t>
  </si>
  <si>
    <t>Нововолинська загальноосвітня школа І-ІІІ ступенів №3 Нововолинської міської ради Волинської області</t>
  </si>
  <si>
    <t>Загальноосвітня школа І-ІІІ ступенів с. Лудин Володимир-Волинського району Волинської області</t>
  </si>
  <si>
    <t>Загальноосвітня школа І-ІІІ ступенів с. Овадне Володимир-Волинського району Волинської області</t>
  </si>
  <si>
    <t>Загальноосвітня школа І-ІІІ ступеня с. Підбереззя Горохівського району Волинської області</t>
  </si>
  <si>
    <t>Прізвище, ім'я, по-батькові керівника команди району</t>
  </si>
  <si>
    <t>Гуртожиток</t>
  </si>
  <si>
    <t>Навчальний заклад</t>
  </si>
  <si>
    <t>Загальноосвітня школа І-ІІІ ступеня с. Маньків Локачинського району Волинської області</t>
  </si>
  <si>
    <t xml:space="preserve">Загальна сума балів </t>
  </si>
  <si>
    <t>Апеляція</t>
  </si>
  <si>
    <t>П.І.П. учня</t>
  </si>
  <si>
    <t>П.І.П. вчителя</t>
  </si>
  <si>
    <t>Сума</t>
  </si>
  <si>
    <t>Заклад +клас</t>
  </si>
  <si>
    <t>Проживання в гуртожитку дітей</t>
  </si>
  <si>
    <t>Проживання в гуртожитку керівників</t>
  </si>
  <si>
    <t>Харчу-вання триразове</t>
  </si>
  <si>
    <t xml:space="preserve">Повна назва навчального закладу                  </t>
  </si>
  <si>
    <t xml:space="preserve">Скорочена назва навчального закладу                  </t>
  </si>
  <si>
    <t xml:space="preserve">Підпорядкування                                 </t>
  </si>
  <si>
    <t xml:space="preserve">Область               </t>
  </si>
  <si>
    <t xml:space="preserve">Місто/Район                </t>
  </si>
  <si>
    <t xml:space="preserve">Населений пункт    </t>
  </si>
  <si>
    <t>Тип вулиці</t>
  </si>
  <si>
    <t xml:space="preserve">Назва вулиці           </t>
  </si>
  <si>
    <t xml:space="preserve">Будинок  </t>
  </si>
  <si>
    <t>Індекс</t>
  </si>
  <si>
    <t xml:space="preserve">Перевірено  </t>
  </si>
  <si>
    <t xml:space="preserve">Спеціалізований тип закладу              </t>
  </si>
  <si>
    <t>Загальний тип закладу</t>
  </si>
  <si>
    <t xml:space="preserve">Форма власності         </t>
  </si>
  <si>
    <t xml:space="preserve">Сайт                           </t>
  </si>
  <si>
    <t xml:space="preserve">E-mail                     </t>
  </si>
  <si>
    <t>Факс навчального закладу</t>
  </si>
  <si>
    <t>Прізвище начальника</t>
  </si>
  <si>
    <t>Ім’я начальника</t>
  </si>
  <si>
    <t>По батькові начальника</t>
  </si>
  <si>
    <t xml:space="preserve">Посада                             </t>
  </si>
  <si>
    <t xml:space="preserve">Телефон                  </t>
  </si>
  <si>
    <t xml:space="preserve">Мобільний              </t>
  </si>
  <si>
    <t xml:space="preserve">E-mail                  </t>
  </si>
  <si>
    <t>Прізвище заступника</t>
  </si>
  <si>
    <t>Ім’я заступника</t>
  </si>
  <si>
    <t>По батькові заступника</t>
  </si>
  <si>
    <t xml:space="preserve">Посада                                           </t>
  </si>
  <si>
    <t xml:space="preserve">Телефон                </t>
  </si>
  <si>
    <t xml:space="preserve">Мобільний           </t>
  </si>
  <si>
    <t xml:space="preserve">E-mail                 </t>
  </si>
  <si>
    <t xml:space="preserve">Профільні предмети                     </t>
  </si>
  <si>
    <t>Усі учні 11 класу</t>
  </si>
  <si>
    <t>Учні 11 класу, які вивчають англійську</t>
  </si>
  <si>
    <t>Учні 11 класу, які вивчають німецьку</t>
  </si>
  <si>
    <t>Учні 11 класу, які вивчають французьку</t>
  </si>
  <si>
    <t>Учні 11 класу, які вивчають іспанську</t>
  </si>
  <si>
    <t>Учні 11 класу із вадами слуху</t>
  </si>
  <si>
    <t>Учні 11 класу, яким небхідні спец умови для проходження тестування</t>
  </si>
  <si>
    <t>Усі учні 10 класу</t>
  </si>
  <si>
    <t>Учні 10 класу, які вивчають англійську</t>
  </si>
  <si>
    <t>Учні 10 класу, які вивчають німецьку</t>
  </si>
  <si>
    <t>Учні 10 класу, які вивчають французьку</t>
  </si>
  <si>
    <t>Учні 10 класу, які вивчають іспанську</t>
  </si>
  <si>
    <t>Учні 10 класу із вадами слуху</t>
  </si>
  <si>
    <t>Учні 10 класу, яким небхідні спец умови для проходження тестування</t>
  </si>
  <si>
    <t>Усі учні 9 класу</t>
  </si>
  <si>
    <t>Учні 9 класу, які вивчають англійську</t>
  </si>
  <si>
    <t>Учні 9 класу, які вивчають німецьку</t>
  </si>
  <si>
    <t>Учні 9 класу, які вивчають французьку</t>
  </si>
  <si>
    <t>Учні 9 класу, які вивчають іспанську</t>
  </si>
  <si>
    <t>Учні 9 класу із вадами слуху</t>
  </si>
  <si>
    <t>Учні 9 класу, яким небхідні спец умови для проходження тестування</t>
  </si>
  <si>
    <t>Усі учні 8 класу</t>
  </si>
  <si>
    <t>Учні 8 класу, які вивчають англійську</t>
  </si>
  <si>
    <t>Учні 8 класу, які вивчають німецьку</t>
  </si>
  <si>
    <t>Учні 8 класу, які вивчають французьку</t>
  </si>
  <si>
    <t>Учні 8 класу, які вивчають іспанську</t>
  </si>
  <si>
    <t>Учні 8 класу із вадами слуху</t>
  </si>
  <si>
    <t>zoshpischane@rambler.ru</t>
  </si>
  <si>
    <t>0335795146</t>
  </si>
  <si>
    <t>Степан</t>
  </si>
  <si>
    <t>Савелійович</t>
  </si>
  <si>
    <t>0987739563</t>
  </si>
  <si>
    <t>Федік</t>
  </si>
  <si>
    <t>0961560738</t>
  </si>
  <si>
    <t>Савонюк</t>
  </si>
  <si>
    <t>Анастасія</t>
  </si>
  <si>
    <t>Платонівна</t>
  </si>
  <si>
    <t>0986471897</t>
  </si>
  <si>
    <t>00009F8000F84CD7</t>
  </si>
  <si>
    <t>103420</t>
  </si>
  <si>
    <t>Загальноосвітня школа І-ІІІ ступеня с. Полиці Камінь-Каширського району Волинської області</t>
  </si>
  <si>
    <t>ЗСШ с. Полиці Камінь-Каширського р-ну Волинської обл.</t>
  </si>
  <si>
    <t>с.Полиці</t>
  </si>
  <si>
    <t>44552</t>
  </si>
  <si>
    <t>http://polyzi-school.at.ua/</t>
  </si>
  <si>
    <t>polyzi_school@ukr.net</t>
  </si>
  <si>
    <t>0335797140</t>
  </si>
  <si>
    <t>Прокопчук</t>
  </si>
  <si>
    <t>0967467921</t>
  </si>
  <si>
    <t>0966802080</t>
  </si>
  <si>
    <t>0989346313</t>
  </si>
  <si>
    <t>інформатика</t>
  </si>
  <si>
    <t>00009F8100E1318F</t>
  </si>
  <si>
    <t>103422</t>
  </si>
  <si>
    <t>ЗСШ с. Раків Ліс Камінь-Каширського р-ну Волинської обл.</t>
  </si>
  <si>
    <t>с.Раків Ліс (Раково-Ліська сільрада)</t>
  </si>
  <si>
    <t>44524</t>
  </si>
  <si>
    <t>Rakiv-Lis@i.ua</t>
  </si>
  <si>
    <t>0335790216</t>
  </si>
  <si>
    <t>0662831318</t>
  </si>
  <si>
    <t>Борсук</t>
  </si>
  <si>
    <t>Мойсеївна</t>
  </si>
  <si>
    <t>0978261714</t>
  </si>
  <si>
    <t>Хаймик</t>
  </si>
  <si>
    <t>0968150381</t>
  </si>
  <si>
    <t>інформатика, технологічний профіль</t>
  </si>
  <si>
    <t>42</t>
  </si>
  <si>
    <t>00009F8200946281</t>
  </si>
  <si>
    <t>103423</t>
  </si>
  <si>
    <t>Загальноосвітня школа І-ІІІ ступеня с. Хотешів Камінь-Каширського району Волинської області</t>
  </si>
  <si>
    <t>ЗСШ с. Хотешів Камінь-Каширського р-ну Волинської обл.</t>
  </si>
  <si>
    <t>с.Хотешів</t>
  </si>
  <si>
    <t>44512</t>
  </si>
  <si>
    <t>hoteshiv_school@i.ua</t>
  </si>
  <si>
    <t>0335799441</t>
  </si>
  <si>
    <t>Полюхович</t>
  </si>
  <si>
    <t>0977635101</t>
  </si>
  <si>
    <t>Бабула</t>
  </si>
  <si>
    <t>0961258556</t>
  </si>
  <si>
    <t>Христинець</t>
  </si>
  <si>
    <t>0973287640</t>
  </si>
  <si>
    <t>00009F7C00B638E5</t>
  </si>
  <si>
    <t>103426</t>
  </si>
  <si>
    <t>НВК "ЗСШ-гімназія" №2 м. Камінь-Каширський Волинської обл.</t>
  </si>
  <si>
    <t>68</t>
  </si>
  <si>
    <t>http://school2.org.ua/</t>
  </si>
  <si>
    <t>NVK2_KK@rambler.ru</t>
  </si>
  <si>
    <t>0335721483</t>
  </si>
  <si>
    <t>Куницька</t>
  </si>
  <si>
    <t>0955371955</t>
  </si>
  <si>
    <t>NVK2-KK@rambler.ru</t>
  </si>
  <si>
    <t>Лисюк</t>
  </si>
  <si>
    <t>0335721087</t>
  </si>
  <si>
    <t>0672560260</t>
  </si>
  <si>
    <t>Павліч</t>
  </si>
  <si>
    <t>0992272809</t>
  </si>
  <si>
    <t>математика, філологічний профіль</t>
  </si>
  <si>
    <t>00009F81010EC2F0</t>
  </si>
  <si>
    <t>103428</t>
  </si>
  <si>
    <t>Навчально-виховний комплекс "Загальноосвітня школа І-ІІІ ступенів-дошкільний навчальний заклад" села Видричі Камінь-Каширського району Волинської області</t>
  </si>
  <si>
    <t>ЗСШ с. Видричі Камінь-Каширського р-ну Волинської обл.</t>
  </si>
  <si>
    <t>с.Видричі</t>
  </si>
  <si>
    <t>44516</t>
  </si>
  <si>
    <t>vydrychi_school@i.ua</t>
  </si>
  <si>
    <t>0335795755</t>
  </si>
  <si>
    <t>0679110957</t>
  </si>
  <si>
    <t>0964696607</t>
  </si>
  <si>
    <t>Лесік</t>
  </si>
  <si>
    <t>0973866434</t>
  </si>
  <si>
    <t>00009F8600D675CD</t>
  </si>
  <si>
    <t>103408</t>
  </si>
  <si>
    <t>НВК №1 м. Камінь-Каширський Волинської обл.</t>
  </si>
  <si>
    <t>Воля</t>
  </si>
  <si>
    <t>Shkola_1@i.ua</t>
  </si>
  <si>
    <t>0335723741</t>
  </si>
  <si>
    <t>Тішкова</t>
  </si>
  <si>
    <t>0950016573</t>
  </si>
  <si>
    <t>0983101118</t>
  </si>
  <si>
    <t>Макарчук</t>
  </si>
  <si>
    <t>0502651906</t>
  </si>
  <si>
    <t>українська мова, математика, біологія, англійська мова</t>
  </si>
  <si>
    <t>110</t>
  </si>
  <si>
    <t>69</t>
  </si>
  <si>
    <t>81</t>
  </si>
  <si>
    <t>00009F8100C3BFEF</t>
  </si>
  <si>
    <t>103429</t>
  </si>
  <si>
    <t>Дошкільний навчальний заклад №2 м. Камінь-Каширський Волинської області</t>
  </si>
  <si>
    <t>1 Травня</t>
  </si>
  <si>
    <t>Занюк</t>
  </si>
  <si>
    <t>0335723725</t>
  </si>
  <si>
    <t>09715884421</t>
  </si>
  <si>
    <t>Оласюк</t>
  </si>
  <si>
    <t>Гнатівна</t>
  </si>
  <si>
    <t>0966109395</t>
  </si>
  <si>
    <t>00009F8700BD1235</t>
  </si>
  <si>
    <t>103921</t>
  </si>
  <si>
    <t>Дошкільний навчальний заклад №3 м. Камінь-Каширський Волинської області</t>
  </si>
  <si>
    <t>Леснік</t>
  </si>
  <si>
    <t>0335723257</t>
  </si>
  <si>
    <t>0660254769</t>
  </si>
  <si>
    <t>00009F8700BE5335</t>
  </si>
  <si>
    <t>103922</t>
  </si>
  <si>
    <t>Дошкільний навчальний заклад №4 м. Камінь-Каширський Волинської області</t>
  </si>
  <si>
    <t>Коніщука</t>
  </si>
  <si>
    <t>0335721967</t>
  </si>
  <si>
    <t>Мацерук</t>
  </si>
  <si>
    <t>0986447844</t>
  </si>
  <si>
    <t>00009F8700BF24AD</t>
  </si>
  <si>
    <t>103923</t>
  </si>
  <si>
    <t>Камінь-Каширська районна Станція юних техніків</t>
  </si>
  <si>
    <t>Станція юних техніків м. Камінь-Каширський Волинської області</t>
  </si>
  <si>
    <t>sut_kk@ukr.net</t>
  </si>
  <si>
    <t>0335721004</t>
  </si>
  <si>
    <t>Білінчук</t>
  </si>
  <si>
    <t>0508679549</t>
  </si>
  <si>
    <t>Гарбарчук</t>
  </si>
  <si>
    <t>0509035252</t>
  </si>
  <si>
    <t>00009F82009DAF22</t>
  </si>
  <si>
    <t>103927</t>
  </si>
  <si>
    <t>Камінь-Каширський міжшкільний навчально-виробничий комбінат Камінь-Каширського району Волинської області</t>
  </si>
  <si>
    <t>Камінь-Каширський міжшкільний навчально-виробничий комбінат</t>
  </si>
  <si>
    <t>0335723351</t>
  </si>
  <si>
    <t>Станіславович</t>
  </si>
  <si>
    <t>0977893709</t>
  </si>
  <si>
    <t>Чечотка</t>
  </si>
  <si>
    <t>Карпівна</t>
  </si>
  <si>
    <t>0973242197</t>
  </si>
  <si>
    <t>заступник з виробничого навчання</t>
  </si>
  <si>
    <t>0954827398</t>
  </si>
  <si>
    <t>00009F8600F8EE91</t>
  </si>
  <si>
    <t>103925</t>
  </si>
  <si>
    <t>Камінь-Каширський районний комітет профспілки працівників освіти і науки</t>
  </si>
  <si>
    <t>не вказано</t>
  </si>
  <si>
    <t>0335723074</t>
  </si>
  <si>
    <t>0969606400</t>
  </si>
  <si>
    <t>00009F8700C0DC7A</t>
  </si>
  <si>
    <t>103926</t>
  </si>
  <si>
    <t>Районний Будинок дитячої та юнацької творчості Камінь Каширського району Волинської області</t>
  </si>
  <si>
    <t>Другий тур</t>
  </si>
  <si>
    <t>Кількість учнів на 2013</t>
  </si>
  <si>
    <t>З В І Т</t>
  </si>
  <si>
    <t>про проведення Всеукраїнських учнівських  олімпіад з базових дисциплін</t>
  </si>
  <si>
    <t xml:space="preserve"> у 2011/2012 навчальному році з інформатики</t>
  </si>
  <si>
    <t>1. Відомість про учасників олімпіад  з інформатики  Волинської області</t>
  </si>
  <si>
    <t>Кількість переможців</t>
  </si>
  <si>
    <t>Кількість учасників олімпіади за етапами</t>
  </si>
  <si>
    <t>ІІ етапу за ступенями дипломів</t>
  </si>
  <si>
    <t>ІІІ етапу за ступенями дипломів</t>
  </si>
  <si>
    <t>Класи</t>
  </si>
  <si>
    <t>І</t>
  </si>
  <si>
    <t>ІІ</t>
  </si>
  <si>
    <t>ІІІ</t>
  </si>
  <si>
    <t>Міських</t>
  </si>
  <si>
    <t>Сілських</t>
  </si>
  <si>
    <t>Спеціалі-зованих</t>
  </si>
  <si>
    <t xml:space="preserve">  Міських</t>
  </si>
  <si>
    <t xml:space="preserve">  Сільських</t>
  </si>
  <si>
    <t>Сільських</t>
  </si>
  <si>
    <t>I</t>
  </si>
  <si>
    <t>II</t>
  </si>
  <si>
    <t>III</t>
  </si>
  <si>
    <t xml:space="preserve"> Разом</t>
  </si>
  <si>
    <r>
      <t xml:space="preserve">Начальник упраління освіти і науки _________________________________________________ </t>
    </r>
    <r>
      <rPr>
        <b/>
        <sz val="14"/>
        <rFont val="Times New Roman"/>
        <family val="1"/>
        <charset val="204"/>
      </rPr>
      <t xml:space="preserve"> М.М. Попович</t>
    </r>
  </si>
  <si>
    <r>
      <t xml:space="preserve">Голова оргкомітету олімпіади ___________________________________________________     </t>
    </r>
    <r>
      <rPr>
        <b/>
        <sz val="14"/>
        <rFont val="Times New Roman"/>
        <family val="1"/>
        <charset val="204"/>
      </rPr>
      <t>Ю.В. Таранчук</t>
    </r>
  </si>
  <si>
    <t>заступник начальника управління освіти і науки</t>
  </si>
  <si>
    <r>
      <t xml:space="preserve">Голова журі олімпіади   ____________________________________________________________  </t>
    </r>
    <r>
      <rPr>
        <b/>
        <sz val="14"/>
        <rFont val="Times New Roman"/>
        <family val="1"/>
        <charset val="204"/>
      </rPr>
      <t xml:space="preserve">В.О. Михайлюк, </t>
    </r>
    <r>
      <rPr>
        <sz val="14"/>
        <rFont val="Times New Roman"/>
        <family val="1"/>
        <charset val="204"/>
      </rPr>
      <t xml:space="preserve">кандидат фізико-математичних наук, доцент, </t>
    </r>
  </si>
  <si>
    <t xml:space="preserve">                                                                                                                                               викладач кафедри прикладної математики ВНУ імені Лесі Українки</t>
  </si>
  <si>
    <t>Дата  ____________</t>
  </si>
  <si>
    <t>Учасники</t>
  </si>
  <si>
    <t>Переможці</t>
  </si>
  <si>
    <t>Спеціалізованих</t>
  </si>
  <si>
    <t>Підсумок</t>
  </si>
  <si>
    <t>Маякіський НВК-інтернат</t>
  </si>
  <si>
    <t>Типи шкіл</t>
  </si>
  <si>
    <t>Кількість навчальних закладів, учні яких брали участь в І етапі олімпіади</t>
  </si>
  <si>
    <t>Романюк Іванна Володимирівна</t>
  </si>
  <si>
    <t>Борис Володимир Володимирович</t>
  </si>
  <si>
    <t>Мова програмування</t>
  </si>
  <si>
    <t>+</t>
  </si>
  <si>
    <t>Осіюк Микола Вікторович</t>
  </si>
  <si>
    <t>Миронюк Антон Іванович</t>
  </si>
  <si>
    <t>Удот Владислав Вікторович</t>
  </si>
  <si>
    <t>Скупейко Дмитро Іванович</t>
  </si>
  <si>
    <t>Яворський Антон Сергійович</t>
  </si>
  <si>
    <t>Андрощук Максим Віталійович</t>
  </si>
  <si>
    <t>Ющик Максим Геннадійович</t>
  </si>
  <si>
    <t>Павлюк Лариса Олександрівна</t>
  </si>
  <si>
    <t>Ворожко Вікторія Василівна</t>
  </si>
  <si>
    <t>Клімчук Іван Васильович</t>
  </si>
  <si>
    <t>Дем’янік Анна Анатоліївна</t>
  </si>
  <si>
    <t>Петрук Адам Михайлович</t>
  </si>
  <si>
    <t>Тішков С.В.</t>
  </si>
  <si>
    <t>Шамайло Петро Васильович</t>
  </si>
  <si>
    <t>Повх Олександр Васильович</t>
  </si>
  <si>
    <t>Федорук Юрій Володимирович</t>
  </si>
  <si>
    <t>Повх Василь Макарович</t>
  </si>
  <si>
    <t>Гончарова Тетяна Федорівна</t>
  </si>
  <si>
    <t>Федорук Василь Степанович</t>
  </si>
  <si>
    <t>Приймак Юрій Олександрович</t>
  </si>
  <si>
    <t>0 переможців</t>
  </si>
  <si>
    <t>Геращенко Дмитро Андрійович</t>
  </si>
  <si>
    <t>Колісніченко Ігор Миколайович</t>
  </si>
  <si>
    <t>Дацко Дмитро Олександрович</t>
  </si>
  <si>
    <t>Круть Максим Юрійович</t>
  </si>
  <si>
    <t>Патлашинський Анатолій Володимирович</t>
  </si>
  <si>
    <t>Гречаник Роман Олександрович</t>
  </si>
  <si>
    <t>Хомич Олександр Васильович</t>
  </si>
  <si>
    <t>Грубар Віталій Іванович</t>
  </si>
  <si>
    <t>Бренчук Назарій Іванович</t>
  </si>
  <si>
    <t>Тананайко Олена Григорівна</t>
  </si>
  <si>
    <t xml:space="preserve">Цвид Мар’яна Петрівна </t>
  </si>
  <si>
    <t xml:space="preserve">Солодуха Вікторія Петрівна </t>
  </si>
  <si>
    <t xml:space="preserve">Кухарук Олександр Миколайович </t>
  </si>
  <si>
    <t xml:space="preserve">Чупрун Олег Михайлович </t>
  </si>
  <si>
    <t>Луцюк Олександр Вікторович</t>
  </si>
  <si>
    <t>Розмірський Микола Петрович</t>
  </si>
  <si>
    <t>Ковальчук Ірина Володимирівна</t>
  </si>
  <si>
    <t xml:space="preserve">Артвік Яна Геннадіївна </t>
  </si>
  <si>
    <t>Дудай Володимир Григорович</t>
  </si>
  <si>
    <t>Німець Ніна Миколаївна</t>
  </si>
  <si>
    <t>Ковбасюк Олександр Сергійович</t>
  </si>
  <si>
    <t>Стернічук Андрій Олександрович</t>
  </si>
  <si>
    <t>Гнатюк Микола Анатолійович</t>
  </si>
  <si>
    <t>Слюсарчук Максим Борисович</t>
  </si>
  <si>
    <t>Загородний Петро Миколайович</t>
  </si>
  <si>
    <t>Петрик Іван Юрійович</t>
  </si>
  <si>
    <t>Будько Ігор Ярославович</t>
  </si>
  <si>
    <t>Засєкін Роман Васильович</t>
  </si>
  <si>
    <t>Тарасюк Вадим Михайлович</t>
  </si>
  <si>
    <t>Рокун Юлія Миколаївна</t>
  </si>
  <si>
    <t>Шеметило Григорій Іванович</t>
  </si>
  <si>
    <t>Дудік Святослав Вікторович</t>
  </si>
  <si>
    <t>Андрущенко Світлана Петрівна</t>
  </si>
  <si>
    <t>Войтович Святослав Володимирович</t>
  </si>
  <si>
    <t>Папежук Вікторія Григорівна</t>
  </si>
  <si>
    <t>Войтович Олександр Олександрович</t>
  </si>
  <si>
    <t>Кулай Валерій Славянович</t>
  </si>
  <si>
    <t>Буліка Андрій Едуардович</t>
  </si>
  <si>
    <t>Левчук Андрій Олександрович</t>
  </si>
  <si>
    <t>Ковальчук Михайло Миколайович</t>
  </si>
  <si>
    <t>Свіржевський Олексій Васильович</t>
  </si>
  <si>
    <t>Солонінко Олександр Миколайович</t>
  </si>
  <si>
    <t>Найдюк Петро Вадимович</t>
  </si>
  <si>
    <t>Мороз Віктор Вікторович</t>
  </si>
  <si>
    <t>Березинський Максим Сергійович</t>
  </si>
  <si>
    <t>м7</t>
  </si>
  <si>
    <t>с7</t>
  </si>
  <si>
    <t>г7</t>
  </si>
  <si>
    <r>
      <t xml:space="preserve">Мороз Олександр </t>
    </r>
    <r>
      <rPr>
        <sz val="10"/>
        <rFont val="Times New Roman"/>
        <family val="1"/>
        <charset val="204"/>
      </rPr>
      <t>Володимирович</t>
    </r>
  </si>
  <si>
    <t>Муковоз Михайло Вікторович</t>
  </si>
  <si>
    <t>Скрипник Артем Сергійович</t>
  </si>
  <si>
    <t>Хом’юк Андрій Вікторович</t>
  </si>
  <si>
    <t>Недоріз Ольга Олексіївна</t>
  </si>
  <si>
    <t>Галайда Сергій Володимирович</t>
  </si>
  <si>
    <t>Ковальчук Ярослав Вікторович</t>
  </si>
  <si>
    <t>Матвіюк Дмитро Юрійович</t>
  </si>
  <si>
    <t>Мирончук Дмитро Євгенійович</t>
  </si>
  <si>
    <t xml:space="preserve">Гісь Дмитро Ігорович </t>
  </si>
  <si>
    <t>Оверчук Віталій Олександрович</t>
  </si>
  <si>
    <t>Кочетков Михайло Олександрович</t>
  </si>
  <si>
    <t>Дяк Олег Вікторович</t>
  </si>
  <si>
    <t>Капись Олександр Андрійович</t>
  </si>
  <si>
    <t>Рабцун Максис Андрійович</t>
  </si>
  <si>
    <t>Оніщук Ігор Анатолійович</t>
  </si>
  <si>
    <t>КЗ "Луцький НВК "Гімназія №14" Луцької міської ради у Волинській області"</t>
  </si>
  <si>
    <t>ЛНВК"ЗОШ І-ІІ №24-технологічний ліцей"</t>
  </si>
  <si>
    <t>Володимир - Волинська спеціалізована школа-інтернат I - III ступенів "Центр освіти та соціально-педагогічної підтримки"</t>
  </si>
  <si>
    <t xml:space="preserve">Гісь Ігор Володимирович </t>
  </si>
  <si>
    <t>Заватін Олександр Володимирович</t>
  </si>
  <si>
    <t>Блажко Євген Олександрович</t>
  </si>
  <si>
    <t>Дзюба Олег Миколайович</t>
  </si>
  <si>
    <t>Степанюк Назарій Іванович</t>
  </si>
  <si>
    <t>Гоцеридзе Георгій Нугзарович</t>
  </si>
  <si>
    <t>Півовар Влас Миколайович</t>
  </si>
  <si>
    <t>Сусь Сергій Іванович, Власюк Оксана Леонідівна</t>
  </si>
  <si>
    <t>Шевчук Юрій Русланович</t>
  </si>
  <si>
    <t>Олекюк Віталій Ігорович</t>
  </si>
  <si>
    <t>Луцька гімназія №4 ім. Модеста Левицького</t>
  </si>
  <si>
    <t>Котюк Олександр Іванович</t>
  </si>
  <si>
    <t>Шевчук Оксана Валеріївна</t>
  </si>
  <si>
    <t>Друкачук Юрій Олексійович</t>
  </si>
  <si>
    <t>Щур Алла Панасівна</t>
  </si>
  <si>
    <t>Подоба Віталій Віталійович</t>
  </si>
  <si>
    <t>Шатілов Юрій Володимирович</t>
  </si>
  <si>
    <t>Луцький навчально-виховний комплекс "Загальноосвітня школа І–ІІ ступенів № 24 –технологічний ліцей"</t>
  </si>
  <si>
    <t>Стеблевець Тетяна Олександрівна</t>
  </si>
  <si>
    <t>Загальноосвітня школа І–ІІІ ступеня імені Ткача смт Голоби Ковельського району Волинської області</t>
  </si>
  <si>
    <t>Бережний Андрій Андрійович</t>
  </si>
  <si>
    <t>Демчук Оксана Іванівна</t>
  </si>
  <si>
    <r>
      <t>Мачеброда Роман</t>
    </r>
    <r>
      <rPr>
        <sz val="10"/>
        <color rgb="FF000000"/>
        <rFont val="Times New Roman"/>
        <family val="1"/>
        <charset val="204"/>
      </rPr>
      <t xml:space="preserve"> Олександрович</t>
    </r>
  </si>
  <si>
    <t>логін</t>
  </si>
  <si>
    <t>пароль</t>
  </si>
  <si>
    <t>Посилання</t>
  </si>
  <si>
    <t>Заклад</t>
  </si>
  <si>
    <t>VOLN-1</t>
  </si>
  <si>
    <t>fktZ/SyZ</t>
  </si>
  <si>
    <t>http://dn.hoippo.km.ua/cgi-bin/new-client?contest_id=193</t>
  </si>
  <si>
    <t>VOLN-2</t>
  </si>
  <si>
    <t>!4k79VCV</t>
  </si>
  <si>
    <t>VOLN-3</t>
  </si>
  <si>
    <t>gQoaSV^N</t>
  </si>
  <si>
    <t>ЦНТТ</t>
  </si>
  <si>
    <t>VOLN-4</t>
  </si>
  <si>
    <t>QNvLL*5h</t>
  </si>
  <si>
    <t>VOLN-5</t>
  </si>
  <si>
    <t>c8zFjYfy</t>
  </si>
  <si>
    <t>VOLN-6</t>
  </si>
  <si>
    <t>nRbUN-er</t>
  </si>
  <si>
    <t>VOLN-7</t>
  </si>
  <si>
    <t>ZAWDU+o8</t>
  </si>
  <si>
    <t>VOLN-8</t>
  </si>
  <si>
    <t>DQVgiatv</t>
  </si>
  <si>
    <t>VOLN-9</t>
  </si>
  <si>
    <t>8YWDKBdj</t>
  </si>
  <si>
    <t>VOLN-10</t>
  </si>
  <si>
    <t>We9-iGVg</t>
  </si>
  <si>
    <t>VOLN-11</t>
  </si>
  <si>
    <t>bWT6skLd</t>
  </si>
  <si>
    <t>VOLN-12</t>
  </si>
  <si>
    <t>6v6mrK-^</t>
  </si>
  <si>
    <t>VOLN-13</t>
  </si>
  <si>
    <t>EsgJ49T2</t>
  </si>
  <si>
    <t>VOLN-14</t>
  </si>
  <si>
    <t>q*dNPSor</t>
  </si>
  <si>
    <t>VOLN-15</t>
  </si>
  <si>
    <t>R9KGhg3U</t>
  </si>
  <si>
    <t>VOLN-16</t>
  </si>
  <si>
    <t>4QuV9i5x</t>
  </si>
  <si>
    <t>VOLN-17</t>
  </si>
  <si>
    <t>dAcsLNDK</t>
  </si>
  <si>
    <t>VOLN-18</t>
  </si>
  <si>
    <t>LJu!JRnD</t>
  </si>
  <si>
    <t>VOLN-19</t>
  </si>
  <si>
    <t>Q9T!TjDv</t>
  </si>
  <si>
    <t>VOLN-20</t>
  </si>
  <si>
    <t>Y96B/jRC</t>
  </si>
  <si>
    <t>VOLN-21</t>
  </si>
  <si>
    <t>72D!E8ko</t>
  </si>
  <si>
    <t>VOLN-22</t>
  </si>
  <si>
    <t>vV+GxJ^j</t>
  </si>
  <si>
    <t>VOLN-23</t>
  </si>
  <si>
    <t>eWzpds9/</t>
  </si>
  <si>
    <t>VOLN-24</t>
  </si>
  <si>
    <t>N/icFF2w</t>
  </si>
  <si>
    <t>VOLN-25</t>
  </si>
  <si>
    <t>2osfG86^</t>
  </si>
  <si>
    <t>VOLN-26</t>
  </si>
  <si>
    <t>cNcd!evL</t>
  </si>
  <si>
    <t>VOLN-27</t>
  </si>
  <si>
    <t>^9e^ipDC</t>
  </si>
  <si>
    <t>VOLN-28</t>
  </si>
  <si>
    <t>2nxMV*dy</t>
  </si>
  <si>
    <t>VOLN-29</t>
  </si>
  <si>
    <t>/4irKxc+</t>
  </si>
  <si>
    <t>VOLN-30</t>
  </si>
  <si>
    <t>4*GDYT3E</t>
  </si>
  <si>
    <t>VOLN-31</t>
  </si>
  <si>
    <t>nZdpnmq*</t>
  </si>
  <si>
    <t>VOLN-32</t>
  </si>
  <si>
    <t>2YdtQYNc</t>
  </si>
  <si>
    <t>VOLN-33</t>
  </si>
  <si>
    <t>@CsdQBEU</t>
  </si>
  <si>
    <t>VOLN-34</t>
  </si>
  <si>
    <t>F!Bh9Kqf</t>
  </si>
  <si>
    <t>VOLN-35</t>
  </si>
  <si>
    <t>5TDdKw*^</t>
  </si>
  <si>
    <t>VOLN-36</t>
  </si>
  <si>
    <t>R3gsC++j</t>
  </si>
  <si>
    <t>Мачеброда Роман Олександрович</t>
  </si>
  <si>
    <t>VOLN-37</t>
  </si>
  <si>
    <t>Xrk84twi</t>
  </si>
  <si>
    <t>VOLN-38</t>
  </si>
  <si>
    <t>Svwq5XEt</t>
  </si>
  <si>
    <t>VOLN-39</t>
  </si>
  <si>
    <t>HtDS5CCN</t>
  </si>
  <si>
    <t>VOLN-40</t>
  </si>
  <si>
    <t>Lo4jMJbp</t>
  </si>
  <si>
    <t>VOLN-41</t>
  </si>
  <si>
    <t>/W63d--!</t>
  </si>
  <si>
    <t>VOLN-42</t>
  </si>
  <si>
    <t>sPxjB7Xm</t>
  </si>
  <si>
    <t>VOLN-43</t>
  </si>
  <si>
    <t>6ACHvAvu</t>
  </si>
  <si>
    <t>VOLN-44</t>
  </si>
  <si>
    <t>WicjxH48</t>
  </si>
  <si>
    <t>Дубовський Віктор Віталійович</t>
  </si>
  <si>
    <t>VOLN-45</t>
  </si>
  <si>
    <t>wt3Ajd-k</t>
  </si>
  <si>
    <t xml:space="preserve">Альохін Кирило Валерійович </t>
  </si>
  <si>
    <t xml:space="preserve">Фесенко Світлана Миколаївна </t>
  </si>
  <si>
    <t>VOLN-46</t>
  </si>
  <si>
    <t>b^7fx-n^</t>
  </si>
  <si>
    <t>VOLN-47</t>
  </si>
  <si>
    <t>8v2Eq/5F</t>
  </si>
  <si>
    <t>VOLN-48</t>
  </si>
  <si>
    <t>J4sAvugS</t>
  </si>
  <si>
    <t>VOLN-49</t>
  </si>
  <si>
    <t>9S*/u6xs</t>
  </si>
  <si>
    <t>VOLN-50</t>
  </si>
  <si>
    <t>vTTRWw5z</t>
  </si>
  <si>
    <t>VOLN-51</t>
  </si>
  <si>
    <t>FsGZ+s9^</t>
  </si>
  <si>
    <t>VOLN-52</t>
  </si>
  <si>
    <t>f7BBJLL8</t>
  </si>
  <si>
    <t>VOLN-53</t>
  </si>
  <si>
    <t>d9p+hwMz</t>
  </si>
  <si>
    <t>VOLN-54</t>
  </si>
  <si>
    <t>tC!/2kdB</t>
  </si>
  <si>
    <t>VOLN-55</t>
  </si>
  <si>
    <t>rtX7K22f</t>
  </si>
  <si>
    <t>Крисюк Вікторія Миколаївна</t>
  </si>
  <si>
    <t>VOLN-56</t>
  </si>
  <si>
    <t>2UzWA3WY</t>
  </si>
  <si>
    <t>VOLN-57</t>
  </si>
  <si>
    <t>Uxkb7KZ9</t>
  </si>
  <si>
    <t>VOLN-58</t>
  </si>
  <si>
    <t>/-o2p5hm</t>
  </si>
  <si>
    <t>VOLN-59</t>
  </si>
  <si>
    <t>VWyw2Nhf</t>
  </si>
  <si>
    <t>VOLN-60</t>
  </si>
  <si>
    <t>E+q!MjTU</t>
  </si>
  <si>
    <t>VOLN-61</t>
  </si>
  <si>
    <t>7UZioyg*</t>
  </si>
  <si>
    <t>VOLN-62</t>
  </si>
  <si>
    <t>6yNSvUmw</t>
  </si>
  <si>
    <t>VOLN-63</t>
  </si>
  <si>
    <t>jYJ!wm^s</t>
  </si>
  <si>
    <t>VOLN-64</t>
  </si>
  <si>
    <t>R+hJ4tzd</t>
  </si>
  <si>
    <t>VOLN-65</t>
  </si>
  <si>
    <t>jxMTFrG3</t>
  </si>
  <si>
    <t>VOLN-66</t>
  </si>
  <si>
    <t>L+jvgP9C</t>
  </si>
  <si>
    <t>VOLN-67</t>
  </si>
  <si>
    <t>YZfY/qZ6</t>
  </si>
  <si>
    <t>VOLN-68</t>
  </si>
  <si>
    <t>3boqgYg/</t>
  </si>
  <si>
    <t>VOLN-69</t>
  </si>
  <si>
    <t>u+-no8Ua</t>
  </si>
  <si>
    <t>VOLN-70</t>
  </si>
  <si>
    <t>27u5cF5N</t>
  </si>
  <si>
    <t>VOLN-71</t>
  </si>
  <si>
    <t>EE*K8ofF</t>
  </si>
  <si>
    <t>VOLN-72</t>
  </si>
  <si>
    <t>u5@/E^!w</t>
  </si>
  <si>
    <t>VOLN-73</t>
  </si>
  <si>
    <t>nh!YG/oh</t>
  </si>
  <si>
    <t>VOLN-74</t>
  </si>
  <si>
    <t>v-z9GWWt</t>
  </si>
  <si>
    <t xml:space="preserve">Навчально-виховний комплекс "загальноосвітня школа І-ІІІ ступеня - дитячий садок" с. Жиричі Ратнівського району </t>
  </si>
  <si>
    <t>VOLN-75</t>
  </si>
  <si>
    <t>9Jj9QH2z</t>
  </si>
  <si>
    <t>VOLN-76</t>
  </si>
  <si>
    <t>NaxJLpYV</t>
  </si>
  <si>
    <t>VOLN-77</t>
  </si>
  <si>
    <t>ggfzi^T/</t>
  </si>
  <si>
    <t>VOLN-78</t>
  </si>
  <si>
    <t>vvJFY@XK</t>
  </si>
  <si>
    <t xml:space="preserve">Рожищенський навчально-виховний комплекс №4 "Загальноосвітня школа І-ІІІ ступенів - гімназія" Рожищенського району </t>
  </si>
  <si>
    <t>VOLN-79</t>
  </si>
  <si>
    <t>6Z+wMgbH</t>
  </si>
  <si>
    <t>VOLN-80</t>
  </si>
  <si>
    <t>+7aMifAo</t>
  </si>
  <si>
    <t>VOLN-81</t>
  </si>
  <si>
    <t>7VbmEJNV</t>
  </si>
  <si>
    <t>VOLN-82</t>
  </si>
  <si>
    <t>637UBd@f</t>
  </si>
  <si>
    <t>VOLN-83</t>
  </si>
  <si>
    <t>pndR6+NA</t>
  </si>
  <si>
    <t>VOLN-84</t>
  </si>
  <si>
    <t>KzETZ6*h</t>
  </si>
  <si>
    <t>VOLN-85</t>
  </si>
  <si>
    <t>3hdanBXN</t>
  </si>
  <si>
    <t>VOLN-86</t>
  </si>
  <si>
    <t>@r6L-86v</t>
  </si>
  <si>
    <t>VOLN-87</t>
  </si>
  <si>
    <t>oGTwiszt</t>
  </si>
  <si>
    <t>VOLN-88</t>
  </si>
  <si>
    <t>q6F7R7wK</t>
  </si>
  <si>
    <t>VOLN-89</t>
  </si>
  <si>
    <t>Bspsc**i</t>
  </si>
  <si>
    <t>VOLN-90</t>
  </si>
  <si>
    <t>Rqeoz!Vv</t>
  </si>
  <si>
    <t>VOLN-91</t>
  </si>
  <si>
    <t>XZyA6j*x</t>
  </si>
  <si>
    <t>VOLN-93</t>
  </si>
  <si>
    <t>F@RG6*CN</t>
  </si>
  <si>
    <t>VOLN-94</t>
  </si>
  <si>
    <t>2Kc^/Pt*</t>
  </si>
  <si>
    <t>VOLN-95</t>
  </si>
  <si>
    <t>k-d+*gLC</t>
  </si>
  <si>
    <t>VOLN-101</t>
  </si>
  <si>
    <t>7-wgKQCF</t>
  </si>
  <si>
    <t>VOLN-103</t>
  </si>
  <si>
    <t>/dt3iikV</t>
  </si>
  <si>
    <t>VOLN-104</t>
  </si>
  <si>
    <t>J^2V6ZMr</t>
  </si>
  <si>
    <t>VOLN-105</t>
  </si>
  <si>
    <t>v68CM3dx</t>
  </si>
  <si>
    <t>VOLN-106</t>
  </si>
  <si>
    <t>aFH3QGH2</t>
  </si>
  <si>
    <t>Запасний 5</t>
  </si>
  <si>
    <t>VOLN-107</t>
  </si>
  <si>
    <t>GXEzWDnf</t>
  </si>
  <si>
    <t>Запасний 6</t>
  </si>
  <si>
    <t>VOLN-108</t>
  </si>
  <si>
    <t>25aMeQnZ</t>
  </si>
  <si>
    <t>Запасний 7</t>
  </si>
  <si>
    <t>VOLN-109</t>
  </si>
  <si>
    <t>4h8VBGWc</t>
  </si>
  <si>
    <t>Запасний 8</t>
  </si>
  <si>
    <t>VOLN-110</t>
  </si>
  <si>
    <t>jXkmuKvU</t>
  </si>
  <si>
    <t>Запасний 9</t>
  </si>
  <si>
    <t>VOLN-111</t>
  </si>
  <si>
    <t>maRcHHCQ</t>
  </si>
  <si>
    <t>Запасний 10</t>
  </si>
  <si>
    <t>VOLN-112</t>
  </si>
  <si>
    <t>PqkT4TyB</t>
  </si>
  <si>
    <t>Запасний 11</t>
  </si>
  <si>
    <t>VOLN-113</t>
  </si>
  <si>
    <t>HC5q@GEm</t>
  </si>
  <si>
    <t>Запасний 12</t>
  </si>
  <si>
    <t>VOLN-114</t>
  </si>
  <si>
    <t>KkNYUwm/</t>
  </si>
  <si>
    <t>Запасний 13</t>
  </si>
  <si>
    <t>VOLN-115</t>
  </si>
  <si>
    <t>daob*BVN</t>
  </si>
  <si>
    <t>Запасний 14</t>
  </si>
  <si>
    <t>VOLN-116</t>
  </si>
  <si>
    <t>nHuxqj8t</t>
  </si>
  <si>
    <t>Запасний 15</t>
  </si>
  <si>
    <t>VOLN-117</t>
  </si>
  <si>
    <t>9Dqu+FbN</t>
  </si>
  <si>
    <t>Запасний 16</t>
  </si>
  <si>
    <t>VOLN-118</t>
  </si>
  <si>
    <t>g7PJPYQy</t>
  </si>
  <si>
    <t>Запасний 17</t>
  </si>
  <si>
    <t>VOLN-119</t>
  </si>
  <si>
    <t>*JwRtP4y</t>
  </si>
  <si>
    <t>Запасний 18</t>
  </si>
  <si>
    <t>VOLN-120</t>
  </si>
  <si>
    <t>Spm@kG+K</t>
  </si>
  <si>
    <t>Мiсце</t>
  </si>
  <si>
    <t>Учасник</t>
  </si>
  <si>
    <t>A</t>
  </si>
  <si>
    <t>B</t>
  </si>
  <si>
    <t>C</t>
  </si>
  <si>
    <t>D</t>
  </si>
  <si>
    <t>E</t>
  </si>
  <si>
    <t>Бали</t>
  </si>
  <si>
    <r>
      <t>100</t>
    </r>
    <r>
      <rPr>
        <sz val="10"/>
        <rFont val="Arial Cyr"/>
        <charset val="204"/>
      </rPr>
      <t xml:space="preserve"> (2)</t>
    </r>
  </si>
  <si>
    <r>
      <t>100</t>
    </r>
    <r>
      <rPr>
        <sz val="10"/>
        <rFont val="Arial Cyr"/>
        <charset val="204"/>
      </rPr>
      <t xml:space="preserve"> (1)</t>
    </r>
  </si>
  <si>
    <t>0 (1)</t>
  </si>
  <si>
    <t>55 (5)</t>
  </si>
  <si>
    <r>
      <t>100</t>
    </r>
    <r>
      <rPr>
        <sz val="10"/>
        <rFont val="Arial Cyr"/>
        <charset val="204"/>
      </rPr>
      <t xml:space="preserve"> (3)</t>
    </r>
  </si>
  <si>
    <t>55 (1)</t>
  </si>
  <si>
    <t>54 (3)</t>
  </si>
  <si>
    <r>
      <t>100</t>
    </r>
    <r>
      <rPr>
        <sz val="10"/>
        <rFont val="Arial Cyr"/>
        <charset val="204"/>
      </rPr>
      <t xml:space="preserve"> (4)</t>
    </r>
  </si>
  <si>
    <t>0 (2)</t>
  </si>
  <si>
    <t>2 (2)</t>
  </si>
  <si>
    <t>42 (2)</t>
  </si>
  <si>
    <t>36 (2)</t>
  </si>
  <si>
    <t>24 (4)</t>
  </si>
  <si>
    <t>9 (1)</t>
  </si>
  <si>
    <t>50 (1)</t>
  </si>
  <si>
    <t>40 (1)</t>
  </si>
  <si>
    <t>34 (1)</t>
  </si>
  <si>
    <t>35 (1)</t>
  </si>
  <si>
    <t>28 (2)</t>
  </si>
  <si>
    <t>55 (3)</t>
  </si>
  <si>
    <t>28 (1)</t>
  </si>
  <si>
    <t>55 (2)</t>
  </si>
  <si>
    <r>
      <t>100</t>
    </r>
    <r>
      <rPr>
        <sz val="10"/>
        <rFont val="Arial Cyr"/>
        <charset val="204"/>
      </rPr>
      <t xml:space="preserve"> (8)</t>
    </r>
  </si>
  <si>
    <t>30 (3)</t>
  </si>
  <si>
    <t>20 (2)</t>
  </si>
  <si>
    <t>74 (1)</t>
  </si>
  <si>
    <t>26 (1)</t>
  </si>
  <si>
    <t>35 (2)</t>
  </si>
  <si>
    <t>58 (1)</t>
  </si>
  <si>
    <t>2 (1)</t>
  </si>
  <si>
    <t>40 (2)</t>
  </si>
  <si>
    <t>74 (2)</t>
  </si>
  <si>
    <t>30 (2)</t>
  </si>
  <si>
    <t>46 (2)</t>
  </si>
  <si>
    <t>0 (3)</t>
  </si>
  <si>
    <t>44 (3)</t>
  </si>
  <si>
    <t>34 (2)</t>
  </si>
  <si>
    <t>50 (3)</t>
  </si>
  <si>
    <t>1 (6)</t>
  </si>
  <si>
    <t>26 (2)</t>
  </si>
  <si>
    <t>80 (1)</t>
  </si>
  <si>
    <t>15 (1)</t>
  </si>
  <si>
    <t>38 (5)</t>
  </si>
  <si>
    <t>26 (4)</t>
  </si>
  <si>
    <t>55 (4)</t>
  </si>
  <si>
    <t>5 (2)</t>
  </si>
  <si>
    <t>35 (3)</t>
  </si>
  <si>
    <t>10 (4)</t>
  </si>
  <si>
    <t>46 (3)</t>
  </si>
  <si>
    <t>8 (2)</t>
  </si>
  <si>
    <t>5 (1)</t>
  </si>
  <si>
    <t>22 (1)</t>
  </si>
  <si>
    <t>10 (1)</t>
  </si>
  <si>
    <t>26 (6)</t>
  </si>
  <si>
    <t>8 (1)</t>
  </si>
  <si>
    <t>1 (1)</t>
  </si>
  <si>
    <t>46 (1)</t>
  </si>
  <si>
    <t>5 (4)</t>
  </si>
  <si>
    <t>30 (4)</t>
  </si>
  <si>
    <t>32-33</t>
  </si>
  <si>
    <t>28 (3)</t>
  </si>
  <si>
    <t>20 (4)</t>
  </si>
  <si>
    <t>20 (1)</t>
  </si>
  <si>
    <t>34-35</t>
  </si>
  <si>
    <t>6 (2)</t>
  </si>
  <si>
    <t>40 (4)</t>
  </si>
  <si>
    <t>39-40</t>
  </si>
  <si>
    <t>32 (2)</t>
  </si>
  <si>
    <t>42-43</t>
  </si>
  <si>
    <t>8 (6)</t>
  </si>
  <si>
    <t>0 (5)</t>
  </si>
  <si>
    <t>6 (1)</t>
  </si>
  <si>
    <t>46-48</t>
  </si>
  <si>
    <t>49-51</t>
  </si>
  <si>
    <t>5 (3)</t>
  </si>
  <si>
    <t>53-120</t>
  </si>
  <si>
    <t>0 (8)</t>
  </si>
  <si>
    <t>Запасний 1</t>
  </si>
  <si>
    <t>Запасний 2</t>
  </si>
  <si>
    <t>Всього:</t>
  </si>
  <si>
    <t>Успiшних:</t>
  </si>
  <si>
    <t>%:</t>
  </si>
  <si>
    <t>Розв'язанi задачі</t>
  </si>
  <si>
    <t>NN</t>
  </si>
  <si>
    <t>User login</t>
  </si>
  <si>
    <t>User name</t>
  </si>
  <si>
    <t>Password</t>
  </si>
  <si>
    <t>7CEU85n!</t>
  </si>
  <si>
    <t>EYCRH89v</t>
  </si>
  <si>
    <t>Y/5aUN6n</t>
  </si>
  <si>
    <t>Ga-sqte5</t>
  </si>
  <si>
    <t>YYsxyUFf</t>
  </si>
  <si>
    <t>3L*^Rhz8</t>
  </si>
  <si>
    <t>-^GNLVfj</t>
  </si>
  <si>
    <t>WKAXEv@X</t>
  </si>
  <si>
    <t>Літвінова Олександра Олександрів�</t>
  </si>
  <si>
    <t>7YritHxr</t>
  </si>
  <si>
    <t>KfiKj8sT</t>
  </si>
  <si>
    <t>!-b4midJ</t>
  </si>
  <si>
    <t>4Dthq5Wg</t>
  </si>
  <si>
    <t>YurKLgSo</t>
  </si>
  <si>
    <t>SL4/SJNs</t>
  </si>
  <si>
    <t>/ejXxGq8</t>
  </si>
  <si>
    <t>Vxo5PQNq</t>
  </si>
  <si>
    <t>ScTCpuL7</t>
  </si>
  <si>
    <t>8/6yg-Wb</t>
  </si>
  <si>
    <t>LGdD^SH6</t>
  </si>
  <si>
    <t>aMuJKVzT</t>
  </si>
  <si>
    <t>u^!bfCKs</t>
  </si>
  <si>
    <t>zSPo/K+f</t>
  </si>
  <si>
    <t>WspFbeKJ</t>
  </si>
  <si>
    <t>oZ+3B*wY</t>
  </si>
  <si>
    <t>8hUnBKev</t>
  </si>
  <si>
    <t>4oMQznuL</t>
  </si>
  <si>
    <t>Шевчук Оксана Валерівна</t>
  </si>
  <si>
    <t>M8eD86ic</t>
  </si>
  <si>
    <t>Літвінчук Анастасія Володимирівн�</t>
  </si>
  <si>
    <t>ZZ7UjteW</t>
  </si>
  <si>
    <t>v8vXQdxb</t>
  </si>
  <si>
    <t>mH!+3mXX</t>
  </si>
  <si>
    <t>TYFT-tRe</t>
  </si>
  <si>
    <t>TcUfYNes</t>
  </si>
  <si>
    <t>ZWS7C3ba</t>
  </si>
  <si>
    <t>C@rqFTdm</t>
  </si>
  <si>
    <t>xh-sDHBm</t>
  </si>
  <si>
    <t>*+SnVXi7</t>
  </si>
  <si>
    <t>SeZjNA8M</t>
  </si>
  <si>
    <t>/coKksq6</t>
  </si>
  <si>
    <t>wHc8-!@n</t>
  </si>
  <si>
    <t>m/yR^nmM</t>
  </si>
  <si>
    <t>kcEgZ/*N</t>
  </si>
  <si>
    <t>Галкін Олександр Ігорович</t>
  </si>
  <si>
    <t>TKzjpsdW</t>
  </si>
  <si>
    <t>Альохін Кирило Валерійович</t>
  </si>
  <si>
    <t>tsw4KEPx</t>
  </si>
  <si>
    <t>Цвид Мар’яна Петрівна</t>
  </si>
  <si>
    <t>@^SuTj8i</t>
  </si>
  <si>
    <t>Солодуха Вікторія Петрівна</t>
  </si>
  <si>
    <t>e-YZvMsT</t>
  </si>
  <si>
    <t>Q^t5C/u5</t>
  </si>
  <si>
    <t>Hz38Ss!Y</t>
  </si>
  <si>
    <t>eieKijz8</t>
  </si>
  <si>
    <t>ppEBeEtn</t>
  </si>
  <si>
    <t>*g63+/2@</t>
  </si>
  <si>
    <t>rpUZkVdK</t>
  </si>
  <si>
    <t>iRtt/8-E</t>
  </si>
  <si>
    <t>wXoLrDC5</t>
  </si>
  <si>
    <t>Hoqqq46/</t>
  </si>
  <si>
    <t>3WB9SdLo</t>
  </si>
  <si>
    <t>c+^p9wza</t>
  </si>
  <si>
    <t>uG!ru/gf</t>
  </si>
  <si>
    <t>5Gh7uy2J</t>
  </si>
  <si>
    <t>sx7cZA7r</t>
  </si>
  <si>
    <t>cepxzsaz</t>
  </si>
  <si>
    <t>Артвік Яна Геннадіївна</t>
  </si>
  <si>
    <t>eT8GNv+B</t>
  </si>
  <si>
    <t>xvyzfKSs</t>
  </si>
  <si>
    <t>*dgC+fdd</t>
  </si>
  <si>
    <t>wtJohYNW</t>
  </si>
  <si>
    <t>jWtgboLU</t>
  </si>
  <si>
    <t>fs7GBDXi</t>
  </si>
  <si>
    <t>wJvzNg+h</t>
  </si>
  <si>
    <t>Z3G/GL7J</t>
  </si>
  <si>
    <t>Sj!o65ar</t>
  </si>
  <si>
    <t>X5fdtW6L</t>
  </si>
  <si>
    <t>PD384W-S</t>
  </si>
  <si>
    <t>Cb!w4jUB</t>
  </si>
  <si>
    <t>i/8iz!wy</t>
  </si>
  <si>
    <t>W6y!/hJL</t>
  </si>
  <si>
    <t>K3n*FEoJ</t>
  </si>
  <si>
    <t>*-aws@EM</t>
  </si>
  <si>
    <t>Kqq@BKM3</t>
  </si>
  <si>
    <t>bR^ndyHP</t>
  </si>
  <si>
    <t>v-rVvssP</t>
  </si>
  <si>
    <t>uEu8rP@b</t>
  </si>
  <si>
    <t>A@*J7iUT</t>
  </si>
  <si>
    <t>7brLGhPJ</t>
  </si>
  <si>
    <t>oVYyWP+R</t>
  </si>
  <si>
    <t>oH@fN-Js</t>
  </si>
  <si>
    <t>d^!55+8G</t>
  </si>
  <si>
    <t>Гісь Дмитро Ігорович</t>
  </si>
  <si>
    <t>2Q534KQZ</t>
  </si>
  <si>
    <t>hCcazcQN</t>
  </si>
  <si>
    <t>ybwe2aYw</t>
  </si>
  <si>
    <t>L/KMJi5S</t>
  </si>
  <si>
    <t>ac9qcMbP</t>
  </si>
  <si>
    <t>c3fpYjKq</t>
  </si>
  <si>
    <t>^v9YS@VT</t>
  </si>
  <si>
    <t>EA8@CFpn</t>
  </si>
  <si>
    <t>N9pxGWX/</t>
  </si>
  <si>
    <t>nWV!CD@6</t>
  </si>
  <si>
    <t>F-Jex5qA</t>
  </si>
  <si>
    <t>8BHD@h3q</t>
  </si>
  <si>
    <t>cmv3nyJk</t>
  </si>
  <si>
    <t>EpZRn26Z</t>
  </si>
  <si>
    <t>mQXRtW*3</t>
  </si>
  <si>
    <t>u78pV/8S</t>
  </si>
  <si>
    <t>oH/8a-F-</t>
  </si>
  <si>
    <t>6Ct^+@9*</t>
  </si>
  <si>
    <t>2L/oswng</t>
  </si>
  <si>
    <t>2NG!eE^E</t>
  </si>
  <si>
    <t>rozsJgp9</t>
  </si>
  <si>
    <t>9!M^UyYb</t>
  </si>
  <si>
    <t>4JeWS*TC</t>
  </si>
  <si>
    <t>hETJ7eti</t>
  </si>
  <si>
    <t>Гарах Марія Андріївнв</t>
  </si>
  <si>
    <t>http://dn.hoippo.km.ua/cgi-bin/new-client?contest_id=194</t>
  </si>
  <si>
    <t>Код доступу</t>
  </si>
  <si>
    <t>+UrNkE9H</t>
  </si>
  <si>
    <t>+rNSPNcM</t>
  </si>
  <si>
    <t>+oQn8xuz</t>
  </si>
  <si>
    <t>+zoEwrLz</t>
  </si>
  <si>
    <t>Тішков Сергій Володимирович</t>
  </si>
  <si>
    <t>Ніщик Юліана Вадимівна</t>
  </si>
  <si>
    <t>Петрук Адам Миколайович</t>
  </si>
  <si>
    <t>Гарах Марія Андріївна</t>
  </si>
  <si>
    <t>Підгайцівський навчально-виховний комплекс "загальноосвітня школа І-ІІІ ступеня - гімназія" Луцького району Волинської області</t>
  </si>
  <si>
    <t>Філюк Богдан Вікторович</t>
  </si>
  <si>
    <t>Кубай Людмила Григорівна</t>
  </si>
  <si>
    <t>Губар Віталій Іванович</t>
  </si>
  <si>
    <t>Розв'язанi</t>
  </si>
  <si>
    <r>
      <t>100</t>
    </r>
    <r>
      <rPr>
        <sz val="10"/>
        <rFont val="Times New Roman"/>
        <family val="1"/>
        <charset val="204"/>
      </rPr>
      <t> (2)</t>
    </r>
  </si>
  <si>
    <r>
      <t>100</t>
    </r>
    <r>
      <rPr>
        <sz val="10"/>
        <rFont val="Times New Roman"/>
        <family val="1"/>
        <charset val="204"/>
      </rPr>
      <t> (3)</t>
    </r>
  </si>
  <si>
    <t>60 (9)</t>
  </si>
  <si>
    <r>
      <t>100</t>
    </r>
    <r>
      <rPr>
        <sz val="10"/>
        <rFont val="Times New Roman"/>
        <family val="1"/>
        <charset val="204"/>
      </rPr>
      <t> (1)</t>
    </r>
  </si>
  <si>
    <r>
      <t>100</t>
    </r>
    <r>
      <rPr>
        <sz val="10"/>
        <rFont val="Times New Roman"/>
        <family val="1"/>
        <charset val="204"/>
      </rPr>
      <t> (6)</t>
    </r>
  </si>
  <si>
    <t>50 (2)</t>
  </si>
  <si>
    <r>
      <t>100</t>
    </r>
    <r>
      <rPr>
        <sz val="10"/>
        <rFont val="Times New Roman"/>
        <family val="1"/>
        <charset val="204"/>
      </rPr>
      <t> (4)</t>
    </r>
  </si>
  <si>
    <t>22 (3)</t>
  </si>
  <si>
    <t>0 (9)</t>
  </si>
  <si>
    <t>0 (4)</t>
  </si>
  <si>
    <t>45 (1)</t>
  </si>
  <si>
    <t>0 (10)</t>
  </si>
  <si>
    <t>64 (2)</t>
  </si>
  <si>
    <r>
      <t>100</t>
    </r>
    <r>
      <rPr>
        <sz val="10"/>
        <rFont val="Times New Roman"/>
        <family val="1"/>
        <charset val="204"/>
      </rPr>
      <t> (7)</t>
    </r>
  </si>
  <si>
    <t>23 (3)</t>
  </si>
  <si>
    <t>24 (2)</t>
  </si>
  <si>
    <t>10 (2)</t>
  </si>
  <si>
    <t>24 (10)</t>
  </si>
  <si>
    <t>15-19</t>
  </si>
  <si>
    <t>0 (7)</t>
  </si>
  <si>
    <t>20 (3)</t>
  </si>
  <si>
    <t>15 (5)</t>
  </si>
  <si>
    <t>2 (4)</t>
  </si>
  <si>
    <t>22-23</t>
  </si>
  <si>
    <t>2 (5)</t>
  </si>
  <si>
    <t>44 (1)</t>
  </si>
  <si>
    <t>16 (4)</t>
  </si>
  <si>
    <t>1 (8)</t>
  </si>
  <si>
    <t>20 (5)</t>
  </si>
  <si>
    <t>10 (8)</t>
  </si>
  <si>
    <t>16 (10)</t>
  </si>
  <si>
    <t>20 (7)</t>
  </si>
  <si>
    <t>5 (8)</t>
  </si>
  <si>
    <t>18 (10)</t>
  </si>
  <si>
    <t>16 (9)</t>
  </si>
  <si>
    <t>0 (13)</t>
  </si>
  <si>
    <t>18 (1)</t>
  </si>
  <si>
    <t>10 (6)</t>
  </si>
  <si>
    <t>32-35</t>
  </si>
  <si>
    <t>26 (8)</t>
  </si>
  <si>
    <t>2 (17)</t>
  </si>
  <si>
    <t>24 (1)</t>
  </si>
  <si>
    <t>26 (7)</t>
  </si>
  <si>
    <t>14 (5)</t>
  </si>
  <si>
    <t>1 (2)</t>
  </si>
  <si>
    <t>5 (5)</t>
  </si>
  <si>
    <t>4 (2)</t>
  </si>
  <si>
    <t>38-39</t>
  </si>
  <si>
    <t>12 (1)</t>
  </si>
  <si>
    <t>40-42</t>
  </si>
  <si>
    <t>10 (7)</t>
  </si>
  <si>
    <t>43-47</t>
  </si>
  <si>
    <t>16 (2)</t>
  </si>
  <si>
    <t>18 (3)</t>
  </si>
  <si>
    <t>18 (6)</t>
  </si>
  <si>
    <t>51-52</t>
  </si>
  <si>
    <t>8 (3)</t>
  </si>
  <si>
    <t>54-55</t>
  </si>
  <si>
    <t>4 (1)</t>
  </si>
  <si>
    <t>57-58</t>
  </si>
  <si>
    <t>2 (8)</t>
  </si>
  <si>
    <t>59-120</t>
  </si>
  <si>
    <t>Місце+район</t>
  </si>
  <si>
    <t>К-сть мість</t>
  </si>
  <si>
    <t>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</si>
</sst>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грн.&quot;_-;\-* #,##0.00\ &quot;грн.&quot;_-;_-* &quot;-&quot;??\ &quot;грн.&quot;_-;_-@_-"/>
    <numFmt numFmtId="165" formatCode="0.0"/>
    <numFmt numFmtId="166" formatCode="[$-F800]dddd\,\ mmmm\ dd\,\ yyyy"/>
    <numFmt numFmtId="167" formatCode="dd\.mm\.yyyy;@"/>
  </numFmts>
  <fonts count="31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b/>
      <sz val="10"/>
      <name val="Sylfaen"/>
      <family val="1"/>
      <charset val="204"/>
    </font>
    <font>
      <sz val="10"/>
      <color rgb="FF000000"/>
      <name val="Times New Roman"/>
      <family val="1"/>
      <charset val="204"/>
    </font>
    <font>
      <shadow/>
      <sz val="10"/>
      <name val="Times New Roman"/>
      <family val="1"/>
      <charset val="204"/>
    </font>
    <font>
      <u/>
      <sz val="10"/>
      <color theme="10"/>
      <name val="Arial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</cellStyleXfs>
  <cellXfs count="326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horizontal="left" vertical="top" wrapText="1"/>
      <protection hidden="1"/>
    </xf>
    <xf numFmtId="0" fontId="2" fillId="0" borderId="0" xfId="0" applyFont="1" applyFill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 applyProtection="1">
      <alignment horizontal="left" vertical="top" wrapText="1"/>
      <protection locked="0" hidden="1"/>
    </xf>
    <xf numFmtId="0" fontId="2" fillId="2" borderId="0" xfId="0" applyFont="1" applyFill="1" applyAlignment="1" applyProtection="1">
      <alignment horizontal="left" vertical="top" wrapText="1"/>
      <protection locked="0" hidden="1"/>
    </xf>
    <xf numFmtId="0" fontId="2" fillId="0" borderId="0" xfId="0" applyFont="1" applyAlignment="1" applyProtection="1">
      <alignment horizontal="left" vertical="top" wrapText="1"/>
      <protection locked="0" hidden="1"/>
    </xf>
    <xf numFmtId="49" fontId="2" fillId="0" borderId="0" xfId="0" applyNumberFormat="1" applyFont="1" applyAlignment="1" applyProtection="1">
      <alignment horizontal="left" vertical="top" wrapText="1"/>
      <protection locked="0" hidden="1"/>
    </xf>
    <xf numFmtId="0" fontId="2" fillId="0" borderId="0" xfId="0" applyFont="1"/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14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11" fillId="0" borderId="1" xfId="0" applyFont="1" applyBorder="1" applyAlignment="1">
      <alignment horizontal="left" textRotation="90"/>
    </xf>
    <xf numFmtId="0" fontId="11" fillId="0" borderId="1" xfId="0" applyFont="1" applyBorder="1" applyAlignment="1">
      <alignment horizontal="left" textRotation="90" wrapText="1"/>
    </xf>
    <xf numFmtId="0" fontId="5" fillId="0" borderId="1" xfId="0" applyFont="1" applyBorder="1"/>
    <xf numFmtId="0" fontId="4" fillId="0" borderId="0" xfId="0" applyFont="1" applyAlignment="1" applyProtection="1">
      <alignment horizontal="left" vertical="top" wrapText="1"/>
      <protection locked="0" hidden="1"/>
    </xf>
    <xf numFmtId="0" fontId="2" fillId="0" borderId="0" xfId="0" applyFont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 applyProtection="1">
      <alignment horizontal="left" vertical="top" wrapText="1"/>
      <protection locked="0" hidden="1"/>
    </xf>
    <xf numFmtId="0" fontId="11" fillId="0" borderId="1" xfId="0" applyFont="1" applyFill="1" applyBorder="1" applyAlignment="1" applyProtection="1">
      <alignment horizontal="left" vertical="top" wrapText="1"/>
      <protection hidden="1"/>
    </xf>
    <xf numFmtId="49" fontId="11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0" applyFont="1" applyFill="1" applyBorder="1" applyAlignment="1" applyProtection="1">
      <alignment horizontal="left" vertical="top" wrapText="1"/>
      <protection locked="0" hidden="1"/>
    </xf>
    <xf numFmtId="0" fontId="5" fillId="0" borderId="1" xfId="0" applyFont="1" applyFill="1" applyBorder="1" applyAlignment="1">
      <alignment horizontal="left" vertical="top" wrapText="1"/>
    </xf>
    <xf numFmtId="167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  <protection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Alignment="1" applyProtection="1">
      <alignment horizontal="left" vertical="top" wrapText="1"/>
      <protection locked="0" hidden="1"/>
    </xf>
    <xf numFmtId="14" fontId="10" fillId="0" borderId="1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 applyProtection="1">
      <alignment horizontal="left" vertical="top" wrapText="1"/>
      <protection locked="0" hidden="1"/>
    </xf>
    <xf numFmtId="0" fontId="10" fillId="0" borderId="1" xfId="0" applyFont="1" applyFill="1" applyBorder="1" applyAlignment="1" applyProtection="1">
      <alignment horizontal="left" vertical="top" wrapText="1"/>
      <protection locked="0" hidden="1"/>
    </xf>
    <xf numFmtId="0" fontId="10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166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166" fontId="5" fillId="0" borderId="0" xfId="0" applyNumberFormat="1" applyFont="1" applyFill="1" applyAlignment="1" applyProtection="1">
      <alignment horizontal="left" vertical="top" wrapText="1"/>
      <protection locked="0" hidden="1"/>
    </xf>
    <xf numFmtId="0" fontId="5" fillId="0" borderId="0" xfId="0" applyFont="1" applyFill="1" applyAlignment="1" applyProtection="1">
      <alignment horizontal="left" vertical="top" wrapText="1"/>
      <protection hidden="1"/>
    </xf>
    <xf numFmtId="49" fontId="5" fillId="0" borderId="0" xfId="0" applyNumberFormat="1" applyFont="1" applyFill="1" applyAlignment="1" applyProtection="1">
      <alignment horizontal="left" vertical="top" wrapText="1"/>
      <protection locked="0" hidden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Alignment="1" applyProtection="1">
      <alignment horizontal="left" vertical="top" wrapText="1"/>
      <protection locked="0" hidden="1"/>
    </xf>
    <xf numFmtId="0" fontId="5" fillId="0" borderId="1" xfId="0" applyFont="1" applyBorder="1" applyAlignment="1">
      <alignment horizontal="left" vertical="top"/>
    </xf>
    <xf numFmtId="0" fontId="3" fillId="0" borderId="0" xfId="0" applyFont="1" applyFill="1" applyBorder="1" applyAlignment="1" applyProtection="1">
      <alignment horizontal="left" vertical="top" wrapText="1"/>
      <protection locked="0" hidden="1"/>
    </xf>
    <xf numFmtId="0" fontId="2" fillId="4" borderId="0" xfId="0" applyFont="1" applyFill="1" applyAlignment="1" applyProtection="1">
      <alignment horizontal="left" vertical="top" wrapText="1"/>
      <protection locked="0" hidden="1"/>
    </xf>
    <xf numFmtId="0" fontId="2" fillId="0" borderId="1" xfId="0" applyFont="1" applyBorder="1" applyAlignment="1" applyProtection="1">
      <alignment horizontal="left" vertical="top" wrapText="1"/>
      <protection locked="0" hidden="1"/>
    </xf>
    <xf numFmtId="14" fontId="10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/>
    <xf numFmtId="0" fontId="22" fillId="0" borderId="0" xfId="0" applyFont="1" applyAlignment="1"/>
    <xf numFmtId="0" fontId="0" fillId="0" borderId="1" xfId="0" applyBorder="1"/>
    <xf numFmtId="0" fontId="0" fillId="2" borderId="0" xfId="0" applyFill="1"/>
    <xf numFmtId="0" fontId="0" fillId="0" borderId="1" xfId="0" applyFill="1" applyBorder="1"/>
    <xf numFmtId="0" fontId="0" fillId="0" borderId="0" xfId="0" applyFill="1"/>
    <xf numFmtId="0" fontId="23" fillId="0" borderId="1" xfId="0" applyFont="1" applyFill="1" applyBorder="1"/>
    <xf numFmtId="0" fontId="23" fillId="0" borderId="1" xfId="0" applyFont="1" applyFill="1" applyBorder="1" applyAlignment="1">
      <alignment horizontal="right"/>
    </xf>
    <xf numFmtId="0" fontId="1" fillId="0" borderId="19" xfId="0" applyFont="1" applyFill="1" applyBorder="1"/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/>
    </xf>
    <xf numFmtId="0" fontId="23" fillId="0" borderId="3" xfId="0" applyFont="1" applyFill="1" applyBorder="1"/>
    <xf numFmtId="0" fontId="23" fillId="0" borderId="20" xfId="0" applyFont="1" applyFill="1" applyBorder="1"/>
    <xf numFmtId="0" fontId="23" fillId="0" borderId="20" xfId="0" applyFont="1" applyFill="1" applyBorder="1" applyAlignment="1">
      <alignment horizontal="right"/>
    </xf>
    <xf numFmtId="0" fontId="0" fillId="0" borderId="0" xfId="0" applyBorder="1"/>
    <xf numFmtId="0" fontId="1" fillId="0" borderId="5" xfId="0" applyFont="1" applyFill="1" applyBorder="1" applyAlignment="1">
      <alignment horizontal="right" textRotation="90"/>
    </xf>
    <xf numFmtId="0" fontId="1" fillId="0" borderId="5" xfId="0" applyFont="1" applyFill="1" applyBorder="1" applyAlignment="1">
      <alignment textRotation="90"/>
    </xf>
    <xf numFmtId="0" fontId="0" fillId="0" borderId="3" xfId="0" applyBorder="1"/>
    <xf numFmtId="0" fontId="1" fillId="0" borderId="5" xfId="0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left" vertical="top" wrapText="1"/>
      <protection locked="0" hidden="1"/>
    </xf>
    <xf numFmtId="0" fontId="5" fillId="6" borderId="1" xfId="0" applyFont="1" applyFill="1" applyBorder="1" applyAlignment="1" applyProtection="1">
      <alignment horizontal="left" vertical="top" wrapText="1"/>
      <protection locked="0" hidden="1"/>
    </xf>
    <xf numFmtId="0" fontId="2" fillId="6" borderId="0" xfId="0" applyFont="1" applyFill="1" applyAlignment="1" applyProtection="1">
      <alignment horizontal="left" vertical="top" wrapText="1"/>
      <protection locked="0" hidden="1"/>
    </xf>
    <xf numFmtId="0" fontId="2" fillId="6" borderId="1" xfId="0" applyFont="1" applyFill="1" applyBorder="1" applyAlignment="1" applyProtection="1">
      <alignment horizontal="left" vertical="top" wrapText="1"/>
      <protection locked="0" hidden="1"/>
    </xf>
    <xf numFmtId="0" fontId="5" fillId="0" borderId="5" xfId="0" applyFont="1" applyFill="1" applyBorder="1" applyAlignment="1" applyProtection="1">
      <alignment horizontal="left" vertical="top" wrapText="1"/>
      <protection locked="0" hidden="1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 applyProtection="1">
      <alignment horizontal="left" vertical="top" wrapText="1"/>
      <protection hidden="1"/>
    </xf>
    <xf numFmtId="0" fontId="10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 applyProtection="1">
      <alignment horizontal="left" vertical="top" wrapText="1"/>
      <protection hidden="1"/>
    </xf>
    <xf numFmtId="0" fontId="5" fillId="0" borderId="3" xfId="0" applyFont="1" applyFill="1" applyBorder="1" applyAlignment="1">
      <alignment horizontal="left" vertical="top" wrapText="1"/>
    </xf>
    <xf numFmtId="0" fontId="23" fillId="6" borderId="1" xfId="0" applyFont="1" applyFill="1" applyBorder="1"/>
    <xf numFmtId="0" fontId="0" fillId="6" borderId="1" xfId="0" applyFill="1" applyBorder="1"/>
    <xf numFmtId="0" fontId="23" fillId="6" borderId="1" xfId="0" applyFont="1" applyFill="1" applyBorder="1" applyAlignment="1">
      <alignment horizontal="right"/>
    </xf>
    <xf numFmtId="0" fontId="23" fillId="6" borderId="20" xfId="0" applyFont="1" applyFill="1" applyBorder="1"/>
    <xf numFmtId="0" fontId="23" fillId="6" borderId="20" xfId="0" applyFont="1" applyFill="1" applyBorder="1" applyAlignment="1">
      <alignment horizontal="right"/>
    </xf>
    <xf numFmtId="0" fontId="2" fillId="6" borderId="0" xfId="0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 hidden="1"/>
    </xf>
    <xf numFmtId="0" fontId="2" fillId="2" borderId="0" xfId="0" applyFont="1" applyFill="1" applyBorder="1" applyAlignment="1" applyProtection="1">
      <alignment horizontal="left" vertical="top" wrapText="1"/>
      <protection locked="0" hidden="1"/>
    </xf>
    <xf numFmtId="0" fontId="2" fillId="0" borderId="3" xfId="0" applyFont="1" applyBorder="1" applyAlignment="1" applyProtection="1">
      <alignment horizontal="left" vertical="top" wrapText="1"/>
      <protection locked="0" hidden="1"/>
    </xf>
    <xf numFmtId="0" fontId="11" fillId="0" borderId="1" xfId="0" applyFont="1" applyFill="1" applyBorder="1" applyAlignment="1">
      <alignment horizontal="left" vertical="top"/>
    </xf>
    <xf numFmtId="0" fontId="11" fillId="0" borderId="0" xfId="0" applyFont="1" applyFill="1" applyAlignment="1" applyProtection="1">
      <alignment horizontal="left" vertical="top" wrapText="1"/>
      <protection locked="0" hidden="1"/>
    </xf>
    <xf numFmtId="0" fontId="5" fillId="4" borderId="0" xfId="0" applyFont="1" applyFill="1" applyAlignment="1" applyProtection="1">
      <alignment horizontal="left" vertical="top" wrapText="1"/>
      <protection locked="0" hidden="1"/>
    </xf>
    <xf numFmtId="0" fontId="5" fillId="0" borderId="0" xfId="0" applyFont="1" applyAlignment="1" applyProtection="1">
      <alignment horizontal="left" vertical="top" wrapText="1"/>
      <protection locked="0" hidden="1"/>
    </xf>
    <xf numFmtId="0" fontId="5" fillId="2" borderId="0" xfId="0" applyFont="1" applyFill="1" applyAlignment="1" applyProtection="1">
      <alignment horizontal="left" vertical="top" wrapText="1"/>
      <protection locked="0" hidden="1"/>
    </xf>
    <xf numFmtId="0" fontId="5" fillId="0" borderId="3" xfId="0" applyFont="1" applyBorder="1" applyAlignment="1" applyProtection="1">
      <alignment horizontal="left" vertical="top" wrapText="1"/>
      <protection locked="0" hidden="1"/>
    </xf>
    <xf numFmtId="0" fontId="10" fillId="0" borderId="4" xfId="0" applyFont="1" applyFill="1" applyBorder="1" applyAlignment="1">
      <alignment horizontal="justify" vertical="center" wrapText="1"/>
    </xf>
    <xf numFmtId="0" fontId="10" fillId="0" borderId="5" xfId="0" applyFont="1" applyFill="1" applyBorder="1" applyAlignment="1">
      <alignment horizontal="left" vertical="top" wrapText="1"/>
    </xf>
    <xf numFmtId="14" fontId="10" fillId="0" borderId="5" xfId="0" applyNumberFormat="1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/>
    </xf>
    <xf numFmtId="49" fontId="5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5" fillId="6" borderId="3" xfId="0" applyFont="1" applyFill="1" applyBorder="1" applyAlignment="1" applyProtection="1">
      <alignment horizontal="left" vertical="top" wrapText="1"/>
      <protection locked="0" hidden="1"/>
    </xf>
    <xf numFmtId="0" fontId="5" fillId="0" borderId="19" xfId="0" applyFont="1" applyFill="1" applyBorder="1" applyAlignment="1" applyProtection="1">
      <alignment horizontal="left" vertical="top" wrapText="1"/>
      <protection locked="0" hidden="1"/>
    </xf>
    <xf numFmtId="0" fontId="10" fillId="0" borderId="19" xfId="0" applyFont="1" applyFill="1" applyBorder="1" applyAlignment="1">
      <alignment horizontal="left" vertical="top" wrapText="1"/>
    </xf>
    <xf numFmtId="14" fontId="10" fillId="0" borderId="19" xfId="0" applyNumberFormat="1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/>
    </xf>
    <xf numFmtId="0" fontId="5" fillId="0" borderId="19" xfId="0" applyFont="1" applyFill="1" applyBorder="1" applyAlignment="1" applyProtection="1">
      <alignment horizontal="left" vertical="top" wrapText="1"/>
      <protection hidden="1"/>
    </xf>
    <xf numFmtId="49" fontId="5" fillId="0" borderId="19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3" xfId="0" applyFont="1" applyFill="1" applyBorder="1" applyAlignment="1">
      <alignment horizontal="left" vertical="top"/>
    </xf>
    <xf numFmtId="14" fontId="10" fillId="0" borderId="3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6" borderId="1" xfId="0" applyFont="1" applyFill="1" applyBorder="1" applyAlignment="1" applyProtection="1">
      <alignment horizontal="left" vertical="top" wrapText="1"/>
      <protection locked="0" hidden="1"/>
    </xf>
    <xf numFmtId="0" fontId="2" fillId="7" borderId="0" xfId="0" applyFont="1" applyFill="1" applyAlignment="1" applyProtection="1">
      <alignment horizontal="left" vertical="top" wrapText="1"/>
      <protection locked="0" hidden="1"/>
    </xf>
    <xf numFmtId="0" fontId="23" fillId="7" borderId="21" xfId="0" applyFont="1" applyFill="1" applyBorder="1"/>
    <xf numFmtId="0" fontId="23" fillId="7" borderId="1" xfId="0" applyFont="1" applyFill="1" applyBorder="1"/>
    <xf numFmtId="0" fontId="0" fillId="7" borderId="1" xfId="0" applyFill="1" applyBorder="1"/>
    <xf numFmtId="0" fontId="23" fillId="7" borderId="1" xfId="0" applyFont="1" applyFill="1" applyBorder="1" applyAlignment="1">
      <alignment horizontal="right"/>
    </xf>
    <xf numFmtId="0" fontId="23" fillId="7" borderId="20" xfId="0" applyFont="1" applyFill="1" applyBorder="1"/>
    <xf numFmtId="0" fontId="23" fillId="7" borderId="20" xfId="0" applyFont="1" applyFill="1" applyBorder="1" applyAlignment="1">
      <alignment horizontal="right"/>
    </xf>
    <xf numFmtId="0" fontId="26" fillId="0" borderId="1" xfId="0" applyFont="1" applyBorder="1" applyAlignment="1">
      <alignment wrapText="1"/>
    </xf>
    <xf numFmtId="0" fontId="0" fillId="7" borderId="1" xfId="0" applyFont="1" applyFill="1" applyBorder="1"/>
    <xf numFmtId="0" fontId="23" fillId="7" borderId="3" xfId="0" applyFont="1" applyFill="1" applyBorder="1"/>
    <xf numFmtId="0" fontId="4" fillId="7" borderId="1" xfId="0" applyFont="1" applyFill="1" applyBorder="1" applyAlignment="1">
      <alignment vertical="center" wrapText="1"/>
    </xf>
    <xf numFmtId="0" fontId="23" fillId="6" borderId="3" xfId="0" applyFont="1" applyFill="1" applyBorder="1"/>
    <xf numFmtId="0" fontId="23" fillId="6" borderId="3" xfId="0" applyFont="1" applyFill="1" applyBorder="1" applyAlignment="1">
      <alignment wrapText="1"/>
    </xf>
    <xf numFmtId="0" fontId="23" fillId="6" borderId="1" xfId="0" applyFont="1" applyFill="1" applyBorder="1" applyAlignment="1">
      <alignment wrapText="1"/>
    </xf>
    <xf numFmtId="0" fontId="2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23" fillId="6" borderId="21" xfId="0" applyFont="1" applyFill="1" applyBorder="1"/>
    <xf numFmtId="0" fontId="11" fillId="0" borderId="0" xfId="0" applyFont="1" applyBorder="1" applyAlignment="1">
      <alignment horizontal="center" vertical="top" wrapText="1"/>
    </xf>
    <xf numFmtId="0" fontId="24" fillId="6" borderId="1" xfId="0" applyFont="1" applyFill="1" applyBorder="1"/>
    <xf numFmtId="0" fontId="0" fillId="0" borderId="1" xfId="0" applyFill="1" applyBorder="1" applyAlignment="1">
      <alignment wrapText="1"/>
    </xf>
    <xf numFmtId="0" fontId="2" fillId="8" borderId="0" xfId="0" applyFont="1" applyFill="1" applyAlignment="1" applyProtection="1">
      <alignment horizontal="left" vertical="top" wrapText="1"/>
      <protection locked="0" hidden="1"/>
    </xf>
    <xf numFmtId="0" fontId="5" fillId="8" borderId="1" xfId="0" applyFont="1" applyFill="1" applyBorder="1" applyAlignment="1" applyProtection="1">
      <alignment horizontal="left" vertical="top" wrapText="1"/>
      <protection hidden="1"/>
    </xf>
    <xf numFmtId="0" fontId="2" fillId="8" borderId="0" xfId="0" applyFont="1" applyFill="1" applyAlignment="1">
      <alignment horizontal="left" vertical="top" wrapText="1"/>
    </xf>
    <xf numFmtId="0" fontId="2" fillId="8" borderId="1" xfId="0" applyFont="1" applyFill="1" applyBorder="1" applyAlignment="1" applyProtection="1">
      <alignment horizontal="left" vertical="top" wrapText="1"/>
      <protection locked="0" hidden="1"/>
    </xf>
    <xf numFmtId="49" fontId="2" fillId="8" borderId="1" xfId="0" applyNumberFormat="1" applyFont="1" applyFill="1" applyBorder="1" applyAlignment="1" applyProtection="1">
      <alignment horizontal="left" vertical="top" wrapText="1"/>
      <protection locked="0" hidden="1"/>
    </xf>
    <xf numFmtId="0" fontId="2" fillId="8" borderId="1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vertical="top" wrapText="1"/>
      <protection locked="0" hidden="1"/>
    </xf>
    <xf numFmtId="0" fontId="2" fillId="8" borderId="1" xfId="0" applyFont="1" applyFill="1" applyBorder="1" applyAlignment="1">
      <alignment wrapText="1"/>
    </xf>
    <xf numFmtId="14" fontId="2" fillId="8" borderId="1" xfId="0" applyNumberFormat="1" applyFont="1" applyFill="1" applyBorder="1" applyAlignment="1">
      <alignment horizontal="left" wrapText="1"/>
    </xf>
    <xf numFmtId="0" fontId="5" fillId="8" borderId="1" xfId="0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 applyProtection="1">
      <alignment horizontal="left" vertical="top" wrapText="1"/>
      <protection locked="0" hidden="1"/>
    </xf>
    <xf numFmtId="14" fontId="2" fillId="0" borderId="0" xfId="0" applyNumberFormat="1" applyFont="1" applyAlignment="1" applyProtection="1">
      <alignment horizontal="left" vertical="top" wrapText="1"/>
      <protection locked="0" hidden="1"/>
    </xf>
    <xf numFmtId="0" fontId="2" fillId="9" borderId="1" xfId="0" applyFont="1" applyFill="1" applyBorder="1" applyAlignment="1">
      <alignment wrapText="1"/>
    </xf>
    <xf numFmtId="0" fontId="5" fillId="0" borderId="1" xfId="0" applyFont="1" applyFill="1" applyBorder="1"/>
    <xf numFmtId="165" fontId="5" fillId="0" borderId="1" xfId="0" applyNumberFormat="1" applyFont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/>
    </xf>
    <xf numFmtId="14" fontId="26" fillId="0" borderId="1" xfId="0" applyNumberFormat="1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14" fontId="5" fillId="0" borderId="1" xfId="0" quotePrefix="1" applyNumberFormat="1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0" fontId="2" fillId="6" borderId="22" xfId="0" applyFont="1" applyFill="1" applyBorder="1" applyAlignment="1" applyProtection="1">
      <alignment horizontal="left" vertical="top" wrapText="1"/>
      <protection locked="0" hidden="1"/>
    </xf>
    <xf numFmtId="0" fontId="2" fillId="0" borderId="22" xfId="0" applyFont="1" applyBorder="1" applyAlignment="1" applyProtection="1">
      <alignment horizontal="left" vertical="top" wrapText="1"/>
      <protection locked="0" hidden="1"/>
    </xf>
    <xf numFmtId="0" fontId="3" fillId="6" borderId="22" xfId="0" applyFont="1" applyFill="1" applyBorder="1" applyAlignment="1" applyProtection="1">
      <alignment horizontal="left" vertical="top" wrapText="1"/>
      <protection locked="0" hidden="1"/>
    </xf>
    <xf numFmtId="0" fontId="5" fillId="8" borderId="3" xfId="0" applyFont="1" applyFill="1" applyBorder="1" applyAlignment="1">
      <alignment horizontal="left" vertical="top" wrapText="1"/>
    </xf>
    <xf numFmtId="0" fontId="2" fillId="8" borderId="3" xfId="0" applyFont="1" applyFill="1" applyBorder="1" applyAlignment="1" applyProtection="1">
      <alignment horizontal="left" vertical="top" wrapText="1"/>
      <protection locked="0" hidden="1"/>
    </xf>
    <xf numFmtId="0" fontId="5" fillId="8" borderId="3" xfId="0" applyFont="1" applyFill="1" applyBorder="1" applyAlignment="1" applyProtection="1">
      <alignment horizontal="left" vertical="top" wrapText="1"/>
      <protection hidden="1"/>
    </xf>
    <xf numFmtId="49" fontId="2" fillId="8" borderId="3" xfId="0" applyNumberFormat="1" applyFont="1" applyFill="1" applyBorder="1" applyAlignment="1" applyProtection="1">
      <alignment horizontal="left" vertical="top" wrapText="1"/>
      <protection locked="0" hidden="1"/>
    </xf>
    <xf numFmtId="0" fontId="2" fillId="8" borderId="3" xfId="0" applyFont="1" applyFill="1" applyBorder="1" applyAlignment="1" applyProtection="1">
      <alignment horizontal="left" vertical="top" wrapText="1"/>
      <protection hidden="1"/>
    </xf>
    <xf numFmtId="0" fontId="10" fillId="0" borderId="23" xfId="0" applyFont="1" applyFill="1" applyBorder="1" applyAlignment="1">
      <alignment horizontal="justify" vertical="center" wrapText="1"/>
    </xf>
    <xf numFmtId="0" fontId="2" fillId="9" borderId="3" xfId="0" applyFont="1" applyFill="1" applyBorder="1" applyAlignment="1" applyProtection="1">
      <alignment horizontal="left" vertical="top" wrapText="1"/>
      <protection locked="0" hidden="1"/>
    </xf>
    <xf numFmtId="14" fontId="2" fillId="8" borderId="3" xfId="0" applyNumberFormat="1" applyFont="1" applyFill="1" applyBorder="1" applyAlignment="1" applyProtection="1">
      <alignment horizontal="left" vertical="top" wrapText="1"/>
      <protection locked="0" hidden="1"/>
    </xf>
    <xf numFmtId="0" fontId="2" fillId="8" borderId="3" xfId="0" applyFont="1" applyFill="1" applyBorder="1" applyAlignment="1" applyProtection="1">
      <alignment vertical="top" wrapText="1"/>
      <protection locked="0" hidden="1"/>
    </xf>
    <xf numFmtId="166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4" fillId="0" borderId="1" xfId="0" applyFon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9" xfId="0" applyBorder="1"/>
    <xf numFmtId="0" fontId="0" fillId="0" borderId="19" xfId="0" applyFill="1" applyBorder="1" applyAlignment="1">
      <alignment wrapText="1"/>
    </xf>
    <xf numFmtId="0" fontId="0" fillId="0" borderId="5" xfId="0" applyBorder="1"/>
    <xf numFmtId="0" fontId="2" fillId="0" borderId="1" xfId="0" applyFont="1" applyBorder="1" applyAlignment="1">
      <alignment wrapText="1"/>
    </xf>
    <xf numFmtId="0" fontId="28" fillId="0" borderId="1" xfId="2" applyBorder="1" applyAlignment="1" applyProtection="1">
      <alignment wrapText="1"/>
    </xf>
    <xf numFmtId="1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1" fontId="5" fillId="0" borderId="1" xfId="0" applyNumberFormat="1" applyFont="1" applyBorder="1" applyAlignment="1">
      <alignment vertical="center" wrapText="1"/>
    </xf>
    <xf numFmtId="1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9" fontId="0" fillId="0" borderId="24" xfId="0" applyNumberForma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5" xfId="0" applyNumberFormat="1" applyFont="1" applyBorder="1" applyAlignment="1">
      <alignment vertical="center" wrapText="1"/>
    </xf>
    <xf numFmtId="0" fontId="0" fillId="0" borderId="24" xfId="0" applyNumberFormat="1" applyBorder="1" applyAlignment="1">
      <alignment vertical="center" wrapText="1"/>
    </xf>
    <xf numFmtId="0" fontId="0" fillId="0" borderId="0" xfId="0" applyNumberFormat="1"/>
    <xf numFmtId="0" fontId="2" fillId="0" borderId="1" xfId="0" applyFont="1" applyBorder="1"/>
    <xf numFmtId="0" fontId="4" fillId="0" borderId="1" xfId="0" applyFont="1" applyFill="1" applyBorder="1" applyAlignment="1">
      <alignment wrapText="1"/>
    </xf>
    <xf numFmtId="0" fontId="0" fillId="0" borderId="1" xfId="0" quotePrefix="1" applyBorder="1" applyAlignment="1">
      <alignment wrapText="1"/>
    </xf>
    <xf numFmtId="0" fontId="0" fillId="0" borderId="1" xfId="0" quotePrefix="1" applyBorder="1"/>
    <xf numFmtId="0" fontId="5" fillId="6" borderId="1" xfId="0" applyFont="1" applyFill="1" applyBorder="1" applyAlignment="1">
      <alignment horizontal="left" vertical="top" wrapText="1"/>
    </xf>
    <xf numFmtId="14" fontId="5" fillId="6" borderId="1" xfId="0" applyNumberFormat="1" applyFont="1" applyFill="1" applyBorder="1" applyAlignment="1">
      <alignment horizontal="left" vertical="top" wrapText="1"/>
    </xf>
    <xf numFmtId="0" fontId="5" fillId="6" borderId="1" xfId="0" applyNumberFormat="1" applyFont="1" applyFill="1" applyBorder="1" applyAlignment="1" applyProtection="1">
      <alignment horizontal="left" vertical="top" wrapText="1"/>
    </xf>
    <xf numFmtId="0" fontId="26" fillId="9" borderId="1" xfId="0" applyFont="1" applyFill="1" applyBorder="1" applyAlignment="1">
      <alignment horizontal="left" vertical="top" wrapText="1"/>
    </xf>
    <xf numFmtId="14" fontId="26" fillId="9" borderId="1" xfId="0" applyNumberFormat="1" applyFont="1" applyFill="1" applyBorder="1" applyAlignment="1">
      <alignment horizontal="left" vertical="top"/>
    </xf>
    <xf numFmtId="0" fontId="5" fillId="9" borderId="1" xfId="0" applyNumberFormat="1" applyFont="1" applyFill="1" applyBorder="1" applyAlignment="1" applyProtection="1">
      <alignment horizontal="left" vertical="top" wrapText="1"/>
    </xf>
    <xf numFmtId="0" fontId="5" fillId="9" borderId="1" xfId="0" applyFont="1" applyFill="1" applyBorder="1" applyAlignment="1">
      <alignment horizontal="left" vertical="top" wrapText="1"/>
    </xf>
    <xf numFmtId="0" fontId="26" fillId="6" borderId="1" xfId="0" applyFont="1" applyFill="1" applyBorder="1" applyAlignment="1">
      <alignment horizontal="left" vertical="top" wrapText="1"/>
    </xf>
    <xf numFmtId="14" fontId="26" fillId="6" borderId="1" xfId="0" applyNumberFormat="1" applyFont="1" applyFill="1" applyBorder="1" applyAlignment="1">
      <alignment horizontal="left" vertical="top"/>
    </xf>
    <xf numFmtId="14" fontId="5" fillId="9" borderId="1" xfId="0" applyNumberFormat="1" applyFont="1" applyFill="1" applyBorder="1" applyAlignment="1">
      <alignment horizontal="left" vertical="top" wrapText="1"/>
    </xf>
    <xf numFmtId="14" fontId="5" fillId="6" borderId="1" xfId="0" applyNumberFormat="1" applyFont="1" applyFill="1" applyBorder="1" applyAlignment="1" applyProtection="1">
      <alignment horizontal="left" vertical="top" wrapText="1"/>
      <protection locked="0" hidden="1"/>
    </xf>
    <xf numFmtId="14" fontId="5" fillId="6" borderId="1" xfId="0" applyNumberFormat="1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left" vertical="top"/>
    </xf>
    <xf numFmtId="14" fontId="10" fillId="6" borderId="1" xfId="0" applyNumberFormat="1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horizontal="left" vertical="top" wrapText="1"/>
    </xf>
    <xf numFmtId="14" fontId="10" fillId="9" borderId="1" xfId="0" applyNumberFormat="1" applyFont="1" applyFill="1" applyBorder="1" applyAlignment="1">
      <alignment horizontal="left" vertical="top" wrapText="1"/>
    </xf>
    <xf numFmtId="0" fontId="10" fillId="9" borderId="1" xfId="0" applyFont="1" applyFill="1" applyBorder="1" applyAlignment="1">
      <alignment horizontal="left" vertical="top" wrapText="1"/>
    </xf>
    <xf numFmtId="0" fontId="10" fillId="6" borderId="1" xfId="0" applyNumberFormat="1" applyFont="1" applyFill="1" applyBorder="1" applyAlignment="1" applyProtection="1">
      <alignment horizontal="left" vertical="top" wrapText="1"/>
    </xf>
    <xf numFmtId="14" fontId="5" fillId="6" borderId="1" xfId="0" quotePrefix="1" applyNumberFormat="1" applyFont="1" applyFill="1" applyBorder="1" applyAlignment="1">
      <alignment horizontal="left" vertical="top" wrapText="1"/>
    </xf>
    <xf numFmtId="0" fontId="10" fillId="6" borderId="1" xfId="0" applyNumberFormat="1" applyFont="1" applyFill="1" applyBorder="1" applyAlignment="1">
      <alignment horizontal="left" vertical="top" wrapText="1"/>
    </xf>
    <xf numFmtId="0" fontId="5" fillId="6" borderId="1" xfId="0" applyNumberFormat="1" applyFont="1" applyFill="1" applyBorder="1" applyAlignment="1" applyProtection="1">
      <alignment horizontal="left" vertical="top" wrapText="1"/>
      <protection locked="0"/>
    </xf>
    <xf numFmtId="14" fontId="5" fillId="9" borderId="1" xfId="0" applyNumberFormat="1" applyFont="1" applyFill="1" applyBorder="1" applyAlignment="1" applyProtection="1">
      <alignment horizontal="left" vertical="top" wrapText="1"/>
      <protection locked="0" hidden="1"/>
    </xf>
    <xf numFmtId="0" fontId="11" fillId="0" borderId="26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9" fontId="5" fillId="0" borderId="27" xfId="0" applyNumberFormat="1" applyFont="1" applyBorder="1" applyAlignment="1">
      <alignment wrapText="1"/>
    </xf>
    <xf numFmtId="1" fontId="7" fillId="5" borderId="5" xfId="0" applyNumberFormat="1" applyFont="1" applyFill="1" applyBorder="1" applyAlignment="1">
      <alignment horizontal="center" vertical="center" textRotation="90" wrapText="1"/>
    </xf>
    <xf numFmtId="165" fontId="7" fillId="5" borderId="5" xfId="0" applyNumberFormat="1" applyFont="1" applyFill="1" applyBorder="1" applyAlignment="1">
      <alignment horizontal="center" vertical="center" wrapText="1"/>
    </xf>
    <xf numFmtId="14" fontId="7" fillId="5" borderId="5" xfId="0" applyNumberFormat="1" applyFont="1" applyFill="1" applyBorder="1" applyAlignment="1">
      <alignment horizontal="center" vertical="center" textRotation="90" wrapText="1"/>
    </xf>
    <xf numFmtId="14" fontId="7" fillId="5" borderId="5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1" fillId="0" borderId="0" xfId="0" applyFont="1" applyAlignment="1">
      <alignment horizontal="left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164" fontId="21" fillId="0" borderId="0" xfId="1" applyFont="1" applyAlignment="1">
      <alignment horizontal="left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15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25" fillId="0" borderId="15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0" fontId="18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5" fillId="0" borderId="12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readingOrder="2"/>
    </xf>
    <xf numFmtId="0" fontId="14" fillId="0" borderId="0" xfId="0" applyFont="1" applyAlignment="1">
      <alignment horizontal="center"/>
    </xf>
    <xf numFmtId="0" fontId="14" fillId="0" borderId="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5" fillId="0" borderId="1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1" fontId="11" fillId="0" borderId="0" xfId="0" applyNumberFormat="1" applyFont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0" xfId="0" applyNumberFormat="1" applyFont="1" applyAlignment="1">
      <alignment horizontal="center" vertical="top"/>
    </xf>
    <xf numFmtId="1" fontId="5" fillId="0" borderId="0" xfId="0" applyNumberFormat="1" applyFont="1" applyAlignment="1">
      <alignment horizontal="left"/>
    </xf>
    <xf numFmtId="1" fontId="11" fillId="0" borderId="1" xfId="0" applyNumberFormat="1" applyFont="1" applyBorder="1" applyAlignment="1">
      <alignment horizontal="center" vertical="top"/>
    </xf>
    <xf numFmtId="1" fontId="11" fillId="0" borderId="0" xfId="0" applyNumberFormat="1" applyFont="1" applyBorder="1" applyAlignment="1">
      <alignment horizontal="center" vertical="top"/>
    </xf>
    <xf numFmtId="1" fontId="11" fillId="0" borderId="0" xfId="0" applyNumberFormat="1" applyFont="1" applyAlignment="1">
      <alignment horizontal="center" vertical="top" wrapText="1"/>
    </xf>
    <xf numFmtId="1" fontId="30" fillId="10" borderId="1" xfId="0" applyNumberFormat="1" applyFont="1" applyFill="1" applyBorder="1" applyAlignment="1">
      <alignment horizontal="center" vertical="top"/>
    </xf>
    <xf numFmtId="1" fontId="29" fillId="10" borderId="0" xfId="0" applyNumberFormat="1" applyFont="1" applyFill="1" applyBorder="1" applyAlignment="1">
      <alignment horizontal="center" vertical="top"/>
    </xf>
    <xf numFmtId="1" fontId="30" fillId="10" borderId="0" xfId="0" applyNumberFormat="1" applyFont="1" applyFill="1" applyAlignment="1">
      <alignment horizontal="left"/>
    </xf>
    <xf numFmtId="1" fontId="30" fillId="10" borderId="0" xfId="0" applyNumberFormat="1" applyFont="1" applyFill="1" applyAlignment="1">
      <alignment horizontal="center" vertical="top"/>
    </xf>
    <xf numFmtId="1" fontId="29" fillId="10" borderId="0" xfId="0" quotePrefix="1" applyNumberFormat="1" applyFont="1" applyFill="1" applyAlignment="1">
      <alignment horizontal="center" vertical="top" wrapText="1"/>
    </xf>
  </cellXfs>
  <cellStyles count="3">
    <cellStyle name="Гиперссылка" xfId="2" builtinId="8"/>
    <cellStyle name="Денежный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dn.hoippo.km.ua/cgi-bin/new-client?contest_id=193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/>
  <dimension ref="A1:XFC238"/>
  <sheetViews>
    <sheetView zoomScaleSheetLayoutView="85" workbookViewId="0">
      <pane xSplit="7" ySplit="1" topLeftCell="P84" activePane="bottomRight" state="frozen"/>
      <selection pane="topRight" activeCell="H1" sqref="H1"/>
      <selection pane="bottomLeft" activeCell="A2" sqref="A2"/>
      <selection pane="bottomRight" activeCell="E117" sqref="E117"/>
    </sheetView>
  </sheetViews>
  <sheetFormatPr defaultRowHeight="12.75" x14ac:dyDescent="0.2"/>
  <cols>
    <col min="1" max="1" width="5.42578125" style="6" customWidth="1"/>
    <col min="2" max="2" width="22.7109375" style="6" customWidth="1"/>
    <col min="3" max="3" width="10.85546875" style="177" customWidth="1"/>
    <col min="4" max="4" width="23.5703125" style="6" customWidth="1"/>
    <col min="5" max="5" width="15.7109375" style="6" customWidth="1"/>
    <col min="6" max="6" width="8.7109375" style="172" customWidth="1"/>
    <col min="7" max="7" width="21.140625" style="6" customWidth="1"/>
    <col min="8" max="8" width="9.140625" style="6" customWidth="1"/>
    <col min="9" max="9" width="10.140625" style="6" customWidth="1"/>
    <col min="10" max="10" width="14.140625" style="2" customWidth="1"/>
    <col min="11" max="11" width="7.42578125" style="6" customWidth="1"/>
    <col min="12" max="12" width="7.42578125" style="2" customWidth="1"/>
    <col min="13" max="13" width="7.28515625" style="6" customWidth="1"/>
    <col min="14" max="14" width="8.42578125" style="7" customWidth="1"/>
    <col min="15" max="15" width="9.5703125" style="2" customWidth="1"/>
    <col min="16" max="16" width="6.7109375" style="2" customWidth="1"/>
    <col min="17" max="17" width="13.140625" style="35" customWidth="1"/>
    <col min="18" max="18" width="9.140625" style="6"/>
    <col min="19" max="19" width="9.5703125" style="6" customWidth="1"/>
    <col min="20" max="20" width="0" style="6" hidden="1" customWidth="1"/>
    <col min="21" max="21" width="15.28515625" style="6" customWidth="1"/>
    <col min="22" max="16384" width="9.140625" style="6"/>
  </cols>
  <sheetData>
    <row r="1" spans="1:234" s="34" customFormat="1" ht="39.950000000000003" customHeight="1" x14ac:dyDescent="0.2">
      <c r="A1" s="37" t="s">
        <v>9133</v>
      </c>
      <c r="B1" s="37" t="s">
        <v>9139</v>
      </c>
      <c r="C1" s="176" t="s">
        <v>9189</v>
      </c>
      <c r="D1" s="37" t="s">
        <v>9134</v>
      </c>
      <c r="E1" s="37" t="s">
        <v>9135</v>
      </c>
      <c r="F1" s="37" t="s">
        <v>9136</v>
      </c>
      <c r="G1" s="37" t="s">
        <v>9140</v>
      </c>
      <c r="H1" s="37" t="s">
        <v>9141</v>
      </c>
      <c r="I1" s="37" t="s">
        <v>9159</v>
      </c>
      <c r="J1" s="38" t="s">
        <v>9166</v>
      </c>
      <c r="K1" s="37" t="s">
        <v>9171</v>
      </c>
      <c r="L1" s="38" t="s">
        <v>9251</v>
      </c>
      <c r="M1" s="37" t="s">
        <v>9243</v>
      </c>
      <c r="N1" s="39" t="s">
        <v>9184</v>
      </c>
      <c r="O1" s="38" t="s">
        <v>9250</v>
      </c>
      <c r="P1" s="38" t="s">
        <v>9169</v>
      </c>
      <c r="Q1" s="37" t="s">
        <v>10161</v>
      </c>
      <c r="R1" s="123" t="s">
        <v>556</v>
      </c>
      <c r="S1" s="123" t="s">
        <v>557</v>
      </c>
      <c r="T1" s="124" t="s">
        <v>8301</v>
      </c>
      <c r="U1" s="37" t="s">
        <v>559</v>
      </c>
      <c r="V1" s="37" t="s">
        <v>9465</v>
      </c>
      <c r="W1" s="37" t="s">
        <v>9504</v>
      </c>
    </row>
    <row r="2" spans="1:234" s="3" customFormat="1" ht="27.75" hidden="1" customHeight="1" x14ac:dyDescent="0.2">
      <c r="A2" s="40">
        <v>1</v>
      </c>
      <c r="B2" s="230" t="s">
        <v>1502</v>
      </c>
      <c r="C2" s="231">
        <v>35288</v>
      </c>
      <c r="D2" s="232" t="s">
        <v>9185</v>
      </c>
      <c r="E2" s="230" t="s">
        <v>9165</v>
      </c>
      <c r="F2" s="41">
        <v>11</v>
      </c>
      <c r="G2" s="41" t="s">
        <v>9601</v>
      </c>
      <c r="H2" s="41" t="s">
        <v>1567</v>
      </c>
      <c r="I2" s="40">
        <v>1</v>
      </c>
      <c r="J2" s="43" t="str">
        <f>CONCATENATE(E2,F2)</f>
        <v>Військовий ліцей11</v>
      </c>
      <c r="K2" s="40" t="s">
        <v>1595</v>
      </c>
      <c r="L2" s="43" t="str">
        <f t="shared" ref="L2:L32" si="0">CONCATENATE(K2,TEXT(F2,0))</f>
        <v>г11</v>
      </c>
      <c r="M2" s="41">
        <v>0</v>
      </c>
      <c r="N2" s="41" t="str">
        <f ca="1">IF(ISERROR(MATCH($B2,Коди!$B$2:$B$198,0)+1),"не розкодовано",INDIRECT(CONCATENATE("Коди!$h",MATCH($B2,Коди!$B$2:$B$198,0)+1)))</f>
        <v>VOLN-1</v>
      </c>
      <c r="O2" s="43">
        <f ca="1">SUMIF(Протокол!$B$2:$B$198,$N2,Протокол!$E$2:$E$198)</f>
        <v>251</v>
      </c>
      <c r="P2" s="43">
        <f ca="1">SUMIF(Протокол!$B$2:$B$198,$N2,Протокол!$A$2:$A$198)</f>
        <v>3</v>
      </c>
      <c r="Q2" s="40" t="str">
        <f ca="1">CONCATENATE(E2,P2)</f>
        <v>Військовий ліцей3</v>
      </c>
      <c r="R2" s="41" t="str">
        <f ca="1">IF(ISERROR(MATCH($B2,Коди!$B$2:$B$198,0)+1),"не розкодовано",INDIRECT(CONCATENATE("Коди!$h",MATCH($B2,Коди!$B$2:$B$198,0)+1)))</f>
        <v>VOLN-1</v>
      </c>
      <c r="S2" s="41" t="str">
        <f ca="1">IF(ISERROR(MATCH($B2,Коди!$B$2:$B$198,0)+1),"не розкодовано",INDIRECT(CONCATENATE("Коди!$i",MATCH($B2,Коди!$B$2:$B$198,0)+1)))</f>
        <v>fktZ/SyZ</v>
      </c>
      <c r="T2" s="45" t="e">
        <f>IF(B2=#REF!,"ok","error")</f>
        <v>#REF!</v>
      </c>
      <c r="U2" s="40">
        <f ca="1">IF(ISERROR(MATCH($B2,Тур1!$B$2:$B$198,0)+1),"не розкодовано",INDIRECT(CONCATENATE("Тур1!$i",MATCH($B2,Тур1!$B$2:$B$198,0)+1)))</f>
        <v>233</v>
      </c>
      <c r="V2" s="40">
        <f ca="1">IF(ISERROR(MATCH($B2,Тур2!$B$2:$B$198,0)+1),"не розкодовано",INDIRECT(CONCATENATE("Тур2!$i",MATCH($B2,Тур2!$B$2:$B$198,0)+1)))</f>
        <v>18</v>
      </c>
      <c r="W2" s="40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</row>
    <row r="3" spans="1:234" s="3" customFormat="1" ht="27.75" hidden="1" customHeight="1" x14ac:dyDescent="0.2">
      <c r="A3" s="40">
        <v>1</v>
      </c>
      <c r="B3" s="233" t="s">
        <v>9598</v>
      </c>
      <c r="C3" s="234">
        <v>35271</v>
      </c>
      <c r="D3" s="235" t="s">
        <v>9185</v>
      </c>
      <c r="E3" s="236" t="s">
        <v>9165</v>
      </c>
      <c r="F3" s="41">
        <v>11</v>
      </c>
      <c r="G3" s="41" t="s">
        <v>9601</v>
      </c>
      <c r="H3" s="41" t="s">
        <v>1567</v>
      </c>
      <c r="I3" s="40">
        <v>0</v>
      </c>
      <c r="J3" s="43" t="str">
        <f t="shared" ref="J3:J5" si="1">CONCATENATE(E3,F3)</f>
        <v>Військовий ліцей11</v>
      </c>
      <c r="K3" s="40" t="s">
        <v>1595</v>
      </c>
      <c r="L3" s="43" t="str">
        <f t="shared" si="0"/>
        <v>г11</v>
      </c>
      <c r="M3" s="41">
        <v>0</v>
      </c>
      <c r="N3" s="41" t="str">
        <f ca="1">IF(ISERROR(MATCH($B3,Коди!$B$2:$B$198,0)+1),"не розкодовано",INDIRECT(CONCATENATE("Коди!$h",MATCH($B3,Коди!$B$2:$B$198,0)+1)))</f>
        <v>VOLN-2</v>
      </c>
      <c r="O3" s="43">
        <f ca="1">SUMIF(Протокол!$B$2:$B$198,$N3,Протокол!$E$2:$E$198)</f>
        <v>0</v>
      </c>
      <c r="P3" s="43">
        <f ca="1">SUMIF(Протокол!$B$2:$B$198,$N3,Протокол!$A$2:$A$198)</f>
        <v>0</v>
      </c>
      <c r="Q3" s="36" t="s">
        <v>552</v>
      </c>
      <c r="R3" s="41" t="str">
        <f ca="1">IF(ISERROR(MATCH($B3,Коди!$B$2:$B$198,0)+1),"не розкодовано",INDIRECT(CONCATENATE("Коди!$h",MATCH($B3,Коди!$B$2:$B$198,0)+1)))</f>
        <v>VOLN-2</v>
      </c>
      <c r="S3" s="41" t="str">
        <f ca="1">IF(ISERROR(MATCH($B3,Коди!$B$2:$B$198,0)+1),"не розкодовано",INDIRECT(CONCATENATE("Коди!$i",MATCH($B3,Коди!$B$2:$B$198,0)+1)))</f>
        <v>!4k79VCV</v>
      </c>
      <c r="T3" s="45"/>
      <c r="U3" s="40">
        <f ca="1">IF(ISERROR(MATCH($B3,Тур1!$B$2:$B$198,0)+1),"не розкодовано",INDIRECT(CONCATENATE("Тур1!$i",MATCH($B3,Тур1!$B$2:$B$198,0)+1)))</f>
        <v>0</v>
      </c>
      <c r="V3" s="40"/>
      <c r="W3" s="40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</row>
    <row r="4" spans="1:234" s="3" customFormat="1" ht="27.75" hidden="1" customHeight="1" x14ac:dyDescent="0.2">
      <c r="A4" s="40">
        <v>1</v>
      </c>
      <c r="B4" s="237" t="s">
        <v>9599</v>
      </c>
      <c r="C4" s="238">
        <v>35523</v>
      </c>
      <c r="D4" s="232" t="s">
        <v>9185</v>
      </c>
      <c r="E4" s="230" t="s">
        <v>9165</v>
      </c>
      <c r="F4" s="41">
        <v>10</v>
      </c>
      <c r="G4" s="41" t="s">
        <v>1501</v>
      </c>
      <c r="H4" s="41" t="s">
        <v>1567</v>
      </c>
      <c r="I4" s="40">
        <v>1</v>
      </c>
      <c r="J4" s="43" t="str">
        <f t="shared" si="1"/>
        <v>Військовий ліцей10</v>
      </c>
      <c r="K4" s="40" t="s">
        <v>1595</v>
      </c>
      <c r="L4" s="43" t="str">
        <f t="shared" si="0"/>
        <v>г10</v>
      </c>
      <c r="M4" s="41">
        <v>0</v>
      </c>
      <c r="N4" s="41" t="str">
        <f ca="1">IF(ISERROR(MATCH($B4,Коди!$B$2:$B$198,0)+1),"не розкодовано",INDIRECT(CONCATENATE("Коди!$h",MATCH($B4,Коди!$B$2:$B$198,0)+1)))</f>
        <v>VOLN-3</v>
      </c>
      <c r="O4" s="43">
        <f ca="1">SUMIF(Протокол!$B$2:$B$198,$N4,Протокол!$E$2:$E$198)</f>
        <v>0</v>
      </c>
      <c r="P4" s="43">
        <f ca="1">SUMIF(Протокол!$B$2:$B$198,$N4,Протокол!$A$2:$A$198)</f>
        <v>0</v>
      </c>
      <c r="Q4" s="40" t="str">
        <f t="shared" ref="Q4:Q9" ca="1" si="2">CONCATENATE(E4,P4)</f>
        <v>Військовий ліцей0</v>
      </c>
      <c r="R4" s="41" t="str">
        <f ca="1">IF(ISERROR(MATCH($B4,Коди!$B$2:$B$198,0)+1),"не розкодовано",INDIRECT(CONCATENATE("Коди!$h",MATCH($B4,Коди!$B$2:$B$198,0)+1)))</f>
        <v>VOLN-3</v>
      </c>
      <c r="S4" s="41" t="str">
        <f ca="1">IF(ISERROR(MATCH($B4,Коди!$B$2:$B$198,0)+1),"не розкодовано",INDIRECT(CONCATENATE("Коди!$i",MATCH($B4,Коди!$B$2:$B$198,0)+1)))</f>
        <v>gQoaSV^N</v>
      </c>
      <c r="T4" s="45"/>
      <c r="U4" s="40">
        <f ca="1">IF(ISERROR(MATCH($B4,Тур1!$B$2:$B$198,0)+1),"не розкодовано",INDIRECT(CONCATENATE("Тур1!$i",MATCH($B4,Тур1!$B$2:$B$198,0)+1)))</f>
        <v>0</v>
      </c>
      <c r="V4" s="40">
        <f ca="1">IF(ISERROR(MATCH($B4,Тур2!$B$2:$B$198,0)+1),"не розкодовано",INDIRECT(CONCATENATE("Тур2!$i",MATCH($B4,Тур2!$B$2:$B$198,0)+1)))</f>
        <v>0</v>
      </c>
      <c r="W4" s="40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</row>
    <row r="5" spans="1:234" s="3" customFormat="1" ht="32.25" hidden="1" customHeight="1" x14ac:dyDescent="0.2">
      <c r="A5" s="40">
        <v>2</v>
      </c>
      <c r="B5" s="237" t="s">
        <v>9600</v>
      </c>
      <c r="C5" s="238">
        <v>35505</v>
      </c>
      <c r="D5" s="232" t="s">
        <v>9185</v>
      </c>
      <c r="E5" s="230" t="s">
        <v>9165</v>
      </c>
      <c r="F5" s="41">
        <v>10</v>
      </c>
      <c r="G5" s="41" t="s">
        <v>1501</v>
      </c>
      <c r="H5" s="41" t="s">
        <v>1567</v>
      </c>
      <c r="I5" s="40">
        <v>1</v>
      </c>
      <c r="J5" s="43" t="str">
        <f t="shared" si="1"/>
        <v>Військовий ліцей10</v>
      </c>
      <c r="K5" s="40" t="s">
        <v>1595</v>
      </c>
      <c r="L5" s="43" t="str">
        <f t="shared" si="0"/>
        <v>г10</v>
      </c>
      <c r="M5" s="41">
        <v>0</v>
      </c>
      <c r="N5" s="41" t="str">
        <f ca="1">IF(ISERROR(MATCH($B5,Коди!$B$2:$B$198,0)+1),"не розкодовано",INDIRECT(CONCATENATE("Коди!$h",MATCH($B5,Коди!$B$2:$B$198,0)+1)))</f>
        <v>VOLN-4</v>
      </c>
      <c r="O5" s="43">
        <f ca="1">SUMIF(Протокол!$B$2:$B$198,$N5,Протокол!$E$2:$E$198)</f>
        <v>0</v>
      </c>
      <c r="P5" s="43">
        <f ca="1">SUMIF(Протокол!$B$2:$B$198,$N5,Протокол!$A$2:$A$198)</f>
        <v>0</v>
      </c>
      <c r="Q5" s="40" t="str">
        <f t="shared" ca="1" si="2"/>
        <v>Військовий ліцей0</v>
      </c>
      <c r="R5" s="41" t="str">
        <f ca="1">IF(ISERROR(MATCH($B5,Коди!$B$2:$B$198,0)+1),"не розкодовано",INDIRECT(CONCATENATE("Коди!$h",MATCH($B5,Коди!$B$2:$B$198,0)+1)))</f>
        <v>VOLN-4</v>
      </c>
      <c r="S5" s="41" t="str">
        <f ca="1">IF(ISERROR(MATCH($B5,Коди!$B$2:$B$198,0)+1),"не розкодовано",INDIRECT(CONCATENATE("Коди!$i",MATCH($B5,Коди!$B$2:$B$198,0)+1)))</f>
        <v>QNvLL*5h</v>
      </c>
      <c r="T5" s="45" t="e">
        <f>IF(B3=#REF!,"ok","error")</f>
        <v>#REF!</v>
      </c>
      <c r="U5" s="40">
        <f ca="1">IF(ISERROR(MATCH($B5,Тур1!$B$2:$B$198,0)+1),"не розкодовано",INDIRECT(CONCATENATE("Тур1!$i",MATCH($B5,Тур1!$B$2:$B$198,0)+1)))</f>
        <v>0</v>
      </c>
      <c r="V5" s="40">
        <f ca="1">IF(ISERROR(MATCH($B5,Тур2!$B$2:$B$198,0)+1),"не розкодовано",INDIRECT(CONCATENATE("Тур2!$i",MATCH($B5,Тур2!$B$2:$B$198,0)+1)))</f>
        <v>0</v>
      </c>
      <c r="W5" s="40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</row>
    <row r="6" spans="1:234" s="107" customFormat="1" ht="39.950000000000003" hidden="1" customHeight="1" x14ac:dyDescent="0.2">
      <c r="A6" s="40">
        <v>3</v>
      </c>
      <c r="B6" s="230" t="s">
        <v>1503</v>
      </c>
      <c r="C6" s="231">
        <v>35623</v>
      </c>
      <c r="D6" s="232" t="s">
        <v>9191</v>
      </c>
      <c r="E6" s="230" t="s">
        <v>9149</v>
      </c>
      <c r="F6" s="230">
        <v>10</v>
      </c>
      <c r="G6" s="41" t="s">
        <v>1504</v>
      </c>
      <c r="H6" s="41" t="s">
        <v>1567</v>
      </c>
      <c r="I6" s="40">
        <v>1</v>
      </c>
      <c r="J6" s="43" t="str">
        <f>CONCATENATE(E6,F6)</f>
        <v>Волинський ліцей-інтернат10</v>
      </c>
      <c r="K6" s="40" t="s">
        <v>1595</v>
      </c>
      <c r="L6" s="43" t="str">
        <f t="shared" si="0"/>
        <v>г10</v>
      </c>
      <c r="M6" s="41">
        <v>0</v>
      </c>
      <c r="N6" s="41" t="str">
        <f ca="1">IF(ISERROR(MATCH($B6,Коди!$B$2:$B$198,0)+1),"не розкодовано",INDIRECT(CONCATENATE("Коди!$h",MATCH($B6,Коди!$B$2:$B$198,0)+1)))</f>
        <v>VOLN-5</v>
      </c>
      <c r="O6" s="43">
        <f ca="1">SUMIF(Протокол!$B$2:$B$198,$N6,Протокол!$E$2:$E$198)</f>
        <v>720</v>
      </c>
      <c r="P6" s="43">
        <f ca="1">SUMIF(Протокол!$B$2:$B$198,$N6,Протокол!$A$2:$A$198)</f>
        <v>1</v>
      </c>
      <c r="Q6" s="40" t="str">
        <f t="shared" ca="1" si="2"/>
        <v>Волинський ліцей-інтернат1</v>
      </c>
      <c r="R6" s="41" t="str">
        <f ca="1">IF(ISERROR(MATCH($B6,Коди!$B$2:$B$198,0)+1),"не розкодовано",INDIRECT(CONCATENATE("Коди!$h",MATCH($B6,Коди!$B$2:$B$198,0)+1)))</f>
        <v>VOLN-5</v>
      </c>
      <c r="S6" s="41" t="str">
        <f ca="1">IF(ISERROR(MATCH($B6,Коди!$B$2:$B$198,0)+1),"не розкодовано",INDIRECT(CONCATENATE("Коди!$i",MATCH($B6,Коди!$B$2:$B$198,0)+1)))</f>
        <v>c8zFjYfy</v>
      </c>
      <c r="T6" s="45" t="e">
        <f>IF(B6=#REF!,"ok","error")</f>
        <v>#REF!</v>
      </c>
      <c r="U6" s="40">
        <f ca="1">IF(ISERROR(MATCH($B6,Тур1!$B$2:$B$198,0)+1),"не розкодовано",INDIRECT(CONCATENATE("Тур1!$i",MATCH($B6,Тур1!$B$2:$B$198,0)+1)))</f>
        <v>355</v>
      </c>
      <c r="V6" s="40">
        <f ca="1">IF(ISERROR(MATCH($B6,Тур2!$B$2:$B$198,0)+1),"не розкодовано",INDIRECT(CONCATENATE("Тур2!$i",MATCH($B6,Тур2!$B$2:$B$198,0)+1)))</f>
        <v>365</v>
      </c>
      <c r="W6" s="40"/>
      <c r="X6" s="188"/>
    </row>
    <row r="7" spans="1:234" s="107" customFormat="1" ht="39.950000000000003" hidden="1" customHeight="1" x14ac:dyDescent="0.2">
      <c r="A7" s="40">
        <v>4</v>
      </c>
      <c r="B7" s="230" t="s">
        <v>1577</v>
      </c>
      <c r="C7" s="231">
        <v>35686</v>
      </c>
      <c r="D7" s="232" t="s">
        <v>9191</v>
      </c>
      <c r="E7" s="230" t="s">
        <v>9149</v>
      </c>
      <c r="F7" s="41">
        <v>10</v>
      </c>
      <c r="G7" s="41" t="s">
        <v>1504</v>
      </c>
      <c r="H7" s="41" t="s">
        <v>1567</v>
      </c>
      <c r="I7" s="40">
        <v>1</v>
      </c>
      <c r="J7" s="43" t="str">
        <f t="shared" ref="J7:J9" si="3">CONCATENATE(E7,F7)</f>
        <v>Волинський ліцей-інтернат10</v>
      </c>
      <c r="K7" s="40" t="s">
        <v>1595</v>
      </c>
      <c r="L7" s="43" t="str">
        <f t="shared" si="0"/>
        <v>г10</v>
      </c>
      <c r="M7" s="41">
        <v>0</v>
      </c>
      <c r="N7" s="41" t="str">
        <f ca="1">IF(ISERROR(MATCH($B7,Коди!$B$2:$B$198,0)+1),"не розкодовано",INDIRECT(CONCATENATE("Коди!$h",MATCH($B7,Коди!$B$2:$B$198,0)+1)))</f>
        <v>VOLN-6</v>
      </c>
      <c r="O7" s="43">
        <f ca="1">SUMIF(Протокол!$B$2:$B$198,$N7,Протокол!$E$2:$E$198)</f>
        <v>339</v>
      </c>
      <c r="P7" s="43">
        <f ca="1">SUMIF(Протокол!$B$2:$B$198,$N7,Протокол!$A$2:$A$198)</f>
        <v>2</v>
      </c>
      <c r="Q7" s="40" t="str">
        <f t="shared" ca="1" si="2"/>
        <v>Волинський ліцей-інтернат2</v>
      </c>
      <c r="R7" s="41" t="str">
        <f ca="1">IF(ISERROR(MATCH($B7,Коди!$B$2:$B$198,0)+1),"не розкодовано",INDIRECT(CONCATENATE("Коди!$h",MATCH($B7,Коди!$B$2:$B$198,0)+1)))</f>
        <v>VOLN-6</v>
      </c>
      <c r="S7" s="41" t="str">
        <f ca="1">IF(ISERROR(MATCH($B7,Коди!$B$2:$B$198,0)+1),"не розкодовано",INDIRECT(CONCATENATE("Коди!$i",MATCH($B7,Коди!$B$2:$B$198,0)+1)))</f>
        <v>nRbUN-er</v>
      </c>
      <c r="T7" s="45" t="e">
        <f>IF(B7=#REF!,"ok","error")</f>
        <v>#REF!</v>
      </c>
      <c r="U7" s="40">
        <f ca="1">IF(ISERROR(MATCH($B7,Тур1!$B$2:$B$198,0)+1),"не розкодовано",INDIRECT(CONCATENATE("Тур1!$i",MATCH($B7,Тур1!$B$2:$B$198,0)+1)))</f>
        <v>219</v>
      </c>
      <c r="V7" s="40">
        <f ca="1">IF(ISERROR(MATCH($B7,Тур2!$B$2:$B$198,0)+1),"не розкодовано",INDIRECT(CONCATENATE("Тур2!$i",MATCH($B7,Тур2!$B$2:$B$198,0)+1)))</f>
        <v>120</v>
      </c>
      <c r="W7" s="40"/>
      <c r="X7" s="188"/>
    </row>
    <row r="8" spans="1:234" s="107" customFormat="1" ht="39.950000000000003" hidden="1" customHeight="1" x14ac:dyDescent="0.2">
      <c r="A8" s="40">
        <v>1</v>
      </c>
      <c r="B8" s="230" t="s">
        <v>1505</v>
      </c>
      <c r="C8" s="231">
        <v>35107</v>
      </c>
      <c r="D8" s="232" t="s">
        <v>9191</v>
      </c>
      <c r="E8" s="230" t="s">
        <v>9149</v>
      </c>
      <c r="F8" s="41">
        <v>11</v>
      </c>
      <c r="G8" s="41" t="s">
        <v>1504</v>
      </c>
      <c r="H8" s="41" t="s">
        <v>1567</v>
      </c>
      <c r="I8" s="40">
        <v>1</v>
      </c>
      <c r="J8" s="43" t="str">
        <f t="shared" si="3"/>
        <v>Волинський ліцей-інтернат11</v>
      </c>
      <c r="K8" s="40" t="s">
        <v>1595</v>
      </c>
      <c r="L8" s="43" t="str">
        <f t="shared" si="0"/>
        <v>г11</v>
      </c>
      <c r="M8" s="41">
        <v>0</v>
      </c>
      <c r="N8" s="41" t="str">
        <f ca="1">IF(ISERROR(MATCH($B8,Коди!$B$2:$B$198,0)+1),"не розкодовано",INDIRECT(CONCATENATE("Коди!$h",MATCH($B8,Коди!$B$2:$B$198,0)+1)))</f>
        <v>VOLN-7</v>
      </c>
      <c r="O8" s="43">
        <f ca="1">SUMIF(Протокол!$B$2:$B$198,$N8,Протокол!$E$2:$E$198)</f>
        <v>377</v>
      </c>
      <c r="P8" s="43">
        <f ca="1">SUMIF(Протокол!$B$2:$B$198,$N8,Протокол!$A$2:$A$198)</f>
        <v>2</v>
      </c>
      <c r="Q8" s="40" t="str">
        <f t="shared" ca="1" si="2"/>
        <v>Волинський ліцей-інтернат2</v>
      </c>
      <c r="R8" s="41" t="str">
        <f ca="1">IF(ISERROR(MATCH($B8,Коди!$B$2:$B$198,0)+1),"не розкодовано",INDIRECT(CONCATENATE("Коди!$h",MATCH($B8,Коди!$B$2:$B$198,0)+1)))</f>
        <v>VOLN-7</v>
      </c>
      <c r="S8" s="41" t="str">
        <f ca="1">IF(ISERROR(MATCH($B8,Коди!$B$2:$B$198,0)+1),"не розкодовано",INDIRECT(CONCATENATE("Коди!$i",MATCH($B8,Коди!$B$2:$B$198,0)+1)))</f>
        <v>ZAWDU+o8</v>
      </c>
      <c r="T8" s="45" t="e">
        <f>IF(B8=#REF!,"ok","error")</f>
        <v>#REF!</v>
      </c>
      <c r="U8" s="40">
        <f ca="1">IF(ISERROR(MATCH($B8,Тур1!$B$2:$B$198,0)+1),"не розкодовано",INDIRECT(CONCATENATE("Тур1!$i",MATCH($B8,Тур1!$B$2:$B$198,0)+1)))</f>
        <v>132</v>
      </c>
      <c r="V8" s="40">
        <f ca="1">IF(ISERROR(MATCH($B8,Тур2!$B$2:$B$198,0)+1),"не розкодовано",INDIRECT(CONCATENATE("Тур2!$i",MATCH($B8,Тур2!$B$2:$B$198,0)+1)))</f>
        <v>245</v>
      </c>
      <c r="W8" s="40"/>
      <c r="X8" s="188"/>
    </row>
    <row r="9" spans="1:234" s="107" customFormat="1" ht="39.950000000000003" hidden="1" customHeight="1" x14ac:dyDescent="0.2">
      <c r="A9" s="40">
        <v>1</v>
      </c>
      <c r="B9" s="230" t="s">
        <v>9506</v>
      </c>
      <c r="C9" s="231">
        <v>35207</v>
      </c>
      <c r="D9" s="232" t="s">
        <v>9191</v>
      </c>
      <c r="E9" s="230" t="s">
        <v>9149</v>
      </c>
      <c r="F9" s="41">
        <v>11</v>
      </c>
      <c r="G9" s="41" t="s">
        <v>1504</v>
      </c>
      <c r="H9" s="41" t="s">
        <v>1567</v>
      </c>
      <c r="I9" s="40">
        <v>1</v>
      </c>
      <c r="J9" s="43" t="str">
        <f t="shared" si="3"/>
        <v>Волинський ліцей-інтернат11</v>
      </c>
      <c r="K9" s="40" t="s">
        <v>1595</v>
      </c>
      <c r="L9" s="43" t="str">
        <f t="shared" si="0"/>
        <v>г11</v>
      </c>
      <c r="M9" s="41">
        <v>0</v>
      </c>
      <c r="N9" s="41" t="str">
        <f ca="1">IF(ISERROR(MATCH($B9,Коди!$B$2:$B$198,0)+1),"не розкодовано",INDIRECT(CONCATENATE("Коди!$h",MATCH($B9,Коди!$B$2:$B$198,0)+1)))</f>
        <v>VOLN-8</v>
      </c>
      <c r="O9" s="43">
        <f ca="1">SUMIF(Протокол!$B$2:$B$198,$N9,Протокол!$E$2:$E$198)</f>
        <v>345</v>
      </c>
      <c r="P9" s="43">
        <f ca="1">SUMIF(Протокол!$B$2:$B$198,$N9,Протокол!$A$2:$A$198)</f>
        <v>2</v>
      </c>
      <c r="Q9" s="40" t="str">
        <f t="shared" ca="1" si="2"/>
        <v>Волинський ліцей-інтернат2</v>
      </c>
      <c r="R9" s="41" t="str">
        <f ca="1">IF(ISERROR(MATCH($B9,Коди!$B$2:$B$198,0)+1),"не розкодовано",INDIRECT(CONCATENATE("Коди!$h",MATCH($B9,Коди!$B$2:$B$198,0)+1)))</f>
        <v>VOLN-8</v>
      </c>
      <c r="S9" s="41" t="str">
        <f ca="1">IF(ISERROR(MATCH($B9,Коди!$B$2:$B$198,0)+1),"не розкодовано",INDIRECT(CONCATENATE("Коди!$i",MATCH($B9,Коди!$B$2:$B$198,0)+1)))</f>
        <v>DQVgiatv</v>
      </c>
      <c r="T9" s="45" t="e">
        <f>IF(B9=#REF!,"ok","error")</f>
        <v>#REF!</v>
      </c>
      <c r="U9" s="40">
        <f ca="1">IF(ISERROR(MATCH($B9,Тур1!$B$2:$B$198,0)+1),"не розкодовано",INDIRECT(CONCATENATE("Тур1!$i",MATCH($B9,Тур1!$B$2:$B$198,0)+1)))</f>
        <v>192</v>
      </c>
      <c r="V9" s="40">
        <f ca="1">IF(ISERROR(MATCH($B9,Тур2!$B$2:$B$198,0)+1),"не розкодовано",INDIRECT(CONCATENATE("Тур2!$i",MATCH($B9,Тур2!$B$2:$B$198,0)+1)))</f>
        <v>153</v>
      </c>
      <c r="W9" s="40"/>
      <c r="X9" s="188"/>
    </row>
    <row r="10" spans="1:234" s="3" customFormat="1" ht="39.950000000000003" hidden="1" customHeight="1" x14ac:dyDescent="0.2">
      <c r="A10" s="40">
        <v>2</v>
      </c>
      <c r="B10" s="236" t="s">
        <v>1506</v>
      </c>
      <c r="C10" s="239">
        <v>34973</v>
      </c>
      <c r="D10" s="235" t="s">
        <v>9240</v>
      </c>
      <c r="E10" s="236" t="s">
        <v>9154</v>
      </c>
      <c r="F10" s="41">
        <v>11</v>
      </c>
      <c r="G10" s="184" t="s">
        <v>1507</v>
      </c>
      <c r="H10" s="41" t="s">
        <v>1568</v>
      </c>
      <c r="I10" s="40">
        <v>0</v>
      </c>
      <c r="J10" s="43" t="str">
        <f t="shared" ref="J10:J40" si="4">CONCATENATE(E10,F10)</f>
        <v>Володимир-Волинський11</v>
      </c>
      <c r="K10" s="40" t="s">
        <v>1596</v>
      </c>
      <c r="L10" s="43" t="str">
        <f t="shared" si="0"/>
        <v>с11</v>
      </c>
      <c r="M10" s="41">
        <v>1</v>
      </c>
      <c r="N10" s="41" t="str">
        <f ca="1">IF(ISERROR(MATCH($B10,Коди!$B$2:$B$198,0)+1),"не розкодовано",INDIRECT(CONCATENATE("Коди!$h",MATCH($B10,Коди!$B$2:$B$198,0)+1)))</f>
        <v>VOLN-9</v>
      </c>
      <c r="O10" s="43">
        <f ca="1">SUMIF(Протокол!$B$2:$B$198,$N10,Протокол!$E$2:$E$198)</f>
        <v>0</v>
      </c>
      <c r="P10" s="43">
        <f ca="1">SUMIF(Протокол!$B$2:$B$198,$N10,Протокол!$A$2:$A$198)</f>
        <v>0</v>
      </c>
      <c r="Q10" s="36" t="s">
        <v>552</v>
      </c>
      <c r="R10" s="41" t="str">
        <f ca="1">IF(ISERROR(MATCH($B10,Коди!$B$2:$B$198,0)+1),"не розкодовано",INDIRECT(CONCATENATE("Коди!$h",MATCH($B10,Коди!$B$2:$B$198,0)+1)))</f>
        <v>VOLN-9</v>
      </c>
      <c r="S10" s="41" t="str">
        <f ca="1">IF(ISERROR(MATCH($B10,Коди!$B$2:$B$198,0)+1),"не розкодовано",INDIRECT(CONCATENATE("Коди!$i",MATCH($B10,Коди!$B$2:$B$198,0)+1)))</f>
        <v>8YWDKBdj</v>
      </c>
      <c r="T10" s="45" t="e">
        <f>IF(B10=#REF!,"ok","error")</f>
        <v>#REF!</v>
      </c>
      <c r="U10" s="40">
        <f ca="1">IF(ISERROR(MATCH($B10,Тур1!$B$2:$B$198,0)+1),"не розкодовано",INDIRECT(CONCATENATE("Тур1!$i",MATCH($B10,Тур1!$B$2:$B$198,0)+1)))</f>
        <v>0</v>
      </c>
      <c r="V10" s="40"/>
      <c r="W10" s="40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</row>
    <row r="11" spans="1:234" s="3" customFormat="1" ht="39.950000000000003" hidden="1" customHeight="1" x14ac:dyDescent="0.2">
      <c r="A11" s="40">
        <v>3</v>
      </c>
      <c r="B11" s="230" t="s">
        <v>9502</v>
      </c>
      <c r="C11" s="231">
        <v>35185</v>
      </c>
      <c r="D11" s="230" t="s">
        <v>8283</v>
      </c>
      <c r="E11" s="230" t="s">
        <v>9154</v>
      </c>
      <c r="F11" s="41">
        <v>11</v>
      </c>
      <c r="G11" s="184" t="s">
        <v>9503</v>
      </c>
      <c r="H11" s="41" t="s">
        <v>1568</v>
      </c>
      <c r="I11" s="40">
        <v>1</v>
      </c>
      <c r="J11" s="43" t="str">
        <f t="shared" si="4"/>
        <v>Володимир-Волинський11</v>
      </c>
      <c r="K11" s="40" t="s">
        <v>1596</v>
      </c>
      <c r="L11" s="43" t="str">
        <f t="shared" si="0"/>
        <v>с11</v>
      </c>
      <c r="M11" s="41">
        <v>1</v>
      </c>
      <c r="N11" s="41" t="str">
        <f ca="1">IF(ISERROR(MATCH($B11,Коди!$B$2:$B$198,0)+1),"не розкодовано",INDIRECT(CONCATENATE("Коди!$h",MATCH($B11,Коди!$B$2:$B$198,0)+1)))</f>
        <v>VOLN-10</v>
      </c>
      <c r="O11" s="43">
        <f ca="1">SUMIF(Протокол!$B$2:$B$198,$N11,Протокол!$E$2:$E$198)</f>
        <v>0</v>
      </c>
      <c r="P11" s="43">
        <f ca="1">SUMIF(Протокол!$B$2:$B$198,$N11,Протокол!$A$2:$A$198)</f>
        <v>0</v>
      </c>
      <c r="Q11" s="40" t="str">
        <f t="shared" ref="Q11:Q13" ca="1" si="5">CONCATENATE(E11,P11)</f>
        <v>Володимир-Волинський0</v>
      </c>
      <c r="R11" s="41" t="str">
        <f ca="1">IF(ISERROR(MATCH($B11,Коди!$B$2:$B$198,0)+1),"не розкодовано",INDIRECT(CONCATENATE("Коди!$h",MATCH($B11,Коди!$B$2:$B$198,0)+1)))</f>
        <v>VOLN-10</v>
      </c>
      <c r="S11" s="41" t="str">
        <f ca="1">IF(ISERROR(MATCH($B11,Коди!$B$2:$B$198,0)+1),"не розкодовано",INDIRECT(CONCATENATE("Коди!$i",MATCH($B11,Коди!$B$2:$B$198,0)+1)))</f>
        <v>We9-iGVg</v>
      </c>
      <c r="T11" s="45" t="e">
        <f>IF(B11=#REF!,"ok","error")</f>
        <v>#REF!</v>
      </c>
      <c r="U11" s="40">
        <f ca="1">IF(ISERROR(MATCH($B11,Тур1!$B$2:$B$198,0)+1),"не розкодовано",INDIRECT(CONCATENATE("Тур1!$i",MATCH($B11,Тур1!$B$2:$B$198,0)+1)))</f>
        <v>0</v>
      </c>
      <c r="V11" s="40">
        <f ca="1">IF(ISERROR(MATCH($B11,Тур2!$B$2:$B$198,0)+1),"не розкодовано",INDIRECT(CONCATENATE("Тур2!$i",MATCH($B11,Тур2!$B$2:$B$198,0)+1)))</f>
        <v>0</v>
      </c>
      <c r="W11" s="40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</row>
    <row r="12" spans="1:234" s="61" customFormat="1" ht="39.950000000000003" hidden="1" customHeight="1" x14ac:dyDescent="0.2">
      <c r="A12" s="40">
        <v>4</v>
      </c>
      <c r="B12" s="230" t="s">
        <v>1508</v>
      </c>
      <c r="C12" s="231">
        <v>35260</v>
      </c>
      <c r="D12" s="232" t="s">
        <v>9190</v>
      </c>
      <c r="E12" s="230" t="s">
        <v>9137</v>
      </c>
      <c r="F12" s="230">
        <v>11</v>
      </c>
      <c r="G12" s="230" t="s">
        <v>1509</v>
      </c>
      <c r="H12" s="41" t="s">
        <v>1567</v>
      </c>
      <c r="I12" s="40">
        <v>1</v>
      </c>
      <c r="J12" s="43" t="str">
        <f t="shared" si="4"/>
        <v>Горохівський11</v>
      </c>
      <c r="K12" s="40" t="s">
        <v>1597</v>
      </c>
      <c r="L12" s="43" t="str">
        <f t="shared" si="0"/>
        <v>м11</v>
      </c>
      <c r="M12" s="41">
        <v>1</v>
      </c>
      <c r="N12" s="41" t="str">
        <f ca="1">IF(ISERROR(MATCH($B12,Коди!$B$2:$B$198,0)+1),"не розкодовано",INDIRECT(CONCATENATE("Коди!$h",MATCH($B12,Коди!$B$2:$B$198,0)+1)))</f>
        <v>VOLN-11</v>
      </c>
      <c r="O12" s="43">
        <f ca="1">SUMIF(Протокол!$B$2:$B$198,$N12,Протокол!$E$2:$E$198)</f>
        <v>529</v>
      </c>
      <c r="P12" s="43">
        <f ca="1">SUMIF(Протокол!$B$2:$B$198,$N12,Протокол!$A$2:$A$198)</f>
        <v>2</v>
      </c>
      <c r="Q12" s="40" t="str">
        <f t="shared" ca="1" si="5"/>
        <v>Горохівський2</v>
      </c>
      <c r="R12" s="41" t="str">
        <f ca="1">IF(ISERROR(MATCH($B12,Коди!$B$2:$B$198,0)+1),"не розкодовано",INDIRECT(CONCATENATE("Коди!$h",MATCH($B12,Коди!$B$2:$B$198,0)+1)))</f>
        <v>VOLN-11</v>
      </c>
      <c r="S12" s="41" t="str">
        <f ca="1">IF(ISERROR(MATCH($B12,Коди!$B$2:$B$198,0)+1),"не розкодовано",INDIRECT(CONCATENATE("Коди!$i",MATCH($B12,Коди!$B$2:$B$198,0)+1)))</f>
        <v>bWT6skLd</v>
      </c>
      <c r="T12" s="45" t="e">
        <f>IF(B12=#REF!,"ok","error")</f>
        <v>#REF!</v>
      </c>
      <c r="U12" s="40">
        <f ca="1">IF(ISERROR(MATCH($B12,Тур1!$B$2:$B$198,0)+1),"не розкодовано",INDIRECT(CONCATENATE("Тур1!$i",MATCH($B12,Тур1!$B$2:$B$198,0)+1)))</f>
        <v>257</v>
      </c>
      <c r="V12" s="40">
        <f ca="1">IF(ISERROR(MATCH($B12,Тур2!$B$2:$B$198,0)+1),"не розкодовано",INDIRECT(CONCATENATE("Тур2!$i",MATCH($B12,Тур2!$B$2:$B$198,0)+1)))</f>
        <v>272</v>
      </c>
      <c r="W12" s="40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</row>
    <row r="13" spans="1:234" s="3" customFormat="1" ht="39.950000000000003" hidden="1" customHeight="1" x14ac:dyDescent="0.2">
      <c r="A13" s="40">
        <v>5</v>
      </c>
      <c r="B13" s="230" t="s">
        <v>1512</v>
      </c>
      <c r="C13" s="231">
        <v>35515</v>
      </c>
      <c r="D13" s="232" t="s">
        <v>9190</v>
      </c>
      <c r="E13" s="230" t="s">
        <v>9137</v>
      </c>
      <c r="F13" s="230">
        <v>10</v>
      </c>
      <c r="G13" s="230" t="s">
        <v>1509</v>
      </c>
      <c r="H13" s="41" t="s">
        <v>1567</v>
      </c>
      <c r="I13" s="40">
        <v>1</v>
      </c>
      <c r="J13" s="43" t="str">
        <f t="shared" si="4"/>
        <v>Горохівський10</v>
      </c>
      <c r="K13" s="40" t="s">
        <v>1597</v>
      </c>
      <c r="L13" s="43" t="str">
        <f t="shared" si="0"/>
        <v>м10</v>
      </c>
      <c r="M13" s="41">
        <v>1</v>
      </c>
      <c r="N13" s="41" t="str">
        <f ca="1">IF(ISERROR(MATCH($B13,Коди!$B$2:$B$198,0)+1),"не розкодовано",INDIRECT(CONCATENATE("Коди!$h",MATCH($B13,Коди!$B$2:$B$198,0)+1)))</f>
        <v>VOLN-12</v>
      </c>
      <c r="O13" s="43">
        <f ca="1">SUMIF(Протокол!$B$2:$B$198,$N13,Протокол!$E$2:$E$198)</f>
        <v>339</v>
      </c>
      <c r="P13" s="43">
        <f ca="1">SUMIF(Протокол!$B$2:$B$198,$N13,Протокол!$A$2:$A$198)</f>
        <v>2</v>
      </c>
      <c r="Q13" s="40" t="str">
        <f t="shared" ca="1" si="5"/>
        <v>Горохівський2</v>
      </c>
      <c r="R13" s="41" t="str">
        <f ca="1">IF(ISERROR(MATCH($B13,Коди!$B$2:$B$198,0)+1),"не розкодовано",INDIRECT(CONCATENATE("Коди!$h",MATCH($B13,Коди!$B$2:$B$198,0)+1)))</f>
        <v>VOLN-12</v>
      </c>
      <c r="S13" s="41" t="str">
        <f ca="1">IF(ISERROR(MATCH($B13,Коди!$B$2:$B$198,0)+1),"не розкодовано",INDIRECT(CONCATENATE("Коди!$i",MATCH($B13,Коди!$B$2:$B$198,0)+1)))</f>
        <v>6v6mrK-^</v>
      </c>
      <c r="T13" s="45" t="e">
        <f>IF(B13=#REF!,"ok","error")</f>
        <v>#REF!</v>
      </c>
      <c r="U13" s="40">
        <f ca="1">IF(ISERROR(MATCH($B13,Тур1!$B$2:$B$198,0)+1),"не розкодовано",INDIRECT(CONCATENATE("Тур1!$i",MATCH($B13,Тур1!$B$2:$B$198,0)+1)))</f>
        <v>134</v>
      </c>
      <c r="V13" s="40">
        <f ca="1">IF(ISERROR(MATCH($B13,Тур2!$B$2:$B$198,0)+1),"не розкодовано",INDIRECT(CONCATENATE("Тур2!$i",MATCH($B13,Тур2!$B$2:$B$198,0)+1)))</f>
        <v>205</v>
      </c>
      <c r="W13" s="40"/>
    </row>
    <row r="14" spans="1:234" s="61" customFormat="1" ht="39.950000000000003" hidden="1" customHeight="1" x14ac:dyDescent="0.2">
      <c r="A14" s="40">
        <v>2</v>
      </c>
      <c r="B14" s="230" t="s">
        <v>558</v>
      </c>
      <c r="C14" s="240">
        <v>36077</v>
      </c>
      <c r="D14" s="232" t="s">
        <v>9190</v>
      </c>
      <c r="E14" s="230" t="s">
        <v>9137</v>
      </c>
      <c r="F14" s="105">
        <v>8</v>
      </c>
      <c r="G14" s="230" t="s">
        <v>1509</v>
      </c>
      <c r="H14" s="40" t="s">
        <v>1567</v>
      </c>
      <c r="I14" s="41">
        <v>1</v>
      </c>
      <c r="J14" s="43" t="str">
        <f t="shared" si="4"/>
        <v>Горохівський8</v>
      </c>
      <c r="K14" s="40" t="s">
        <v>1597</v>
      </c>
      <c r="L14" s="43" t="str">
        <f t="shared" si="0"/>
        <v>м8</v>
      </c>
      <c r="M14" s="41">
        <v>1</v>
      </c>
      <c r="N14" s="41" t="str">
        <f ca="1">IF(ISERROR(MATCH($B14,Коди!$B$2:$B$198,0)+1),"не розкодовано",INDIRECT(CONCATENATE("Коди!$h",MATCH($B14,Коди!$B$2:$B$198,0)+1)))</f>
        <v>VOLN-13</v>
      </c>
      <c r="O14" s="43"/>
      <c r="P14" s="43">
        <f ca="1">SUMIF(Протокол!$B$2:$B$198,$N14,Протокол!$A$2:$A$198)</f>
        <v>2</v>
      </c>
      <c r="Q14" s="40" t="str">
        <f ca="1">CONCATENATE(E14,P14)</f>
        <v>Горохівський2</v>
      </c>
      <c r="R14" s="41" t="str">
        <f ca="1">IF(ISERROR(MATCH($B14,Коди!$B$2:$B$198,0)+1),"не розкодовано",INDIRECT(CONCATENATE("Коди!$h",MATCH($B14,Коди!$B$2:$B$198,0)+1)))</f>
        <v>VOLN-13</v>
      </c>
      <c r="S14" s="41" t="str">
        <f ca="1">IF(ISERROR(MATCH($B14,Коди!$B$2:$B$198,0)+1),"не розкодовано",INDIRECT(CONCATENATE("Коди!$i",MATCH($B14,Коди!$B$2:$B$198,0)+1)))</f>
        <v>EsgJ49T2</v>
      </c>
      <c r="T14" s="45" t="e">
        <f>IF(B14=#REF!,"ok","error")</f>
        <v>#REF!</v>
      </c>
      <c r="U14" s="40">
        <f ca="1">IF(ISERROR(MATCH($B14,Тур1!$B$2:$B$198,0)+1),"не розкодовано",INDIRECT(CONCATENATE("Тур1!$i",MATCH($B14,Тур1!$B$2:$B$198,0)+1)))</f>
        <v>127</v>
      </c>
      <c r="V14" s="40">
        <f ca="1">IF(ISERROR(MATCH($B14,Тур2!$B$2:$B$198,0)+1),"не розкодовано",INDIRECT(CONCATENATE("Тур2!$i",MATCH($B14,Тур2!$B$2:$B$198,0)+1)))</f>
        <v>26</v>
      </c>
      <c r="W14" s="40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</row>
    <row r="15" spans="1:234" s="61" customFormat="1" ht="39.950000000000003" hidden="1" customHeight="1" x14ac:dyDescent="0.2">
      <c r="A15" s="40">
        <v>2</v>
      </c>
      <c r="B15" s="230" t="s">
        <v>9562</v>
      </c>
      <c r="C15" s="240">
        <v>36566</v>
      </c>
      <c r="D15" s="232" t="s">
        <v>9190</v>
      </c>
      <c r="E15" s="230" t="s">
        <v>9137</v>
      </c>
      <c r="F15" s="105">
        <v>7</v>
      </c>
      <c r="G15" s="230" t="s">
        <v>9563</v>
      </c>
      <c r="H15" s="40" t="s">
        <v>1567</v>
      </c>
      <c r="I15" s="41">
        <v>1</v>
      </c>
      <c r="J15" s="43" t="str">
        <f t="shared" si="4"/>
        <v>Горохівський7</v>
      </c>
      <c r="K15" s="40" t="s">
        <v>1597</v>
      </c>
      <c r="L15" s="43" t="str">
        <f t="shared" si="0"/>
        <v>м7</v>
      </c>
      <c r="M15" s="41">
        <v>1</v>
      </c>
      <c r="N15" s="41" t="str">
        <f ca="1">IF(ISERROR(MATCH($B15,Коди!$B$2:$B$198,0)+1),"не розкодовано",INDIRECT(CONCATENATE("Коди!$h",MATCH($B15,Коди!$B$2:$B$198,0)+1)))</f>
        <v>VOLN-14</v>
      </c>
      <c r="O15" s="43"/>
      <c r="P15" s="43">
        <f ca="1">SUMIF(Протокол!$B$2:$B$198,$N15,Протокол!$A$2:$A$198)</f>
        <v>0</v>
      </c>
      <c r="Q15" s="40" t="str">
        <f t="shared" ref="Q15:Q19" ca="1" si="6">CONCATENATE(E15,P15)</f>
        <v>Горохівський0</v>
      </c>
      <c r="R15" s="41" t="str">
        <f ca="1">IF(ISERROR(MATCH($B15,Коди!$B$2:$B$198,0)+1),"не розкодовано",INDIRECT(CONCATENATE("Коди!$h",MATCH($B15,Коди!$B$2:$B$198,0)+1)))</f>
        <v>VOLN-14</v>
      </c>
      <c r="S15" s="41" t="str">
        <f ca="1">IF(ISERROR(MATCH($B15,Коди!$B$2:$B$198,0)+1),"не розкодовано",INDIRECT(CONCATENATE("Коди!$i",MATCH($B15,Коди!$B$2:$B$198,0)+1)))</f>
        <v>q*dNPSor</v>
      </c>
      <c r="T15" s="45"/>
      <c r="U15" s="40">
        <f ca="1">IF(ISERROR(MATCH($B15,Тур1!$B$2:$B$198,0)+1),"не розкодовано",INDIRECT(CONCATENATE("Тур1!$i",MATCH($B15,Тур1!$B$2:$B$198,0)+1)))</f>
        <v>0</v>
      </c>
      <c r="V15" s="40">
        <f ca="1">IF(ISERROR(MATCH($B15,Тур2!$B$2:$B$198,0)+1),"не розкодовано",INDIRECT(CONCATENATE("Тур2!$i",MATCH($B15,Тур2!$B$2:$B$198,0)+1)))</f>
        <v>0</v>
      </c>
      <c r="W15" s="40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</row>
    <row r="16" spans="1:234" s="3" customFormat="1" ht="39.950000000000003" hidden="1" customHeight="1" x14ac:dyDescent="0.2">
      <c r="A16" s="40">
        <v>5</v>
      </c>
      <c r="B16" s="230" t="s">
        <v>1575</v>
      </c>
      <c r="C16" s="231">
        <v>35157</v>
      </c>
      <c r="D16" s="232" t="s">
        <v>9241</v>
      </c>
      <c r="E16" s="230" t="s">
        <v>9137</v>
      </c>
      <c r="F16" s="230">
        <v>11</v>
      </c>
      <c r="G16" s="230" t="s">
        <v>1510</v>
      </c>
      <c r="H16" s="41" t="s">
        <v>1567</v>
      </c>
      <c r="I16" s="40">
        <v>1</v>
      </c>
      <c r="J16" s="43" t="str">
        <f t="shared" si="4"/>
        <v>Горохівський11</v>
      </c>
      <c r="K16" s="40" t="s">
        <v>1596</v>
      </c>
      <c r="L16" s="43" t="str">
        <f t="shared" si="0"/>
        <v>с11</v>
      </c>
      <c r="M16" s="41">
        <v>1</v>
      </c>
      <c r="N16" s="41" t="str">
        <f ca="1">IF(ISERROR(MATCH($B16,Коди!$B$2:$B$198,0)+1),"не розкодовано",INDIRECT(CONCATENATE("Коди!$h",MATCH($B16,Коди!$B$2:$B$198,0)+1)))</f>
        <v>VOLN-15</v>
      </c>
      <c r="O16" s="43">
        <f ca="1">SUMIF(Протокол!$B$2:$B$198,$N16,Протокол!$E$2:$E$198)</f>
        <v>359</v>
      </c>
      <c r="P16" s="43">
        <f ca="1">SUMIF(Протокол!$B$2:$B$198,$N16,Протокол!$A$2:$A$198)</f>
        <v>2</v>
      </c>
      <c r="Q16" s="40" t="str">
        <f t="shared" ca="1" si="6"/>
        <v>Горохівський2</v>
      </c>
      <c r="R16" s="41" t="str">
        <f ca="1">IF(ISERROR(MATCH($B16,Коди!$B$2:$B$198,0)+1),"не розкодовано",INDIRECT(CONCATENATE("Коди!$h",MATCH($B16,Коди!$B$2:$B$198,0)+1)))</f>
        <v>VOLN-15</v>
      </c>
      <c r="S16" s="41" t="str">
        <f ca="1">IF(ISERROR(MATCH($B16,Коди!$B$2:$B$198,0)+1),"не розкодовано",INDIRECT(CONCATENATE("Коди!$i",MATCH($B16,Коди!$B$2:$B$198,0)+1)))</f>
        <v>R9KGhg3U</v>
      </c>
      <c r="T16" s="45" t="e">
        <f>IF(B16=#REF!,"ok","error")</f>
        <v>#REF!</v>
      </c>
      <c r="U16" s="40">
        <f ca="1">IF(ISERROR(MATCH($B16,Тур1!$B$2:$B$198,0)+1),"не розкодовано",INDIRECT(CONCATENATE("Тур1!$i",MATCH($B16,Тур1!$B$2:$B$198,0)+1)))</f>
        <v>109</v>
      </c>
      <c r="V16" s="40">
        <f ca="1">IF(ISERROR(MATCH($B16,Тур2!$B$2:$B$198,0)+1),"не розкодовано",INDIRECT(CONCATENATE("Тур2!$i",MATCH($B16,Тур2!$B$2:$B$198,0)+1)))</f>
        <v>250</v>
      </c>
      <c r="W16" s="40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</row>
    <row r="17" spans="1:234" s="3" customFormat="1" ht="39.950000000000003" hidden="1" customHeight="1" x14ac:dyDescent="0.2">
      <c r="A17" s="40">
        <v>3</v>
      </c>
      <c r="B17" s="230" t="s">
        <v>9576</v>
      </c>
      <c r="C17" s="241">
        <v>36118</v>
      </c>
      <c r="D17" s="232" t="s">
        <v>9210</v>
      </c>
      <c r="E17" s="230" t="s">
        <v>9142</v>
      </c>
      <c r="F17" s="41">
        <v>8</v>
      </c>
      <c r="G17" s="41" t="s">
        <v>1513</v>
      </c>
      <c r="H17" s="41" t="s">
        <v>1567</v>
      </c>
      <c r="I17" s="40">
        <v>1</v>
      </c>
      <c r="J17" s="43" t="str">
        <f t="shared" si="4"/>
        <v>Іваничівський8</v>
      </c>
      <c r="K17" s="40" t="s">
        <v>1596</v>
      </c>
      <c r="L17" s="43" t="str">
        <f t="shared" si="0"/>
        <v>с8</v>
      </c>
      <c r="M17" s="41">
        <v>1</v>
      </c>
      <c r="N17" s="41" t="str">
        <f ca="1">IF(ISERROR(MATCH($B17,Коди!$B$2:$B$198,0)+1),"не розкодовано",INDIRECT(CONCATENATE("Коди!$h",MATCH($B17,Коди!$B$2:$B$198,0)+1)))</f>
        <v>VOLN-16</v>
      </c>
      <c r="O17" s="43">
        <f ca="1">SUMIF(Протокол!$B$2:$B$198,$N17,Протокол!$E$2:$E$198)</f>
        <v>0</v>
      </c>
      <c r="P17" s="43">
        <f ca="1">SUMIF(Протокол!$B$2:$B$198,$N17,Протокол!$A$2:$A$198)</f>
        <v>0</v>
      </c>
      <c r="Q17" s="40" t="str">
        <f t="shared" ca="1" si="6"/>
        <v>Іваничівський0</v>
      </c>
      <c r="R17" s="41" t="str">
        <f ca="1">IF(ISERROR(MATCH($B17,Коди!$B$2:$B$198,0)+1),"не розкодовано",INDIRECT(CONCATENATE("Коди!$h",MATCH($B17,Коди!$B$2:$B$198,0)+1)))</f>
        <v>VOLN-16</v>
      </c>
      <c r="S17" s="41" t="str">
        <f ca="1">IF(ISERROR(MATCH($B17,Коди!$B$2:$B$198,0)+1),"не розкодовано",INDIRECT(CONCATENATE("Коди!$i",MATCH($B17,Коди!$B$2:$B$198,0)+1)))</f>
        <v>4QuV9i5x</v>
      </c>
      <c r="T17" s="45" t="e">
        <f>IF(B17=#REF!,"ok","error")</f>
        <v>#REF!</v>
      </c>
      <c r="U17" s="40">
        <f ca="1">IF(ISERROR(MATCH($B17,Тур1!$B$2:$B$198,0)+1),"не розкодовано",INDIRECT(CONCATENATE("Тур1!$i",MATCH($B17,Тур1!$B$2:$B$198,0)+1)))</f>
        <v>0</v>
      </c>
      <c r="V17" s="40">
        <f ca="1">IF(ISERROR(MATCH($B17,Тур2!$B$2:$B$198,0)+1),"не розкодовано",INDIRECT(CONCATENATE("Тур2!$i",MATCH($B17,Тур2!$B$2:$B$198,0)+1)))</f>
        <v>0</v>
      </c>
      <c r="W17" s="40"/>
    </row>
    <row r="18" spans="1:234" s="3" customFormat="1" ht="39.950000000000003" hidden="1" customHeight="1" x14ac:dyDescent="0.2">
      <c r="A18" s="40">
        <v>6</v>
      </c>
      <c r="B18" s="230" t="s">
        <v>9577</v>
      </c>
      <c r="C18" s="241">
        <v>35418</v>
      </c>
      <c r="D18" s="232" t="s">
        <v>9210</v>
      </c>
      <c r="E18" s="230" t="s">
        <v>9142</v>
      </c>
      <c r="F18" s="41">
        <v>10</v>
      </c>
      <c r="G18" s="41" t="s">
        <v>9579</v>
      </c>
      <c r="H18" s="41" t="s">
        <v>1567</v>
      </c>
      <c r="I18" s="40">
        <v>1</v>
      </c>
      <c r="J18" s="43" t="str">
        <f t="shared" si="4"/>
        <v>Іваничівський10</v>
      </c>
      <c r="K18" s="40" t="s">
        <v>1596</v>
      </c>
      <c r="L18" s="43" t="str">
        <f t="shared" si="0"/>
        <v>с10</v>
      </c>
      <c r="M18" s="41">
        <v>1</v>
      </c>
      <c r="N18" s="41" t="str">
        <f ca="1">IF(ISERROR(MATCH($B18,Коди!$B$2:$B$198,0)+1),"не розкодовано",INDIRECT(CONCATENATE("Коди!$h",MATCH($B18,Коди!$B$2:$B$198,0)+1)))</f>
        <v>VOLN-17</v>
      </c>
      <c r="O18" s="43">
        <f ca="1">SUMIF(Протокол!$B$2:$B$198,$N18,Протокол!$E$2:$E$198)</f>
        <v>2</v>
      </c>
      <c r="P18" s="43">
        <f ca="1">SUMIF(Протокол!$B$2:$B$198,$N18,Протокол!$A$2:$A$198)</f>
        <v>0</v>
      </c>
      <c r="Q18" s="40" t="str">
        <f t="shared" ca="1" si="6"/>
        <v>Іваничівський0</v>
      </c>
      <c r="R18" s="41" t="str">
        <f ca="1">IF(ISERROR(MATCH($B18,Коди!$B$2:$B$198,0)+1),"не розкодовано",INDIRECT(CONCATENATE("Коди!$h",MATCH($B18,Коди!$B$2:$B$198,0)+1)))</f>
        <v>VOLN-17</v>
      </c>
      <c r="S18" s="41" t="str">
        <f ca="1">IF(ISERROR(MATCH($B18,Коди!$B$2:$B$198,0)+1),"не розкодовано",INDIRECT(CONCATENATE("Коди!$i",MATCH($B18,Коди!$B$2:$B$198,0)+1)))</f>
        <v>dAcsLNDK</v>
      </c>
      <c r="T18" s="45" t="e">
        <f>IF(B18=#REF!,"ok","error")</f>
        <v>#REF!</v>
      </c>
      <c r="U18" s="40">
        <f ca="1">IF(ISERROR(MATCH($B18,Тур1!$B$2:$B$198,0)+1),"не розкодовано",INDIRECT(CONCATENATE("Тур1!$i",MATCH($B18,Тур1!$B$2:$B$198,0)+1)))</f>
        <v>2</v>
      </c>
      <c r="V18" s="40">
        <f ca="1">IF(ISERROR(MATCH($B18,Тур2!$B$2:$B$198,0)+1),"не розкодовано",INDIRECT(CONCATENATE("Тур2!$i",MATCH($B18,Тур2!$B$2:$B$198,0)+1)))</f>
        <v>0</v>
      </c>
      <c r="W18" s="40"/>
    </row>
    <row r="19" spans="1:234" s="3" customFormat="1" ht="39.950000000000003" hidden="1" customHeight="1" x14ac:dyDescent="0.2">
      <c r="A19" s="40">
        <v>6</v>
      </c>
      <c r="B19" s="230" t="s">
        <v>9578</v>
      </c>
      <c r="C19" s="241">
        <v>35263</v>
      </c>
      <c r="D19" s="232" t="s">
        <v>9210</v>
      </c>
      <c r="E19" s="230" t="s">
        <v>9142</v>
      </c>
      <c r="F19" s="41">
        <v>11</v>
      </c>
      <c r="G19" s="41" t="s">
        <v>1513</v>
      </c>
      <c r="H19" s="41" t="s">
        <v>1567</v>
      </c>
      <c r="I19" s="40">
        <v>1</v>
      </c>
      <c r="J19" s="43" t="str">
        <f t="shared" si="4"/>
        <v>Іваничівський11</v>
      </c>
      <c r="K19" s="40" t="s">
        <v>1596</v>
      </c>
      <c r="L19" s="43" t="str">
        <f t="shared" si="0"/>
        <v>с11</v>
      </c>
      <c r="M19" s="41">
        <v>1</v>
      </c>
      <c r="N19" s="41" t="str">
        <f ca="1">IF(ISERROR(MATCH($B19,Коди!$B$2:$B$198,0)+1),"не розкодовано",INDIRECT(CONCATENATE("Коди!$h",MATCH($B19,Коди!$B$2:$B$198,0)+1)))</f>
        <v>VOLN-18</v>
      </c>
      <c r="O19" s="43">
        <f ca="1">SUMIF(Протокол!$B$2:$B$198,$N19,Протокол!$E$2:$E$198)</f>
        <v>0</v>
      </c>
      <c r="P19" s="43">
        <f ca="1">SUMIF(Протокол!$B$2:$B$198,$N19,Протокол!$A$2:$A$198)</f>
        <v>0</v>
      </c>
      <c r="Q19" s="40" t="str">
        <f t="shared" ca="1" si="6"/>
        <v>Іваничівський0</v>
      </c>
      <c r="R19" s="41" t="str">
        <f ca="1">IF(ISERROR(MATCH($B19,Коди!$B$2:$B$198,0)+1),"не розкодовано",INDIRECT(CONCATENATE("Коди!$h",MATCH($B19,Коди!$B$2:$B$198,0)+1)))</f>
        <v>VOLN-18</v>
      </c>
      <c r="S19" s="41" t="str">
        <f ca="1">IF(ISERROR(MATCH($B19,Коди!$B$2:$B$198,0)+1),"не розкодовано",INDIRECT(CONCATENATE("Коди!$i",MATCH($B19,Коди!$B$2:$B$198,0)+1)))</f>
        <v>LJu!JRnD</v>
      </c>
      <c r="T19" s="45" t="e">
        <f>IF(B19=#REF!,"ok","error")</f>
        <v>#REF!</v>
      </c>
      <c r="U19" s="40">
        <f ca="1">IF(ISERROR(MATCH($B19,Тур1!$B$2:$B$198,0)+1),"не розкодовано",INDIRECT(CONCATENATE("Тур1!$i",MATCH($B19,Тур1!$B$2:$B$198,0)+1)))</f>
        <v>0</v>
      </c>
      <c r="V19" s="40">
        <f ca="1">IF(ISERROR(MATCH($B19,Тур2!$B$2:$B$198,0)+1),"не розкодовано",INDIRECT(CONCATENATE("Тур2!$i",MATCH($B19,Тур2!$B$2:$B$198,0)+1)))</f>
        <v>0</v>
      </c>
      <c r="W19" s="40"/>
    </row>
    <row r="20" spans="1:234" s="61" customFormat="1" ht="39.950000000000003" hidden="1" customHeight="1" x14ac:dyDescent="0.2">
      <c r="A20" s="47">
        <v>20</v>
      </c>
      <c r="B20" s="111" t="s">
        <v>1579</v>
      </c>
      <c r="C20" s="143">
        <v>35196</v>
      </c>
      <c r="D20" s="113" t="s">
        <v>8421</v>
      </c>
      <c r="E20" s="142" t="s">
        <v>1569</v>
      </c>
      <c r="F20" s="111" t="s">
        <v>7179</v>
      </c>
      <c r="G20" s="111" t="s">
        <v>1592</v>
      </c>
      <c r="H20" s="47" t="s">
        <v>1567</v>
      </c>
      <c r="I20" s="47"/>
      <c r="J20" s="112" t="str">
        <f t="shared" si="4"/>
        <v>Інтернет-олімпіада10</v>
      </c>
      <c r="K20" s="47" t="s">
        <v>1595</v>
      </c>
      <c r="L20" s="112" t="str">
        <f t="shared" si="0"/>
        <v>г10</v>
      </c>
      <c r="M20" s="47"/>
      <c r="N20" s="113"/>
      <c r="O20" s="112">
        <f>SUMIF(Протокол!$B$2:$B$198,$N20,Протокол!$E$2:$E$198)</f>
        <v>0</v>
      </c>
      <c r="P20" s="112">
        <f>SUMIF(Протокол!$B$2:$B$198,$N20,Протокол!$A$2:$A$198)</f>
        <v>0</v>
      </c>
      <c r="Q20" s="47"/>
      <c r="R20" s="113"/>
      <c r="S20" s="113"/>
      <c r="T20" s="45" t="e">
        <f>IF(B20=#REF!,"ok","error")</f>
        <v>#REF!</v>
      </c>
      <c r="U20" s="45"/>
      <c r="V20" s="45"/>
      <c r="W20" s="45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s="61" customFormat="1" ht="39.950000000000003" hidden="1" customHeight="1" x14ac:dyDescent="0.2">
      <c r="A21" s="40">
        <v>21</v>
      </c>
      <c r="B21" s="49" t="s">
        <v>1531</v>
      </c>
      <c r="C21" s="49" t="s">
        <v>1583</v>
      </c>
      <c r="D21" s="41" t="s">
        <v>9232</v>
      </c>
      <c r="E21" s="36" t="s">
        <v>1569</v>
      </c>
      <c r="F21" s="49">
        <v>11</v>
      </c>
      <c r="G21" s="49" t="s">
        <v>1532</v>
      </c>
      <c r="H21" s="40" t="s">
        <v>1567</v>
      </c>
      <c r="I21" s="40"/>
      <c r="J21" s="43" t="str">
        <f t="shared" si="4"/>
        <v>Інтернет-олімпіада11</v>
      </c>
      <c r="K21" s="40" t="s">
        <v>1596</v>
      </c>
      <c r="L21" s="43" t="str">
        <f t="shared" si="0"/>
        <v>с11</v>
      </c>
      <c r="M21" s="40"/>
      <c r="N21" s="44"/>
      <c r="O21" s="43">
        <f>SUMIF(Протокол!$B$2:$B$198,$N21,Протокол!$E$2:$E$198)</f>
        <v>0</v>
      </c>
      <c r="P21" s="43">
        <f>SUMIF(Протокол!$B$2:$B$198,$N21,Протокол!$A$2:$A$198)</f>
        <v>0</v>
      </c>
      <c r="Q21" s="40"/>
      <c r="R21" s="41"/>
      <c r="S21" s="41"/>
      <c r="T21" s="45" t="e">
        <f>IF(B21=#REF!,"ok","error")</f>
        <v>#REF!</v>
      </c>
      <c r="U21" s="45"/>
      <c r="V21" s="45"/>
      <c r="W21" s="127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</row>
    <row r="22" spans="1:234" s="3" customFormat="1" ht="76.5" hidden="1" x14ac:dyDescent="0.2">
      <c r="A22" s="40">
        <v>22</v>
      </c>
      <c r="B22" s="49" t="s">
        <v>1552</v>
      </c>
      <c r="C22" s="49" t="s">
        <v>1584</v>
      </c>
      <c r="D22" s="41" t="s">
        <v>9199</v>
      </c>
      <c r="E22" s="36" t="s">
        <v>1569</v>
      </c>
      <c r="F22" s="49">
        <v>11</v>
      </c>
      <c r="G22" s="49" t="s">
        <v>1551</v>
      </c>
      <c r="H22" s="40" t="s">
        <v>1567</v>
      </c>
      <c r="I22" s="40"/>
      <c r="J22" s="43" t="str">
        <f t="shared" si="4"/>
        <v>Інтернет-олімпіада11</v>
      </c>
      <c r="K22" s="40" t="s">
        <v>1595</v>
      </c>
      <c r="L22" s="43" t="str">
        <f t="shared" si="0"/>
        <v>г11</v>
      </c>
      <c r="M22" s="40"/>
      <c r="N22" s="44"/>
      <c r="O22" s="43">
        <f>SUMIF(Протокол!$B$2:$B$198,$N22,Протокол!$E$2:$E$198)</f>
        <v>0</v>
      </c>
      <c r="P22" s="43">
        <f>SUMIF(Протокол!$B$2:$B$198,$N22,Протокол!$A$2:$A$198)</f>
        <v>0</v>
      </c>
      <c r="Q22" s="40"/>
      <c r="R22" s="41"/>
      <c r="S22" s="41"/>
      <c r="T22" s="45" t="e">
        <f>IF(B22=#REF!,"ok","error")</f>
        <v>#REF!</v>
      </c>
      <c r="U22" s="45"/>
      <c r="V22" s="45"/>
      <c r="W22" s="45"/>
    </row>
    <row r="23" spans="1:234" s="3" customFormat="1" ht="63.75" hidden="1" x14ac:dyDescent="0.2">
      <c r="A23" s="40">
        <v>23</v>
      </c>
      <c r="B23" s="49" t="s">
        <v>1511</v>
      </c>
      <c r="C23" s="46">
        <v>34700</v>
      </c>
      <c r="D23" s="41" t="s">
        <v>9190</v>
      </c>
      <c r="E23" s="36" t="s">
        <v>1569</v>
      </c>
      <c r="F23" s="49">
        <v>11</v>
      </c>
      <c r="G23" s="49" t="s">
        <v>1509</v>
      </c>
      <c r="H23" s="40" t="s">
        <v>1567</v>
      </c>
      <c r="I23" s="40"/>
      <c r="J23" s="43" t="str">
        <f t="shared" si="4"/>
        <v>Інтернет-олімпіада11</v>
      </c>
      <c r="K23" s="40" t="s">
        <v>1595</v>
      </c>
      <c r="L23" s="43" t="str">
        <f t="shared" si="0"/>
        <v>г11</v>
      </c>
      <c r="M23" s="40"/>
      <c r="N23" s="44"/>
      <c r="O23" s="43">
        <f>SUMIF(Протокол!$B$2:$B$198,$N23,Протокол!$E$2:$E$198)</f>
        <v>0</v>
      </c>
      <c r="P23" s="43">
        <f>SUMIF(Протокол!$B$2:$B$198,$N23,Протокол!$A$2:$A$198)</f>
        <v>0</v>
      </c>
      <c r="Q23" s="40"/>
      <c r="R23" s="41"/>
      <c r="S23" s="41"/>
      <c r="T23" s="45" t="e">
        <f>IF(B23=#REF!,"ok","error")</f>
        <v>#REF!</v>
      </c>
      <c r="U23" s="45"/>
      <c r="V23" s="45"/>
      <c r="W23" s="12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</row>
    <row r="24" spans="1:234" s="3" customFormat="1" ht="63.75" hidden="1" x14ac:dyDescent="0.2">
      <c r="A24" s="40">
        <v>24</v>
      </c>
      <c r="B24" s="49" t="s">
        <v>1508</v>
      </c>
      <c r="C24" s="46">
        <v>35260</v>
      </c>
      <c r="D24" s="41" t="s">
        <v>9190</v>
      </c>
      <c r="E24" s="36" t="s">
        <v>1569</v>
      </c>
      <c r="F24" s="49" t="s">
        <v>7179</v>
      </c>
      <c r="G24" s="49" t="s">
        <v>1509</v>
      </c>
      <c r="H24" s="40" t="s">
        <v>1567</v>
      </c>
      <c r="I24" s="40"/>
      <c r="J24" s="43" t="str">
        <f t="shared" si="4"/>
        <v>Інтернет-олімпіада10</v>
      </c>
      <c r="K24" s="40" t="s">
        <v>1595</v>
      </c>
      <c r="L24" s="43" t="str">
        <f t="shared" si="0"/>
        <v>г10</v>
      </c>
      <c r="M24" s="40"/>
      <c r="N24" s="44"/>
      <c r="O24" s="43">
        <f>SUMIF(Протокол!$B$2:$B$198,$N24,Протокол!$E$2:$E$198)</f>
        <v>0</v>
      </c>
      <c r="P24" s="43">
        <f>SUMIF(Протокол!$B$2:$B$198,$N24,Протокол!$A$2:$A$198)</f>
        <v>0</v>
      </c>
      <c r="Q24" s="40"/>
      <c r="R24" s="41"/>
      <c r="S24" s="41"/>
      <c r="T24" s="45" t="e">
        <f>IF(B24=#REF!,"ok","error")</f>
        <v>#REF!</v>
      </c>
      <c r="U24" s="45"/>
      <c r="V24" s="45"/>
      <c r="W24" s="12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</row>
    <row r="25" spans="1:234" s="3" customFormat="1" ht="63.75" hidden="1" x14ac:dyDescent="0.2">
      <c r="A25" s="40">
        <v>25</v>
      </c>
      <c r="B25" s="49" t="s">
        <v>1580</v>
      </c>
      <c r="C25" s="46">
        <v>34946</v>
      </c>
      <c r="D25" s="41" t="s">
        <v>9190</v>
      </c>
      <c r="E25" s="36" t="s">
        <v>1569</v>
      </c>
      <c r="F25" s="49" t="s">
        <v>7179</v>
      </c>
      <c r="G25" s="49" t="s">
        <v>1509</v>
      </c>
      <c r="H25" s="40" t="s">
        <v>1567</v>
      </c>
      <c r="I25" s="40"/>
      <c r="J25" s="43" t="str">
        <f t="shared" si="4"/>
        <v>Інтернет-олімпіада10</v>
      </c>
      <c r="K25" s="40" t="s">
        <v>1595</v>
      </c>
      <c r="L25" s="43" t="str">
        <f t="shared" si="0"/>
        <v>г10</v>
      </c>
      <c r="M25" s="40"/>
      <c r="N25" s="41"/>
      <c r="O25" s="43">
        <f>SUMIF(Протокол!$B$2:$B$198,$N25,Протокол!$E$2:$E$198)</f>
        <v>0</v>
      </c>
      <c r="P25" s="43">
        <f>SUMIF(Протокол!$B$2:$B$198,$N25,Протокол!$A$2:$A$198)</f>
        <v>0</v>
      </c>
      <c r="Q25" s="40"/>
      <c r="R25" s="41"/>
      <c r="S25" s="41"/>
      <c r="T25" s="45" t="e">
        <f>IF(B25=#REF!,"ok","error")</f>
        <v>#REF!</v>
      </c>
      <c r="U25" s="45"/>
      <c r="V25" s="45"/>
      <c r="W25" s="45"/>
    </row>
    <row r="26" spans="1:234" s="4" customFormat="1" ht="39.950000000000003" hidden="1" customHeight="1" x14ac:dyDescent="0.2">
      <c r="A26" s="40">
        <v>26</v>
      </c>
      <c r="B26" s="49" t="s">
        <v>1581</v>
      </c>
      <c r="C26" s="46">
        <v>34733</v>
      </c>
      <c r="D26" s="41" t="s">
        <v>3568</v>
      </c>
      <c r="E26" s="36" t="s">
        <v>1569</v>
      </c>
      <c r="F26" s="49">
        <v>11</v>
      </c>
      <c r="G26" s="49" t="s">
        <v>1593</v>
      </c>
      <c r="H26" s="40" t="s">
        <v>1567</v>
      </c>
      <c r="I26" s="40"/>
      <c r="J26" s="43" t="str">
        <f t="shared" si="4"/>
        <v>Інтернет-олімпіада11</v>
      </c>
      <c r="K26" s="40" t="s">
        <v>1597</v>
      </c>
      <c r="L26" s="43" t="str">
        <f t="shared" si="0"/>
        <v>м11</v>
      </c>
      <c r="M26" s="40"/>
      <c r="N26" s="41"/>
      <c r="O26" s="43">
        <f>SUMIF(Протокол!$B$2:$B$198,$N26,Протокол!$E$2:$E$198)</f>
        <v>0</v>
      </c>
      <c r="P26" s="43">
        <f>SUMIF(Протокол!$B$2:$B$198,$N26,Протокол!$A$2:$A$198)</f>
        <v>0</v>
      </c>
      <c r="Q26" s="40"/>
      <c r="R26" s="41"/>
      <c r="S26" s="41"/>
      <c r="T26" s="45" t="e">
        <f>IF(B26=#REF!,"ok","error")</f>
        <v>#REF!</v>
      </c>
      <c r="U26" s="45"/>
      <c r="V26" s="45"/>
      <c r="W26" s="45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</row>
    <row r="27" spans="1:234" s="4" customFormat="1" ht="63.75" hidden="1" x14ac:dyDescent="0.2">
      <c r="A27" s="40">
        <v>27</v>
      </c>
      <c r="B27" s="49" t="s">
        <v>1512</v>
      </c>
      <c r="C27" s="46">
        <v>35515</v>
      </c>
      <c r="D27" s="41" t="s">
        <v>9190</v>
      </c>
      <c r="E27" s="36" t="s">
        <v>1569</v>
      </c>
      <c r="F27" s="49" t="s">
        <v>7145</v>
      </c>
      <c r="G27" s="49" t="s">
        <v>1509</v>
      </c>
      <c r="H27" s="40" t="s">
        <v>1567</v>
      </c>
      <c r="I27" s="40"/>
      <c r="J27" s="43" t="str">
        <f t="shared" si="4"/>
        <v>Інтернет-олімпіада9</v>
      </c>
      <c r="K27" s="40" t="s">
        <v>1595</v>
      </c>
      <c r="L27" s="43" t="str">
        <f t="shared" si="0"/>
        <v>г9</v>
      </c>
      <c r="M27" s="40"/>
      <c r="N27" s="44"/>
      <c r="O27" s="43">
        <f>SUMIF(Протокол!$B$2:$B$198,$N27,Протокол!$E$2:$E$198)</f>
        <v>0</v>
      </c>
      <c r="P27" s="43">
        <f>SUMIF(Протокол!$B$2:$B$198,$N27,Протокол!$A$2:$A$198)</f>
        <v>0</v>
      </c>
      <c r="Q27" s="40"/>
      <c r="R27" s="41"/>
      <c r="S27" s="41"/>
      <c r="T27" s="45" t="e">
        <f>IF(B27=#REF!,"ok","error")</f>
        <v>#REF!</v>
      </c>
      <c r="U27" s="45"/>
      <c r="V27" s="45"/>
      <c r="W27" s="128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</row>
    <row r="28" spans="1:234" s="4" customFormat="1" ht="76.5" hidden="1" x14ac:dyDescent="0.2">
      <c r="A28" s="40">
        <v>28</v>
      </c>
      <c r="B28" s="49" t="s">
        <v>1582</v>
      </c>
      <c r="C28" s="46">
        <v>35973</v>
      </c>
      <c r="D28" s="41" t="s">
        <v>9222</v>
      </c>
      <c r="E28" s="36" t="s">
        <v>1569</v>
      </c>
      <c r="F28" s="49">
        <v>8</v>
      </c>
      <c r="G28" s="49" t="s">
        <v>1541</v>
      </c>
      <c r="H28" s="40" t="s">
        <v>1567</v>
      </c>
      <c r="I28" s="40"/>
      <c r="J28" s="43" t="str">
        <f t="shared" si="4"/>
        <v>Інтернет-олімпіада8</v>
      </c>
      <c r="K28" s="40" t="s">
        <v>1595</v>
      </c>
      <c r="L28" s="43" t="str">
        <f t="shared" si="0"/>
        <v>г8</v>
      </c>
      <c r="M28" s="40"/>
      <c r="N28" s="41"/>
      <c r="O28" s="43">
        <f>SUMIF(Протокол!$B$2:$B$198,$N28,Протокол!$E$2:$E$198)</f>
        <v>0</v>
      </c>
      <c r="P28" s="43">
        <f>SUMIF(Протокол!$B$2:$B$198,$N28,Протокол!$A$2:$A$198)</f>
        <v>0</v>
      </c>
      <c r="Q28" s="40"/>
      <c r="R28" s="41"/>
      <c r="S28" s="41"/>
      <c r="T28" s="45" t="e">
        <f>IF(B28=#REF!,"ok","error")</f>
        <v>#REF!</v>
      </c>
      <c r="U28" s="45"/>
      <c r="V28" s="45"/>
      <c r="W28" s="40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</row>
    <row r="29" spans="1:234" s="3" customFormat="1" ht="39.950000000000003" hidden="1" customHeight="1" x14ac:dyDescent="0.2">
      <c r="A29" s="40">
        <v>29</v>
      </c>
      <c r="B29" s="41" t="s">
        <v>1524</v>
      </c>
      <c r="C29" s="49" t="s">
        <v>1585</v>
      </c>
      <c r="D29" s="41" t="s">
        <v>9227</v>
      </c>
      <c r="E29" s="36" t="s">
        <v>1569</v>
      </c>
      <c r="F29" s="49">
        <v>11</v>
      </c>
      <c r="G29" s="49" t="s">
        <v>1525</v>
      </c>
      <c r="H29" s="40" t="s">
        <v>1567</v>
      </c>
      <c r="I29" s="40"/>
      <c r="J29" s="43" t="str">
        <f t="shared" si="4"/>
        <v>Інтернет-олімпіада11</v>
      </c>
      <c r="K29" s="40" t="s">
        <v>1596</v>
      </c>
      <c r="L29" s="43" t="str">
        <f t="shared" si="0"/>
        <v>с11</v>
      </c>
      <c r="M29" s="40"/>
      <c r="N29" s="44"/>
      <c r="O29" s="43">
        <f>SUMIF(Протокол!$B$2:$B$198,$N29,Протокол!$E$2:$E$198)</f>
        <v>0</v>
      </c>
      <c r="P29" s="43">
        <f>SUMIF(Протокол!$B$2:$B$198,$N29,Протокол!$A$2:$A$198)</f>
        <v>0</v>
      </c>
      <c r="Q29" s="48"/>
      <c r="R29" s="41"/>
      <c r="S29" s="41"/>
      <c r="T29" s="45" t="e">
        <f>IF(B29=#REF!,"ok","error")</f>
        <v>#REF!</v>
      </c>
      <c r="U29" s="45"/>
      <c r="V29" s="45"/>
      <c r="W29" s="127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</row>
    <row r="30" spans="1:234" s="3" customFormat="1" ht="39.950000000000003" hidden="1" customHeight="1" x14ac:dyDescent="0.2">
      <c r="A30" s="40">
        <v>30</v>
      </c>
      <c r="B30" s="49" t="s">
        <v>1518</v>
      </c>
      <c r="C30" s="49" t="s">
        <v>1586</v>
      </c>
      <c r="D30" s="41" t="s">
        <v>9193</v>
      </c>
      <c r="E30" s="36" t="s">
        <v>1569</v>
      </c>
      <c r="F30" s="49" t="s">
        <v>7179</v>
      </c>
      <c r="G30" s="49" t="s">
        <v>1519</v>
      </c>
      <c r="H30" s="40" t="s">
        <v>1567</v>
      </c>
      <c r="I30" s="40"/>
      <c r="J30" s="43" t="str">
        <f t="shared" si="4"/>
        <v>Інтернет-олімпіада10</v>
      </c>
      <c r="K30" s="40" t="s">
        <v>1597</v>
      </c>
      <c r="L30" s="43" t="str">
        <f t="shared" si="0"/>
        <v>м10</v>
      </c>
      <c r="M30" s="40"/>
      <c r="N30" s="44"/>
      <c r="O30" s="43">
        <f>SUMIF(Протокол!$B$2:$B$198,$N30,Протокол!$E$2:$E$198)</f>
        <v>0</v>
      </c>
      <c r="P30" s="43">
        <f>SUMIF(Протокол!$B$2:$B$198,$N30,Протокол!$A$2:$A$198)</f>
        <v>0</v>
      </c>
      <c r="Q30" s="40"/>
      <c r="R30" s="41"/>
      <c r="S30" s="41"/>
      <c r="T30" s="45" t="e">
        <f>IF(B30=#REF!,"ok","error")</f>
        <v>#REF!</v>
      </c>
      <c r="U30" s="45"/>
      <c r="V30" s="45"/>
      <c r="W30" s="12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</row>
    <row r="31" spans="1:234" s="3" customFormat="1" ht="76.5" hidden="1" x14ac:dyDescent="0.2">
      <c r="A31" s="40">
        <v>31</v>
      </c>
      <c r="B31" s="49" t="s">
        <v>1570</v>
      </c>
      <c r="C31" s="49" t="s">
        <v>1587</v>
      </c>
      <c r="D31" s="41" t="s">
        <v>9222</v>
      </c>
      <c r="E31" s="36" t="s">
        <v>1569</v>
      </c>
      <c r="F31" s="49" t="s">
        <v>7145</v>
      </c>
      <c r="G31" s="49" t="s">
        <v>1541</v>
      </c>
      <c r="H31" s="40" t="s">
        <v>1567</v>
      </c>
      <c r="I31" s="40"/>
      <c r="J31" s="43" t="str">
        <f t="shared" si="4"/>
        <v>Інтернет-олімпіада9</v>
      </c>
      <c r="K31" s="40" t="s">
        <v>1595</v>
      </c>
      <c r="L31" s="43" t="str">
        <f t="shared" si="0"/>
        <v>г9</v>
      </c>
      <c r="M31" s="40"/>
      <c r="N31" s="44"/>
      <c r="O31" s="43">
        <f>SUMIF(Протокол!$B$2:$B$198,$N31,Протокол!$E$2:$E$198)</f>
        <v>0</v>
      </c>
      <c r="P31" s="43">
        <f>SUMIF(Протокол!$B$2:$B$198,$N31,Протокол!$A$2:$A$198)</f>
        <v>0</v>
      </c>
      <c r="Q31" s="40"/>
      <c r="R31" s="41"/>
      <c r="S31" s="41"/>
      <c r="T31" s="45" t="e">
        <f>IF(B31=#REF!,"ok","error")</f>
        <v>#REF!</v>
      </c>
      <c r="U31" s="45"/>
      <c r="V31" s="45"/>
      <c r="W31" s="12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</row>
    <row r="32" spans="1:234" s="58" customFormat="1" ht="76.5" hidden="1" x14ac:dyDescent="0.2">
      <c r="A32" s="40">
        <v>32</v>
      </c>
      <c r="B32" s="49" t="s">
        <v>1571</v>
      </c>
      <c r="C32" s="49" t="s">
        <v>1588</v>
      </c>
      <c r="D32" s="41" t="s">
        <v>9222</v>
      </c>
      <c r="E32" s="36" t="s">
        <v>1569</v>
      </c>
      <c r="F32" s="49">
        <v>11</v>
      </c>
      <c r="G32" s="49" t="s">
        <v>1541</v>
      </c>
      <c r="H32" s="40" t="s">
        <v>1567</v>
      </c>
      <c r="I32" s="40"/>
      <c r="J32" s="43" t="str">
        <f t="shared" si="4"/>
        <v>Інтернет-олімпіада11</v>
      </c>
      <c r="K32" s="40" t="s">
        <v>1595</v>
      </c>
      <c r="L32" s="43" t="str">
        <f t="shared" si="0"/>
        <v>г11</v>
      </c>
      <c r="M32" s="40"/>
      <c r="N32" s="41"/>
      <c r="O32" s="43">
        <f>SUMIF(Протокол!$B$2:$B$198,$N32,Протокол!$E$2:$E$198)</f>
        <v>0</v>
      </c>
      <c r="P32" s="43">
        <f>SUMIF(Протокол!$B$2:$B$198,$N32,Протокол!$A$2:$A$198)</f>
        <v>0</v>
      </c>
      <c r="Q32" s="40"/>
      <c r="R32" s="41"/>
      <c r="S32" s="41"/>
      <c r="T32" s="45" t="e">
        <f>IF(B32=#REF!,"ok","error")</f>
        <v>#REF!</v>
      </c>
      <c r="U32" s="45"/>
      <c r="V32" s="45"/>
      <c r="W32" s="45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</row>
    <row r="33" spans="1:234" s="3" customFormat="1" ht="76.5" hidden="1" x14ac:dyDescent="0.2">
      <c r="A33" s="40">
        <v>33</v>
      </c>
      <c r="B33" s="49" t="s">
        <v>1572</v>
      </c>
      <c r="C33" s="49" t="s">
        <v>1589</v>
      </c>
      <c r="D33" s="41" t="s">
        <v>9222</v>
      </c>
      <c r="E33" s="36" t="s">
        <v>1569</v>
      </c>
      <c r="F33" s="49" t="s">
        <v>7179</v>
      </c>
      <c r="G33" s="49" t="s">
        <v>1541</v>
      </c>
      <c r="H33" s="40" t="s">
        <v>1567</v>
      </c>
      <c r="I33" s="40"/>
      <c r="J33" s="43" t="str">
        <f t="shared" si="4"/>
        <v>Інтернет-олімпіада10</v>
      </c>
      <c r="K33" s="40" t="s">
        <v>1595</v>
      </c>
      <c r="L33" s="43" t="str">
        <f t="shared" ref="L33:L61" si="7">CONCATENATE(K33,TEXT(F33,0))</f>
        <v>г10</v>
      </c>
      <c r="M33" s="40"/>
      <c r="N33" s="44"/>
      <c r="O33" s="43">
        <f>SUMIF(Протокол!$B$2:$B$198,$N33,Протокол!$E$2:$E$198)</f>
        <v>0</v>
      </c>
      <c r="P33" s="43">
        <f>SUMIF(Протокол!$B$2:$B$198,$N33,Протокол!$A$2:$A$198)</f>
        <v>0</v>
      </c>
      <c r="Q33" s="40"/>
      <c r="R33" s="41"/>
      <c r="S33" s="41"/>
      <c r="T33" s="45" t="e">
        <f>IF(B33=#REF!,"ok","error")</f>
        <v>#REF!</v>
      </c>
      <c r="U33" s="45"/>
      <c r="V33" s="45"/>
      <c r="W33" s="12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</row>
    <row r="34" spans="1:234" s="3" customFormat="1" ht="51" hidden="1" x14ac:dyDescent="0.2">
      <c r="A34" s="108">
        <v>34</v>
      </c>
      <c r="B34" s="130" t="s">
        <v>1520</v>
      </c>
      <c r="C34" s="131">
        <v>35417</v>
      </c>
      <c r="D34" s="109" t="s">
        <v>9217</v>
      </c>
      <c r="E34" s="132" t="s">
        <v>1569</v>
      </c>
      <c r="F34" s="130" t="s">
        <v>7179</v>
      </c>
      <c r="G34" s="130" t="s">
        <v>1521</v>
      </c>
      <c r="H34" s="108" t="s">
        <v>1567</v>
      </c>
      <c r="I34" s="108"/>
      <c r="J34" s="110" t="str">
        <f t="shared" si="4"/>
        <v>Інтернет-олімпіада10</v>
      </c>
      <c r="K34" s="108" t="s">
        <v>1596</v>
      </c>
      <c r="L34" s="110" t="str">
        <f t="shared" si="7"/>
        <v>с10</v>
      </c>
      <c r="M34" s="108"/>
      <c r="N34" s="133"/>
      <c r="O34" s="110">
        <f>SUMIF(Протокол!$B$2:$B$198,$N34,Протокол!$E$2:$E$198)</f>
        <v>0</v>
      </c>
      <c r="P34" s="110">
        <f>SUMIF(Протокол!$B$2:$B$198,$N34,Протокол!$A$2:$A$198)</f>
        <v>0</v>
      </c>
      <c r="Q34" s="108"/>
      <c r="R34" s="109"/>
      <c r="S34" s="109"/>
      <c r="T34" s="45" t="e">
        <f>IF(B34=#REF!,"ok","error")</f>
        <v>#REF!</v>
      </c>
      <c r="U34" s="45"/>
      <c r="V34" s="45"/>
      <c r="W34" s="125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</row>
    <row r="35" spans="1:234" s="107" customFormat="1" ht="39.950000000000003" hidden="1" customHeight="1" x14ac:dyDescent="0.2">
      <c r="A35" s="40">
        <v>2</v>
      </c>
      <c r="B35" s="242" t="s">
        <v>9507</v>
      </c>
      <c r="C35" s="243">
        <v>36151</v>
      </c>
      <c r="D35" s="244" t="s">
        <v>9191</v>
      </c>
      <c r="E35" s="230" t="s">
        <v>9149</v>
      </c>
      <c r="F35" s="49">
        <v>8</v>
      </c>
      <c r="G35" s="41" t="s">
        <v>1504</v>
      </c>
      <c r="H35" s="40" t="s">
        <v>1567</v>
      </c>
      <c r="I35" s="40">
        <v>1</v>
      </c>
      <c r="J35" s="43" t="str">
        <f t="shared" si="4"/>
        <v>Волинський ліцей-інтернат8</v>
      </c>
      <c r="K35" s="40" t="s">
        <v>1595</v>
      </c>
      <c r="L35" s="43" t="str">
        <f t="shared" si="7"/>
        <v>г8</v>
      </c>
      <c r="M35" s="40">
        <v>0</v>
      </c>
      <c r="N35" s="41" t="str">
        <f ca="1">IF(ISERROR(MATCH($B35,Коди!$B$2:$B$198,0)+1),"не розкодовано",INDIRECT(CONCATENATE("Коди!$h",MATCH($B35,Коди!$B$2:$B$198,0)+1)))</f>
        <v>VOLN-19</v>
      </c>
      <c r="O35" s="43">
        <f ca="1">SUMIF(Протокол!$B$2:$B$198,$N35,Протокол!$E$2:$E$198)</f>
        <v>34</v>
      </c>
      <c r="P35" s="43">
        <f ca="1">SUMIF(Протокол!$B$2:$B$198,$N35,Протокол!$A$2:$A$198)</f>
        <v>3</v>
      </c>
      <c r="Q35" s="40" t="str">
        <f ca="1">CONCATENATE(E35,P35)</f>
        <v>Волинський ліцей-інтернат3</v>
      </c>
      <c r="R35" s="41" t="str">
        <f ca="1">IF(ISERROR(MATCH($B35,Коди!$B$2:$B$198,0)+1),"не розкодовано",INDIRECT(CONCATENATE("Коди!$h",MATCH($B35,Коди!$B$2:$B$198,0)+1)))</f>
        <v>VOLN-19</v>
      </c>
      <c r="S35" s="41" t="str">
        <f ca="1">IF(ISERROR(MATCH($B35,Коди!$B$2:$B$198,0)+1),"не розкодовано",INDIRECT(CONCATENATE("Коди!$i",MATCH($B35,Коди!$B$2:$B$198,0)+1)))</f>
        <v>Q9T!TjDv</v>
      </c>
      <c r="T35" s="45" t="e">
        <f>IF(B35=#REF!,"ok","error")</f>
        <v>#REF!</v>
      </c>
      <c r="U35" s="40">
        <f ca="1">IF(ISERROR(MATCH($B35,Тур1!$B$2:$B$198,0)+1),"не розкодовано",INDIRECT(CONCATENATE("Тур1!$i",MATCH($B35,Тур1!$B$2:$B$198,0)+1)))</f>
        <v>34</v>
      </c>
      <c r="V35" s="40">
        <f ca="1">IF(ISERROR(MATCH($B35,Тур2!$B$2:$B$198,0)+1),"не розкодовано",INDIRECT(CONCATENATE("Тур2!$i",MATCH($B35,Тур2!$B$2:$B$198,0)+1)))</f>
        <v>0</v>
      </c>
      <c r="W35" s="40"/>
      <c r="X35" s="188"/>
    </row>
    <row r="36" spans="1:234" s="3" customFormat="1" ht="39.950000000000003" hidden="1" customHeight="1" x14ac:dyDescent="0.2">
      <c r="A36" s="135">
        <v>36</v>
      </c>
      <c r="B36" s="136" t="s">
        <v>1573</v>
      </c>
      <c r="C36" s="137">
        <v>35662</v>
      </c>
      <c r="D36" s="138" t="s">
        <v>1925</v>
      </c>
      <c r="E36" s="139" t="s">
        <v>1569</v>
      </c>
      <c r="F36" s="136" t="s">
        <v>7145</v>
      </c>
      <c r="G36" s="136" t="s">
        <v>1594</v>
      </c>
      <c r="H36" s="135" t="s">
        <v>1567</v>
      </c>
      <c r="I36" s="135"/>
      <c r="J36" s="140" t="str">
        <f t="shared" si="4"/>
        <v>Інтернет-олімпіада9</v>
      </c>
      <c r="K36" s="135" t="s">
        <v>1597</v>
      </c>
      <c r="L36" s="140" t="str">
        <f t="shared" si="7"/>
        <v>м9</v>
      </c>
      <c r="M36" s="135"/>
      <c r="N36" s="141"/>
      <c r="O36" s="140">
        <f>SUMIF(Протокол!$B$2:$B$198,$N36,Протокол!$E$2:$E$198)</f>
        <v>0</v>
      </c>
      <c r="P36" s="140">
        <f>SUMIF(Протокол!$B$2:$B$198,$N36,Протокол!$A$2:$A$198)</f>
        <v>0</v>
      </c>
      <c r="Q36" s="135"/>
      <c r="R36" s="138"/>
      <c r="S36" s="138"/>
      <c r="T36" s="45" t="e">
        <f>IF(B36=#REF!,"ok","error")</f>
        <v>#REF!</v>
      </c>
      <c r="U36" s="45"/>
      <c r="V36" s="45"/>
      <c r="W36" s="12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</row>
    <row r="37" spans="1:234" s="107" customFormat="1" ht="39.950000000000003" hidden="1" customHeight="1" x14ac:dyDescent="0.2">
      <c r="A37" s="40">
        <v>3</v>
      </c>
      <c r="B37" s="230" t="s">
        <v>9508</v>
      </c>
      <c r="C37" s="243">
        <v>36011</v>
      </c>
      <c r="D37" s="244" t="s">
        <v>9191</v>
      </c>
      <c r="E37" s="230" t="s">
        <v>9149</v>
      </c>
      <c r="F37" s="49">
        <v>8</v>
      </c>
      <c r="G37" s="41" t="s">
        <v>1504</v>
      </c>
      <c r="H37" s="40" t="s">
        <v>1567</v>
      </c>
      <c r="I37" s="40">
        <v>1</v>
      </c>
      <c r="J37" s="43" t="str">
        <f t="shared" si="4"/>
        <v>Волинський ліцей-інтернат8</v>
      </c>
      <c r="K37" s="40" t="s">
        <v>1595</v>
      </c>
      <c r="L37" s="43" t="str">
        <f t="shared" si="7"/>
        <v>г8</v>
      </c>
      <c r="M37" s="40">
        <v>0</v>
      </c>
      <c r="N37" s="41" t="str">
        <f ca="1">IF(ISERROR(MATCH($B37,Коди!$B$2:$B$198,0)+1),"не розкодовано",INDIRECT(CONCATENATE("Коди!$h",MATCH($B37,Коди!$B$2:$B$198,0)+1)))</f>
        <v>VOLN-20</v>
      </c>
      <c r="O37" s="43">
        <f ca="1">SUMIF(Протокол!$B$2:$B$198,$N37,Протокол!$E$2:$E$198)</f>
        <v>0</v>
      </c>
      <c r="P37" s="43">
        <f ca="1">SUMIF(Протокол!$B$2:$B$198,$N37,Протокол!$A$2:$A$198)</f>
        <v>0</v>
      </c>
      <c r="Q37" s="40" t="str">
        <f ca="1">CONCATENATE(E37,P37)</f>
        <v>Волинський ліцей-інтернат0</v>
      </c>
      <c r="R37" s="41" t="str">
        <f ca="1">IF(ISERROR(MATCH($B37,Коди!$B$2:$B$198,0)+1),"не розкодовано",INDIRECT(CONCATENATE("Коди!$h",MATCH($B37,Коди!$B$2:$B$198,0)+1)))</f>
        <v>VOLN-20</v>
      </c>
      <c r="S37" s="41" t="str">
        <f ca="1">IF(ISERROR(MATCH($B37,Коди!$B$2:$B$198,0)+1),"не розкодовано",INDIRECT(CONCATENATE("Коди!$i",MATCH($B37,Коди!$B$2:$B$198,0)+1)))</f>
        <v>Y96B/jRC</v>
      </c>
      <c r="T37" s="45" t="e">
        <f>IF(B37=#REF!,"ok","error")</f>
        <v>#REF!</v>
      </c>
      <c r="U37" s="40">
        <f ca="1">IF(ISERROR(MATCH($B37,Тур1!$B$2:$B$198,0)+1),"не розкодовано",INDIRECT(CONCATENATE("Тур1!$i",MATCH($B37,Тур1!$B$2:$B$198,0)+1)))</f>
        <v>0</v>
      </c>
      <c r="V37" s="40">
        <f ca="1">IF(ISERROR(MATCH($B37,Тур2!$B$2:$B$198,0)+1),"не розкодовано",INDIRECT(CONCATENATE("Тур2!$i",MATCH($B37,Тур2!$B$2:$B$198,0)+1)))</f>
        <v>0</v>
      </c>
      <c r="W37" s="40"/>
      <c r="X37" s="188"/>
    </row>
    <row r="38" spans="1:234" s="61" customFormat="1" ht="39.950000000000003" hidden="1" customHeight="1" x14ac:dyDescent="0.2">
      <c r="A38" s="47">
        <v>38</v>
      </c>
      <c r="B38" s="111" t="s">
        <v>1574</v>
      </c>
      <c r="C38" s="111" t="s">
        <v>1590</v>
      </c>
      <c r="D38" s="113" t="s">
        <v>9218</v>
      </c>
      <c r="E38" s="142" t="s">
        <v>1569</v>
      </c>
      <c r="F38" s="111">
        <v>11</v>
      </c>
      <c r="G38" s="111" t="s">
        <v>1537</v>
      </c>
      <c r="H38" s="47" t="s">
        <v>1567</v>
      </c>
      <c r="I38" s="47"/>
      <c r="J38" s="112" t="str">
        <f t="shared" si="4"/>
        <v>Інтернет-олімпіада11</v>
      </c>
      <c r="K38" s="47" t="s">
        <v>1595</v>
      </c>
      <c r="L38" s="112" t="str">
        <f t="shared" si="7"/>
        <v>г11</v>
      </c>
      <c r="M38" s="47"/>
      <c r="N38" s="113"/>
      <c r="O38" s="112">
        <f>SUMIF(Протокол!$B$2:$B$198,$N38,Протокол!$E$2:$E$198)</f>
        <v>0</v>
      </c>
      <c r="P38" s="112">
        <f>SUMIF(Протокол!$B$2:$B$198,$N38,Протокол!$A$2:$A$198)</f>
        <v>0</v>
      </c>
      <c r="Q38" s="47"/>
      <c r="R38" s="113"/>
      <c r="S38" s="113"/>
      <c r="T38" s="45" t="e">
        <f>IF(B38=#REF!,"ok","error")</f>
        <v>#REF!</v>
      </c>
      <c r="U38" s="45"/>
      <c r="V38" s="45"/>
      <c r="W38" s="45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</row>
    <row r="39" spans="1:234" s="3" customFormat="1" ht="51" hidden="1" x14ac:dyDescent="0.2">
      <c r="A39" s="40">
        <v>39</v>
      </c>
      <c r="B39" s="49" t="s">
        <v>1575</v>
      </c>
      <c r="C39" s="49" t="s">
        <v>1591</v>
      </c>
      <c r="D39" s="41" t="s">
        <v>9241</v>
      </c>
      <c r="E39" s="36" t="s">
        <v>1569</v>
      </c>
      <c r="F39" s="49" t="s">
        <v>7179</v>
      </c>
      <c r="G39" s="49" t="s">
        <v>1510</v>
      </c>
      <c r="H39" s="40" t="s">
        <v>1567</v>
      </c>
      <c r="I39" s="40"/>
      <c r="J39" s="43" t="str">
        <f t="shared" si="4"/>
        <v>Інтернет-олімпіада10</v>
      </c>
      <c r="K39" s="40" t="s">
        <v>1596</v>
      </c>
      <c r="L39" s="43" t="str">
        <f t="shared" si="7"/>
        <v>с10</v>
      </c>
      <c r="M39" s="40"/>
      <c r="N39" s="44"/>
      <c r="O39" s="43">
        <f>SUMIF(Протокол!$B$2:$B$198,$N39,Протокол!$E$2:$E$198)</f>
        <v>0</v>
      </c>
      <c r="P39" s="43">
        <f>SUMIF(Протокол!$B$2:$B$198,$N39,Протокол!$A$2:$A$198)</f>
        <v>0</v>
      </c>
      <c r="Q39" s="40"/>
      <c r="R39" s="41"/>
      <c r="S39" s="41"/>
      <c r="T39" s="45" t="e">
        <f>IF(B39=#REF!,"ok","error")</f>
        <v>#REF!</v>
      </c>
      <c r="U39" s="45"/>
      <c r="V39" s="45"/>
      <c r="W39" s="12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</row>
    <row r="40" spans="1:234" s="3" customFormat="1" ht="39.950000000000003" hidden="1" customHeight="1" x14ac:dyDescent="0.2">
      <c r="A40" s="108">
        <v>40</v>
      </c>
      <c r="B40" s="130" t="s">
        <v>1576</v>
      </c>
      <c r="C40" s="131">
        <v>35129</v>
      </c>
      <c r="D40" s="109" t="s">
        <v>1925</v>
      </c>
      <c r="E40" s="132" t="s">
        <v>1569</v>
      </c>
      <c r="F40" s="130" t="s">
        <v>7179</v>
      </c>
      <c r="G40" s="130" t="s">
        <v>1594</v>
      </c>
      <c r="H40" s="108" t="s">
        <v>1567</v>
      </c>
      <c r="I40" s="108"/>
      <c r="J40" s="110" t="str">
        <f t="shared" si="4"/>
        <v>Інтернет-олімпіада10</v>
      </c>
      <c r="K40" s="108" t="s">
        <v>1597</v>
      </c>
      <c r="L40" s="110" t="str">
        <f t="shared" si="7"/>
        <v>м10</v>
      </c>
      <c r="M40" s="108"/>
      <c r="N40" s="109"/>
      <c r="O40" s="110">
        <f>SUMIF(Протокол!$B$2:$B$198,$N40,Протокол!$E$2:$E$198)</f>
        <v>0</v>
      </c>
      <c r="P40" s="110">
        <f>SUMIF(Протокол!$B$2:$B$198,$N40,Протокол!$A$2:$A$198)</f>
        <v>0</v>
      </c>
      <c r="Q40" s="108"/>
      <c r="R40" s="109"/>
      <c r="S40" s="109"/>
      <c r="T40" s="45" t="e">
        <f>IF(B40=#REF!,"ok","error")</f>
        <v>#REF!</v>
      </c>
      <c r="U40" s="45"/>
      <c r="V40" s="45"/>
      <c r="W40" s="12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</row>
    <row r="41" spans="1:234" s="107" customFormat="1" ht="39.950000000000003" hidden="1" customHeight="1" x14ac:dyDescent="0.2">
      <c r="A41" s="40">
        <v>4</v>
      </c>
      <c r="B41" s="236" t="s">
        <v>9509</v>
      </c>
      <c r="C41" s="245">
        <v>36108</v>
      </c>
      <c r="D41" s="246" t="s">
        <v>9191</v>
      </c>
      <c r="E41" s="236" t="s">
        <v>9149</v>
      </c>
      <c r="F41" s="49">
        <v>8</v>
      </c>
      <c r="G41" s="41" t="s">
        <v>1504</v>
      </c>
      <c r="H41" s="40" t="s">
        <v>1567</v>
      </c>
      <c r="I41" s="40">
        <v>0</v>
      </c>
      <c r="J41" s="43" t="str">
        <f t="shared" ref="J41:J42" si="8">CONCATENATE(E41,F41)</f>
        <v>Волинський ліцей-інтернат8</v>
      </c>
      <c r="K41" s="40" t="s">
        <v>1595</v>
      </c>
      <c r="L41" s="43" t="str">
        <f t="shared" si="7"/>
        <v>г8</v>
      </c>
      <c r="M41" s="40">
        <v>0</v>
      </c>
      <c r="N41" s="41" t="str">
        <f ca="1">IF(ISERROR(MATCH($B41,Коди!$B$2:$B$198,0)+1),"не розкодовано",INDIRECT(CONCATENATE("Коди!$h",MATCH($B41,Коди!$B$2:$B$198,0)+1)))</f>
        <v>VOLN-21</v>
      </c>
      <c r="O41" s="43">
        <f ca="1">SUMIF(Протокол!$B$2:$B$198,$N41,Протокол!$E$2:$E$198)</f>
        <v>0</v>
      </c>
      <c r="P41" s="43">
        <f ca="1">SUMIF(Протокол!$B$2:$B$198,$N41,Протокол!$A$2:$A$198)</f>
        <v>0</v>
      </c>
      <c r="Q41" s="40" t="s">
        <v>555</v>
      </c>
      <c r="R41" s="41" t="str">
        <f ca="1">IF(ISERROR(MATCH($B41,Коди!$B$2:$B$198,0)+1),"не розкодовано",INDIRECT(CONCATENATE("Коди!$h",MATCH($B41,Коди!$B$2:$B$198,0)+1)))</f>
        <v>VOLN-21</v>
      </c>
      <c r="S41" s="41" t="str">
        <f ca="1">IF(ISERROR(MATCH($B41,Коди!$B$2:$B$198,0)+1),"не розкодовано",INDIRECT(CONCATENATE("Коди!$i",MATCH($B41,Коди!$B$2:$B$198,0)+1)))</f>
        <v>72D!E8ko</v>
      </c>
      <c r="T41" s="45"/>
      <c r="U41" s="40">
        <f ca="1">IF(ISERROR(MATCH($B41,Тур1!$B$2:$B$198,0)+1),"не розкодовано",INDIRECT(CONCATENATE("Тур1!$i",MATCH($B41,Тур1!$B$2:$B$198,0)+1)))</f>
        <v>0</v>
      </c>
      <c r="V41" s="40"/>
      <c r="W41" s="40"/>
      <c r="X41" s="188"/>
    </row>
    <row r="42" spans="1:234" s="107" customFormat="1" ht="39.950000000000003" hidden="1" customHeight="1" x14ac:dyDescent="0.2">
      <c r="A42" s="40">
        <v>1</v>
      </c>
      <c r="B42" s="230" t="s">
        <v>9510</v>
      </c>
      <c r="C42" s="243">
        <v>35864</v>
      </c>
      <c r="D42" s="244" t="s">
        <v>9191</v>
      </c>
      <c r="E42" s="230" t="s">
        <v>9149</v>
      </c>
      <c r="F42" s="244" t="s">
        <v>7145</v>
      </c>
      <c r="G42" s="41" t="s">
        <v>1504</v>
      </c>
      <c r="H42" s="40" t="s">
        <v>1567</v>
      </c>
      <c r="I42" s="40">
        <v>1</v>
      </c>
      <c r="J42" s="43" t="str">
        <f t="shared" si="8"/>
        <v>Волинський ліцей-інтернат9</v>
      </c>
      <c r="K42" s="40" t="s">
        <v>1595</v>
      </c>
      <c r="L42" s="43" t="str">
        <f t="shared" si="7"/>
        <v>г9</v>
      </c>
      <c r="M42" s="40">
        <v>0</v>
      </c>
      <c r="N42" s="41" t="str">
        <f ca="1">IF(ISERROR(MATCH($B42,Коди!$B$2:$B$198,0)+1),"не розкодовано",INDIRECT(CONCATENATE("Коди!$h",MATCH($B42,Коди!$B$2:$B$198,0)+1)))</f>
        <v>VOLN-22</v>
      </c>
      <c r="O42" s="43">
        <f ca="1">SUMIF(Протокол!$B$2:$B$198,$N42,Протокол!$E$2:$E$198)</f>
        <v>0</v>
      </c>
      <c r="P42" s="43">
        <f ca="1">SUMIF(Протокол!$B$2:$B$198,$N42,Протокол!$A$2:$A$198)</f>
        <v>0</v>
      </c>
      <c r="Q42" s="40" t="str">
        <f ca="1">CONCATENATE(E42,P42)</f>
        <v>Волинський ліцей-інтернат0</v>
      </c>
      <c r="R42" s="41" t="str">
        <f ca="1">IF(ISERROR(MATCH($B42,Коди!$B$2:$B$198,0)+1),"не розкодовано",INDIRECT(CONCATENATE("Коди!$h",MATCH($B42,Коди!$B$2:$B$198,0)+1)))</f>
        <v>VOLN-22</v>
      </c>
      <c r="S42" s="41" t="str">
        <f ca="1">IF(ISERROR(MATCH($B42,Коди!$B$2:$B$198,0)+1),"не розкодовано",INDIRECT(CONCATENATE("Коди!$i",MATCH($B42,Коди!$B$2:$B$198,0)+1)))</f>
        <v>vV+GxJ^j</v>
      </c>
      <c r="T42" s="45" t="e">
        <f>IF(B42=#REF!,"ok","error")</f>
        <v>#REF!</v>
      </c>
      <c r="U42" s="40">
        <f ca="1">IF(ISERROR(MATCH($B42,Тур1!$B$2:$B$198,0)+1),"не розкодовано",INDIRECT(CONCATENATE("Тур1!$i",MATCH($B42,Тур1!$B$2:$B$198,0)+1)))</f>
        <v>0</v>
      </c>
      <c r="V42" s="40">
        <f ca="1">IF(ISERROR(MATCH($B42,Тур2!$B$2:$B$198,0)+1),"не розкодовано",INDIRECT(CONCATENATE("Тур2!$i",MATCH($B42,Тур2!$B$2:$B$198,0)+1)))</f>
        <v>0</v>
      </c>
      <c r="W42" s="40"/>
      <c r="X42" s="188"/>
    </row>
    <row r="43" spans="1:234" s="3" customFormat="1" ht="39.950000000000003" hidden="1" customHeight="1" x14ac:dyDescent="0.2">
      <c r="A43" s="47">
        <v>42</v>
      </c>
      <c r="B43" s="111" t="s">
        <v>1578</v>
      </c>
      <c r="C43" s="143">
        <v>34802</v>
      </c>
      <c r="D43" s="113" t="s">
        <v>1925</v>
      </c>
      <c r="E43" s="142" t="s">
        <v>1569</v>
      </c>
      <c r="F43" s="111">
        <v>11</v>
      </c>
      <c r="G43" s="111" t="s">
        <v>1594</v>
      </c>
      <c r="H43" s="47" t="s">
        <v>1568</v>
      </c>
      <c r="I43" s="47"/>
      <c r="J43" s="112" t="str">
        <f t="shared" ref="J43:J69" si="9">CONCATENATE(E43,F43)</f>
        <v>Інтернет-олімпіада11</v>
      </c>
      <c r="K43" s="47" t="s">
        <v>1597</v>
      </c>
      <c r="L43" s="112" t="str">
        <f t="shared" si="7"/>
        <v>м11</v>
      </c>
      <c r="M43" s="47"/>
      <c r="N43" s="144"/>
      <c r="O43" s="112">
        <f>SUMIF(Протокол!$B$2:$B$198,$N43,Протокол!$E$2:$E$198)</f>
        <v>0</v>
      </c>
      <c r="P43" s="112">
        <f>SUMIF(Протокол!$B$2:$B$198,$N43,Протокол!$A$2:$A$198)</f>
        <v>0</v>
      </c>
      <c r="Q43" s="47"/>
      <c r="R43" s="113"/>
      <c r="S43" s="113"/>
      <c r="T43" s="45" t="e">
        <f>IF(B43=#REF!,"ok","error")</f>
        <v>#REF!</v>
      </c>
      <c r="U43" s="45"/>
      <c r="V43" s="45"/>
      <c r="W43" s="12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</row>
    <row r="44" spans="1:234" s="146" customFormat="1" ht="39.950000000000003" hidden="1" customHeight="1" x14ac:dyDescent="0.2">
      <c r="A44" s="40">
        <v>7</v>
      </c>
      <c r="B44" s="230" t="s">
        <v>9515</v>
      </c>
      <c r="C44" s="231">
        <v>35147</v>
      </c>
      <c r="D44" s="232" t="s">
        <v>9235</v>
      </c>
      <c r="E44" s="230" t="s">
        <v>9150</v>
      </c>
      <c r="F44" s="41">
        <v>11</v>
      </c>
      <c r="G44" s="41" t="s">
        <v>10090</v>
      </c>
      <c r="H44" s="41" t="s">
        <v>1567</v>
      </c>
      <c r="I44" s="40">
        <v>1</v>
      </c>
      <c r="J44" s="43" t="str">
        <f t="shared" si="9"/>
        <v>Камінь-Каширський11</v>
      </c>
      <c r="K44" s="40" t="s">
        <v>1597</v>
      </c>
      <c r="L44" s="43" t="str">
        <f t="shared" si="7"/>
        <v>м11</v>
      </c>
      <c r="M44" s="41">
        <v>1</v>
      </c>
      <c r="N44" s="41" t="str">
        <f ca="1">IF(ISERROR(MATCH($B44,Коди!$B$2:$B$198,0)+1),"не розкодовано",INDIRECT(CONCATENATE("Коди!$h",MATCH($B44,Коди!$B$2:$B$198,0)+1)))</f>
        <v>VOLN-23</v>
      </c>
      <c r="O44" s="43">
        <f ca="1">SUMIF(Протокол!$B$2:$B$198,$N44,Протокол!$E$2:$E$198)</f>
        <v>121</v>
      </c>
      <c r="P44" s="43">
        <f ca="1">SUMIF(Протокол!$B$2:$B$198,$N44,Протокол!$A$2:$A$198)</f>
        <v>3</v>
      </c>
      <c r="Q44" s="40" t="str">
        <f t="shared" ref="Q44:Q55" ca="1" si="10">CONCATENATE(E44,P44)</f>
        <v>Камінь-Каширський3</v>
      </c>
      <c r="R44" s="41" t="str">
        <f ca="1">IF(ISERROR(MATCH($B44,Коди!$B$2:$B$198,0)+1),"не розкодовано",INDIRECT(CONCATENATE("Коди!$h",MATCH($B44,Коди!$B$2:$B$198,0)+1)))</f>
        <v>VOLN-23</v>
      </c>
      <c r="S44" s="41" t="str">
        <f ca="1">IF(ISERROR(MATCH($B44,Коди!$B$2:$B$198,0)+1),"не розкодовано",INDIRECT(CONCATENATE("Коди!$i",MATCH($B44,Коди!$B$2:$B$198,0)+1)))</f>
        <v>eWzpds9/</v>
      </c>
      <c r="T44" s="45" t="e">
        <f>IF(B44=#REF!,"ok","error")</f>
        <v>#REF!</v>
      </c>
      <c r="U44" s="40">
        <f ca="1">IF(ISERROR(MATCH($B44,Тур1!$B$2:$B$198,0)+1),"не розкодовано",INDIRECT(CONCATENATE("Тур1!$i",MATCH($B44,Тур1!$B$2:$B$198,0)+1)))</f>
        <v>121</v>
      </c>
      <c r="V44" s="40">
        <f ca="1">IF(ISERROR(MATCH($B44,Тур2!$B$2:$B$198,0)+1),"не розкодовано",INDIRECT(CONCATENATE("Тур2!$i",MATCH($B44,Тур2!$B$2:$B$198,0)+1)))</f>
        <v>0</v>
      </c>
      <c r="W44" s="40"/>
    </row>
    <row r="45" spans="1:234" s="146" customFormat="1" ht="39.950000000000003" hidden="1" customHeight="1" x14ac:dyDescent="0.2">
      <c r="A45" s="40">
        <v>7</v>
      </c>
      <c r="B45" s="230" t="s">
        <v>1514</v>
      </c>
      <c r="C45" s="231">
        <v>35387</v>
      </c>
      <c r="D45" s="232" t="s">
        <v>9192</v>
      </c>
      <c r="E45" s="230" t="s">
        <v>9150</v>
      </c>
      <c r="F45" s="41">
        <v>10</v>
      </c>
      <c r="G45" s="41" t="s">
        <v>10091</v>
      </c>
      <c r="H45" s="41" t="s">
        <v>1567</v>
      </c>
      <c r="I45" s="40">
        <v>1</v>
      </c>
      <c r="J45" s="43" t="str">
        <f t="shared" si="9"/>
        <v>Камінь-Каширський10</v>
      </c>
      <c r="K45" s="40" t="s">
        <v>1596</v>
      </c>
      <c r="L45" s="43" t="str">
        <f t="shared" si="7"/>
        <v>с10</v>
      </c>
      <c r="M45" s="41">
        <v>1</v>
      </c>
      <c r="N45" s="41" t="str">
        <f ca="1">IF(ISERROR(MATCH($B45,Коди!$B$2:$B$198,0)+1),"не розкодовано",INDIRECT(CONCATENATE("Коди!$h",MATCH($B45,Коди!$B$2:$B$198,0)+1)))</f>
        <v>VOLN-24</v>
      </c>
      <c r="O45" s="43">
        <f ca="1">SUMIF(Протокол!$B$2:$B$198,$N45,Протокол!$E$2:$E$198)</f>
        <v>0</v>
      </c>
      <c r="P45" s="43">
        <f ca="1">SUMIF(Протокол!$B$2:$B$198,$N45,Протокол!$A$2:$A$198)</f>
        <v>0</v>
      </c>
      <c r="Q45" s="40" t="str">
        <f t="shared" ca="1" si="10"/>
        <v>Камінь-Каширський0</v>
      </c>
      <c r="R45" s="41" t="str">
        <f ca="1">IF(ISERROR(MATCH($B45,Коди!$B$2:$B$198,0)+1),"не розкодовано",INDIRECT(CONCATENATE("Коди!$h",MATCH($B45,Коди!$B$2:$B$198,0)+1)))</f>
        <v>VOLN-24</v>
      </c>
      <c r="S45" s="41" t="str">
        <f ca="1">IF(ISERROR(MATCH($B45,Коди!$B$2:$B$198,0)+1),"не розкодовано",INDIRECT(CONCATENATE("Коди!$i",MATCH($B45,Коди!$B$2:$B$198,0)+1)))</f>
        <v>N/icFF2w</v>
      </c>
      <c r="T45" s="45" t="e">
        <f>IF(B45=#REF!,"ok","error")</f>
        <v>#REF!</v>
      </c>
      <c r="U45" s="40">
        <f ca="1">IF(ISERROR(MATCH($B45,Тур1!$B$2:$B$198,0)+1),"не розкодовано",INDIRECT(CONCATENATE("Тур1!$i",MATCH($B45,Тур1!$B$2:$B$198,0)+1)))</f>
        <v>0</v>
      </c>
      <c r="V45" s="40">
        <f ca="1">IF(ISERROR(MATCH($B45,Тур2!$B$2:$B$198,0)+1),"не розкодовано",INDIRECT(CONCATENATE("Тур2!$i",MATCH($B45,Тур2!$B$2:$B$198,0)+1)))</f>
        <v>0</v>
      </c>
      <c r="W45" s="40"/>
    </row>
    <row r="46" spans="1:234" s="146" customFormat="1" ht="39.950000000000003" hidden="1" customHeight="1" x14ac:dyDescent="0.2">
      <c r="A46" s="40">
        <v>2</v>
      </c>
      <c r="B46" s="230" t="s">
        <v>9516</v>
      </c>
      <c r="C46" s="231">
        <v>35956</v>
      </c>
      <c r="D46" s="232" t="s">
        <v>9192</v>
      </c>
      <c r="E46" s="230" t="s">
        <v>9150</v>
      </c>
      <c r="F46" s="41">
        <v>9</v>
      </c>
      <c r="G46" s="41" t="s">
        <v>10091</v>
      </c>
      <c r="H46" s="41" t="s">
        <v>1568</v>
      </c>
      <c r="I46" s="40">
        <v>1</v>
      </c>
      <c r="J46" s="43" t="str">
        <f t="shared" si="9"/>
        <v>Камінь-Каширський9</v>
      </c>
      <c r="K46" s="40" t="s">
        <v>1596</v>
      </c>
      <c r="L46" s="43" t="str">
        <f t="shared" si="7"/>
        <v>с9</v>
      </c>
      <c r="M46" s="41">
        <v>1</v>
      </c>
      <c r="N46" s="41" t="str">
        <f ca="1">IF(ISERROR(MATCH($B46,Коди!$B$2:$B$198,0)+1),"не розкодовано",INDIRECT(CONCATENATE("Коди!$h",MATCH($B46,Коди!$B$2:$B$198,0)+1)))</f>
        <v>VOLN-25</v>
      </c>
      <c r="O46" s="43">
        <f ca="1">SUMIF(Протокол!$B$2:$B$198,$N46,Протокол!$E$2:$E$198)</f>
        <v>62</v>
      </c>
      <c r="P46" s="43">
        <f ca="1">SUMIF(Протокол!$B$2:$B$198,$N46,Протокол!$A$2:$A$198)</f>
        <v>3</v>
      </c>
      <c r="Q46" s="40" t="str">
        <f t="shared" ca="1" si="10"/>
        <v>Камінь-Каширський3</v>
      </c>
      <c r="R46" s="41" t="str">
        <f ca="1">IF(ISERROR(MATCH($B46,Коди!$B$2:$B$198,0)+1),"не розкодовано",INDIRECT(CONCATENATE("Коди!$h",MATCH($B46,Коди!$B$2:$B$198,0)+1)))</f>
        <v>VOLN-25</v>
      </c>
      <c r="S46" s="41" t="str">
        <f ca="1">IF(ISERROR(MATCH($B46,Коди!$B$2:$B$198,0)+1),"не розкодовано",INDIRECT(CONCATENATE("Коди!$i",MATCH($B46,Коди!$B$2:$B$198,0)+1)))</f>
        <v>2osfG86^</v>
      </c>
      <c r="T46" s="45" t="e">
        <f>IF(B46=#REF!,"ok","error")</f>
        <v>#REF!</v>
      </c>
      <c r="U46" s="40">
        <f ca="1">IF(ISERROR(MATCH($B46,Тур1!$B$2:$B$198,0)+1),"не розкодовано",INDIRECT(CONCATENATE("Тур1!$i",MATCH($B46,Тур1!$B$2:$B$198,0)+1)))</f>
        <v>46</v>
      </c>
      <c r="V46" s="40">
        <f ca="1">IF(ISERROR(MATCH($B46,Тур2!$B$2:$B$198,0)+1),"не розкодовано",INDIRECT(CONCATENATE("Тур2!$i",MATCH($B46,Тур2!$B$2:$B$198,0)+1)))</f>
        <v>16</v>
      </c>
      <c r="W46" s="40"/>
    </row>
    <row r="47" spans="1:234" s="146" customFormat="1" ht="39.950000000000003" hidden="1" customHeight="1" x14ac:dyDescent="0.2">
      <c r="A47" s="40">
        <v>3</v>
      </c>
      <c r="B47" s="230" t="s">
        <v>10092</v>
      </c>
      <c r="C47" s="231">
        <v>35979</v>
      </c>
      <c r="D47" s="232" t="s">
        <v>9236</v>
      </c>
      <c r="E47" s="230" t="s">
        <v>9150</v>
      </c>
      <c r="F47" s="41">
        <v>9</v>
      </c>
      <c r="G47" s="41" t="s">
        <v>1516</v>
      </c>
      <c r="H47" s="41" t="s">
        <v>1567</v>
      </c>
      <c r="I47" s="40">
        <v>1</v>
      </c>
      <c r="J47" s="43" t="str">
        <f t="shared" si="9"/>
        <v>Камінь-Каширський9</v>
      </c>
      <c r="K47" s="40" t="s">
        <v>1597</v>
      </c>
      <c r="L47" s="43" t="str">
        <f t="shared" si="7"/>
        <v>м9</v>
      </c>
      <c r="M47" s="41">
        <v>1</v>
      </c>
      <c r="N47" s="41" t="str">
        <f ca="1">IF(ISERROR(MATCH($B47,Коди!$B$2:$B$198,0)+1),"не розкодовано",INDIRECT(CONCATENATE("Коди!$h",MATCH($B47,Коди!$B$2:$B$198,0)+1)))</f>
        <v>VOLN-26</v>
      </c>
      <c r="O47" s="43">
        <f ca="1">SUMIF(Протокол!$B$2:$B$198,$N47,Протокол!$E$2:$E$198)</f>
        <v>47</v>
      </c>
      <c r="P47" s="43">
        <f ca="1">SUMIF(Протокол!$B$2:$B$198,$N47,Протокол!$A$2:$A$198)</f>
        <v>3</v>
      </c>
      <c r="Q47" s="40" t="str">
        <f t="shared" ca="1" si="10"/>
        <v>Камінь-Каширський3</v>
      </c>
      <c r="R47" s="41" t="str">
        <f ca="1">IF(ISERROR(MATCH($B47,Коди!$B$2:$B$198,0)+1),"не розкодовано",INDIRECT(CONCATENATE("Коди!$h",MATCH($B47,Коди!$B$2:$B$198,0)+1)))</f>
        <v>VOLN-26</v>
      </c>
      <c r="S47" s="41" t="str">
        <f ca="1">IF(ISERROR(MATCH($B47,Коди!$B$2:$B$198,0)+1),"не розкодовано",INDIRECT(CONCATENATE("Коди!$i",MATCH($B47,Коди!$B$2:$B$198,0)+1)))</f>
        <v>cNcd!evL</v>
      </c>
      <c r="T47" s="45" t="e">
        <f>IF(B47=#REF!,"ok","error")</f>
        <v>#REF!</v>
      </c>
      <c r="U47" s="40">
        <f ca="1">IF(ISERROR(MATCH($B47,Тур1!$B$2:$B$198,0)+1),"не розкодовано",INDIRECT(CONCATENATE("Тур1!$i",MATCH($B47,Тур1!$B$2:$B$198,0)+1)))</f>
        <v>42</v>
      </c>
      <c r="V47" s="40">
        <f ca="1">IF(ISERROR(MATCH($B47,Тур2!$B$2:$B$198,0)+1),"не розкодовано",INDIRECT(CONCATENATE("Тур2!$i",MATCH($B47,Тур2!$B$2:$B$198,0)+1)))</f>
        <v>5</v>
      </c>
      <c r="W47" s="40"/>
    </row>
    <row r="48" spans="1:234" s="3" customFormat="1" ht="39.950000000000003" hidden="1" customHeight="1" x14ac:dyDescent="0.2">
      <c r="A48" s="40">
        <v>8</v>
      </c>
      <c r="B48" s="230" t="s">
        <v>1518</v>
      </c>
      <c r="C48" s="231">
        <v>34950</v>
      </c>
      <c r="D48" s="232" t="s">
        <v>9193</v>
      </c>
      <c r="E48" s="230" t="s">
        <v>9162</v>
      </c>
      <c r="F48" s="41">
        <v>11</v>
      </c>
      <c r="G48" s="41" t="s">
        <v>1519</v>
      </c>
      <c r="H48" s="41" t="s">
        <v>1567</v>
      </c>
      <c r="I48" s="40">
        <v>1</v>
      </c>
      <c r="J48" s="43" t="str">
        <f t="shared" si="9"/>
        <v>Ківерцівський11</v>
      </c>
      <c r="K48" s="40" t="s">
        <v>1597</v>
      </c>
      <c r="L48" s="43" t="str">
        <f t="shared" si="7"/>
        <v>м11</v>
      </c>
      <c r="M48" s="41">
        <v>0</v>
      </c>
      <c r="N48" s="41" t="str">
        <f ca="1">IF(ISERROR(MATCH($B48,Коди!$B$2:$B$198,0)+1),"не розкодовано",INDIRECT(CONCATENATE("Коди!$h",MATCH($B48,Коди!$B$2:$B$198,0)+1)))</f>
        <v>VOLN-27</v>
      </c>
      <c r="O48" s="43">
        <f ca="1">SUMIF(Протокол!$B$2:$B$198,$N48,Протокол!$E$2:$E$198)</f>
        <v>710</v>
      </c>
      <c r="P48" s="43">
        <f ca="1">SUMIF(Протокол!$B$2:$B$198,$N48,Протокол!$A$2:$A$198)</f>
        <v>1</v>
      </c>
      <c r="Q48" s="40" t="str">
        <f t="shared" ca="1" si="10"/>
        <v>Ківерцівський1</v>
      </c>
      <c r="R48" s="41" t="str">
        <f ca="1">IF(ISERROR(MATCH($B48,Коди!$B$2:$B$198,0)+1),"не розкодовано",INDIRECT(CONCATENATE("Коди!$h",MATCH($B48,Коди!$B$2:$B$198,0)+1)))</f>
        <v>VOLN-27</v>
      </c>
      <c r="S48" s="41" t="str">
        <f ca="1">IF(ISERROR(MATCH($B48,Коди!$B$2:$B$198,0)+1),"не розкодовано",INDIRECT(CONCATENATE("Коди!$i",MATCH($B48,Коди!$B$2:$B$198,0)+1)))</f>
        <v>^9e^ipDC</v>
      </c>
      <c r="T48" s="45" t="e">
        <f>IF(B48=#REF!,"ok","error")</f>
        <v>#REF!</v>
      </c>
      <c r="U48" s="40">
        <f ca="1">IF(ISERROR(MATCH($B48,Тур1!$B$2:$B$198,0)+1),"не розкодовано",INDIRECT(CONCATENATE("Тур1!$i",MATCH($B48,Тур1!$B$2:$B$198,0)+1)))</f>
        <v>355</v>
      </c>
      <c r="V48" s="40">
        <f ca="1">IF(ISERROR(MATCH($B48,Тур2!$B$2:$B$198,0)+1),"не розкодовано",INDIRECT(CONCATENATE("Тур2!$i",MATCH($B48,Тур2!$B$2:$B$198,0)+1)))</f>
        <v>355</v>
      </c>
      <c r="W48" s="40"/>
    </row>
    <row r="49" spans="1:234" s="3" customFormat="1" ht="39.950000000000003" hidden="1" customHeight="1" x14ac:dyDescent="0.2">
      <c r="A49" s="40">
        <v>9</v>
      </c>
      <c r="B49" s="230" t="s">
        <v>1520</v>
      </c>
      <c r="C49" s="231">
        <v>35417</v>
      </c>
      <c r="D49" s="232" t="s">
        <v>9217</v>
      </c>
      <c r="E49" s="230" t="s">
        <v>9162</v>
      </c>
      <c r="F49" s="41">
        <v>11</v>
      </c>
      <c r="G49" s="41" t="s">
        <v>9561</v>
      </c>
      <c r="H49" s="41" t="s">
        <v>1567</v>
      </c>
      <c r="I49" s="40">
        <v>1</v>
      </c>
      <c r="J49" s="43" t="str">
        <f t="shared" si="9"/>
        <v>Ківерцівський11</v>
      </c>
      <c r="K49" s="40" t="s">
        <v>1596</v>
      </c>
      <c r="L49" s="43" t="str">
        <f t="shared" si="7"/>
        <v>с11</v>
      </c>
      <c r="M49" s="41">
        <v>0</v>
      </c>
      <c r="N49" s="41" t="str">
        <f ca="1">IF(ISERROR(MATCH($B49,Коди!$B$2:$B$198,0)+1),"не розкодовано",INDIRECT(CONCATENATE("Коди!$h",MATCH($B49,Коди!$B$2:$B$198,0)+1)))</f>
        <v>VOLN-28</v>
      </c>
      <c r="O49" s="43">
        <f ca="1">SUMIF(Протокол!$B$2:$B$198,$N49,Протокол!$E$2:$E$198)</f>
        <v>443</v>
      </c>
      <c r="P49" s="43">
        <f ca="1">SUMIF(Протокол!$B$2:$B$198,$N49,Протокол!$A$2:$A$198)</f>
        <v>2</v>
      </c>
      <c r="Q49" s="40" t="str">
        <f t="shared" ca="1" si="10"/>
        <v>Ківерцівський2</v>
      </c>
      <c r="R49" s="41" t="str">
        <f ca="1">IF(ISERROR(MATCH($B49,Коди!$B$2:$B$198,0)+1),"не розкодовано",INDIRECT(CONCATENATE("Коди!$h",MATCH($B49,Коди!$B$2:$B$198,0)+1)))</f>
        <v>VOLN-28</v>
      </c>
      <c r="S49" s="41" t="str">
        <f ca="1">IF(ISERROR(MATCH($B49,Коди!$B$2:$B$198,0)+1),"не розкодовано",INDIRECT(CONCATENATE("Коди!$i",MATCH($B49,Коди!$B$2:$B$198,0)+1)))</f>
        <v>2nxMV*dy</v>
      </c>
      <c r="T49" s="45" t="e">
        <f>IF(B49=#REF!,"ok","error")</f>
        <v>#REF!</v>
      </c>
      <c r="U49" s="40">
        <f ca="1">IF(ISERROR(MATCH($B49,Тур1!$B$2:$B$198,0)+1),"не розкодовано",INDIRECT(CONCATENATE("Тур1!$i",MATCH($B49,Тур1!$B$2:$B$198,0)+1)))</f>
        <v>223</v>
      </c>
      <c r="V49" s="40">
        <f ca="1">IF(ISERROR(MATCH($B49,Тур2!$B$2:$B$198,0)+1),"не розкодовано",INDIRECT(CONCATENATE("Тур2!$i",MATCH($B49,Тур2!$B$2:$B$198,0)+1)))</f>
        <v>220</v>
      </c>
      <c r="W49" s="40"/>
    </row>
    <row r="50" spans="1:234" s="3" customFormat="1" ht="39.950000000000003" hidden="1" customHeight="1" x14ac:dyDescent="0.2">
      <c r="A50" s="40">
        <v>8</v>
      </c>
      <c r="B50" s="230" t="s">
        <v>9560</v>
      </c>
      <c r="C50" s="231">
        <v>35646</v>
      </c>
      <c r="D50" s="232" t="s">
        <v>9217</v>
      </c>
      <c r="E50" s="230" t="s">
        <v>9162</v>
      </c>
      <c r="F50" s="41">
        <v>10</v>
      </c>
      <c r="G50" s="41" t="s">
        <v>9561</v>
      </c>
      <c r="H50" s="41" t="s">
        <v>1567</v>
      </c>
      <c r="I50" s="40">
        <v>1</v>
      </c>
      <c r="J50" s="43" t="str">
        <f t="shared" si="9"/>
        <v>Ківерцівський10</v>
      </c>
      <c r="K50" s="40" t="s">
        <v>1596</v>
      </c>
      <c r="L50" s="43" t="str">
        <f t="shared" si="7"/>
        <v>с10</v>
      </c>
      <c r="M50" s="41">
        <v>0</v>
      </c>
      <c r="N50" s="41" t="str">
        <f ca="1">IF(ISERROR(MATCH($B50,Коди!$B$2:$B$198,0)+1),"не розкодовано",INDIRECT(CONCATENATE("Коди!$h",MATCH($B50,Коди!$B$2:$B$198,0)+1)))</f>
        <v>VOLN-29</v>
      </c>
      <c r="O50" s="43">
        <f ca="1">SUMIF(Протокол!$B$2:$B$198,$N50,Протокол!$E$2:$E$198)</f>
        <v>119</v>
      </c>
      <c r="P50" s="43">
        <f ca="1">SUMIF(Протокол!$B$2:$B$198,$N50,Протокол!$A$2:$A$198)</f>
        <v>3</v>
      </c>
      <c r="Q50" s="40" t="str">
        <f t="shared" ca="1" si="10"/>
        <v>Ківерцівський3</v>
      </c>
      <c r="R50" s="41" t="str">
        <f ca="1">IF(ISERROR(MATCH($B50,Коди!$B$2:$B$198,0)+1),"не розкодовано",INDIRECT(CONCATENATE("Коди!$h",MATCH($B50,Коди!$B$2:$B$198,0)+1)))</f>
        <v>VOLN-29</v>
      </c>
      <c r="S50" s="41" t="str">
        <f ca="1">IF(ISERROR(MATCH($B50,Коди!$B$2:$B$198,0)+1),"не розкодовано",INDIRECT(CONCATENATE("Коди!$i",MATCH($B50,Коди!$B$2:$B$198,0)+1)))</f>
        <v>/4irKxc+</v>
      </c>
      <c r="T50" s="45" t="e">
        <f>IF(B50=#REF!,"ok","error")</f>
        <v>#REF!</v>
      </c>
      <c r="U50" s="40">
        <f ca="1">IF(ISERROR(MATCH($B50,Тур1!$B$2:$B$198,0)+1),"не розкодовано",INDIRECT(CONCATENATE("Тур1!$i",MATCH($B50,Тур1!$B$2:$B$198,0)+1)))</f>
        <v>119</v>
      </c>
      <c r="V50" s="40">
        <f ca="1">IF(ISERROR(MATCH($B50,Тур2!$B$2:$B$198,0)+1),"не розкодовано",INDIRECT(CONCATENATE("Тур2!$i",MATCH($B50,Тур2!$B$2:$B$198,0)+1)))</f>
        <v>0</v>
      </c>
      <c r="W50" s="40"/>
    </row>
    <row r="51" spans="1:234" s="107" customFormat="1" ht="39.950000000000003" hidden="1" customHeight="1" x14ac:dyDescent="0.2">
      <c r="A51" s="40">
        <v>10</v>
      </c>
      <c r="B51" s="230" t="s">
        <v>9606</v>
      </c>
      <c r="C51" s="231">
        <v>35062</v>
      </c>
      <c r="D51" s="232" t="s">
        <v>9216</v>
      </c>
      <c r="E51" s="230" t="s">
        <v>9162</v>
      </c>
      <c r="F51" s="41">
        <v>11</v>
      </c>
      <c r="G51" s="41" t="s">
        <v>1517</v>
      </c>
      <c r="H51" s="41" t="s">
        <v>1568</v>
      </c>
      <c r="I51" s="40">
        <v>1</v>
      </c>
      <c r="J51" s="43" t="str">
        <f t="shared" si="9"/>
        <v>Ківерцівський11</v>
      </c>
      <c r="K51" s="40" t="s">
        <v>1596</v>
      </c>
      <c r="L51" s="43" t="str">
        <f t="shared" si="7"/>
        <v>с11</v>
      </c>
      <c r="M51" s="41">
        <v>0</v>
      </c>
      <c r="N51" s="41" t="str">
        <f ca="1">IF(ISERROR(MATCH($B51,Коди!$B$2:$B$198,0)+1),"не розкодовано",INDIRECT(CONCATENATE("Коди!$h",MATCH($B51,Коди!$B$2:$B$198,0)+1)))</f>
        <v>VOLN-30</v>
      </c>
      <c r="O51" s="43">
        <f ca="1">SUMIF(Протокол!$B$2:$B$198,$N51,Протокол!$E$2:$E$198)</f>
        <v>22</v>
      </c>
      <c r="P51" s="43">
        <f ca="1">SUMIF(Протокол!$B$2:$B$198,$N51,Протокол!$A$2:$A$198)</f>
        <v>0</v>
      </c>
      <c r="Q51" s="40" t="str">
        <f t="shared" ca="1" si="10"/>
        <v>Ківерцівський0</v>
      </c>
      <c r="R51" s="41" t="str">
        <f ca="1">IF(ISERROR(MATCH($B51,Коди!$B$2:$B$198,0)+1),"не розкодовано",INDIRECT(CONCATENATE("Коди!$h",MATCH($B51,Коди!$B$2:$B$198,0)+1)))</f>
        <v>VOLN-30</v>
      </c>
      <c r="S51" s="41" t="str">
        <f ca="1">IF(ISERROR(MATCH($B51,Коди!$B$2:$B$198,0)+1),"не розкодовано",INDIRECT(CONCATENATE("Коди!$i",MATCH($B51,Коди!$B$2:$B$198,0)+1)))</f>
        <v>4*GDYT3E</v>
      </c>
      <c r="T51" s="45" t="e">
        <f>IF(B51=#REF!,"ok","error")</f>
        <v>#REF!</v>
      </c>
      <c r="U51" s="40">
        <f ca="1">IF(ISERROR(MATCH($B51,Тур1!$B$2:$B$198,0)+1),"не розкодовано",INDIRECT(CONCATENATE("Тур1!$i",MATCH($B51,Тур1!$B$2:$B$198,0)+1)))</f>
        <v>0</v>
      </c>
      <c r="V51" s="40">
        <f ca="1">IF(ISERROR(MATCH($B51,Тур2!$B$2:$B$198,0)+1),"не розкодовано",INDIRECT(CONCATENATE("Тур2!$i",MATCH($B51,Тур2!$B$2:$B$198,0)+1)))</f>
        <v>22</v>
      </c>
      <c r="W51" s="40"/>
      <c r="X51" s="189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</row>
    <row r="52" spans="1:234" s="3" customFormat="1" ht="39.950000000000003" hidden="1" customHeight="1" x14ac:dyDescent="0.2">
      <c r="A52" s="40">
        <v>11</v>
      </c>
      <c r="B52" s="244" t="s">
        <v>1522</v>
      </c>
      <c r="C52" s="243">
        <v>35358</v>
      </c>
      <c r="D52" s="247" t="s">
        <v>9211</v>
      </c>
      <c r="E52" s="244" t="s">
        <v>9155</v>
      </c>
      <c r="F52" s="49">
        <v>11</v>
      </c>
      <c r="G52" s="49" t="s">
        <v>1523</v>
      </c>
      <c r="H52" s="49" t="s">
        <v>1568</v>
      </c>
      <c r="I52" s="40">
        <v>1</v>
      </c>
      <c r="J52" s="43" t="str">
        <f t="shared" si="9"/>
        <v>Ковельський11</v>
      </c>
      <c r="K52" s="48" t="s">
        <v>1596</v>
      </c>
      <c r="L52" s="43" t="str">
        <f t="shared" si="7"/>
        <v>с11</v>
      </c>
      <c r="M52" s="49">
        <v>1</v>
      </c>
      <c r="N52" s="41" t="str">
        <f ca="1">IF(ISERROR(MATCH($B52,Коди!$B$2:$B$198,0)+1),"не розкодовано",INDIRECT(CONCATENATE("Коди!$h",MATCH($B52,Коди!$B$2:$B$198,0)+1)))</f>
        <v>VOLN-31</v>
      </c>
      <c r="O52" s="43">
        <f ca="1">SUMIF(Протокол!$B$2:$B$198,$N52,Протокол!$E$2:$E$198)</f>
        <v>0</v>
      </c>
      <c r="P52" s="43">
        <f ca="1">SUMIF(Протокол!$B$2:$B$198,$N52,Протокол!$A$2:$A$198)</f>
        <v>0</v>
      </c>
      <c r="Q52" s="40" t="str">
        <f t="shared" ca="1" si="10"/>
        <v>Ковельський0</v>
      </c>
      <c r="R52" s="41" t="str">
        <f ca="1">IF(ISERROR(MATCH($B52,Коди!$B$2:$B$198,0)+1),"не розкодовано",INDIRECT(CONCATENATE("Коди!$h",MATCH($B52,Коди!$B$2:$B$198,0)+1)))</f>
        <v>VOLN-31</v>
      </c>
      <c r="S52" s="41" t="str">
        <f ca="1">IF(ISERROR(MATCH($B52,Коди!$B$2:$B$198,0)+1),"не розкодовано",INDIRECT(CONCATENATE("Коди!$i",MATCH($B52,Коди!$B$2:$B$198,0)+1)))</f>
        <v>nZdpnmq*</v>
      </c>
      <c r="T52" s="45" t="e">
        <f>IF(B52=#REF!,"ok","error")</f>
        <v>#REF!</v>
      </c>
      <c r="U52" s="40">
        <f ca="1">IF(ISERROR(MATCH($B52,Тур1!$B$2:$B$198,0)+1),"не розкодовано",INDIRECT(CONCATENATE("Тур1!$i",MATCH($B52,Тур1!$B$2:$B$198,0)+1)))</f>
        <v>0</v>
      </c>
      <c r="V52" s="40">
        <f ca="1">IF(ISERROR(MATCH($B52,Тур2!$B$2:$B$198,0)+1),"не розкодовано",INDIRECT(CONCATENATE("Тур2!$i",MATCH($B52,Тур2!$B$2:$B$198,0)+1)))</f>
        <v>0</v>
      </c>
      <c r="W52" s="40"/>
    </row>
    <row r="53" spans="1:234" s="3" customFormat="1" ht="39.950000000000003" hidden="1" customHeight="1" x14ac:dyDescent="0.2">
      <c r="A53" s="40">
        <v>9</v>
      </c>
      <c r="B53" s="244" t="s">
        <v>9580</v>
      </c>
      <c r="C53" s="243">
        <v>35308</v>
      </c>
      <c r="D53" s="230" t="s">
        <v>9005</v>
      </c>
      <c r="E53" s="244" t="s">
        <v>9155</v>
      </c>
      <c r="F53" s="49">
        <v>10</v>
      </c>
      <c r="G53" s="49" t="s">
        <v>9582</v>
      </c>
      <c r="H53" s="49" t="s">
        <v>1567</v>
      </c>
      <c r="I53" s="40">
        <v>1</v>
      </c>
      <c r="J53" s="43" t="str">
        <f t="shared" si="9"/>
        <v>Ковельський10</v>
      </c>
      <c r="K53" s="48" t="s">
        <v>1596</v>
      </c>
      <c r="L53" s="43" t="str">
        <f t="shared" si="7"/>
        <v>с10</v>
      </c>
      <c r="M53" s="49">
        <v>1</v>
      </c>
      <c r="N53" s="41" t="str">
        <f ca="1">IF(ISERROR(MATCH($B53,Коди!$B$2:$B$198,0)+1),"не розкодовано",INDIRECT(CONCATENATE("Коди!$h",MATCH($B53,Коди!$B$2:$B$198,0)+1)))</f>
        <v>VOLN-32</v>
      </c>
      <c r="O53" s="43">
        <f ca="1">SUMIF(Протокол!$B$2:$B$198,$N53,Протокол!$E$2:$E$198)</f>
        <v>0</v>
      </c>
      <c r="P53" s="43">
        <f ca="1">SUMIF(Протокол!$B$2:$B$198,$N53,Протокол!$A$2:$A$198)</f>
        <v>0</v>
      </c>
      <c r="Q53" s="40" t="str">
        <f t="shared" ca="1" si="10"/>
        <v>Ковельський0</v>
      </c>
      <c r="R53" s="41" t="str">
        <f ca="1">IF(ISERROR(MATCH($B53,Коди!$B$2:$B$198,0)+1),"не розкодовано",INDIRECT(CONCATENATE("Коди!$h",MATCH($B53,Коди!$B$2:$B$198,0)+1)))</f>
        <v>VOLN-32</v>
      </c>
      <c r="S53" s="41" t="str">
        <f ca="1">IF(ISERROR(MATCH($B53,Коди!$B$2:$B$198,0)+1),"не розкодовано",INDIRECT(CONCATENATE("Коди!$i",MATCH($B53,Коди!$B$2:$B$198,0)+1)))</f>
        <v>2YdtQYNc</v>
      </c>
      <c r="T53" s="45" t="e">
        <f>IF(B53=#REF!,"ok","error")</f>
        <v>#REF!</v>
      </c>
      <c r="U53" s="40">
        <f ca="1">IF(ISERROR(MATCH($B53,Тур1!$B$2:$B$198,0)+1),"не розкодовано",INDIRECT(CONCATENATE("Тур1!$i",MATCH($B53,Тур1!$B$2:$B$198,0)+1)))</f>
        <v>0</v>
      </c>
      <c r="V53" s="40">
        <f ca="1">IF(ISERROR(MATCH($B53,Тур2!$B$2:$B$198,0)+1),"не розкодовано",INDIRECT(CONCATENATE("Тур2!$i",MATCH($B53,Тур2!$B$2:$B$198,0)+1)))</f>
        <v>0</v>
      </c>
      <c r="W53" s="40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</row>
    <row r="54" spans="1:234" s="3" customFormat="1" ht="39.950000000000003" hidden="1" customHeight="1" x14ac:dyDescent="0.2">
      <c r="A54" s="40">
        <v>12</v>
      </c>
      <c r="B54" s="244" t="s">
        <v>9581</v>
      </c>
      <c r="C54" s="243">
        <v>34975</v>
      </c>
      <c r="D54" s="230" t="s">
        <v>7183</v>
      </c>
      <c r="E54" s="244" t="s">
        <v>9155</v>
      </c>
      <c r="F54" s="49">
        <v>11</v>
      </c>
      <c r="G54" s="49" t="s">
        <v>9583</v>
      </c>
      <c r="H54" s="49" t="s">
        <v>1567</v>
      </c>
      <c r="I54" s="40">
        <v>1</v>
      </c>
      <c r="J54" s="43" t="str">
        <f t="shared" si="9"/>
        <v>Ковельський11</v>
      </c>
      <c r="K54" s="48" t="s">
        <v>1596</v>
      </c>
      <c r="L54" s="43" t="str">
        <f t="shared" si="7"/>
        <v>с11</v>
      </c>
      <c r="M54" s="49">
        <v>1</v>
      </c>
      <c r="N54" s="41" t="str">
        <f ca="1">IF(ISERROR(MATCH($B54,Коди!$B$2:$B$198,0)+1),"не розкодовано",INDIRECT(CONCATENATE("Коди!$h",MATCH($B54,Коди!$B$2:$B$198,0)+1)))</f>
        <v>VOLN-33</v>
      </c>
      <c r="O54" s="43">
        <f ca="1">SUMIF(Протокол!$B$2:$B$198,$N54,Протокол!$E$2:$E$198)</f>
        <v>0</v>
      </c>
      <c r="P54" s="43">
        <f ca="1">SUMIF(Протокол!$B$2:$B$198,$N54,Протокол!$A$2:$A$198)</f>
        <v>0</v>
      </c>
      <c r="Q54" s="40" t="str">
        <f t="shared" ca="1" si="10"/>
        <v>Ковельський0</v>
      </c>
      <c r="R54" s="41" t="str">
        <f ca="1">IF(ISERROR(MATCH($B54,Коди!$B$2:$B$198,0)+1),"не розкодовано",INDIRECT(CONCATENATE("Коди!$h",MATCH($B54,Коди!$B$2:$B$198,0)+1)))</f>
        <v>VOLN-33</v>
      </c>
      <c r="S54" s="41" t="str">
        <f ca="1">IF(ISERROR(MATCH($B54,Коди!$B$2:$B$198,0)+1),"не розкодовано",INDIRECT(CONCATENATE("Коди!$i",MATCH($B54,Коди!$B$2:$B$198,0)+1)))</f>
        <v>@CsdQBEU</v>
      </c>
      <c r="T54" s="45" t="e">
        <f>IF(B54=#REF!,"ok","error")</f>
        <v>#REF!</v>
      </c>
      <c r="U54" s="40">
        <f ca="1">IF(ISERROR(MATCH($B54,Тур1!$B$2:$B$198,0)+1),"не розкодовано",INDIRECT(CONCATENATE("Тур1!$i",MATCH($B54,Тур1!$B$2:$B$198,0)+1)))</f>
        <v>0</v>
      </c>
      <c r="V54" s="40">
        <f ca="1">IF(ISERROR(MATCH($B54,Тур2!$B$2:$B$198,0)+1),"не розкодовано",INDIRECT(CONCATENATE("Тур2!$i",MATCH($B54,Тур2!$B$2:$B$198,0)+1)))</f>
        <v>0</v>
      </c>
      <c r="W54" s="40"/>
    </row>
    <row r="55" spans="1:234" s="3" customFormat="1" ht="39.950000000000003" hidden="1" customHeight="1" x14ac:dyDescent="0.2">
      <c r="A55" s="40">
        <v>4</v>
      </c>
      <c r="B55" s="237" t="s">
        <v>1528</v>
      </c>
      <c r="C55" s="231">
        <v>35780</v>
      </c>
      <c r="D55" s="232" t="s">
        <v>9227</v>
      </c>
      <c r="E55" s="230" t="s">
        <v>9163</v>
      </c>
      <c r="F55" s="41">
        <v>9</v>
      </c>
      <c r="G55" s="41" t="s">
        <v>1525</v>
      </c>
      <c r="H55" s="41" t="s">
        <v>1567</v>
      </c>
      <c r="I55" s="40">
        <v>1</v>
      </c>
      <c r="J55" s="43" t="str">
        <f t="shared" si="9"/>
        <v>Локачинський9</v>
      </c>
      <c r="K55" s="40" t="s">
        <v>1596</v>
      </c>
      <c r="L55" s="43" t="str">
        <f t="shared" si="7"/>
        <v>с9</v>
      </c>
      <c r="M55" s="41">
        <v>1</v>
      </c>
      <c r="N55" s="41" t="str">
        <f ca="1">IF(ISERROR(MATCH($B55,Коди!$B$2:$B$198,0)+1),"не розкодовано",INDIRECT(CONCATENATE("Коди!$h",MATCH($B55,Коди!$B$2:$B$198,0)+1)))</f>
        <v>VOLN-34</v>
      </c>
      <c r="O55" s="43">
        <f ca="1">SUMIF(Протокол!$B$2:$B$198,$N55,Протокол!$E$2:$E$198)</f>
        <v>55</v>
      </c>
      <c r="P55" s="43">
        <f ca="1">SUMIF(Протокол!$B$2:$B$198,$N55,Протокол!$A$2:$A$198)</f>
        <v>3</v>
      </c>
      <c r="Q55" s="40" t="str">
        <f t="shared" ca="1" si="10"/>
        <v>Локачинський3</v>
      </c>
      <c r="R55" s="41" t="str">
        <f ca="1">IF(ISERROR(MATCH($B55,Коди!$B$2:$B$198,0)+1),"не розкодовано",INDIRECT(CONCATENATE("Коди!$h",MATCH($B55,Коди!$B$2:$B$198,0)+1)))</f>
        <v>VOLN-34</v>
      </c>
      <c r="S55" s="41" t="str">
        <f ca="1">IF(ISERROR(MATCH($B55,Коди!$B$2:$B$198,0)+1),"не розкодовано",INDIRECT(CONCATENATE("Коди!$i",MATCH($B55,Коди!$B$2:$B$198,0)+1)))</f>
        <v>F!Bh9Kqf</v>
      </c>
      <c r="T55" s="45" t="e">
        <f>IF(B55=#REF!,"ok","error")</f>
        <v>#REF!</v>
      </c>
      <c r="U55" s="40">
        <f ca="1">IF(ISERROR(MATCH($B55,Тур1!$B$2:$B$198,0)+1),"не розкодовано",INDIRECT(CONCATENATE("Тур1!$i",MATCH($B55,Тур1!$B$2:$B$198,0)+1)))</f>
        <v>40</v>
      </c>
      <c r="V55" s="40">
        <f ca="1">IF(ISERROR(MATCH($B55,Тур2!$B$2:$B$198,0)+1),"не розкодовано",INDIRECT(CONCATENATE("Тур2!$i",MATCH($B55,Тур2!$B$2:$B$198,0)+1)))</f>
        <v>15</v>
      </c>
      <c r="W55" s="40"/>
    </row>
    <row r="56" spans="1:234" s="3" customFormat="1" ht="39.950000000000003" hidden="1" customHeight="1" x14ac:dyDescent="0.2">
      <c r="A56" s="40">
        <v>10</v>
      </c>
      <c r="B56" s="236" t="s">
        <v>1527</v>
      </c>
      <c r="C56" s="239">
        <v>35638</v>
      </c>
      <c r="D56" s="235" t="s">
        <v>9227</v>
      </c>
      <c r="E56" s="236" t="s">
        <v>9163</v>
      </c>
      <c r="F56" s="41">
        <v>10</v>
      </c>
      <c r="G56" s="41" t="s">
        <v>1525</v>
      </c>
      <c r="H56" s="41" t="s">
        <v>1567</v>
      </c>
      <c r="I56" s="40">
        <v>0</v>
      </c>
      <c r="J56" s="43" t="str">
        <f t="shared" si="9"/>
        <v>Локачинський10</v>
      </c>
      <c r="K56" s="40" t="s">
        <v>1596</v>
      </c>
      <c r="L56" s="43" t="str">
        <f t="shared" si="7"/>
        <v>с10</v>
      </c>
      <c r="M56" s="41">
        <v>1</v>
      </c>
      <c r="N56" s="41" t="str">
        <f ca="1">IF(ISERROR(MATCH($B56,Коди!$B$2:$B$198,0)+1),"не розкодовано",INDIRECT(CONCATENATE("Коди!$h",MATCH($B56,Коди!$B$2:$B$198,0)+1)))</f>
        <v>VOLN-35</v>
      </c>
      <c r="O56" s="43">
        <f ca="1">SUMIF(Протокол!$B$2:$B$198,$N56,Протокол!$E$2:$E$198)</f>
        <v>0</v>
      </c>
      <c r="P56" s="43">
        <f ca="1">SUMIF(Протокол!$B$2:$B$198,$N56,Протокол!$A$2:$A$198)</f>
        <v>0</v>
      </c>
      <c r="Q56" s="36" t="s">
        <v>548</v>
      </c>
      <c r="R56" s="41" t="str">
        <f ca="1">IF(ISERROR(MATCH($B56,Коди!$B$2:$B$198,0)+1),"не розкодовано",INDIRECT(CONCATENATE("Коди!$h",MATCH($B56,Коди!$B$2:$B$198,0)+1)))</f>
        <v>VOLN-35</v>
      </c>
      <c r="S56" s="41" t="str">
        <f ca="1">IF(ISERROR(MATCH($B56,Коди!$B$2:$B$198,0)+1),"не розкодовано",INDIRECT(CONCATENATE("Коди!$i",MATCH($B56,Коди!$B$2:$B$198,0)+1)))</f>
        <v>5TDdKw*^</v>
      </c>
      <c r="T56" s="45" t="e">
        <f>IF(B56=#REF!,"ok","error")</f>
        <v>#REF!</v>
      </c>
      <c r="U56" s="40">
        <f ca="1">IF(ISERROR(MATCH($B56,Тур1!$B$2:$B$198,0)+1),"не розкодовано",INDIRECT(CONCATENATE("Тур1!$i",MATCH($B56,Тур1!$B$2:$B$198,0)+1)))</f>
        <v>0</v>
      </c>
      <c r="V56" s="40"/>
      <c r="W56" s="40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</row>
    <row r="57" spans="1:234" s="3" customFormat="1" ht="39.950000000000003" hidden="1" customHeight="1" x14ac:dyDescent="0.2">
      <c r="A57" s="40">
        <v>13</v>
      </c>
      <c r="B57" s="230" t="s">
        <v>1526</v>
      </c>
      <c r="C57" s="231">
        <v>35299</v>
      </c>
      <c r="D57" s="232" t="s">
        <v>9227</v>
      </c>
      <c r="E57" s="230" t="s">
        <v>9163</v>
      </c>
      <c r="F57" s="41">
        <v>11</v>
      </c>
      <c r="G57" s="41" t="s">
        <v>1525</v>
      </c>
      <c r="H57" s="41" t="s">
        <v>1568</v>
      </c>
      <c r="I57" s="40">
        <v>1</v>
      </c>
      <c r="J57" s="43" t="str">
        <f t="shared" si="9"/>
        <v>Локачинський11</v>
      </c>
      <c r="K57" s="40" t="s">
        <v>1596</v>
      </c>
      <c r="L57" s="43" t="str">
        <f t="shared" si="7"/>
        <v>с11</v>
      </c>
      <c r="M57" s="41">
        <v>1</v>
      </c>
      <c r="N57" s="41" t="str">
        <f ca="1">IF(ISERROR(MATCH($B57,Коди!$B$2:$B$198,0)+1),"не розкодовано",INDIRECT(CONCATENATE("Коди!$h",MATCH($B57,Коди!$B$2:$B$198,0)+1)))</f>
        <v>VOLN-36</v>
      </c>
      <c r="O57" s="43">
        <f ca="1">SUMIF(Протокол!$B$2:$B$198,$N57,Протокол!$E$2:$E$198)</f>
        <v>317</v>
      </c>
      <c r="P57" s="43">
        <f ca="1">SUMIF(Протокол!$B$2:$B$198,$N57,Протокол!$A$2:$A$198)</f>
        <v>2</v>
      </c>
      <c r="Q57" s="40" t="str">
        <f t="shared" ref="Q57:Q117" ca="1" si="11">CONCATENATE(E57,P57)</f>
        <v>Локачинський2</v>
      </c>
      <c r="R57" s="41" t="str">
        <f ca="1">IF(ISERROR(MATCH($B57,Коди!$B$2:$B$198,0)+1),"не розкодовано",INDIRECT(CONCATENATE("Коди!$h",MATCH($B57,Коди!$B$2:$B$198,0)+1)))</f>
        <v>VOLN-36</v>
      </c>
      <c r="S57" s="41" t="str">
        <f ca="1">IF(ISERROR(MATCH($B57,Коди!$B$2:$B$198,0)+1),"не розкодовано",INDIRECT(CONCATENATE("Коди!$i",MATCH($B57,Коди!$B$2:$B$198,0)+1)))</f>
        <v>R3gsC++j</v>
      </c>
      <c r="T57" s="45" t="e">
        <f>IF(B57=#REF!,"ok","error")</f>
        <v>#REF!</v>
      </c>
      <c r="U57" s="40">
        <f ca="1">IF(ISERROR(MATCH($B57,Тур1!$B$2:$B$198,0)+1),"не розкодовано",INDIRECT(CONCATENATE("Тур1!$i",MATCH($B57,Тур1!$B$2:$B$198,0)+1)))</f>
        <v>183</v>
      </c>
      <c r="V57" s="40">
        <f ca="1">IF(ISERROR(MATCH($B57,Тур2!$B$2:$B$198,0)+1),"не розкодовано",INDIRECT(CONCATENATE("Тур2!$i",MATCH($B57,Тур2!$B$2:$B$198,0)+1)))</f>
        <v>134</v>
      </c>
      <c r="W57" s="40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</row>
    <row r="58" spans="1:234" s="3" customFormat="1" ht="39.950000000000003" hidden="1" customHeight="1" x14ac:dyDescent="0.2">
      <c r="A58" s="40"/>
      <c r="B58" s="175" t="s">
        <v>10093</v>
      </c>
      <c r="C58" s="231">
        <v>35481</v>
      </c>
      <c r="D58" s="232" t="s">
        <v>9227</v>
      </c>
      <c r="E58" s="230" t="s">
        <v>9163</v>
      </c>
      <c r="F58" s="41">
        <v>10</v>
      </c>
      <c r="G58" s="41" t="s">
        <v>1525</v>
      </c>
      <c r="H58" s="41" t="s">
        <v>1568</v>
      </c>
      <c r="I58" s="40">
        <v>1</v>
      </c>
      <c r="J58" s="43" t="str">
        <f t="shared" si="9"/>
        <v>Локачинський10</v>
      </c>
      <c r="K58" s="40" t="s">
        <v>1596</v>
      </c>
      <c r="L58" s="43" t="str">
        <f t="shared" si="7"/>
        <v>с10</v>
      </c>
      <c r="M58" s="41">
        <v>1</v>
      </c>
      <c r="N58" s="41" t="str">
        <f ca="1">IF(ISERROR(MATCH($B58,Коди!$B$2:$B$198,0)+1),"не розкодовано",INDIRECT(CONCATENATE("Коди!$h",MATCH($B58,Коди!$B$2:$B$198,0)+1)))</f>
        <v>VOLN-106</v>
      </c>
      <c r="O58" s="43">
        <f ca="1">SUMIF(Протокол!$B$2:$B$198,$N58,Протокол!$E$2:$E$198)</f>
        <v>126</v>
      </c>
      <c r="P58" s="43">
        <f ca="1">SUMIF(Протокол!$B$2:$B$198,$N58,Протокол!$A$2:$A$198)</f>
        <v>3</v>
      </c>
      <c r="Q58" s="40" t="str">
        <f t="shared" ca="1" si="11"/>
        <v>Локачинський3</v>
      </c>
      <c r="R58" s="41" t="str">
        <f ca="1">IF(ISERROR(MATCH($B58,Коди!$B$2:$B$198,0)+1),"не розкодовано",INDIRECT(CONCATENATE("Коди!$h",MATCH($B58,Коди!$B$2:$B$198,0)+1)))</f>
        <v>VOLN-106</v>
      </c>
      <c r="S58" s="41" t="str">
        <f ca="1">IF(ISERROR(MATCH($B58,Коди!$B$2:$B$198,0)+1),"не розкодовано",INDIRECT(CONCATENATE("Коди!$i",MATCH($B58,Коди!$B$2:$B$198,0)+1)))</f>
        <v>aFH3QGH2</v>
      </c>
      <c r="T58" s="45" t="e">
        <f>IF(B58=#REF!,"ok","error")</f>
        <v>#REF!</v>
      </c>
      <c r="U58" s="40">
        <f ca="1">IF(ISERROR(MATCH($B58,Тур1!$B$2:$B$198,0)+1),"не розкодовано",INDIRECT(CONCATENATE("Тур1!$i",MATCH($B58,Тур1!$B$2:$B$198,0)+1)))</f>
        <v>77</v>
      </c>
      <c r="V58" s="40">
        <f ca="1">IF(ISERROR(MATCH($B58,Тур2!$B$2:$B$198,0)+1),"не розкодовано",INDIRECT(CONCATENATE("Тур2!$i",MATCH($B58,Тур2!$B$2:$B$198,0)+1)))</f>
        <v>49</v>
      </c>
      <c r="W58" s="40"/>
    </row>
    <row r="59" spans="1:234" s="3" customFormat="1" ht="39.950000000000003" hidden="1" customHeight="1" x14ac:dyDescent="0.2">
      <c r="A59" s="40">
        <v>4</v>
      </c>
      <c r="B59" s="230" t="s">
        <v>9616</v>
      </c>
      <c r="C59" s="231">
        <v>35181</v>
      </c>
      <c r="D59" s="232" t="s">
        <v>9227</v>
      </c>
      <c r="E59" s="230" t="s">
        <v>9163</v>
      </c>
      <c r="F59" s="41">
        <v>11</v>
      </c>
      <c r="G59" s="41" t="s">
        <v>1525</v>
      </c>
      <c r="H59" s="41" t="s">
        <v>1567</v>
      </c>
      <c r="I59" s="40">
        <v>1</v>
      </c>
      <c r="J59" s="43" t="str">
        <f t="shared" si="9"/>
        <v>Локачинський11</v>
      </c>
      <c r="K59" s="40" t="s">
        <v>1596</v>
      </c>
      <c r="L59" s="43" t="str">
        <f t="shared" si="7"/>
        <v>с11</v>
      </c>
      <c r="M59" s="41">
        <v>0</v>
      </c>
      <c r="N59" s="41" t="str">
        <f ca="1">IF(ISERROR(MATCH($B59,Коди!$B$2:$B$198,0)+1),"не розкодовано",INDIRECT(CONCATENATE("Коди!$h",MATCH($B59,Коди!$B$2:$B$198,0)+1)))</f>
        <v>VOLN-37</v>
      </c>
      <c r="O59" s="43">
        <f ca="1">SUMIF(Протокол!$B$2:$B$198,$N59,Протокол!$E$2:$E$198)</f>
        <v>27</v>
      </c>
      <c r="P59" s="43">
        <f ca="1">SUMIF(Протокол!$B$2:$B$198,$N59,Протокол!$A$2:$A$198)</f>
        <v>0</v>
      </c>
      <c r="Q59" s="40" t="str">
        <f t="shared" ca="1" si="11"/>
        <v>Локачинський0</v>
      </c>
      <c r="R59" s="41" t="str">
        <f ca="1">IF(ISERROR(MATCH($B59,Коди!$B$2:$B$198,0)+1),"не розкодовано",INDIRECT(CONCATENATE("Коди!$h",MATCH($B59,Коди!$B$2:$B$198,0)+1)))</f>
        <v>VOLN-37</v>
      </c>
      <c r="S59" s="41" t="str">
        <f ca="1">IF(ISERROR(MATCH($B59,Коди!$B$2:$B$198,0)+1),"не розкодовано",INDIRECT(CONCATENATE("Коди!$i",MATCH($B59,Коди!$B$2:$B$198,0)+1)))</f>
        <v>Xrk84twi</v>
      </c>
      <c r="T59" s="45" t="e">
        <f>IF(B59=#REF!,"ok","error")</f>
        <v>#REF!</v>
      </c>
      <c r="U59" s="40">
        <f ca="1">IF(ISERROR(MATCH($B59,Тур1!$B$2:$B$198,0)+1),"не розкодовано",INDIRECT(CONCATENATE("Тур1!$i",MATCH($B59,Тур1!$B$2:$B$198,0)+1)))</f>
        <v>7</v>
      </c>
      <c r="V59" s="40">
        <f ca="1">IF(ISERROR(MATCH($B59,Тур2!$B$2:$B$198,0)+1),"не розкодовано",INDIRECT(CONCATENATE("Тур2!$i",MATCH($B59,Тур2!$B$2:$B$198,0)+1)))</f>
        <v>20</v>
      </c>
      <c r="W59" s="40"/>
    </row>
    <row r="60" spans="1:234" s="3" customFormat="1" ht="39.950000000000003" hidden="1" customHeight="1" x14ac:dyDescent="0.2">
      <c r="A60" s="40">
        <v>5</v>
      </c>
      <c r="B60" s="230" t="s">
        <v>9564</v>
      </c>
      <c r="C60" s="231">
        <v>35747</v>
      </c>
      <c r="D60" s="232" t="s">
        <v>9194</v>
      </c>
      <c r="E60" s="230" t="s">
        <v>9157</v>
      </c>
      <c r="F60" s="41">
        <v>9</v>
      </c>
      <c r="G60" s="41" t="s">
        <v>1529</v>
      </c>
      <c r="H60" s="41" t="s">
        <v>1567</v>
      </c>
      <c r="I60" s="40">
        <v>1</v>
      </c>
      <c r="J60" s="43" t="str">
        <f t="shared" si="9"/>
        <v>Луцький9</v>
      </c>
      <c r="K60" s="40" t="s">
        <v>1596</v>
      </c>
      <c r="L60" s="43" t="str">
        <f t="shared" si="7"/>
        <v>с9</v>
      </c>
      <c r="M60" s="41">
        <v>0</v>
      </c>
      <c r="N60" s="41" t="str">
        <f ca="1">IF(ISERROR(MATCH($B60,Коди!$B$2:$B$198,0)+1),"не розкодовано",INDIRECT(CONCATENATE("Коди!$h",MATCH($B60,Коди!$B$2:$B$198,0)+1)))</f>
        <v>VOLN-38</v>
      </c>
      <c r="O60" s="43">
        <f ca="1">SUMIF(Протокол!$B$2:$B$198,$N60,Протокол!$E$2:$E$198)</f>
        <v>20</v>
      </c>
      <c r="P60" s="43">
        <f ca="1">SUMIF(Протокол!$B$2:$B$198,$N60,Протокол!$A$2:$A$198)</f>
        <v>0</v>
      </c>
      <c r="Q60" s="40" t="str">
        <f t="shared" ca="1" si="11"/>
        <v>Луцький0</v>
      </c>
      <c r="R60" s="41" t="str">
        <f ca="1">IF(ISERROR(MATCH($B60,Коди!$B$2:$B$198,0)+1),"не розкодовано",INDIRECT(CONCATENATE("Коди!$h",MATCH($B60,Коди!$B$2:$B$198,0)+1)))</f>
        <v>VOLN-38</v>
      </c>
      <c r="S60" s="41" t="str">
        <f ca="1">IF(ISERROR(MATCH($B60,Коди!$B$2:$B$198,0)+1),"не розкодовано",INDIRECT(CONCATENATE("Коди!$i",MATCH($B60,Коди!$B$2:$B$198,0)+1)))</f>
        <v>Svwq5XEt</v>
      </c>
      <c r="T60" s="45" t="e">
        <f>IF(B60=#REF!,"ok","error")</f>
        <v>#REF!</v>
      </c>
      <c r="U60" s="40">
        <f ca="1">IF(ISERROR(MATCH($B60,Тур1!$B$2:$B$198,0)+1),"не розкодовано",INDIRECT(CONCATENATE("Тур1!$i",MATCH($B60,Тур1!$B$2:$B$198,0)+1)))</f>
        <v>0</v>
      </c>
      <c r="V60" s="40">
        <f ca="1">IF(ISERROR(MATCH($B60,Тур2!$B$2:$B$198,0)+1),"не розкодовано",INDIRECT(CONCATENATE("Тур2!$i",MATCH($B60,Тур2!$B$2:$B$198,0)+1)))</f>
        <v>20</v>
      </c>
      <c r="W60" s="40"/>
    </row>
    <row r="61" spans="1:234" s="5" customFormat="1" ht="39.950000000000003" hidden="1" customHeight="1" x14ac:dyDescent="0.2">
      <c r="A61" s="40">
        <v>11</v>
      </c>
      <c r="B61" s="230" t="s">
        <v>9565</v>
      </c>
      <c r="C61" s="248">
        <v>35605</v>
      </c>
      <c r="D61" s="230" t="s">
        <v>10094</v>
      </c>
      <c r="E61" s="230" t="s">
        <v>9157</v>
      </c>
      <c r="F61" s="41">
        <v>10</v>
      </c>
      <c r="G61" s="41" t="s">
        <v>9566</v>
      </c>
      <c r="H61" s="41" t="s">
        <v>1567</v>
      </c>
      <c r="I61" s="40">
        <v>1</v>
      </c>
      <c r="J61" s="43" t="str">
        <f t="shared" si="9"/>
        <v>Луцький10</v>
      </c>
      <c r="K61" s="40" t="s">
        <v>1596</v>
      </c>
      <c r="L61" s="43" t="str">
        <f t="shared" si="7"/>
        <v>с10</v>
      </c>
      <c r="M61" s="41">
        <v>0</v>
      </c>
      <c r="N61" s="41" t="str">
        <f ca="1">IF(ISERROR(MATCH($B61,Коди!$B$2:$B$198,0)+1),"не розкодовано",INDIRECT(CONCATENATE("Коди!$h",MATCH($B61,Коди!$B$2:$B$198,0)+1)))</f>
        <v>VOLN-39</v>
      </c>
      <c r="O61" s="43">
        <f ca="1">SUMIF(Протокол!$B$2:$B$198,$N61,Протокол!$E$2:$E$198)</f>
        <v>0</v>
      </c>
      <c r="P61" s="43">
        <f ca="1">SUMIF(Протокол!$B$2:$B$198,$N61,Протокол!$A$2:$A$198)</f>
        <v>0</v>
      </c>
      <c r="Q61" s="40" t="str">
        <f t="shared" ca="1" si="11"/>
        <v>Луцький0</v>
      </c>
      <c r="R61" s="41" t="str">
        <f ca="1">IF(ISERROR(MATCH($B61,Коди!$B$2:$B$198,0)+1),"не розкодовано",INDIRECT(CONCATENATE("Коди!$h",MATCH($B61,Коди!$B$2:$B$198,0)+1)))</f>
        <v>VOLN-39</v>
      </c>
      <c r="S61" s="41" t="str">
        <f ca="1">IF(ISERROR(MATCH($B61,Коди!$B$2:$B$198,0)+1),"не розкодовано",INDIRECT(CONCATENATE("Коди!$i",MATCH($B61,Коди!$B$2:$B$198,0)+1)))</f>
        <v>HtDS5CCN</v>
      </c>
      <c r="T61" s="45" t="e">
        <f>IF(B61=#REF!,"ok","error")</f>
        <v>#REF!</v>
      </c>
      <c r="U61" s="40">
        <f ca="1">IF(ISERROR(MATCH($B61,Тур1!$B$2:$B$198,0)+1),"не розкодовано",INDIRECT(CONCATENATE("Тур1!$i",MATCH($B61,Тур1!$B$2:$B$198,0)+1)))</f>
        <v>0</v>
      </c>
      <c r="V61" s="40">
        <f ca="1">IF(ISERROR(MATCH($B61,Тур2!$B$2:$B$198,0)+1),"не розкодовано",INDIRECT(CONCATENATE("Тур2!$i",MATCH($B61,Тур2!$B$2:$B$198,0)+1)))</f>
        <v>0</v>
      </c>
      <c r="W61" s="40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</row>
    <row r="62" spans="1:234" s="5" customFormat="1" ht="39.950000000000003" hidden="1" customHeight="1" x14ac:dyDescent="0.2">
      <c r="A62" s="40">
        <v>3</v>
      </c>
      <c r="B62" s="230" t="s">
        <v>1530</v>
      </c>
      <c r="C62" s="231">
        <v>35042</v>
      </c>
      <c r="D62" s="232" t="s">
        <v>9194</v>
      </c>
      <c r="E62" s="230" t="s">
        <v>9157</v>
      </c>
      <c r="F62" s="41">
        <v>11</v>
      </c>
      <c r="G62" s="41" t="s">
        <v>1529</v>
      </c>
      <c r="H62" s="41" t="s">
        <v>1568</v>
      </c>
      <c r="I62" s="40">
        <v>1</v>
      </c>
      <c r="J62" s="43" t="str">
        <f t="shared" si="9"/>
        <v>Луцький11</v>
      </c>
      <c r="K62" s="40" t="s">
        <v>1596</v>
      </c>
      <c r="L62" s="43" t="str">
        <f t="shared" ref="L62:L91" si="12">CONCATENATE(K62,TEXT(F62,0))</f>
        <v>с11</v>
      </c>
      <c r="M62" s="41">
        <v>1</v>
      </c>
      <c r="N62" s="41" t="str">
        <f ca="1">IF(ISERROR(MATCH($B62,Коди!$B$2:$B$198,0)+1),"не розкодовано",INDIRECT(CONCATENATE("Коди!$h",MATCH($B62,Коди!$B$2:$B$198,0)+1)))</f>
        <v>VOLN-40</v>
      </c>
      <c r="O62" s="43">
        <f ca="1">SUMIF(Протокол!$B$2:$B$198,$N62,Протокол!$E$2:$E$198)</f>
        <v>26</v>
      </c>
      <c r="P62" s="43">
        <f ca="1">SUMIF(Протокол!$B$2:$B$198,$N62,Протокол!$A$2:$A$198)</f>
        <v>0</v>
      </c>
      <c r="Q62" s="40" t="str">
        <f t="shared" ca="1" si="11"/>
        <v>Луцький0</v>
      </c>
      <c r="R62" s="41" t="str">
        <f ca="1">IF(ISERROR(MATCH($B62,Коди!$B$2:$B$198,0)+1),"не розкодовано",INDIRECT(CONCATENATE("Коди!$h",MATCH($B62,Коди!$B$2:$B$198,0)+1)))</f>
        <v>VOLN-40</v>
      </c>
      <c r="S62" s="41" t="str">
        <f ca="1">IF(ISERROR(MATCH($B62,Коди!$B$2:$B$198,0)+1),"не розкодовано",INDIRECT(CONCATENATE("Коди!$i",MATCH($B62,Коди!$B$2:$B$198,0)+1)))</f>
        <v>Lo4jMJbp</v>
      </c>
      <c r="T62" s="45" t="e">
        <f>IF(B62=#REF!,"ok","error")</f>
        <v>#REF!</v>
      </c>
      <c r="U62" s="40">
        <f ca="1">IF(ISERROR(MATCH($B62,Тур1!$B$2:$B$198,0)+1),"не розкодовано",INDIRECT(CONCATENATE("Тур1!$i",MATCH($B62,Тур1!$B$2:$B$198,0)+1)))</f>
        <v>6</v>
      </c>
      <c r="V62" s="40">
        <f ca="1">IF(ISERROR(MATCH($B62,Тур2!$B$2:$B$198,0)+1),"не розкодовано",INDIRECT(CONCATENATE("Тур2!$i",MATCH($B62,Тур2!$B$2:$B$198,0)+1)))</f>
        <v>20</v>
      </c>
      <c r="W62" s="40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</row>
    <row r="63" spans="1:234" s="5" customFormat="1" ht="36" hidden="1" customHeight="1" x14ac:dyDescent="0.2">
      <c r="A63" s="40">
        <v>5</v>
      </c>
      <c r="B63" s="230" t="s">
        <v>9552</v>
      </c>
      <c r="C63" s="241">
        <v>35195</v>
      </c>
      <c r="D63" s="230" t="s">
        <v>5397</v>
      </c>
      <c r="E63" s="230" t="s">
        <v>9152</v>
      </c>
      <c r="F63" s="41">
        <v>11</v>
      </c>
      <c r="G63" s="41" t="s">
        <v>9555</v>
      </c>
      <c r="H63" s="41" t="s">
        <v>1567</v>
      </c>
      <c r="I63" s="40">
        <v>1</v>
      </c>
      <c r="J63" s="43" t="str">
        <f t="shared" si="9"/>
        <v>Любешівський11</v>
      </c>
      <c r="K63" s="40" t="s">
        <v>1596</v>
      </c>
      <c r="L63" s="43" t="str">
        <f t="shared" si="12"/>
        <v>с11</v>
      </c>
      <c r="M63" s="41">
        <v>1</v>
      </c>
      <c r="N63" s="41" t="str">
        <f ca="1">IF(ISERROR(MATCH($B63,Коди!$B$2:$B$198,0)+1),"не розкодовано",INDIRECT(CONCATENATE("Коди!$h",MATCH($B63,Коди!$B$2:$B$198,0)+1)))</f>
        <v>VOLN-41</v>
      </c>
      <c r="O63" s="43">
        <f ca="1">SUMIF(Протокол!$B$2:$B$198,$N63,Протокол!$E$2:$E$198)</f>
        <v>0</v>
      </c>
      <c r="P63" s="43">
        <f ca="1">SUMIF(Протокол!$B$2:$B$198,$N63,Протокол!$A$2:$A$198)</f>
        <v>0</v>
      </c>
      <c r="Q63" s="40" t="str">
        <f t="shared" ca="1" si="11"/>
        <v>Любешівський0</v>
      </c>
      <c r="R63" s="41" t="str">
        <f ca="1">IF(ISERROR(MATCH($B63,Коди!$B$2:$B$198,0)+1),"не розкодовано",INDIRECT(CONCATENATE("Коди!$h",MATCH($B63,Коди!$B$2:$B$198,0)+1)))</f>
        <v>VOLN-41</v>
      </c>
      <c r="S63" s="41" t="str">
        <f ca="1">IF(ISERROR(MATCH($B63,Коди!$B$2:$B$198,0)+1),"не розкодовано",INDIRECT(CONCATENATE("Коди!$i",MATCH($B63,Коди!$B$2:$B$198,0)+1)))</f>
        <v>/W63d--!</v>
      </c>
      <c r="T63" s="45" t="e">
        <f>IF(B63=#REF!,"ok","error")</f>
        <v>#REF!</v>
      </c>
      <c r="U63" s="40">
        <f ca="1">IF(ISERROR(MATCH($B63,Тур1!$B$2:$B$198,0)+1),"не розкодовано",INDIRECT(CONCATENATE("Тур1!$i",MATCH($B63,Тур1!$B$2:$B$198,0)+1)))</f>
        <v>0</v>
      </c>
      <c r="V63" s="40">
        <f ca="1">IF(ISERROR(MATCH($B63,Тур2!$B$2:$B$198,0)+1),"не розкодовано",INDIRECT(CONCATENATE("Тур2!$i",MATCH($B63,Тур2!$B$2:$B$198,0)+1)))</f>
        <v>0</v>
      </c>
      <c r="W63" s="40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</row>
    <row r="64" spans="1:234" s="5" customFormat="1" ht="39.950000000000003" hidden="1" customHeight="1" x14ac:dyDescent="0.2">
      <c r="A64" s="40">
        <v>12</v>
      </c>
      <c r="B64" s="230" t="s">
        <v>546</v>
      </c>
      <c r="C64" s="241">
        <v>35917</v>
      </c>
      <c r="D64" s="230" t="s">
        <v>2440</v>
      </c>
      <c r="E64" s="230" t="s">
        <v>9152</v>
      </c>
      <c r="F64" s="41">
        <v>10</v>
      </c>
      <c r="G64" s="41" t="s">
        <v>547</v>
      </c>
      <c r="H64" s="41" t="s">
        <v>1567</v>
      </c>
      <c r="I64" s="40">
        <v>1</v>
      </c>
      <c r="J64" s="43" t="str">
        <f t="shared" si="9"/>
        <v>Любешівський10</v>
      </c>
      <c r="K64" s="40" t="s">
        <v>1596</v>
      </c>
      <c r="L64" s="43" t="str">
        <f t="shared" si="12"/>
        <v>с10</v>
      </c>
      <c r="M64" s="41">
        <v>1</v>
      </c>
      <c r="N64" s="41" t="str">
        <f ca="1">IF(ISERROR(MATCH($B64,Коди!$B$2:$B$198,0)+1),"не розкодовано",INDIRECT(CONCATENATE("Коди!$h",MATCH($B64,Коди!$B$2:$B$198,0)+1)))</f>
        <v>VOLN-42</v>
      </c>
      <c r="O64" s="43">
        <f ca="1">SUMIF(Протокол!$B$2:$B$198,$N64,Протокол!$E$2:$E$198)</f>
        <v>2</v>
      </c>
      <c r="P64" s="43">
        <f ca="1">SUMIF(Протокол!$B$2:$B$198,$N64,Протокол!$A$2:$A$198)</f>
        <v>0</v>
      </c>
      <c r="Q64" s="40" t="str">
        <f t="shared" ca="1" si="11"/>
        <v>Любешівський0</v>
      </c>
      <c r="R64" s="41" t="str">
        <f ca="1">IF(ISERROR(MATCH($B64,Коди!$B$2:$B$198,0)+1),"не розкодовано",INDIRECT(CONCATENATE("Коди!$h",MATCH($B64,Коди!$B$2:$B$198,0)+1)))</f>
        <v>VOLN-42</v>
      </c>
      <c r="S64" s="41" t="str">
        <f ca="1">IF(ISERROR(MATCH($B64,Коди!$B$2:$B$198,0)+1),"не розкодовано",INDIRECT(CONCATENATE("Коди!$i",MATCH($B64,Коди!$B$2:$B$198,0)+1)))</f>
        <v>sPxjB7Xm</v>
      </c>
      <c r="T64" s="45" t="e">
        <f>IF(B64=#REF!,"ok","error")</f>
        <v>#REF!</v>
      </c>
      <c r="U64" s="40">
        <f ca="1">IF(ISERROR(MATCH($B64,Тур1!$B$2:$B$198,0)+1),"не розкодовано",INDIRECT(CONCATENATE("Тур1!$i",MATCH($B64,Тур1!$B$2:$B$198,0)+1)))</f>
        <v>0</v>
      </c>
      <c r="V64" s="40">
        <f ca="1">IF(ISERROR(MATCH($B64,Тур2!$B$2:$B$198,0)+1),"не розкодовано",INDIRECT(CONCATENATE("Тур2!$i",MATCH($B64,Тур2!$B$2:$B$198,0)+1)))</f>
        <v>2</v>
      </c>
      <c r="W64" s="40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</row>
    <row r="65" spans="1:16383" s="5" customFormat="1" ht="45.75" hidden="1" customHeight="1" x14ac:dyDescent="0.2">
      <c r="A65" s="40">
        <v>6</v>
      </c>
      <c r="B65" s="230" t="s">
        <v>9553</v>
      </c>
      <c r="C65" s="241">
        <v>35847</v>
      </c>
      <c r="D65" s="230" t="s">
        <v>5397</v>
      </c>
      <c r="E65" s="230" t="s">
        <v>9152</v>
      </c>
      <c r="F65" s="41">
        <v>9</v>
      </c>
      <c r="G65" s="41" t="s">
        <v>9556</v>
      </c>
      <c r="H65" s="41" t="s">
        <v>1567</v>
      </c>
      <c r="I65" s="40">
        <v>1</v>
      </c>
      <c r="J65" s="43" t="str">
        <f t="shared" si="9"/>
        <v>Любешівський9</v>
      </c>
      <c r="K65" s="40" t="s">
        <v>1596</v>
      </c>
      <c r="L65" s="43" t="str">
        <f t="shared" si="12"/>
        <v>с9</v>
      </c>
      <c r="M65" s="41">
        <v>1</v>
      </c>
      <c r="N65" s="41" t="str">
        <f ca="1">IF(ISERROR(MATCH($B65,Коди!$B$2:$B$198,0)+1),"не розкодовано",INDIRECT(CONCATENATE("Коди!$h",MATCH($B65,Коди!$B$2:$B$198,0)+1)))</f>
        <v>VOLN-43</v>
      </c>
      <c r="O65" s="43">
        <f ca="1">SUMIF(Протокол!$B$2:$B$198,$N65,Протокол!$E$2:$E$198)</f>
        <v>8</v>
      </c>
      <c r="P65" s="43">
        <f ca="1">SUMIF(Протокол!$B$2:$B$198,$N65,Протокол!$A$2:$A$198)</f>
        <v>0</v>
      </c>
      <c r="Q65" s="40" t="str">
        <f t="shared" ca="1" si="11"/>
        <v>Любешівський0</v>
      </c>
      <c r="R65" s="41" t="str">
        <f ca="1">IF(ISERROR(MATCH($B65,Коди!$B$2:$B$198,0)+1),"не розкодовано",INDIRECT(CONCATENATE("Коди!$h",MATCH($B65,Коди!$B$2:$B$198,0)+1)))</f>
        <v>VOLN-43</v>
      </c>
      <c r="S65" s="41" t="str">
        <f ca="1">IF(ISERROR(MATCH($B65,Коди!$B$2:$B$198,0)+1),"не розкодовано",INDIRECT(CONCATENATE("Коди!$i",MATCH($B65,Коди!$B$2:$B$198,0)+1)))</f>
        <v>6ACHvAvu</v>
      </c>
      <c r="T65" s="45" t="e">
        <f>IF(B65=#REF!,"ok","error")</f>
        <v>#REF!</v>
      </c>
      <c r="U65" s="40">
        <f ca="1">IF(ISERROR(MATCH($B65,Тур1!$B$2:$B$198,0)+1),"не розкодовано",INDIRECT(CONCATENATE("Тур1!$i",MATCH($B65,Тур1!$B$2:$B$198,0)+1)))</f>
        <v>0</v>
      </c>
      <c r="V65" s="40">
        <f ca="1">IF(ISERROR(MATCH($B65,Тур2!$B$2:$B$198,0)+1),"не розкодовано",INDIRECT(CONCATENATE("Тур2!$i",MATCH($B65,Тур2!$B$2:$B$198,0)+1)))</f>
        <v>8</v>
      </c>
      <c r="W65" s="40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</row>
    <row r="66" spans="1:16383" s="5" customFormat="1" ht="39.950000000000003" hidden="1" customHeight="1" x14ac:dyDescent="0.2">
      <c r="A66" s="40">
        <v>6</v>
      </c>
      <c r="B66" s="230" t="s">
        <v>9554</v>
      </c>
      <c r="C66" s="241">
        <v>35277</v>
      </c>
      <c r="D66" s="230" t="s">
        <v>5379</v>
      </c>
      <c r="E66" s="230" t="s">
        <v>9152</v>
      </c>
      <c r="F66" s="41">
        <v>11</v>
      </c>
      <c r="G66" s="41" t="s">
        <v>9557</v>
      </c>
      <c r="H66" s="41" t="s">
        <v>1567</v>
      </c>
      <c r="I66" s="40">
        <v>1</v>
      </c>
      <c r="J66" s="43" t="str">
        <f t="shared" si="9"/>
        <v>Любешівський11</v>
      </c>
      <c r="K66" s="40" t="s">
        <v>1597</v>
      </c>
      <c r="L66" s="43" t="str">
        <f t="shared" si="12"/>
        <v>м11</v>
      </c>
      <c r="M66" s="41">
        <v>1</v>
      </c>
      <c r="N66" s="41" t="str">
        <f ca="1">IF(ISERROR(MATCH($B66,Коди!$B$2:$B$198,0)+1),"не розкодовано",INDIRECT(CONCATENATE("Коди!$h",MATCH($B66,Коди!$B$2:$B$198,0)+1)))</f>
        <v>VOLN-44</v>
      </c>
      <c r="O66" s="43">
        <v>0</v>
      </c>
      <c r="P66" s="43">
        <f ca="1">SUMIF(Протокол!$B$2:$B$198,$N66,Протокол!$A$2:$A$198)</f>
        <v>0</v>
      </c>
      <c r="Q66" s="40" t="str">
        <f t="shared" ca="1" si="11"/>
        <v>Любешівський0</v>
      </c>
      <c r="R66" s="41" t="str">
        <f ca="1">IF(ISERROR(MATCH($B66,Коди!$B$2:$B$198,0)+1),"не розкодовано",INDIRECT(CONCATENATE("Коди!$h",MATCH($B66,Коди!$B$2:$B$198,0)+1)))</f>
        <v>VOLN-44</v>
      </c>
      <c r="S66" s="41" t="str">
        <f ca="1">IF(ISERROR(MATCH($B66,Коди!$B$2:$B$198,0)+1),"не розкодовано",INDIRECT(CONCATENATE("Коди!$i",MATCH($B66,Коди!$B$2:$B$198,0)+1)))</f>
        <v>WicjxH48</v>
      </c>
      <c r="T66" s="45"/>
      <c r="U66" s="40">
        <f ca="1">IF(ISERROR(MATCH($B66,Тур1!$B$2:$B$198,0)+1),"не розкодовано",INDIRECT(CONCATENATE("Тур1!$i",MATCH($B66,Тур1!$B$2:$B$198,0)+1)))</f>
        <v>0</v>
      </c>
      <c r="V66" s="40">
        <f ca="1">IF(ISERROR(MATCH($B66,Тур2!$B$2:$B$198,0)+1),"не розкодовано",INDIRECT(CONCATENATE("Тур2!$i",MATCH($B66,Тур2!$B$2:$B$198,0)+1)))</f>
        <v>0</v>
      </c>
      <c r="W66" s="40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  <c r="IL66" s="58"/>
      <c r="IM66" s="58"/>
      <c r="IN66" s="58"/>
      <c r="IO66" s="58"/>
      <c r="IP66" s="58"/>
      <c r="IQ66" s="58"/>
      <c r="IR66" s="58"/>
      <c r="IS66" s="58"/>
      <c r="IT66" s="58"/>
      <c r="IU66" s="58"/>
      <c r="IV66" s="58"/>
      <c r="IW66" s="58"/>
      <c r="IX66" s="58"/>
      <c r="IY66" s="58"/>
      <c r="IZ66" s="58"/>
      <c r="JA66" s="58"/>
      <c r="JB66" s="58"/>
      <c r="JC66" s="58"/>
      <c r="JD66" s="58"/>
      <c r="JE66" s="58"/>
      <c r="JF66" s="58"/>
      <c r="JG66" s="58"/>
      <c r="JH66" s="58"/>
      <c r="JI66" s="58"/>
      <c r="JJ66" s="58"/>
      <c r="JK66" s="58"/>
      <c r="JL66" s="58"/>
      <c r="JM66" s="58"/>
      <c r="JN66" s="58"/>
      <c r="JO66" s="58"/>
      <c r="JP66" s="58"/>
      <c r="JQ66" s="58"/>
      <c r="JR66" s="58"/>
      <c r="JS66" s="58"/>
      <c r="JT66" s="58"/>
      <c r="JU66" s="58"/>
      <c r="JV66" s="58"/>
      <c r="JW66" s="58"/>
      <c r="JX66" s="58"/>
      <c r="JY66" s="58"/>
      <c r="JZ66" s="58"/>
      <c r="KA66" s="58"/>
      <c r="KB66" s="58"/>
      <c r="KC66" s="58"/>
      <c r="KD66" s="58"/>
      <c r="KE66" s="58"/>
      <c r="KF66" s="58"/>
      <c r="KG66" s="58"/>
      <c r="KH66" s="58"/>
      <c r="KI66" s="58"/>
      <c r="KJ66" s="58"/>
      <c r="KK66" s="58"/>
      <c r="KL66" s="58"/>
      <c r="KM66" s="58"/>
      <c r="KN66" s="58"/>
      <c r="KO66" s="58"/>
      <c r="KP66" s="58"/>
      <c r="KQ66" s="58"/>
      <c r="KR66" s="58"/>
      <c r="KS66" s="58"/>
      <c r="KT66" s="58"/>
      <c r="KU66" s="58"/>
      <c r="KV66" s="58"/>
      <c r="KW66" s="58"/>
      <c r="KX66" s="58"/>
      <c r="KY66" s="58"/>
      <c r="KZ66" s="58"/>
      <c r="LA66" s="58"/>
      <c r="LB66" s="58"/>
      <c r="LC66" s="58"/>
      <c r="LD66" s="58"/>
      <c r="LE66" s="58"/>
      <c r="LF66" s="58"/>
      <c r="LG66" s="58"/>
      <c r="LH66" s="58"/>
      <c r="LI66" s="58"/>
      <c r="LJ66" s="58"/>
      <c r="LK66" s="58"/>
      <c r="LL66" s="58"/>
      <c r="LM66" s="58"/>
      <c r="LN66" s="58"/>
      <c r="LO66" s="58"/>
      <c r="LP66" s="58"/>
      <c r="LQ66" s="58"/>
      <c r="LR66" s="58"/>
      <c r="LS66" s="58"/>
      <c r="LT66" s="58"/>
      <c r="LU66" s="58"/>
      <c r="LV66" s="58"/>
      <c r="LW66" s="58"/>
      <c r="LX66" s="58"/>
      <c r="LY66" s="58"/>
      <c r="LZ66" s="58"/>
      <c r="MA66" s="58"/>
      <c r="MB66" s="58"/>
      <c r="MC66" s="58"/>
      <c r="MD66" s="58"/>
      <c r="ME66" s="58"/>
      <c r="MF66" s="58"/>
      <c r="MG66" s="58"/>
      <c r="MH66" s="58"/>
      <c r="MI66" s="58"/>
      <c r="MJ66" s="58"/>
      <c r="MK66" s="58"/>
      <c r="ML66" s="58"/>
      <c r="MM66" s="58"/>
      <c r="MN66" s="58"/>
      <c r="MO66" s="58"/>
      <c r="MP66" s="58"/>
      <c r="MQ66" s="58"/>
      <c r="MR66" s="58"/>
      <c r="MS66" s="58"/>
      <c r="MT66" s="58"/>
      <c r="MU66" s="58"/>
      <c r="MV66" s="58"/>
      <c r="MW66" s="58"/>
      <c r="MX66" s="58"/>
      <c r="MY66" s="58"/>
      <c r="MZ66" s="58"/>
      <c r="NA66" s="58"/>
      <c r="NB66" s="58"/>
      <c r="NC66" s="58"/>
      <c r="ND66" s="58"/>
      <c r="NE66" s="58"/>
      <c r="NF66" s="58"/>
      <c r="NG66" s="58"/>
      <c r="NH66" s="58"/>
      <c r="NI66" s="58"/>
      <c r="NJ66" s="58"/>
      <c r="NK66" s="58"/>
      <c r="NL66" s="58"/>
      <c r="NM66" s="58"/>
      <c r="NN66" s="58"/>
      <c r="NO66" s="58"/>
      <c r="NP66" s="58"/>
      <c r="NQ66" s="58"/>
      <c r="NR66" s="58"/>
      <c r="NS66" s="58"/>
      <c r="NT66" s="58"/>
      <c r="NU66" s="58"/>
      <c r="NV66" s="58"/>
      <c r="NW66" s="58"/>
      <c r="NX66" s="58"/>
      <c r="NY66" s="58"/>
      <c r="NZ66" s="58"/>
      <c r="OA66" s="58"/>
      <c r="OB66" s="58"/>
      <c r="OC66" s="58"/>
      <c r="OD66" s="58"/>
      <c r="OE66" s="58"/>
      <c r="OF66" s="58"/>
      <c r="OG66" s="58"/>
      <c r="OH66" s="58"/>
      <c r="OI66" s="58"/>
      <c r="OJ66" s="58"/>
      <c r="OK66" s="58"/>
      <c r="OL66" s="58"/>
      <c r="OM66" s="58"/>
      <c r="ON66" s="58"/>
      <c r="OO66" s="58"/>
      <c r="OP66" s="58"/>
      <c r="OQ66" s="58"/>
      <c r="OR66" s="58"/>
      <c r="OS66" s="58"/>
      <c r="OT66" s="58"/>
      <c r="OU66" s="58"/>
      <c r="OV66" s="58"/>
      <c r="OW66" s="58"/>
      <c r="OX66" s="58"/>
      <c r="OY66" s="58"/>
      <c r="OZ66" s="58"/>
      <c r="PA66" s="58"/>
      <c r="PB66" s="58"/>
      <c r="PC66" s="58"/>
      <c r="PD66" s="58"/>
      <c r="PE66" s="58"/>
      <c r="PF66" s="58"/>
      <c r="PG66" s="58"/>
      <c r="PH66" s="58"/>
      <c r="PI66" s="58"/>
      <c r="PJ66" s="58"/>
      <c r="PK66" s="58"/>
      <c r="PL66" s="58"/>
      <c r="PM66" s="58"/>
      <c r="PN66" s="58"/>
      <c r="PO66" s="58"/>
      <c r="PP66" s="58"/>
      <c r="PQ66" s="58"/>
      <c r="PR66" s="58"/>
      <c r="PS66" s="58"/>
      <c r="PT66" s="58"/>
      <c r="PU66" s="58"/>
      <c r="PV66" s="58"/>
      <c r="PW66" s="58"/>
      <c r="PX66" s="58"/>
      <c r="PY66" s="58"/>
      <c r="PZ66" s="58"/>
      <c r="QA66" s="58"/>
      <c r="QB66" s="58"/>
      <c r="QC66" s="58"/>
      <c r="QD66" s="58"/>
      <c r="QE66" s="58"/>
      <c r="QF66" s="58"/>
      <c r="QG66" s="58"/>
      <c r="QH66" s="58"/>
      <c r="QI66" s="58"/>
      <c r="QJ66" s="58"/>
      <c r="QK66" s="58"/>
      <c r="QL66" s="58"/>
      <c r="QM66" s="58"/>
      <c r="QN66" s="58"/>
      <c r="QO66" s="58"/>
      <c r="QP66" s="58"/>
      <c r="QQ66" s="58"/>
      <c r="QR66" s="58"/>
      <c r="QS66" s="58"/>
      <c r="QT66" s="58"/>
      <c r="QU66" s="58"/>
      <c r="QV66" s="58"/>
      <c r="QW66" s="58"/>
      <c r="QX66" s="58"/>
      <c r="QY66" s="58"/>
      <c r="QZ66" s="58"/>
      <c r="RA66" s="58"/>
      <c r="RB66" s="58"/>
      <c r="RC66" s="58"/>
      <c r="RD66" s="58"/>
      <c r="RE66" s="58"/>
      <c r="RF66" s="58"/>
      <c r="RG66" s="58"/>
      <c r="RH66" s="58"/>
      <c r="RI66" s="58"/>
      <c r="RJ66" s="58"/>
      <c r="RK66" s="58"/>
      <c r="RL66" s="58"/>
      <c r="RM66" s="58"/>
      <c r="RN66" s="58"/>
      <c r="RO66" s="58"/>
      <c r="RP66" s="58"/>
      <c r="RQ66" s="58"/>
      <c r="RR66" s="58"/>
      <c r="RS66" s="58"/>
      <c r="RT66" s="58"/>
      <c r="RU66" s="58"/>
      <c r="RV66" s="58"/>
      <c r="RW66" s="58"/>
      <c r="RX66" s="58"/>
      <c r="RY66" s="58"/>
      <c r="RZ66" s="58"/>
      <c r="SA66" s="58"/>
      <c r="SB66" s="58"/>
      <c r="SC66" s="58"/>
      <c r="SD66" s="58"/>
      <c r="SE66" s="58"/>
      <c r="SF66" s="58"/>
      <c r="SG66" s="58"/>
      <c r="SH66" s="58"/>
      <c r="SI66" s="58"/>
      <c r="SJ66" s="58"/>
      <c r="SK66" s="58"/>
      <c r="SL66" s="58"/>
      <c r="SM66" s="58"/>
      <c r="SN66" s="58"/>
      <c r="SO66" s="58"/>
      <c r="SP66" s="58"/>
      <c r="SQ66" s="58"/>
      <c r="SR66" s="58"/>
      <c r="SS66" s="58"/>
      <c r="ST66" s="58"/>
      <c r="SU66" s="58"/>
      <c r="SV66" s="58"/>
      <c r="SW66" s="58"/>
      <c r="SX66" s="58"/>
      <c r="SY66" s="58"/>
      <c r="SZ66" s="58"/>
      <c r="TA66" s="58"/>
      <c r="TB66" s="58"/>
      <c r="TC66" s="58"/>
      <c r="TD66" s="58"/>
      <c r="TE66" s="58"/>
      <c r="TF66" s="58"/>
      <c r="TG66" s="58"/>
      <c r="TH66" s="58"/>
      <c r="TI66" s="58"/>
      <c r="TJ66" s="58"/>
      <c r="TK66" s="58"/>
      <c r="TL66" s="58"/>
      <c r="TM66" s="58"/>
      <c r="TN66" s="58"/>
      <c r="TO66" s="58"/>
      <c r="TP66" s="58"/>
      <c r="TQ66" s="58"/>
      <c r="TR66" s="58"/>
      <c r="TS66" s="58"/>
      <c r="TT66" s="58"/>
      <c r="TU66" s="58"/>
      <c r="TV66" s="58"/>
      <c r="TW66" s="58"/>
      <c r="TX66" s="58"/>
      <c r="TY66" s="58"/>
      <c r="TZ66" s="58"/>
      <c r="UA66" s="58"/>
      <c r="UB66" s="58"/>
      <c r="UC66" s="58"/>
      <c r="UD66" s="58"/>
      <c r="UE66" s="58"/>
      <c r="UF66" s="58"/>
      <c r="UG66" s="58"/>
      <c r="UH66" s="58"/>
      <c r="UI66" s="58"/>
      <c r="UJ66" s="58"/>
      <c r="UK66" s="58"/>
      <c r="UL66" s="58"/>
      <c r="UM66" s="58"/>
      <c r="UN66" s="58"/>
      <c r="UO66" s="58"/>
      <c r="UP66" s="58"/>
      <c r="UQ66" s="58"/>
      <c r="UR66" s="58"/>
      <c r="US66" s="58"/>
      <c r="UT66" s="58"/>
      <c r="UU66" s="58"/>
      <c r="UV66" s="58"/>
      <c r="UW66" s="58"/>
      <c r="UX66" s="58"/>
      <c r="UY66" s="58"/>
      <c r="UZ66" s="58"/>
      <c r="VA66" s="58"/>
      <c r="VB66" s="58"/>
      <c r="VC66" s="58"/>
      <c r="VD66" s="58"/>
      <c r="VE66" s="58"/>
      <c r="VF66" s="58"/>
      <c r="VG66" s="58"/>
      <c r="VH66" s="58"/>
      <c r="VI66" s="58"/>
      <c r="VJ66" s="58"/>
      <c r="VK66" s="58"/>
      <c r="VL66" s="58"/>
      <c r="VM66" s="58"/>
      <c r="VN66" s="58"/>
      <c r="VO66" s="58"/>
      <c r="VP66" s="58"/>
      <c r="VQ66" s="58"/>
      <c r="VR66" s="58"/>
      <c r="VS66" s="58"/>
      <c r="VT66" s="58"/>
      <c r="VU66" s="58"/>
      <c r="VV66" s="58"/>
      <c r="VW66" s="58"/>
      <c r="VX66" s="58"/>
      <c r="VY66" s="58"/>
      <c r="VZ66" s="58"/>
      <c r="WA66" s="58"/>
      <c r="WB66" s="58"/>
      <c r="WC66" s="58"/>
      <c r="WD66" s="58"/>
      <c r="WE66" s="58"/>
      <c r="WF66" s="58"/>
      <c r="WG66" s="58"/>
      <c r="WH66" s="58"/>
      <c r="WI66" s="58"/>
      <c r="WJ66" s="58"/>
      <c r="WK66" s="58"/>
      <c r="WL66" s="58"/>
      <c r="WM66" s="58"/>
      <c r="WN66" s="58"/>
      <c r="WO66" s="58"/>
      <c r="WP66" s="58"/>
      <c r="WQ66" s="58"/>
      <c r="WR66" s="58"/>
      <c r="WS66" s="58"/>
      <c r="WT66" s="58"/>
      <c r="WU66" s="58"/>
      <c r="WV66" s="58"/>
      <c r="WW66" s="58"/>
      <c r="WX66" s="58"/>
      <c r="WY66" s="58"/>
      <c r="WZ66" s="58"/>
      <c r="XA66" s="58"/>
      <c r="XB66" s="58"/>
      <c r="XC66" s="58"/>
      <c r="XD66" s="58"/>
      <c r="XE66" s="58"/>
      <c r="XF66" s="58"/>
      <c r="XG66" s="58"/>
      <c r="XH66" s="58"/>
      <c r="XI66" s="58"/>
      <c r="XJ66" s="58"/>
      <c r="XK66" s="58"/>
      <c r="XL66" s="58"/>
      <c r="XM66" s="58"/>
      <c r="XN66" s="58"/>
      <c r="XO66" s="58"/>
      <c r="XP66" s="58"/>
      <c r="XQ66" s="58"/>
      <c r="XR66" s="58"/>
      <c r="XS66" s="58"/>
      <c r="XT66" s="58"/>
      <c r="XU66" s="58"/>
      <c r="XV66" s="58"/>
      <c r="XW66" s="58"/>
      <c r="XX66" s="58"/>
      <c r="XY66" s="58"/>
      <c r="XZ66" s="58"/>
      <c r="YA66" s="58"/>
      <c r="YB66" s="58"/>
      <c r="YC66" s="58"/>
      <c r="YD66" s="58"/>
      <c r="YE66" s="58"/>
      <c r="YF66" s="58"/>
      <c r="YG66" s="58"/>
      <c r="YH66" s="58"/>
      <c r="YI66" s="58"/>
      <c r="YJ66" s="58"/>
      <c r="YK66" s="58"/>
      <c r="YL66" s="58"/>
      <c r="YM66" s="58"/>
      <c r="YN66" s="58"/>
      <c r="YO66" s="58"/>
      <c r="YP66" s="58"/>
      <c r="YQ66" s="58"/>
      <c r="YR66" s="58"/>
      <c r="YS66" s="58"/>
      <c r="YT66" s="58"/>
      <c r="YU66" s="58"/>
      <c r="YV66" s="58"/>
      <c r="YW66" s="58"/>
      <c r="YX66" s="58"/>
      <c r="YY66" s="58"/>
      <c r="YZ66" s="58"/>
      <c r="ZA66" s="58"/>
      <c r="ZB66" s="58"/>
      <c r="ZC66" s="58"/>
      <c r="ZD66" s="58"/>
      <c r="ZE66" s="58"/>
      <c r="ZF66" s="58"/>
      <c r="ZG66" s="58"/>
      <c r="ZH66" s="58"/>
      <c r="ZI66" s="58"/>
      <c r="ZJ66" s="58"/>
      <c r="ZK66" s="58"/>
      <c r="ZL66" s="58"/>
      <c r="ZM66" s="58"/>
      <c r="ZN66" s="58"/>
      <c r="ZO66" s="58"/>
      <c r="ZP66" s="58"/>
      <c r="ZQ66" s="58"/>
      <c r="ZR66" s="58"/>
      <c r="ZS66" s="58"/>
      <c r="ZT66" s="58"/>
      <c r="ZU66" s="58"/>
      <c r="ZV66" s="58"/>
      <c r="ZW66" s="58"/>
      <c r="ZX66" s="58"/>
      <c r="ZY66" s="58"/>
      <c r="ZZ66" s="58"/>
      <c r="AAA66" s="58"/>
      <c r="AAB66" s="58"/>
      <c r="AAC66" s="58"/>
      <c r="AAD66" s="58"/>
      <c r="AAE66" s="58"/>
      <c r="AAF66" s="58"/>
      <c r="AAG66" s="58"/>
      <c r="AAH66" s="58"/>
      <c r="AAI66" s="58"/>
      <c r="AAJ66" s="58"/>
      <c r="AAK66" s="58"/>
      <c r="AAL66" s="58"/>
      <c r="AAM66" s="58"/>
      <c r="AAN66" s="58"/>
      <c r="AAO66" s="58"/>
      <c r="AAP66" s="58"/>
      <c r="AAQ66" s="58"/>
      <c r="AAR66" s="58"/>
      <c r="AAS66" s="58"/>
      <c r="AAT66" s="58"/>
      <c r="AAU66" s="58"/>
      <c r="AAV66" s="58"/>
      <c r="AAW66" s="58"/>
      <c r="AAX66" s="58"/>
      <c r="AAY66" s="58"/>
      <c r="AAZ66" s="58"/>
      <c r="ABA66" s="58"/>
      <c r="ABB66" s="58"/>
      <c r="ABC66" s="58"/>
      <c r="ABD66" s="58"/>
      <c r="ABE66" s="58"/>
      <c r="ABF66" s="58"/>
      <c r="ABG66" s="58"/>
      <c r="ABH66" s="58"/>
      <c r="ABI66" s="58"/>
      <c r="ABJ66" s="58"/>
      <c r="ABK66" s="58"/>
      <c r="ABL66" s="58"/>
      <c r="ABM66" s="58"/>
      <c r="ABN66" s="58"/>
      <c r="ABO66" s="58"/>
      <c r="ABP66" s="58"/>
      <c r="ABQ66" s="58"/>
      <c r="ABR66" s="58"/>
      <c r="ABS66" s="58"/>
      <c r="ABT66" s="58"/>
      <c r="ABU66" s="58"/>
      <c r="ABV66" s="58"/>
      <c r="ABW66" s="58"/>
      <c r="ABX66" s="58"/>
      <c r="ABY66" s="58"/>
      <c r="ABZ66" s="58"/>
      <c r="ACA66" s="58"/>
      <c r="ACB66" s="58"/>
      <c r="ACC66" s="58"/>
      <c r="ACD66" s="58"/>
      <c r="ACE66" s="58"/>
      <c r="ACF66" s="58"/>
      <c r="ACG66" s="58"/>
      <c r="ACH66" s="58"/>
      <c r="ACI66" s="58"/>
      <c r="ACJ66" s="58"/>
      <c r="ACK66" s="58"/>
      <c r="ACL66" s="58"/>
      <c r="ACM66" s="58"/>
      <c r="ACN66" s="58"/>
      <c r="ACO66" s="58"/>
      <c r="ACP66" s="58"/>
      <c r="ACQ66" s="58"/>
      <c r="ACR66" s="58"/>
      <c r="ACS66" s="58"/>
      <c r="ACT66" s="58"/>
      <c r="ACU66" s="58"/>
      <c r="ACV66" s="58"/>
      <c r="ACW66" s="58"/>
      <c r="ACX66" s="58"/>
      <c r="ACY66" s="58"/>
      <c r="ACZ66" s="58"/>
      <c r="ADA66" s="58"/>
      <c r="ADB66" s="58"/>
      <c r="ADC66" s="58"/>
      <c r="ADD66" s="58"/>
      <c r="ADE66" s="58"/>
      <c r="ADF66" s="58"/>
      <c r="ADG66" s="58"/>
      <c r="ADH66" s="58"/>
      <c r="ADI66" s="58"/>
      <c r="ADJ66" s="58"/>
      <c r="ADK66" s="58"/>
      <c r="ADL66" s="58"/>
      <c r="ADM66" s="58"/>
      <c r="ADN66" s="58"/>
      <c r="ADO66" s="58"/>
      <c r="ADP66" s="58"/>
      <c r="ADQ66" s="58"/>
      <c r="ADR66" s="58"/>
      <c r="ADS66" s="58"/>
      <c r="ADT66" s="58"/>
      <c r="ADU66" s="58"/>
      <c r="ADV66" s="58"/>
      <c r="ADW66" s="58"/>
      <c r="ADX66" s="58"/>
      <c r="ADY66" s="58"/>
      <c r="ADZ66" s="58"/>
      <c r="AEA66" s="58"/>
      <c r="AEB66" s="58"/>
      <c r="AEC66" s="58"/>
      <c r="AED66" s="58"/>
      <c r="AEE66" s="58"/>
      <c r="AEF66" s="58"/>
      <c r="AEG66" s="58"/>
      <c r="AEH66" s="58"/>
      <c r="AEI66" s="58"/>
      <c r="AEJ66" s="58"/>
      <c r="AEK66" s="58"/>
      <c r="AEL66" s="58"/>
      <c r="AEM66" s="58"/>
      <c r="AEN66" s="58"/>
      <c r="AEO66" s="58"/>
      <c r="AEP66" s="58"/>
      <c r="AEQ66" s="58"/>
      <c r="AER66" s="58"/>
      <c r="AES66" s="58"/>
      <c r="AET66" s="58"/>
      <c r="AEU66" s="58"/>
      <c r="AEV66" s="58"/>
      <c r="AEW66" s="58"/>
      <c r="AEX66" s="58"/>
      <c r="AEY66" s="58"/>
      <c r="AEZ66" s="58"/>
      <c r="AFA66" s="58"/>
      <c r="AFB66" s="58"/>
      <c r="AFC66" s="58"/>
      <c r="AFD66" s="58"/>
      <c r="AFE66" s="58"/>
      <c r="AFF66" s="58"/>
      <c r="AFG66" s="58"/>
      <c r="AFH66" s="58"/>
      <c r="AFI66" s="58"/>
      <c r="AFJ66" s="58"/>
      <c r="AFK66" s="58"/>
      <c r="AFL66" s="58"/>
      <c r="AFM66" s="58"/>
      <c r="AFN66" s="58"/>
      <c r="AFO66" s="58"/>
      <c r="AFP66" s="58"/>
      <c r="AFQ66" s="58"/>
      <c r="AFR66" s="58"/>
      <c r="AFS66" s="58"/>
      <c r="AFT66" s="58"/>
      <c r="AFU66" s="58"/>
      <c r="AFV66" s="58"/>
      <c r="AFW66" s="58"/>
      <c r="AFX66" s="58"/>
      <c r="AFY66" s="58"/>
      <c r="AFZ66" s="58"/>
      <c r="AGA66" s="58"/>
      <c r="AGB66" s="58"/>
      <c r="AGC66" s="58"/>
      <c r="AGD66" s="58"/>
      <c r="AGE66" s="58"/>
      <c r="AGF66" s="58"/>
      <c r="AGG66" s="58"/>
      <c r="AGH66" s="58"/>
      <c r="AGI66" s="58"/>
      <c r="AGJ66" s="58"/>
      <c r="AGK66" s="58"/>
      <c r="AGL66" s="58"/>
      <c r="AGM66" s="58"/>
      <c r="AGN66" s="58"/>
      <c r="AGO66" s="58"/>
      <c r="AGP66" s="58"/>
      <c r="AGQ66" s="58"/>
      <c r="AGR66" s="58"/>
      <c r="AGS66" s="58"/>
      <c r="AGT66" s="58"/>
      <c r="AGU66" s="58"/>
      <c r="AGV66" s="58"/>
      <c r="AGW66" s="58"/>
      <c r="AGX66" s="58"/>
      <c r="AGY66" s="58"/>
      <c r="AGZ66" s="58"/>
      <c r="AHA66" s="58"/>
      <c r="AHB66" s="58"/>
      <c r="AHC66" s="58"/>
      <c r="AHD66" s="58"/>
      <c r="AHE66" s="58"/>
      <c r="AHF66" s="58"/>
      <c r="AHG66" s="58"/>
      <c r="AHH66" s="58"/>
      <c r="AHI66" s="58"/>
      <c r="AHJ66" s="58"/>
      <c r="AHK66" s="58"/>
      <c r="AHL66" s="58"/>
      <c r="AHM66" s="58"/>
      <c r="AHN66" s="58"/>
      <c r="AHO66" s="58"/>
      <c r="AHP66" s="58"/>
      <c r="AHQ66" s="58"/>
      <c r="AHR66" s="58"/>
      <c r="AHS66" s="58"/>
      <c r="AHT66" s="58"/>
      <c r="AHU66" s="58"/>
      <c r="AHV66" s="58"/>
      <c r="AHW66" s="58"/>
      <c r="AHX66" s="58"/>
      <c r="AHY66" s="58"/>
      <c r="AHZ66" s="58"/>
      <c r="AIA66" s="58"/>
      <c r="AIB66" s="58"/>
      <c r="AIC66" s="58"/>
      <c r="AID66" s="58"/>
      <c r="AIE66" s="58"/>
      <c r="AIF66" s="58"/>
      <c r="AIG66" s="58"/>
      <c r="AIH66" s="58"/>
      <c r="AII66" s="58"/>
      <c r="AIJ66" s="58"/>
      <c r="AIK66" s="58"/>
      <c r="AIL66" s="58"/>
      <c r="AIM66" s="58"/>
      <c r="AIN66" s="58"/>
      <c r="AIO66" s="58"/>
      <c r="AIP66" s="58"/>
      <c r="AIQ66" s="58"/>
      <c r="AIR66" s="58"/>
      <c r="AIS66" s="58"/>
      <c r="AIT66" s="58"/>
      <c r="AIU66" s="58"/>
      <c r="AIV66" s="58"/>
      <c r="AIW66" s="58"/>
      <c r="AIX66" s="58"/>
      <c r="AIY66" s="58"/>
      <c r="AIZ66" s="58"/>
      <c r="AJA66" s="58"/>
      <c r="AJB66" s="58"/>
      <c r="AJC66" s="58"/>
      <c r="AJD66" s="58"/>
      <c r="AJE66" s="58"/>
      <c r="AJF66" s="58"/>
      <c r="AJG66" s="58"/>
      <c r="AJH66" s="58"/>
      <c r="AJI66" s="58"/>
      <c r="AJJ66" s="58"/>
      <c r="AJK66" s="58"/>
      <c r="AJL66" s="58"/>
      <c r="AJM66" s="58"/>
      <c r="AJN66" s="58"/>
      <c r="AJO66" s="58"/>
      <c r="AJP66" s="58"/>
      <c r="AJQ66" s="58"/>
      <c r="AJR66" s="58"/>
      <c r="AJS66" s="58"/>
      <c r="AJT66" s="58"/>
      <c r="AJU66" s="58"/>
      <c r="AJV66" s="58"/>
      <c r="AJW66" s="58"/>
      <c r="AJX66" s="58"/>
      <c r="AJY66" s="58"/>
      <c r="AJZ66" s="58"/>
      <c r="AKA66" s="58"/>
      <c r="AKB66" s="58"/>
      <c r="AKC66" s="58"/>
      <c r="AKD66" s="58"/>
      <c r="AKE66" s="58"/>
      <c r="AKF66" s="58"/>
      <c r="AKG66" s="58"/>
      <c r="AKH66" s="58"/>
      <c r="AKI66" s="58"/>
      <c r="AKJ66" s="58"/>
      <c r="AKK66" s="58"/>
      <c r="AKL66" s="58"/>
      <c r="AKM66" s="58"/>
      <c r="AKN66" s="58"/>
      <c r="AKO66" s="58"/>
      <c r="AKP66" s="58"/>
      <c r="AKQ66" s="58"/>
      <c r="AKR66" s="58"/>
      <c r="AKS66" s="58"/>
      <c r="AKT66" s="58"/>
      <c r="AKU66" s="58"/>
      <c r="AKV66" s="58"/>
      <c r="AKW66" s="58"/>
      <c r="AKX66" s="58"/>
      <c r="AKY66" s="58"/>
      <c r="AKZ66" s="58"/>
      <c r="ALA66" s="58"/>
      <c r="ALB66" s="58"/>
      <c r="ALC66" s="58"/>
      <c r="ALD66" s="58"/>
      <c r="ALE66" s="58"/>
      <c r="ALF66" s="58"/>
      <c r="ALG66" s="58"/>
      <c r="ALH66" s="58"/>
      <c r="ALI66" s="58"/>
      <c r="ALJ66" s="58"/>
      <c r="ALK66" s="58"/>
      <c r="ALL66" s="58"/>
      <c r="ALM66" s="58"/>
      <c r="ALN66" s="58"/>
      <c r="ALO66" s="58"/>
      <c r="ALP66" s="58"/>
      <c r="ALQ66" s="58"/>
      <c r="ALR66" s="58"/>
      <c r="ALS66" s="58"/>
      <c r="ALT66" s="58"/>
      <c r="ALU66" s="58"/>
      <c r="ALV66" s="58"/>
      <c r="ALW66" s="58"/>
      <c r="ALX66" s="58"/>
      <c r="ALY66" s="58"/>
      <c r="ALZ66" s="58"/>
      <c r="AMA66" s="58"/>
      <c r="AMB66" s="58"/>
      <c r="AMC66" s="58"/>
      <c r="AMD66" s="58"/>
      <c r="AME66" s="58"/>
      <c r="AMF66" s="58"/>
      <c r="AMG66" s="58"/>
      <c r="AMH66" s="58"/>
      <c r="AMI66" s="58"/>
      <c r="AMJ66" s="58"/>
      <c r="AMK66" s="58"/>
      <c r="AML66" s="58"/>
      <c r="AMM66" s="58"/>
      <c r="AMN66" s="58"/>
      <c r="AMO66" s="58"/>
      <c r="AMP66" s="58"/>
      <c r="AMQ66" s="58"/>
      <c r="AMR66" s="58"/>
      <c r="AMS66" s="58"/>
      <c r="AMT66" s="58"/>
      <c r="AMU66" s="58"/>
      <c r="AMV66" s="58"/>
      <c r="AMW66" s="58"/>
      <c r="AMX66" s="58"/>
      <c r="AMY66" s="58"/>
      <c r="AMZ66" s="58"/>
      <c r="ANA66" s="58"/>
      <c r="ANB66" s="58"/>
      <c r="ANC66" s="58"/>
      <c r="AND66" s="58"/>
      <c r="ANE66" s="58"/>
      <c r="ANF66" s="58"/>
      <c r="ANG66" s="58"/>
      <c r="ANH66" s="58"/>
      <c r="ANI66" s="58"/>
      <c r="ANJ66" s="58"/>
      <c r="ANK66" s="58"/>
      <c r="ANL66" s="58"/>
      <c r="ANM66" s="58"/>
      <c r="ANN66" s="58"/>
      <c r="ANO66" s="58"/>
      <c r="ANP66" s="58"/>
      <c r="ANQ66" s="58"/>
      <c r="ANR66" s="58"/>
      <c r="ANS66" s="58"/>
      <c r="ANT66" s="58"/>
      <c r="ANU66" s="58"/>
      <c r="ANV66" s="58"/>
      <c r="ANW66" s="58"/>
      <c r="ANX66" s="58"/>
      <c r="ANY66" s="58"/>
      <c r="ANZ66" s="58"/>
      <c r="AOA66" s="58"/>
      <c r="AOB66" s="58"/>
      <c r="AOC66" s="58"/>
      <c r="AOD66" s="58"/>
      <c r="AOE66" s="58"/>
      <c r="AOF66" s="58"/>
      <c r="AOG66" s="58"/>
      <c r="AOH66" s="58"/>
      <c r="AOI66" s="58"/>
      <c r="AOJ66" s="58"/>
      <c r="AOK66" s="58"/>
      <c r="AOL66" s="58"/>
      <c r="AOM66" s="58"/>
      <c r="AON66" s="58"/>
      <c r="AOO66" s="58"/>
      <c r="AOP66" s="58"/>
      <c r="AOQ66" s="58"/>
      <c r="AOR66" s="58"/>
      <c r="AOS66" s="58"/>
      <c r="AOT66" s="58"/>
      <c r="AOU66" s="58"/>
      <c r="AOV66" s="58"/>
      <c r="AOW66" s="58"/>
      <c r="AOX66" s="58"/>
      <c r="AOY66" s="58"/>
      <c r="AOZ66" s="58"/>
      <c r="APA66" s="58"/>
      <c r="APB66" s="58"/>
      <c r="APC66" s="58"/>
      <c r="APD66" s="58"/>
      <c r="APE66" s="58"/>
      <c r="APF66" s="58"/>
      <c r="APG66" s="58"/>
      <c r="APH66" s="58"/>
      <c r="API66" s="58"/>
      <c r="APJ66" s="58"/>
      <c r="APK66" s="58"/>
      <c r="APL66" s="58"/>
      <c r="APM66" s="58"/>
      <c r="APN66" s="58"/>
      <c r="APO66" s="58"/>
      <c r="APP66" s="58"/>
      <c r="APQ66" s="58"/>
      <c r="APR66" s="58"/>
      <c r="APS66" s="58"/>
      <c r="APT66" s="58"/>
      <c r="APU66" s="58"/>
      <c r="APV66" s="58"/>
      <c r="APW66" s="58"/>
      <c r="APX66" s="58"/>
      <c r="APY66" s="58"/>
      <c r="APZ66" s="58"/>
      <c r="AQA66" s="58"/>
      <c r="AQB66" s="58"/>
      <c r="AQC66" s="58"/>
      <c r="AQD66" s="58"/>
      <c r="AQE66" s="58"/>
      <c r="AQF66" s="58"/>
      <c r="AQG66" s="58"/>
      <c r="AQH66" s="58"/>
      <c r="AQI66" s="58"/>
      <c r="AQJ66" s="58"/>
      <c r="AQK66" s="58"/>
      <c r="AQL66" s="58"/>
      <c r="AQM66" s="58"/>
      <c r="AQN66" s="58"/>
      <c r="AQO66" s="58"/>
      <c r="AQP66" s="58"/>
      <c r="AQQ66" s="58"/>
      <c r="AQR66" s="58"/>
      <c r="AQS66" s="58"/>
      <c r="AQT66" s="58"/>
      <c r="AQU66" s="58"/>
      <c r="AQV66" s="58"/>
      <c r="AQW66" s="58"/>
      <c r="AQX66" s="58"/>
      <c r="AQY66" s="58"/>
      <c r="AQZ66" s="58"/>
      <c r="ARA66" s="58"/>
      <c r="ARB66" s="58"/>
      <c r="ARC66" s="58"/>
      <c r="ARD66" s="58"/>
      <c r="ARE66" s="58"/>
      <c r="ARF66" s="58"/>
      <c r="ARG66" s="58"/>
      <c r="ARH66" s="58"/>
      <c r="ARI66" s="58"/>
      <c r="ARJ66" s="58"/>
      <c r="ARK66" s="58"/>
      <c r="ARL66" s="58"/>
      <c r="ARM66" s="58"/>
      <c r="ARN66" s="58"/>
      <c r="ARO66" s="58"/>
      <c r="ARP66" s="58"/>
      <c r="ARQ66" s="58"/>
      <c r="ARR66" s="58"/>
      <c r="ARS66" s="58"/>
      <c r="ART66" s="58"/>
      <c r="ARU66" s="58"/>
      <c r="ARV66" s="58"/>
      <c r="ARW66" s="58"/>
      <c r="ARX66" s="58"/>
      <c r="ARY66" s="58"/>
      <c r="ARZ66" s="58"/>
      <c r="ASA66" s="58"/>
      <c r="ASB66" s="58"/>
      <c r="ASC66" s="58"/>
      <c r="ASD66" s="58"/>
      <c r="ASE66" s="58"/>
      <c r="ASF66" s="58"/>
      <c r="ASG66" s="58"/>
      <c r="ASH66" s="58"/>
      <c r="ASI66" s="58"/>
      <c r="ASJ66" s="58"/>
      <c r="ASK66" s="58"/>
      <c r="ASL66" s="58"/>
      <c r="ASM66" s="58"/>
      <c r="ASN66" s="58"/>
      <c r="ASO66" s="58"/>
      <c r="ASP66" s="58"/>
      <c r="ASQ66" s="58"/>
      <c r="ASR66" s="58"/>
      <c r="ASS66" s="58"/>
      <c r="AST66" s="58"/>
      <c r="ASU66" s="58"/>
      <c r="ASV66" s="58"/>
      <c r="ASW66" s="58"/>
      <c r="ASX66" s="58"/>
      <c r="ASY66" s="58"/>
      <c r="ASZ66" s="58"/>
      <c r="ATA66" s="58"/>
      <c r="ATB66" s="58"/>
      <c r="ATC66" s="58"/>
      <c r="ATD66" s="58"/>
      <c r="ATE66" s="58"/>
      <c r="ATF66" s="58"/>
      <c r="ATG66" s="58"/>
      <c r="ATH66" s="58"/>
      <c r="ATI66" s="58"/>
      <c r="ATJ66" s="58"/>
      <c r="ATK66" s="58"/>
      <c r="ATL66" s="58"/>
      <c r="ATM66" s="58"/>
      <c r="ATN66" s="58"/>
      <c r="ATO66" s="58"/>
      <c r="ATP66" s="58"/>
      <c r="ATQ66" s="58"/>
      <c r="ATR66" s="58"/>
      <c r="ATS66" s="58"/>
      <c r="ATT66" s="58"/>
      <c r="ATU66" s="58"/>
      <c r="ATV66" s="58"/>
      <c r="ATW66" s="58"/>
      <c r="ATX66" s="58"/>
      <c r="ATY66" s="58"/>
      <c r="ATZ66" s="58"/>
      <c r="AUA66" s="58"/>
      <c r="AUB66" s="58"/>
      <c r="AUC66" s="58"/>
      <c r="AUD66" s="58"/>
      <c r="AUE66" s="58"/>
      <c r="AUF66" s="58"/>
      <c r="AUG66" s="58"/>
      <c r="AUH66" s="58"/>
      <c r="AUI66" s="58"/>
      <c r="AUJ66" s="58"/>
      <c r="AUK66" s="58"/>
      <c r="AUL66" s="58"/>
      <c r="AUM66" s="58"/>
      <c r="AUN66" s="58"/>
      <c r="AUO66" s="58"/>
      <c r="AUP66" s="58"/>
      <c r="AUQ66" s="58"/>
      <c r="AUR66" s="58"/>
      <c r="AUS66" s="58"/>
      <c r="AUT66" s="58"/>
      <c r="AUU66" s="58"/>
      <c r="AUV66" s="58"/>
      <c r="AUW66" s="58"/>
      <c r="AUX66" s="58"/>
      <c r="AUY66" s="58"/>
      <c r="AUZ66" s="58"/>
      <c r="AVA66" s="58"/>
      <c r="AVB66" s="58"/>
      <c r="AVC66" s="58"/>
      <c r="AVD66" s="58"/>
      <c r="AVE66" s="58"/>
      <c r="AVF66" s="58"/>
      <c r="AVG66" s="58"/>
      <c r="AVH66" s="58"/>
      <c r="AVI66" s="58"/>
      <c r="AVJ66" s="58"/>
      <c r="AVK66" s="58"/>
      <c r="AVL66" s="58"/>
      <c r="AVM66" s="58"/>
      <c r="AVN66" s="58"/>
      <c r="AVO66" s="58"/>
      <c r="AVP66" s="58"/>
      <c r="AVQ66" s="58"/>
      <c r="AVR66" s="58"/>
      <c r="AVS66" s="58"/>
      <c r="AVT66" s="58"/>
      <c r="AVU66" s="58"/>
      <c r="AVV66" s="58"/>
      <c r="AVW66" s="58"/>
      <c r="AVX66" s="58"/>
      <c r="AVY66" s="58"/>
      <c r="AVZ66" s="58"/>
      <c r="AWA66" s="58"/>
      <c r="AWB66" s="58"/>
      <c r="AWC66" s="58"/>
      <c r="AWD66" s="58"/>
      <c r="AWE66" s="58"/>
      <c r="AWF66" s="58"/>
      <c r="AWG66" s="58"/>
      <c r="AWH66" s="58"/>
      <c r="AWI66" s="58"/>
      <c r="AWJ66" s="58"/>
      <c r="AWK66" s="58"/>
      <c r="AWL66" s="58"/>
      <c r="AWM66" s="58"/>
      <c r="AWN66" s="58"/>
      <c r="AWO66" s="58"/>
      <c r="AWP66" s="58"/>
      <c r="AWQ66" s="58"/>
      <c r="AWR66" s="58"/>
      <c r="AWS66" s="58"/>
      <c r="AWT66" s="58"/>
      <c r="AWU66" s="58"/>
      <c r="AWV66" s="58"/>
      <c r="AWW66" s="58"/>
      <c r="AWX66" s="58"/>
      <c r="AWY66" s="58"/>
      <c r="AWZ66" s="58"/>
      <c r="AXA66" s="58"/>
      <c r="AXB66" s="58"/>
      <c r="AXC66" s="58"/>
      <c r="AXD66" s="58"/>
      <c r="AXE66" s="58"/>
      <c r="AXF66" s="58"/>
      <c r="AXG66" s="58"/>
      <c r="AXH66" s="58"/>
      <c r="AXI66" s="58"/>
      <c r="AXJ66" s="58"/>
      <c r="AXK66" s="58"/>
      <c r="AXL66" s="58"/>
      <c r="AXM66" s="58"/>
      <c r="AXN66" s="58"/>
      <c r="AXO66" s="58"/>
      <c r="AXP66" s="58"/>
      <c r="AXQ66" s="58"/>
      <c r="AXR66" s="58"/>
      <c r="AXS66" s="58"/>
      <c r="AXT66" s="58"/>
      <c r="AXU66" s="58"/>
      <c r="AXV66" s="58"/>
      <c r="AXW66" s="58"/>
      <c r="AXX66" s="58"/>
      <c r="AXY66" s="58"/>
      <c r="AXZ66" s="58"/>
      <c r="AYA66" s="58"/>
      <c r="AYB66" s="58"/>
      <c r="AYC66" s="58"/>
      <c r="AYD66" s="58"/>
      <c r="AYE66" s="58"/>
      <c r="AYF66" s="58"/>
      <c r="AYG66" s="58"/>
      <c r="AYH66" s="58"/>
      <c r="AYI66" s="58"/>
      <c r="AYJ66" s="58"/>
      <c r="AYK66" s="58"/>
      <c r="AYL66" s="58"/>
      <c r="AYM66" s="58"/>
      <c r="AYN66" s="58"/>
      <c r="AYO66" s="58"/>
      <c r="AYP66" s="58"/>
      <c r="AYQ66" s="58"/>
      <c r="AYR66" s="58"/>
      <c r="AYS66" s="58"/>
      <c r="AYT66" s="58"/>
      <c r="AYU66" s="58"/>
      <c r="AYV66" s="58"/>
      <c r="AYW66" s="58"/>
      <c r="AYX66" s="58"/>
      <c r="AYY66" s="58"/>
      <c r="AYZ66" s="58"/>
      <c r="AZA66" s="58"/>
      <c r="AZB66" s="58"/>
      <c r="AZC66" s="58"/>
      <c r="AZD66" s="58"/>
      <c r="AZE66" s="58"/>
      <c r="AZF66" s="58"/>
      <c r="AZG66" s="58"/>
      <c r="AZH66" s="58"/>
      <c r="AZI66" s="58"/>
      <c r="AZJ66" s="58"/>
      <c r="AZK66" s="58"/>
      <c r="AZL66" s="58"/>
      <c r="AZM66" s="58"/>
      <c r="AZN66" s="58"/>
      <c r="AZO66" s="58"/>
      <c r="AZP66" s="58"/>
      <c r="AZQ66" s="58"/>
      <c r="AZR66" s="58"/>
      <c r="AZS66" s="58"/>
      <c r="AZT66" s="58"/>
      <c r="AZU66" s="58"/>
      <c r="AZV66" s="58"/>
      <c r="AZW66" s="58"/>
      <c r="AZX66" s="58"/>
      <c r="AZY66" s="58"/>
      <c r="AZZ66" s="58"/>
      <c r="BAA66" s="58"/>
      <c r="BAB66" s="58"/>
      <c r="BAC66" s="58"/>
      <c r="BAD66" s="58"/>
      <c r="BAE66" s="58"/>
      <c r="BAF66" s="58"/>
      <c r="BAG66" s="58"/>
      <c r="BAH66" s="58"/>
      <c r="BAI66" s="58"/>
      <c r="BAJ66" s="58"/>
      <c r="BAK66" s="58"/>
      <c r="BAL66" s="58"/>
      <c r="BAM66" s="58"/>
      <c r="BAN66" s="58"/>
      <c r="BAO66" s="58"/>
      <c r="BAP66" s="58"/>
      <c r="BAQ66" s="58"/>
      <c r="BAR66" s="58"/>
      <c r="BAS66" s="58"/>
      <c r="BAT66" s="58"/>
      <c r="BAU66" s="58"/>
      <c r="BAV66" s="58"/>
      <c r="BAW66" s="58"/>
      <c r="BAX66" s="58"/>
      <c r="BAY66" s="58"/>
      <c r="BAZ66" s="58"/>
      <c r="BBA66" s="58"/>
      <c r="BBB66" s="58"/>
      <c r="BBC66" s="58"/>
      <c r="BBD66" s="58"/>
      <c r="BBE66" s="58"/>
      <c r="BBF66" s="58"/>
      <c r="BBG66" s="58"/>
      <c r="BBH66" s="58"/>
      <c r="BBI66" s="58"/>
      <c r="BBJ66" s="58"/>
      <c r="BBK66" s="58"/>
      <c r="BBL66" s="58"/>
      <c r="BBM66" s="58"/>
      <c r="BBN66" s="58"/>
      <c r="BBO66" s="58"/>
      <c r="BBP66" s="58"/>
      <c r="BBQ66" s="58"/>
      <c r="BBR66" s="58"/>
      <c r="BBS66" s="58"/>
      <c r="BBT66" s="58"/>
      <c r="BBU66" s="58"/>
      <c r="BBV66" s="58"/>
      <c r="BBW66" s="58"/>
      <c r="BBX66" s="58"/>
      <c r="BBY66" s="58"/>
      <c r="BBZ66" s="58"/>
      <c r="BCA66" s="58"/>
      <c r="BCB66" s="58"/>
      <c r="BCC66" s="58"/>
      <c r="BCD66" s="58"/>
      <c r="BCE66" s="58"/>
      <c r="BCF66" s="58"/>
      <c r="BCG66" s="58"/>
      <c r="BCH66" s="58"/>
      <c r="BCI66" s="58"/>
      <c r="BCJ66" s="58"/>
      <c r="BCK66" s="58"/>
      <c r="BCL66" s="58"/>
      <c r="BCM66" s="58"/>
      <c r="BCN66" s="58"/>
      <c r="BCO66" s="58"/>
      <c r="BCP66" s="58"/>
      <c r="BCQ66" s="58"/>
      <c r="BCR66" s="58"/>
      <c r="BCS66" s="58"/>
      <c r="BCT66" s="58"/>
      <c r="BCU66" s="58"/>
      <c r="BCV66" s="58"/>
      <c r="BCW66" s="58"/>
      <c r="BCX66" s="58"/>
      <c r="BCY66" s="58"/>
      <c r="BCZ66" s="58"/>
      <c r="BDA66" s="58"/>
      <c r="BDB66" s="58"/>
      <c r="BDC66" s="58"/>
      <c r="BDD66" s="58"/>
      <c r="BDE66" s="58"/>
      <c r="BDF66" s="58"/>
      <c r="BDG66" s="58"/>
      <c r="BDH66" s="58"/>
      <c r="BDI66" s="58"/>
      <c r="BDJ66" s="58"/>
      <c r="BDK66" s="58"/>
      <c r="BDL66" s="58"/>
      <c r="BDM66" s="58"/>
      <c r="BDN66" s="58"/>
      <c r="BDO66" s="58"/>
      <c r="BDP66" s="58"/>
      <c r="BDQ66" s="58"/>
      <c r="BDR66" s="58"/>
      <c r="BDS66" s="58"/>
      <c r="BDT66" s="58"/>
      <c r="BDU66" s="58"/>
      <c r="BDV66" s="58"/>
      <c r="BDW66" s="58"/>
      <c r="BDX66" s="58"/>
      <c r="BDY66" s="58"/>
      <c r="BDZ66" s="58"/>
      <c r="BEA66" s="58"/>
      <c r="BEB66" s="58"/>
      <c r="BEC66" s="58"/>
      <c r="BED66" s="58"/>
      <c r="BEE66" s="58"/>
      <c r="BEF66" s="58"/>
      <c r="BEG66" s="58"/>
      <c r="BEH66" s="58"/>
      <c r="BEI66" s="58"/>
      <c r="BEJ66" s="58"/>
      <c r="BEK66" s="58"/>
      <c r="BEL66" s="58"/>
      <c r="BEM66" s="58"/>
      <c r="BEN66" s="58"/>
      <c r="BEO66" s="58"/>
      <c r="BEP66" s="58"/>
      <c r="BEQ66" s="58"/>
      <c r="BER66" s="58"/>
      <c r="BES66" s="58"/>
      <c r="BET66" s="58"/>
      <c r="BEU66" s="58"/>
      <c r="BEV66" s="58"/>
      <c r="BEW66" s="58"/>
      <c r="BEX66" s="58"/>
      <c r="BEY66" s="58"/>
      <c r="BEZ66" s="58"/>
      <c r="BFA66" s="58"/>
      <c r="BFB66" s="58"/>
      <c r="BFC66" s="58"/>
      <c r="BFD66" s="58"/>
      <c r="BFE66" s="58"/>
      <c r="BFF66" s="58"/>
      <c r="BFG66" s="58"/>
      <c r="BFH66" s="58"/>
      <c r="BFI66" s="58"/>
      <c r="BFJ66" s="58"/>
      <c r="BFK66" s="58"/>
      <c r="BFL66" s="58"/>
      <c r="BFM66" s="58"/>
      <c r="BFN66" s="58"/>
      <c r="BFO66" s="58"/>
      <c r="BFP66" s="58"/>
      <c r="BFQ66" s="58"/>
      <c r="BFR66" s="58"/>
      <c r="BFS66" s="58"/>
      <c r="BFT66" s="58"/>
      <c r="BFU66" s="58"/>
      <c r="BFV66" s="58"/>
      <c r="BFW66" s="58"/>
      <c r="BFX66" s="58"/>
      <c r="BFY66" s="58"/>
      <c r="BFZ66" s="58"/>
      <c r="BGA66" s="58"/>
      <c r="BGB66" s="58"/>
      <c r="BGC66" s="58"/>
      <c r="BGD66" s="58"/>
      <c r="BGE66" s="58"/>
      <c r="BGF66" s="58"/>
      <c r="BGG66" s="58"/>
      <c r="BGH66" s="58"/>
      <c r="BGI66" s="58"/>
      <c r="BGJ66" s="58"/>
      <c r="BGK66" s="58"/>
      <c r="BGL66" s="58"/>
      <c r="BGM66" s="58"/>
      <c r="BGN66" s="58"/>
      <c r="BGO66" s="58"/>
      <c r="BGP66" s="58"/>
      <c r="BGQ66" s="58"/>
      <c r="BGR66" s="58"/>
      <c r="BGS66" s="58"/>
      <c r="BGT66" s="58"/>
      <c r="BGU66" s="58"/>
      <c r="BGV66" s="58"/>
      <c r="BGW66" s="58"/>
      <c r="BGX66" s="58"/>
      <c r="BGY66" s="58"/>
      <c r="BGZ66" s="58"/>
      <c r="BHA66" s="58"/>
      <c r="BHB66" s="58"/>
      <c r="BHC66" s="58"/>
      <c r="BHD66" s="58"/>
      <c r="BHE66" s="58"/>
      <c r="BHF66" s="58"/>
      <c r="BHG66" s="58"/>
      <c r="BHH66" s="58"/>
      <c r="BHI66" s="58"/>
      <c r="BHJ66" s="58"/>
      <c r="BHK66" s="58"/>
      <c r="BHL66" s="58"/>
      <c r="BHM66" s="58"/>
      <c r="BHN66" s="58"/>
      <c r="BHO66" s="58"/>
      <c r="BHP66" s="58"/>
      <c r="BHQ66" s="58"/>
      <c r="BHR66" s="58"/>
      <c r="BHS66" s="58"/>
      <c r="BHT66" s="58"/>
      <c r="BHU66" s="58"/>
      <c r="BHV66" s="58"/>
      <c r="BHW66" s="58"/>
      <c r="BHX66" s="58"/>
      <c r="BHY66" s="58"/>
      <c r="BHZ66" s="58"/>
      <c r="BIA66" s="58"/>
      <c r="BIB66" s="58"/>
      <c r="BIC66" s="58"/>
      <c r="BID66" s="58"/>
      <c r="BIE66" s="58"/>
      <c r="BIF66" s="58"/>
      <c r="BIG66" s="58"/>
      <c r="BIH66" s="58"/>
      <c r="BII66" s="58"/>
      <c r="BIJ66" s="58"/>
      <c r="BIK66" s="58"/>
      <c r="BIL66" s="58"/>
      <c r="BIM66" s="58"/>
      <c r="BIN66" s="58"/>
      <c r="BIO66" s="58"/>
      <c r="BIP66" s="58"/>
      <c r="BIQ66" s="58"/>
      <c r="BIR66" s="58"/>
      <c r="BIS66" s="58"/>
      <c r="BIT66" s="58"/>
      <c r="BIU66" s="58"/>
      <c r="BIV66" s="58"/>
      <c r="BIW66" s="58"/>
      <c r="BIX66" s="58"/>
      <c r="BIY66" s="58"/>
      <c r="BIZ66" s="58"/>
      <c r="BJA66" s="58"/>
      <c r="BJB66" s="58"/>
      <c r="BJC66" s="58"/>
      <c r="BJD66" s="58"/>
      <c r="BJE66" s="58"/>
      <c r="BJF66" s="58"/>
      <c r="BJG66" s="58"/>
      <c r="BJH66" s="58"/>
      <c r="BJI66" s="58"/>
      <c r="BJJ66" s="58"/>
      <c r="BJK66" s="58"/>
      <c r="BJL66" s="58"/>
      <c r="BJM66" s="58"/>
      <c r="BJN66" s="58"/>
      <c r="BJO66" s="58"/>
      <c r="BJP66" s="58"/>
      <c r="BJQ66" s="58"/>
      <c r="BJR66" s="58"/>
      <c r="BJS66" s="58"/>
      <c r="BJT66" s="58"/>
      <c r="BJU66" s="58"/>
      <c r="BJV66" s="58"/>
      <c r="BJW66" s="58"/>
      <c r="BJX66" s="58"/>
      <c r="BJY66" s="58"/>
      <c r="BJZ66" s="58"/>
      <c r="BKA66" s="58"/>
      <c r="BKB66" s="58"/>
      <c r="BKC66" s="58"/>
      <c r="BKD66" s="58"/>
      <c r="BKE66" s="58"/>
      <c r="BKF66" s="58"/>
      <c r="BKG66" s="58"/>
      <c r="BKH66" s="58"/>
      <c r="BKI66" s="58"/>
      <c r="BKJ66" s="58"/>
      <c r="BKK66" s="58"/>
      <c r="BKL66" s="58"/>
      <c r="BKM66" s="58"/>
      <c r="BKN66" s="58"/>
      <c r="BKO66" s="58"/>
      <c r="BKP66" s="58"/>
      <c r="BKQ66" s="58"/>
      <c r="BKR66" s="58"/>
      <c r="BKS66" s="58"/>
      <c r="BKT66" s="58"/>
      <c r="BKU66" s="58"/>
      <c r="BKV66" s="58"/>
      <c r="BKW66" s="58"/>
      <c r="BKX66" s="58"/>
      <c r="BKY66" s="58"/>
      <c r="BKZ66" s="58"/>
      <c r="BLA66" s="58"/>
      <c r="BLB66" s="58"/>
      <c r="BLC66" s="58"/>
      <c r="BLD66" s="58"/>
      <c r="BLE66" s="58"/>
      <c r="BLF66" s="58"/>
      <c r="BLG66" s="58"/>
      <c r="BLH66" s="58"/>
      <c r="BLI66" s="58"/>
      <c r="BLJ66" s="58"/>
      <c r="BLK66" s="58"/>
      <c r="BLL66" s="58"/>
      <c r="BLM66" s="58"/>
      <c r="BLN66" s="58"/>
      <c r="BLO66" s="58"/>
      <c r="BLP66" s="58"/>
      <c r="BLQ66" s="58"/>
      <c r="BLR66" s="58"/>
      <c r="BLS66" s="58"/>
      <c r="BLT66" s="58"/>
      <c r="BLU66" s="58"/>
      <c r="BLV66" s="58"/>
      <c r="BLW66" s="58"/>
      <c r="BLX66" s="58"/>
      <c r="BLY66" s="58"/>
      <c r="BLZ66" s="58"/>
      <c r="BMA66" s="58"/>
      <c r="BMB66" s="58"/>
      <c r="BMC66" s="58"/>
      <c r="BMD66" s="58"/>
      <c r="BME66" s="58"/>
      <c r="BMF66" s="58"/>
      <c r="BMG66" s="58"/>
      <c r="BMH66" s="58"/>
      <c r="BMI66" s="58"/>
      <c r="BMJ66" s="58"/>
      <c r="BMK66" s="58"/>
      <c r="BML66" s="58"/>
      <c r="BMM66" s="58"/>
      <c r="BMN66" s="58"/>
      <c r="BMO66" s="58"/>
      <c r="BMP66" s="58"/>
      <c r="BMQ66" s="58"/>
      <c r="BMR66" s="58"/>
      <c r="BMS66" s="58"/>
      <c r="BMT66" s="58"/>
      <c r="BMU66" s="58"/>
      <c r="BMV66" s="58"/>
      <c r="BMW66" s="58"/>
      <c r="BMX66" s="58"/>
      <c r="BMY66" s="58"/>
      <c r="BMZ66" s="58"/>
      <c r="BNA66" s="58"/>
      <c r="BNB66" s="58"/>
      <c r="BNC66" s="58"/>
      <c r="BND66" s="58"/>
      <c r="BNE66" s="58"/>
      <c r="BNF66" s="58"/>
      <c r="BNG66" s="58"/>
      <c r="BNH66" s="58"/>
      <c r="BNI66" s="58"/>
      <c r="BNJ66" s="58"/>
      <c r="BNK66" s="58"/>
      <c r="BNL66" s="58"/>
      <c r="BNM66" s="58"/>
      <c r="BNN66" s="58"/>
      <c r="BNO66" s="58"/>
      <c r="BNP66" s="58"/>
      <c r="BNQ66" s="58"/>
      <c r="BNR66" s="58"/>
      <c r="BNS66" s="58"/>
      <c r="BNT66" s="58"/>
      <c r="BNU66" s="58"/>
      <c r="BNV66" s="58"/>
      <c r="BNW66" s="58"/>
      <c r="BNX66" s="58"/>
      <c r="BNY66" s="58"/>
      <c r="BNZ66" s="58"/>
      <c r="BOA66" s="58"/>
      <c r="BOB66" s="58"/>
      <c r="BOC66" s="58"/>
      <c r="BOD66" s="58"/>
      <c r="BOE66" s="58"/>
      <c r="BOF66" s="58"/>
      <c r="BOG66" s="58"/>
      <c r="BOH66" s="58"/>
      <c r="BOI66" s="58"/>
      <c r="BOJ66" s="58"/>
      <c r="BOK66" s="58"/>
      <c r="BOL66" s="58"/>
      <c r="BOM66" s="58"/>
      <c r="BON66" s="58"/>
      <c r="BOO66" s="58"/>
      <c r="BOP66" s="58"/>
      <c r="BOQ66" s="58"/>
      <c r="BOR66" s="58"/>
      <c r="BOS66" s="58"/>
      <c r="BOT66" s="58"/>
      <c r="BOU66" s="58"/>
      <c r="BOV66" s="58"/>
      <c r="BOW66" s="58"/>
      <c r="BOX66" s="58"/>
      <c r="BOY66" s="58"/>
      <c r="BOZ66" s="58"/>
      <c r="BPA66" s="58"/>
      <c r="BPB66" s="58"/>
      <c r="BPC66" s="58"/>
      <c r="BPD66" s="58"/>
      <c r="BPE66" s="58"/>
      <c r="BPF66" s="58"/>
      <c r="BPG66" s="58"/>
      <c r="BPH66" s="58"/>
      <c r="BPI66" s="58"/>
      <c r="BPJ66" s="58"/>
      <c r="BPK66" s="58"/>
      <c r="BPL66" s="58"/>
      <c r="BPM66" s="58"/>
      <c r="BPN66" s="58"/>
      <c r="BPO66" s="58"/>
      <c r="BPP66" s="58"/>
      <c r="BPQ66" s="58"/>
      <c r="BPR66" s="58"/>
      <c r="BPS66" s="58"/>
      <c r="BPT66" s="58"/>
      <c r="BPU66" s="58"/>
      <c r="BPV66" s="58"/>
      <c r="BPW66" s="58"/>
      <c r="BPX66" s="58"/>
      <c r="BPY66" s="58"/>
      <c r="BPZ66" s="58"/>
      <c r="BQA66" s="58"/>
      <c r="BQB66" s="58"/>
      <c r="BQC66" s="58"/>
      <c r="BQD66" s="58"/>
      <c r="BQE66" s="58"/>
      <c r="BQF66" s="58"/>
      <c r="BQG66" s="58"/>
      <c r="BQH66" s="58"/>
      <c r="BQI66" s="58"/>
      <c r="BQJ66" s="58"/>
      <c r="BQK66" s="58"/>
      <c r="BQL66" s="58"/>
      <c r="BQM66" s="58"/>
      <c r="BQN66" s="58"/>
      <c r="BQO66" s="58"/>
      <c r="BQP66" s="58"/>
      <c r="BQQ66" s="58"/>
      <c r="BQR66" s="58"/>
      <c r="BQS66" s="58"/>
      <c r="BQT66" s="58"/>
      <c r="BQU66" s="58"/>
      <c r="BQV66" s="58"/>
      <c r="BQW66" s="58"/>
      <c r="BQX66" s="58"/>
      <c r="BQY66" s="58"/>
      <c r="BQZ66" s="58"/>
      <c r="BRA66" s="58"/>
      <c r="BRB66" s="58"/>
      <c r="BRC66" s="58"/>
      <c r="BRD66" s="58"/>
      <c r="BRE66" s="58"/>
      <c r="BRF66" s="58"/>
      <c r="BRG66" s="58"/>
      <c r="BRH66" s="58"/>
      <c r="BRI66" s="58"/>
      <c r="BRJ66" s="58"/>
      <c r="BRK66" s="58"/>
      <c r="BRL66" s="58"/>
      <c r="BRM66" s="58"/>
      <c r="BRN66" s="58"/>
      <c r="BRO66" s="58"/>
      <c r="BRP66" s="58"/>
      <c r="BRQ66" s="58"/>
      <c r="BRR66" s="58"/>
      <c r="BRS66" s="58"/>
      <c r="BRT66" s="58"/>
      <c r="BRU66" s="58"/>
      <c r="BRV66" s="58"/>
      <c r="BRW66" s="58"/>
      <c r="BRX66" s="58"/>
      <c r="BRY66" s="58"/>
      <c r="BRZ66" s="58"/>
      <c r="BSA66" s="58"/>
      <c r="BSB66" s="58"/>
      <c r="BSC66" s="58"/>
      <c r="BSD66" s="58"/>
      <c r="BSE66" s="58"/>
      <c r="BSF66" s="58"/>
      <c r="BSG66" s="58"/>
      <c r="BSH66" s="58"/>
      <c r="BSI66" s="58"/>
      <c r="BSJ66" s="58"/>
      <c r="BSK66" s="58"/>
      <c r="BSL66" s="58"/>
      <c r="BSM66" s="58"/>
      <c r="BSN66" s="58"/>
      <c r="BSO66" s="58"/>
      <c r="BSP66" s="58"/>
      <c r="BSQ66" s="58"/>
      <c r="BSR66" s="58"/>
      <c r="BSS66" s="58"/>
      <c r="BST66" s="58"/>
      <c r="BSU66" s="58"/>
      <c r="BSV66" s="58"/>
      <c r="BSW66" s="58"/>
      <c r="BSX66" s="58"/>
      <c r="BSY66" s="58"/>
      <c r="BSZ66" s="58"/>
      <c r="BTA66" s="58"/>
      <c r="BTB66" s="58"/>
      <c r="BTC66" s="58"/>
      <c r="BTD66" s="58"/>
      <c r="BTE66" s="58"/>
      <c r="BTF66" s="58"/>
      <c r="BTG66" s="58"/>
      <c r="BTH66" s="58"/>
      <c r="BTI66" s="58"/>
      <c r="BTJ66" s="58"/>
      <c r="BTK66" s="58"/>
      <c r="BTL66" s="58"/>
      <c r="BTM66" s="58"/>
      <c r="BTN66" s="58"/>
      <c r="BTO66" s="58"/>
      <c r="BTP66" s="58"/>
      <c r="BTQ66" s="58"/>
      <c r="BTR66" s="58"/>
      <c r="BTS66" s="58"/>
      <c r="BTT66" s="58"/>
      <c r="BTU66" s="58"/>
      <c r="BTV66" s="58"/>
      <c r="BTW66" s="58"/>
      <c r="BTX66" s="58"/>
      <c r="BTY66" s="58"/>
      <c r="BTZ66" s="58"/>
      <c r="BUA66" s="58"/>
      <c r="BUB66" s="58"/>
      <c r="BUC66" s="58"/>
      <c r="BUD66" s="58"/>
      <c r="BUE66" s="58"/>
      <c r="BUF66" s="58"/>
      <c r="BUG66" s="58"/>
      <c r="BUH66" s="58"/>
      <c r="BUI66" s="58"/>
      <c r="BUJ66" s="58"/>
      <c r="BUK66" s="58"/>
      <c r="BUL66" s="58"/>
      <c r="BUM66" s="58"/>
      <c r="BUN66" s="58"/>
      <c r="BUO66" s="58"/>
      <c r="BUP66" s="58"/>
      <c r="BUQ66" s="58"/>
      <c r="BUR66" s="58"/>
      <c r="BUS66" s="58"/>
      <c r="BUT66" s="58"/>
      <c r="BUU66" s="58"/>
      <c r="BUV66" s="58"/>
      <c r="BUW66" s="58"/>
      <c r="BUX66" s="58"/>
      <c r="BUY66" s="58"/>
      <c r="BUZ66" s="58"/>
      <c r="BVA66" s="58"/>
      <c r="BVB66" s="58"/>
      <c r="BVC66" s="58"/>
      <c r="BVD66" s="58"/>
      <c r="BVE66" s="58"/>
      <c r="BVF66" s="58"/>
      <c r="BVG66" s="58"/>
      <c r="BVH66" s="58"/>
      <c r="BVI66" s="58"/>
      <c r="BVJ66" s="58"/>
      <c r="BVK66" s="58"/>
      <c r="BVL66" s="58"/>
      <c r="BVM66" s="58"/>
      <c r="BVN66" s="58"/>
      <c r="BVO66" s="58"/>
      <c r="BVP66" s="58"/>
      <c r="BVQ66" s="58"/>
      <c r="BVR66" s="58"/>
      <c r="BVS66" s="58"/>
      <c r="BVT66" s="58"/>
      <c r="BVU66" s="58"/>
      <c r="BVV66" s="58"/>
      <c r="BVW66" s="58"/>
      <c r="BVX66" s="58"/>
      <c r="BVY66" s="58"/>
      <c r="BVZ66" s="58"/>
      <c r="BWA66" s="58"/>
      <c r="BWB66" s="58"/>
      <c r="BWC66" s="58"/>
      <c r="BWD66" s="58"/>
      <c r="BWE66" s="58"/>
      <c r="BWF66" s="58"/>
      <c r="BWG66" s="58"/>
      <c r="BWH66" s="58"/>
      <c r="BWI66" s="58"/>
      <c r="BWJ66" s="58"/>
      <c r="BWK66" s="58"/>
      <c r="BWL66" s="58"/>
      <c r="BWM66" s="58"/>
      <c r="BWN66" s="58"/>
      <c r="BWO66" s="58"/>
      <c r="BWP66" s="58"/>
      <c r="BWQ66" s="58"/>
      <c r="BWR66" s="58"/>
      <c r="BWS66" s="58"/>
      <c r="BWT66" s="58"/>
      <c r="BWU66" s="58"/>
      <c r="BWV66" s="58"/>
      <c r="BWW66" s="58"/>
      <c r="BWX66" s="58"/>
      <c r="BWY66" s="58"/>
      <c r="BWZ66" s="58"/>
      <c r="BXA66" s="58"/>
      <c r="BXB66" s="58"/>
      <c r="BXC66" s="58"/>
      <c r="BXD66" s="58"/>
      <c r="BXE66" s="58"/>
      <c r="BXF66" s="58"/>
      <c r="BXG66" s="58"/>
      <c r="BXH66" s="58"/>
      <c r="BXI66" s="58"/>
      <c r="BXJ66" s="58"/>
      <c r="BXK66" s="58"/>
      <c r="BXL66" s="58"/>
      <c r="BXM66" s="58"/>
      <c r="BXN66" s="58"/>
      <c r="BXO66" s="58"/>
      <c r="BXP66" s="58"/>
      <c r="BXQ66" s="58"/>
      <c r="BXR66" s="58"/>
      <c r="BXS66" s="58"/>
      <c r="BXT66" s="58"/>
      <c r="BXU66" s="58"/>
      <c r="BXV66" s="58"/>
      <c r="BXW66" s="58"/>
      <c r="BXX66" s="58"/>
      <c r="BXY66" s="58"/>
      <c r="BXZ66" s="58"/>
      <c r="BYA66" s="58"/>
      <c r="BYB66" s="58"/>
      <c r="BYC66" s="58"/>
      <c r="BYD66" s="58"/>
      <c r="BYE66" s="58"/>
      <c r="BYF66" s="58"/>
      <c r="BYG66" s="58"/>
      <c r="BYH66" s="58"/>
      <c r="BYI66" s="58"/>
      <c r="BYJ66" s="58"/>
      <c r="BYK66" s="58"/>
      <c r="BYL66" s="58"/>
      <c r="BYM66" s="58"/>
      <c r="BYN66" s="58"/>
      <c r="BYO66" s="58"/>
      <c r="BYP66" s="58"/>
      <c r="BYQ66" s="58"/>
      <c r="BYR66" s="58"/>
      <c r="BYS66" s="58"/>
      <c r="BYT66" s="58"/>
      <c r="BYU66" s="58"/>
      <c r="BYV66" s="58"/>
      <c r="BYW66" s="58"/>
      <c r="BYX66" s="58"/>
      <c r="BYY66" s="58"/>
      <c r="BYZ66" s="58"/>
      <c r="BZA66" s="58"/>
      <c r="BZB66" s="58"/>
      <c r="BZC66" s="58"/>
      <c r="BZD66" s="58"/>
      <c r="BZE66" s="58"/>
      <c r="BZF66" s="58"/>
      <c r="BZG66" s="58"/>
      <c r="BZH66" s="58"/>
      <c r="BZI66" s="58"/>
      <c r="BZJ66" s="58"/>
      <c r="BZK66" s="58"/>
      <c r="BZL66" s="58"/>
      <c r="BZM66" s="58"/>
      <c r="BZN66" s="58"/>
      <c r="BZO66" s="58"/>
      <c r="BZP66" s="58"/>
      <c r="BZQ66" s="58"/>
      <c r="BZR66" s="58"/>
      <c r="BZS66" s="58"/>
      <c r="BZT66" s="58"/>
      <c r="BZU66" s="58"/>
      <c r="BZV66" s="58"/>
      <c r="BZW66" s="58"/>
      <c r="BZX66" s="58"/>
      <c r="BZY66" s="58"/>
      <c r="BZZ66" s="58"/>
      <c r="CAA66" s="58"/>
      <c r="CAB66" s="58"/>
      <c r="CAC66" s="58"/>
      <c r="CAD66" s="58"/>
      <c r="CAE66" s="58"/>
      <c r="CAF66" s="58"/>
      <c r="CAG66" s="58"/>
      <c r="CAH66" s="58"/>
      <c r="CAI66" s="58"/>
      <c r="CAJ66" s="58"/>
      <c r="CAK66" s="58"/>
      <c r="CAL66" s="58"/>
      <c r="CAM66" s="58"/>
      <c r="CAN66" s="58"/>
      <c r="CAO66" s="58"/>
      <c r="CAP66" s="58"/>
      <c r="CAQ66" s="58"/>
      <c r="CAR66" s="58"/>
      <c r="CAS66" s="58"/>
      <c r="CAT66" s="58"/>
      <c r="CAU66" s="58"/>
      <c r="CAV66" s="58"/>
      <c r="CAW66" s="58"/>
      <c r="CAX66" s="58"/>
      <c r="CAY66" s="58"/>
      <c r="CAZ66" s="58"/>
      <c r="CBA66" s="58"/>
      <c r="CBB66" s="58"/>
      <c r="CBC66" s="58"/>
      <c r="CBD66" s="58"/>
      <c r="CBE66" s="58"/>
      <c r="CBF66" s="58"/>
      <c r="CBG66" s="58"/>
      <c r="CBH66" s="58"/>
      <c r="CBI66" s="58"/>
      <c r="CBJ66" s="58"/>
      <c r="CBK66" s="58"/>
      <c r="CBL66" s="58"/>
      <c r="CBM66" s="58"/>
      <c r="CBN66" s="58"/>
      <c r="CBO66" s="58"/>
      <c r="CBP66" s="58"/>
      <c r="CBQ66" s="58"/>
      <c r="CBR66" s="58"/>
      <c r="CBS66" s="58"/>
      <c r="CBT66" s="58"/>
      <c r="CBU66" s="58"/>
      <c r="CBV66" s="58"/>
      <c r="CBW66" s="58"/>
      <c r="CBX66" s="58"/>
      <c r="CBY66" s="58"/>
      <c r="CBZ66" s="58"/>
      <c r="CCA66" s="58"/>
      <c r="CCB66" s="58"/>
      <c r="CCC66" s="58"/>
      <c r="CCD66" s="58"/>
      <c r="CCE66" s="58"/>
      <c r="CCF66" s="58"/>
      <c r="CCG66" s="58"/>
      <c r="CCH66" s="58"/>
      <c r="CCI66" s="58"/>
      <c r="CCJ66" s="58"/>
      <c r="CCK66" s="58"/>
      <c r="CCL66" s="58"/>
      <c r="CCM66" s="58"/>
      <c r="CCN66" s="58"/>
      <c r="CCO66" s="58"/>
      <c r="CCP66" s="58"/>
      <c r="CCQ66" s="58"/>
      <c r="CCR66" s="58"/>
      <c r="CCS66" s="58"/>
      <c r="CCT66" s="58"/>
      <c r="CCU66" s="58"/>
      <c r="CCV66" s="58"/>
      <c r="CCW66" s="58"/>
      <c r="CCX66" s="58"/>
      <c r="CCY66" s="58"/>
      <c r="CCZ66" s="58"/>
      <c r="CDA66" s="58"/>
      <c r="CDB66" s="58"/>
      <c r="CDC66" s="58"/>
      <c r="CDD66" s="58"/>
      <c r="CDE66" s="58"/>
      <c r="CDF66" s="58"/>
      <c r="CDG66" s="58"/>
      <c r="CDH66" s="58"/>
      <c r="CDI66" s="58"/>
      <c r="CDJ66" s="58"/>
      <c r="CDK66" s="58"/>
      <c r="CDL66" s="58"/>
      <c r="CDM66" s="58"/>
      <c r="CDN66" s="58"/>
      <c r="CDO66" s="58"/>
      <c r="CDP66" s="58"/>
      <c r="CDQ66" s="58"/>
      <c r="CDR66" s="58"/>
      <c r="CDS66" s="58"/>
      <c r="CDT66" s="58"/>
      <c r="CDU66" s="58"/>
      <c r="CDV66" s="58"/>
      <c r="CDW66" s="58"/>
      <c r="CDX66" s="58"/>
      <c r="CDY66" s="58"/>
      <c r="CDZ66" s="58"/>
      <c r="CEA66" s="58"/>
      <c r="CEB66" s="58"/>
      <c r="CEC66" s="58"/>
      <c r="CED66" s="58"/>
      <c r="CEE66" s="58"/>
      <c r="CEF66" s="58"/>
      <c r="CEG66" s="58"/>
      <c r="CEH66" s="58"/>
      <c r="CEI66" s="58"/>
      <c r="CEJ66" s="58"/>
      <c r="CEK66" s="58"/>
      <c r="CEL66" s="58"/>
      <c r="CEM66" s="58"/>
      <c r="CEN66" s="58"/>
      <c r="CEO66" s="58"/>
      <c r="CEP66" s="58"/>
      <c r="CEQ66" s="58"/>
      <c r="CER66" s="58"/>
      <c r="CES66" s="58"/>
      <c r="CET66" s="58"/>
      <c r="CEU66" s="58"/>
      <c r="CEV66" s="58"/>
      <c r="CEW66" s="58"/>
      <c r="CEX66" s="58"/>
      <c r="CEY66" s="58"/>
      <c r="CEZ66" s="58"/>
      <c r="CFA66" s="58"/>
      <c r="CFB66" s="58"/>
      <c r="CFC66" s="58"/>
      <c r="CFD66" s="58"/>
      <c r="CFE66" s="58"/>
      <c r="CFF66" s="58"/>
      <c r="CFG66" s="58"/>
      <c r="CFH66" s="58"/>
      <c r="CFI66" s="58"/>
      <c r="CFJ66" s="58"/>
      <c r="CFK66" s="58"/>
      <c r="CFL66" s="58"/>
      <c r="CFM66" s="58"/>
      <c r="CFN66" s="58"/>
      <c r="CFO66" s="58"/>
      <c r="CFP66" s="58"/>
      <c r="CFQ66" s="58"/>
      <c r="CFR66" s="58"/>
      <c r="CFS66" s="58"/>
      <c r="CFT66" s="58"/>
      <c r="CFU66" s="58"/>
      <c r="CFV66" s="58"/>
      <c r="CFW66" s="58"/>
      <c r="CFX66" s="58"/>
      <c r="CFY66" s="58"/>
      <c r="CFZ66" s="58"/>
      <c r="CGA66" s="58"/>
      <c r="CGB66" s="58"/>
      <c r="CGC66" s="58"/>
      <c r="CGD66" s="58"/>
      <c r="CGE66" s="58"/>
      <c r="CGF66" s="58"/>
      <c r="CGG66" s="58"/>
      <c r="CGH66" s="58"/>
      <c r="CGI66" s="58"/>
      <c r="CGJ66" s="58"/>
      <c r="CGK66" s="58"/>
      <c r="CGL66" s="58"/>
      <c r="CGM66" s="58"/>
      <c r="CGN66" s="58"/>
      <c r="CGO66" s="58"/>
      <c r="CGP66" s="58"/>
      <c r="CGQ66" s="58"/>
      <c r="CGR66" s="58"/>
      <c r="CGS66" s="58"/>
      <c r="CGT66" s="58"/>
      <c r="CGU66" s="58"/>
      <c r="CGV66" s="58"/>
      <c r="CGW66" s="58"/>
      <c r="CGX66" s="58"/>
      <c r="CGY66" s="58"/>
      <c r="CGZ66" s="58"/>
      <c r="CHA66" s="58"/>
      <c r="CHB66" s="58"/>
      <c r="CHC66" s="58"/>
      <c r="CHD66" s="58"/>
      <c r="CHE66" s="58"/>
      <c r="CHF66" s="58"/>
      <c r="CHG66" s="58"/>
      <c r="CHH66" s="58"/>
      <c r="CHI66" s="58"/>
      <c r="CHJ66" s="58"/>
      <c r="CHK66" s="58"/>
      <c r="CHL66" s="58"/>
      <c r="CHM66" s="58"/>
      <c r="CHN66" s="58"/>
      <c r="CHO66" s="58"/>
      <c r="CHP66" s="58"/>
      <c r="CHQ66" s="58"/>
      <c r="CHR66" s="58"/>
      <c r="CHS66" s="58"/>
      <c r="CHT66" s="58"/>
      <c r="CHU66" s="58"/>
      <c r="CHV66" s="58"/>
      <c r="CHW66" s="58"/>
      <c r="CHX66" s="58"/>
      <c r="CHY66" s="58"/>
      <c r="CHZ66" s="58"/>
      <c r="CIA66" s="58"/>
      <c r="CIB66" s="58"/>
      <c r="CIC66" s="58"/>
      <c r="CID66" s="58"/>
      <c r="CIE66" s="58"/>
      <c r="CIF66" s="58"/>
      <c r="CIG66" s="58"/>
      <c r="CIH66" s="58"/>
      <c r="CII66" s="58"/>
      <c r="CIJ66" s="58"/>
      <c r="CIK66" s="58"/>
      <c r="CIL66" s="58"/>
      <c r="CIM66" s="58"/>
      <c r="CIN66" s="58"/>
      <c r="CIO66" s="58"/>
      <c r="CIP66" s="58"/>
      <c r="CIQ66" s="58"/>
      <c r="CIR66" s="58"/>
      <c r="CIS66" s="58"/>
      <c r="CIT66" s="58"/>
      <c r="CIU66" s="58"/>
      <c r="CIV66" s="58"/>
      <c r="CIW66" s="58"/>
      <c r="CIX66" s="58"/>
      <c r="CIY66" s="58"/>
      <c r="CIZ66" s="58"/>
      <c r="CJA66" s="58"/>
      <c r="CJB66" s="58"/>
      <c r="CJC66" s="58"/>
      <c r="CJD66" s="58"/>
      <c r="CJE66" s="58"/>
      <c r="CJF66" s="58"/>
      <c r="CJG66" s="58"/>
      <c r="CJH66" s="58"/>
      <c r="CJI66" s="58"/>
      <c r="CJJ66" s="58"/>
      <c r="CJK66" s="58"/>
      <c r="CJL66" s="58"/>
      <c r="CJM66" s="58"/>
      <c r="CJN66" s="58"/>
      <c r="CJO66" s="58"/>
      <c r="CJP66" s="58"/>
      <c r="CJQ66" s="58"/>
      <c r="CJR66" s="58"/>
      <c r="CJS66" s="58"/>
      <c r="CJT66" s="58"/>
      <c r="CJU66" s="58"/>
      <c r="CJV66" s="58"/>
      <c r="CJW66" s="58"/>
      <c r="CJX66" s="58"/>
      <c r="CJY66" s="58"/>
      <c r="CJZ66" s="58"/>
      <c r="CKA66" s="58"/>
      <c r="CKB66" s="58"/>
      <c r="CKC66" s="58"/>
      <c r="CKD66" s="58"/>
      <c r="CKE66" s="58"/>
      <c r="CKF66" s="58"/>
      <c r="CKG66" s="58"/>
      <c r="CKH66" s="58"/>
      <c r="CKI66" s="58"/>
      <c r="CKJ66" s="58"/>
      <c r="CKK66" s="58"/>
      <c r="CKL66" s="58"/>
      <c r="CKM66" s="58"/>
      <c r="CKN66" s="58"/>
      <c r="CKO66" s="58"/>
      <c r="CKP66" s="58"/>
      <c r="CKQ66" s="58"/>
      <c r="CKR66" s="58"/>
      <c r="CKS66" s="58"/>
      <c r="CKT66" s="58"/>
      <c r="CKU66" s="58"/>
      <c r="CKV66" s="58"/>
      <c r="CKW66" s="58"/>
      <c r="CKX66" s="58"/>
      <c r="CKY66" s="58"/>
      <c r="CKZ66" s="58"/>
      <c r="CLA66" s="58"/>
      <c r="CLB66" s="58"/>
      <c r="CLC66" s="58"/>
      <c r="CLD66" s="58"/>
      <c r="CLE66" s="58"/>
      <c r="CLF66" s="58"/>
      <c r="CLG66" s="58"/>
      <c r="CLH66" s="58"/>
      <c r="CLI66" s="58"/>
      <c r="CLJ66" s="58"/>
      <c r="CLK66" s="58"/>
      <c r="CLL66" s="58"/>
      <c r="CLM66" s="58"/>
      <c r="CLN66" s="58"/>
      <c r="CLO66" s="58"/>
      <c r="CLP66" s="58"/>
      <c r="CLQ66" s="58"/>
      <c r="CLR66" s="58"/>
      <c r="CLS66" s="58"/>
      <c r="CLT66" s="58"/>
      <c r="CLU66" s="58"/>
      <c r="CLV66" s="58"/>
      <c r="CLW66" s="58"/>
      <c r="CLX66" s="58"/>
      <c r="CLY66" s="58"/>
      <c r="CLZ66" s="58"/>
      <c r="CMA66" s="58"/>
      <c r="CMB66" s="58"/>
      <c r="CMC66" s="58"/>
      <c r="CMD66" s="58"/>
      <c r="CME66" s="58"/>
      <c r="CMF66" s="58"/>
      <c r="CMG66" s="58"/>
      <c r="CMH66" s="58"/>
      <c r="CMI66" s="58"/>
      <c r="CMJ66" s="58"/>
      <c r="CMK66" s="58"/>
      <c r="CML66" s="58"/>
      <c r="CMM66" s="58"/>
      <c r="CMN66" s="58"/>
      <c r="CMO66" s="58"/>
      <c r="CMP66" s="58"/>
      <c r="CMQ66" s="58"/>
      <c r="CMR66" s="58"/>
      <c r="CMS66" s="58"/>
      <c r="CMT66" s="58"/>
      <c r="CMU66" s="58"/>
      <c r="CMV66" s="58"/>
      <c r="CMW66" s="58"/>
      <c r="CMX66" s="58"/>
      <c r="CMY66" s="58"/>
      <c r="CMZ66" s="58"/>
      <c r="CNA66" s="58"/>
      <c r="CNB66" s="58"/>
      <c r="CNC66" s="58"/>
      <c r="CND66" s="58"/>
      <c r="CNE66" s="58"/>
      <c r="CNF66" s="58"/>
      <c r="CNG66" s="58"/>
      <c r="CNH66" s="58"/>
      <c r="CNI66" s="58"/>
      <c r="CNJ66" s="58"/>
      <c r="CNK66" s="58"/>
      <c r="CNL66" s="58"/>
      <c r="CNM66" s="58"/>
      <c r="CNN66" s="58"/>
      <c r="CNO66" s="58"/>
      <c r="CNP66" s="58"/>
      <c r="CNQ66" s="58"/>
      <c r="CNR66" s="58"/>
      <c r="CNS66" s="58"/>
      <c r="CNT66" s="58"/>
      <c r="CNU66" s="58"/>
      <c r="CNV66" s="58"/>
      <c r="CNW66" s="58"/>
      <c r="CNX66" s="58"/>
      <c r="CNY66" s="58"/>
      <c r="CNZ66" s="58"/>
      <c r="COA66" s="58"/>
      <c r="COB66" s="58"/>
      <c r="COC66" s="58"/>
      <c r="COD66" s="58"/>
      <c r="COE66" s="58"/>
      <c r="COF66" s="58"/>
      <c r="COG66" s="58"/>
      <c r="COH66" s="58"/>
      <c r="COI66" s="58"/>
      <c r="COJ66" s="58"/>
      <c r="COK66" s="58"/>
      <c r="COL66" s="58"/>
      <c r="COM66" s="58"/>
      <c r="CON66" s="58"/>
      <c r="COO66" s="58"/>
      <c r="COP66" s="58"/>
      <c r="COQ66" s="58"/>
      <c r="COR66" s="58"/>
      <c r="COS66" s="58"/>
      <c r="COT66" s="58"/>
      <c r="COU66" s="58"/>
      <c r="COV66" s="58"/>
      <c r="COW66" s="58"/>
      <c r="COX66" s="58"/>
      <c r="COY66" s="58"/>
      <c r="COZ66" s="58"/>
      <c r="CPA66" s="58"/>
      <c r="CPB66" s="58"/>
      <c r="CPC66" s="58"/>
      <c r="CPD66" s="58"/>
      <c r="CPE66" s="58"/>
      <c r="CPF66" s="58"/>
      <c r="CPG66" s="58"/>
      <c r="CPH66" s="58"/>
      <c r="CPI66" s="58"/>
      <c r="CPJ66" s="58"/>
      <c r="CPK66" s="58"/>
      <c r="CPL66" s="58"/>
      <c r="CPM66" s="58"/>
      <c r="CPN66" s="58"/>
      <c r="CPO66" s="58"/>
      <c r="CPP66" s="58"/>
      <c r="CPQ66" s="58"/>
      <c r="CPR66" s="58"/>
      <c r="CPS66" s="58"/>
      <c r="CPT66" s="58"/>
      <c r="CPU66" s="58"/>
      <c r="CPV66" s="58"/>
      <c r="CPW66" s="58"/>
      <c r="CPX66" s="58"/>
      <c r="CPY66" s="58"/>
      <c r="CPZ66" s="58"/>
      <c r="CQA66" s="58"/>
      <c r="CQB66" s="58"/>
      <c r="CQC66" s="58"/>
      <c r="CQD66" s="58"/>
      <c r="CQE66" s="58"/>
      <c r="CQF66" s="58"/>
      <c r="CQG66" s="58"/>
      <c r="CQH66" s="58"/>
      <c r="CQI66" s="58"/>
      <c r="CQJ66" s="58"/>
      <c r="CQK66" s="58"/>
      <c r="CQL66" s="58"/>
      <c r="CQM66" s="58"/>
      <c r="CQN66" s="58"/>
      <c r="CQO66" s="58"/>
      <c r="CQP66" s="58"/>
      <c r="CQQ66" s="58"/>
      <c r="CQR66" s="58"/>
      <c r="CQS66" s="58"/>
      <c r="CQT66" s="58"/>
      <c r="CQU66" s="58"/>
      <c r="CQV66" s="58"/>
      <c r="CQW66" s="58"/>
      <c r="CQX66" s="58"/>
      <c r="CQY66" s="58"/>
      <c r="CQZ66" s="58"/>
      <c r="CRA66" s="58"/>
      <c r="CRB66" s="58"/>
      <c r="CRC66" s="58"/>
      <c r="CRD66" s="58"/>
      <c r="CRE66" s="58"/>
      <c r="CRF66" s="58"/>
      <c r="CRG66" s="58"/>
      <c r="CRH66" s="58"/>
      <c r="CRI66" s="58"/>
      <c r="CRJ66" s="58"/>
      <c r="CRK66" s="58"/>
      <c r="CRL66" s="58"/>
      <c r="CRM66" s="58"/>
      <c r="CRN66" s="58"/>
      <c r="CRO66" s="58"/>
      <c r="CRP66" s="58"/>
      <c r="CRQ66" s="58"/>
      <c r="CRR66" s="58"/>
      <c r="CRS66" s="58"/>
      <c r="CRT66" s="58"/>
      <c r="CRU66" s="58"/>
      <c r="CRV66" s="58"/>
      <c r="CRW66" s="58"/>
      <c r="CRX66" s="58"/>
      <c r="CRY66" s="58"/>
      <c r="CRZ66" s="58"/>
      <c r="CSA66" s="58"/>
      <c r="CSB66" s="58"/>
      <c r="CSC66" s="58"/>
      <c r="CSD66" s="58"/>
      <c r="CSE66" s="58"/>
      <c r="CSF66" s="58"/>
      <c r="CSG66" s="58"/>
      <c r="CSH66" s="58"/>
      <c r="CSI66" s="58"/>
      <c r="CSJ66" s="58"/>
      <c r="CSK66" s="58"/>
      <c r="CSL66" s="58"/>
      <c r="CSM66" s="58"/>
      <c r="CSN66" s="58"/>
      <c r="CSO66" s="58"/>
      <c r="CSP66" s="58"/>
      <c r="CSQ66" s="58"/>
      <c r="CSR66" s="58"/>
      <c r="CSS66" s="58"/>
      <c r="CST66" s="58"/>
      <c r="CSU66" s="58"/>
      <c r="CSV66" s="58"/>
      <c r="CSW66" s="58"/>
      <c r="CSX66" s="58"/>
      <c r="CSY66" s="58"/>
      <c r="CSZ66" s="58"/>
      <c r="CTA66" s="58"/>
      <c r="CTB66" s="58"/>
      <c r="CTC66" s="58"/>
      <c r="CTD66" s="58"/>
      <c r="CTE66" s="58"/>
      <c r="CTF66" s="58"/>
      <c r="CTG66" s="58"/>
      <c r="CTH66" s="58"/>
      <c r="CTI66" s="58"/>
      <c r="CTJ66" s="58"/>
      <c r="CTK66" s="58"/>
      <c r="CTL66" s="58"/>
      <c r="CTM66" s="58"/>
      <c r="CTN66" s="58"/>
      <c r="CTO66" s="58"/>
      <c r="CTP66" s="58"/>
      <c r="CTQ66" s="58"/>
      <c r="CTR66" s="58"/>
      <c r="CTS66" s="58"/>
      <c r="CTT66" s="58"/>
      <c r="CTU66" s="58"/>
      <c r="CTV66" s="58"/>
      <c r="CTW66" s="58"/>
      <c r="CTX66" s="58"/>
      <c r="CTY66" s="58"/>
      <c r="CTZ66" s="58"/>
      <c r="CUA66" s="58"/>
      <c r="CUB66" s="58"/>
      <c r="CUC66" s="58"/>
      <c r="CUD66" s="58"/>
      <c r="CUE66" s="58"/>
      <c r="CUF66" s="58"/>
      <c r="CUG66" s="58"/>
      <c r="CUH66" s="58"/>
      <c r="CUI66" s="58"/>
      <c r="CUJ66" s="58"/>
      <c r="CUK66" s="58"/>
      <c r="CUL66" s="58"/>
      <c r="CUM66" s="58"/>
      <c r="CUN66" s="58"/>
      <c r="CUO66" s="58"/>
      <c r="CUP66" s="58"/>
      <c r="CUQ66" s="58"/>
      <c r="CUR66" s="58"/>
      <c r="CUS66" s="58"/>
      <c r="CUT66" s="58"/>
      <c r="CUU66" s="58"/>
      <c r="CUV66" s="58"/>
      <c r="CUW66" s="58"/>
      <c r="CUX66" s="58"/>
      <c r="CUY66" s="58"/>
      <c r="CUZ66" s="58"/>
      <c r="CVA66" s="58"/>
      <c r="CVB66" s="58"/>
      <c r="CVC66" s="58"/>
      <c r="CVD66" s="58"/>
      <c r="CVE66" s="58"/>
      <c r="CVF66" s="58"/>
      <c r="CVG66" s="58"/>
      <c r="CVH66" s="58"/>
      <c r="CVI66" s="58"/>
      <c r="CVJ66" s="58"/>
      <c r="CVK66" s="58"/>
      <c r="CVL66" s="58"/>
      <c r="CVM66" s="58"/>
      <c r="CVN66" s="58"/>
      <c r="CVO66" s="58"/>
      <c r="CVP66" s="58"/>
      <c r="CVQ66" s="58"/>
      <c r="CVR66" s="58"/>
      <c r="CVS66" s="58"/>
      <c r="CVT66" s="58"/>
      <c r="CVU66" s="58"/>
      <c r="CVV66" s="58"/>
      <c r="CVW66" s="58"/>
      <c r="CVX66" s="58"/>
      <c r="CVY66" s="58"/>
      <c r="CVZ66" s="58"/>
      <c r="CWA66" s="58"/>
      <c r="CWB66" s="58"/>
      <c r="CWC66" s="58"/>
      <c r="CWD66" s="58"/>
      <c r="CWE66" s="58"/>
      <c r="CWF66" s="58"/>
      <c r="CWG66" s="58"/>
      <c r="CWH66" s="58"/>
      <c r="CWI66" s="58"/>
      <c r="CWJ66" s="58"/>
      <c r="CWK66" s="58"/>
      <c r="CWL66" s="58"/>
      <c r="CWM66" s="58"/>
      <c r="CWN66" s="58"/>
      <c r="CWO66" s="58"/>
      <c r="CWP66" s="58"/>
      <c r="CWQ66" s="58"/>
      <c r="CWR66" s="58"/>
      <c r="CWS66" s="58"/>
      <c r="CWT66" s="58"/>
      <c r="CWU66" s="58"/>
      <c r="CWV66" s="58"/>
      <c r="CWW66" s="58"/>
      <c r="CWX66" s="58"/>
      <c r="CWY66" s="58"/>
      <c r="CWZ66" s="58"/>
      <c r="CXA66" s="58"/>
      <c r="CXB66" s="58"/>
      <c r="CXC66" s="58"/>
      <c r="CXD66" s="58"/>
      <c r="CXE66" s="58"/>
      <c r="CXF66" s="58"/>
      <c r="CXG66" s="58"/>
      <c r="CXH66" s="58"/>
      <c r="CXI66" s="58"/>
      <c r="CXJ66" s="58"/>
      <c r="CXK66" s="58"/>
      <c r="CXL66" s="58"/>
      <c r="CXM66" s="58"/>
      <c r="CXN66" s="58"/>
      <c r="CXO66" s="58"/>
      <c r="CXP66" s="58"/>
      <c r="CXQ66" s="58"/>
      <c r="CXR66" s="58"/>
      <c r="CXS66" s="58"/>
      <c r="CXT66" s="58"/>
      <c r="CXU66" s="58"/>
      <c r="CXV66" s="58"/>
      <c r="CXW66" s="58"/>
      <c r="CXX66" s="58"/>
      <c r="CXY66" s="58"/>
      <c r="CXZ66" s="58"/>
      <c r="CYA66" s="58"/>
      <c r="CYB66" s="58"/>
      <c r="CYC66" s="58"/>
      <c r="CYD66" s="58"/>
      <c r="CYE66" s="58"/>
      <c r="CYF66" s="58"/>
      <c r="CYG66" s="58"/>
      <c r="CYH66" s="58"/>
      <c r="CYI66" s="58"/>
      <c r="CYJ66" s="58"/>
      <c r="CYK66" s="58"/>
      <c r="CYL66" s="58"/>
      <c r="CYM66" s="58"/>
      <c r="CYN66" s="58"/>
      <c r="CYO66" s="58"/>
      <c r="CYP66" s="58"/>
      <c r="CYQ66" s="58"/>
      <c r="CYR66" s="58"/>
      <c r="CYS66" s="58"/>
      <c r="CYT66" s="58"/>
      <c r="CYU66" s="58"/>
      <c r="CYV66" s="58"/>
      <c r="CYW66" s="58"/>
      <c r="CYX66" s="58"/>
      <c r="CYY66" s="58"/>
      <c r="CYZ66" s="58"/>
      <c r="CZA66" s="58"/>
      <c r="CZB66" s="58"/>
      <c r="CZC66" s="58"/>
      <c r="CZD66" s="58"/>
      <c r="CZE66" s="58"/>
      <c r="CZF66" s="58"/>
      <c r="CZG66" s="58"/>
      <c r="CZH66" s="58"/>
      <c r="CZI66" s="58"/>
      <c r="CZJ66" s="58"/>
      <c r="CZK66" s="58"/>
      <c r="CZL66" s="58"/>
      <c r="CZM66" s="58"/>
      <c r="CZN66" s="58"/>
      <c r="CZO66" s="58"/>
      <c r="CZP66" s="58"/>
      <c r="CZQ66" s="58"/>
      <c r="CZR66" s="58"/>
      <c r="CZS66" s="58"/>
      <c r="CZT66" s="58"/>
      <c r="CZU66" s="58"/>
      <c r="CZV66" s="58"/>
      <c r="CZW66" s="58"/>
      <c r="CZX66" s="58"/>
      <c r="CZY66" s="58"/>
      <c r="CZZ66" s="58"/>
      <c r="DAA66" s="58"/>
      <c r="DAB66" s="58"/>
      <c r="DAC66" s="58"/>
      <c r="DAD66" s="58"/>
      <c r="DAE66" s="58"/>
      <c r="DAF66" s="58"/>
      <c r="DAG66" s="58"/>
      <c r="DAH66" s="58"/>
      <c r="DAI66" s="58"/>
      <c r="DAJ66" s="58"/>
      <c r="DAK66" s="58"/>
      <c r="DAL66" s="58"/>
      <c r="DAM66" s="58"/>
      <c r="DAN66" s="58"/>
      <c r="DAO66" s="58"/>
      <c r="DAP66" s="58"/>
      <c r="DAQ66" s="58"/>
      <c r="DAR66" s="58"/>
      <c r="DAS66" s="58"/>
      <c r="DAT66" s="58"/>
      <c r="DAU66" s="58"/>
      <c r="DAV66" s="58"/>
      <c r="DAW66" s="58"/>
      <c r="DAX66" s="58"/>
      <c r="DAY66" s="58"/>
      <c r="DAZ66" s="58"/>
      <c r="DBA66" s="58"/>
      <c r="DBB66" s="58"/>
      <c r="DBC66" s="58"/>
      <c r="DBD66" s="58"/>
      <c r="DBE66" s="58"/>
      <c r="DBF66" s="58"/>
      <c r="DBG66" s="58"/>
      <c r="DBH66" s="58"/>
      <c r="DBI66" s="58"/>
      <c r="DBJ66" s="58"/>
      <c r="DBK66" s="58"/>
      <c r="DBL66" s="58"/>
      <c r="DBM66" s="58"/>
      <c r="DBN66" s="58"/>
      <c r="DBO66" s="58"/>
      <c r="DBP66" s="58"/>
      <c r="DBQ66" s="58"/>
      <c r="DBR66" s="58"/>
      <c r="DBS66" s="58"/>
      <c r="DBT66" s="58"/>
      <c r="DBU66" s="58"/>
      <c r="DBV66" s="58"/>
      <c r="DBW66" s="58"/>
      <c r="DBX66" s="58"/>
      <c r="DBY66" s="58"/>
      <c r="DBZ66" s="58"/>
      <c r="DCA66" s="58"/>
      <c r="DCB66" s="58"/>
      <c r="DCC66" s="58"/>
      <c r="DCD66" s="58"/>
      <c r="DCE66" s="58"/>
      <c r="DCF66" s="58"/>
      <c r="DCG66" s="58"/>
      <c r="DCH66" s="58"/>
      <c r="DCI66" s="58"/>
      <c r="DCJ66" s="58"/>
      <c r="DCK66" s="58"/>
      <c r="DCL66" s="58"/>
      <c r="DCM66" s="58"/>
      <c r="DCN66" s="58"/>
      <c r="DCO66" s="58"/>
      <c r="DCP66" s="58"/>
      <c r="DCQ66" s="58"/>
      <c r="DCR66" s="58"/>
      <c r="DCS66" s="58"/>
      <c r="DCT66" s="58"/>
      <c r="DCU66" s="58"/>
      <c r="DCV66" s="58"/>
      <c r="DCW66" s="58"/>
      <c r="DCX66" s="58"/>
      <c r="DCY66" s="58"/>
      <c r="DCZ66" s="58"/>
      <c r="DDA66" s="58"/>
      <c r="DDB66" s="58"/>
      <c r="DDC66" s="58"/>
      <c r="DDD66" s="58"/>
      <c r="DDE66" s="58"/>
      <c r="DDF66" s="58"/>
      <c r="DDG66" s="58"/>
      <c r="DDH66" s="58"/>
      <c r="DDI66" s="58"/>
      <c r="DDJ66" s="58"/>
      <c r="DDK66" s="58"/>
      <c r="DDL66" s="58"/>
      <c r="DDM66" s="58"/>
      <c r="DDN66" s="58"/>
      <c r="DDO66" s="58"/>
      <c r="DDP66" s="58"/>
      <c r="DDQ66" s="58"/>
      <c r="DDR66" s="58"/>
      <c r="DDS66" s="58"/>
      <c r="DDT66" s="58"/>
      <c r="DDU66" s="58"/>
      <c r="DDV66" s="58"/>
      <c r="DDW66" s="58"/>
      <c r="DDX66" s="58"/>
      <c r="DDY66" s="58"/>
      <c r="DDZ66" s="58"/>
      <c r="DEA66" s="58"/>
      <c r="DEB66" s="58"/>
      <c r="DEC66" s="58"/>
      <c r="DED66" s="58"/>
      <c r="DEE66" s="58"/>
      <c r="DEF66" s="58"/>
      <c r="DEG66" s="58"/>
      <c r="DEH66" s="58"/>
      <c r="DEI66" s="58"/>
      <c r="DEJ66" s="58"/>
      <c r="DEK66" s="58"/>
      <c r="DEL66" s="58"/>
      <c r="DEM66" s="58"/>
      <c r="DEN66" s="58"/>
      <c r="DEO66" s="58"/>
      <c r="DEP66" s="58"/>
      <c r="DEQ66" s="58"/>
      <c r="DER66" s="58"/>
      <c r="DES66" s="58"/>
      <c r="DET66" s="58"/>
      <c r="DEU66" s="58"/>
      <c r="DEV66" s="58"/>
      <c r="DEW66" s="58"/>
      <c r="DEX66" s="58"/>
      <c r="DEY66" s="58"/>
      <c r="DEZ66" s="58"/>
      <c r="DFA66" s="58"/>
      <c r="DFB66" s="58"/>
      <c r="DFC66" s="58"/>
      <c r="DFD66" s="58"/>
      <c r="DFE66" s="58"/>
      <c r="DFF66" s="58"/>
      <c r="DFG66" s="58"/>
      <c r="DFH66" s="58"/>
      <c r="DFI66" s="58"/>
      <c r="DFJ66" s="58"/>
      <c r="DFK66" s="58"/>
      <c r="DFL66" s="58"/>
      <c r="DFM66" s="58"/>
      <c r="DFN66" s="58"/>
      <c r="DFO66" s="58"/>
      <c r="DFP66" s="58"/>
      <c r="DFQ66" s="58"/>
      <c r="DFR66" s="58"/>
      <c r="DFS66" s="58"/>
      <c r="DFT66" s="58"/>
      <c r="DFU66" s="58"/>
      <c r="DFV66" s="58"/>
      <c r="DFW66" s="58"/>
      <c r="DFX66" s="58"/>
      <c r="DFY66" s="58"/>
      <c r="DFZ66" s="58"/>
      <c r="DGA66" s="58"/>
      <c r="DGB66" s="58"/>
      <c r="DGC66" s="58"/>
      <c r="DGD66" s="58"/>
      <c r="DGE66" s="58"/>
      <c r="DGF66" s="58"/>
      <c r="DGG66" s="58"/>
      <c r="DGH66" s="58"/>
      <c r="DGI66" s="58"/>
      <c r="DGJ66" s="58"/>
      <c r="DGK66" s="58"/>
      <c r="DGL66" s="58"/>
      <c r="DGM66" s="58"/>
      <c r="DGN66" s="58"/>
      <c r="DGO66" s="58"/>
      <c r="DGP66" s="58"/>
      <c r="DGQ66" s="58"/>
      <c r="DGR66" s="58"/>
      <c r="DGS66" s="58"/>
      <c r="DGT66" s="58"/>
      <c r="DGU66" s="58"/>
      <c r="DGV66" s="58"/>
      <c r="DGW66" s="58"/>
      <c r="DGX66" s="58"/>
      <c r="DGY66" s="58"/>
      <c r="DGZ66" s="58"/>
      <c r="DHA66" s="58"/>
      <c r="DHB66" s="58"/>
      <c r="DHC66" s="58"/>
      <c r="DHD66" s="58"/>
      <c r="DHE66" s="58"/>
      <c r="DHF66" s="58"/>
      <c r="DHG66" s="58"/>
      <c r="DHH66" s="58"/>
      <c r="DHI66" s="58"/>
      <c r="DHJ66" s="58"/>
      <c r="DHK66" s="58"/>
      <c r="DHL66" s="58"/>
      <c r="DHM66" s="58"/>
      <c r="DHN66" s="58"/>
      <c r="DHO66" s="58"/>
      <c r="DHP66" s="58"/>
      <c r="DHQ66" s="58"/>
      <c r="DHR66" s="58"/>
      <c r="DHS66" s="58"/>
      <c r="DHT66" s="58"/>
      <c r="DHU66" s="58"/>
      <c r="DHV66" s="58"/>
      <c r="DHW66" s="58"/>
      <c r="DHX66" s="58"/>
      <c r="DHY66" s="58"/>
      <c r="DHZ66" s="58"/>
      <c r="DIA66" s="58"/>
      <c r="DIB66" s="58"/>
      <c r="DIC66" s="58"/>
      <c r="DID66" s="58"/>
      <c r="DIE66" s="58"/>
      <c r="DIF66" s="58"/>
      <c r="DIG66" s="58"/>
      <c r="DIH66" s="58"/>
      <c r="DII66" s="58"/>
      <c r="DIJ66" s="58"/>
      <c r="DIK66" s="58"/>
      <c r="DIL66" s="58"/>
      <c r="DIM66" s="58"/>
      <c r="DIN66" s="58"/>
      <c r="DIO66" s="58"/>
      <c r="DIP66" s="58"/>
      <c r="DIQ66" s="58"/>
      <c r="DIR66" s="58"/>
      <c r="DIS66" s="58"/>
      <c r="DIT66" s="58"/>
      <c r="DIU66" s="58"/>
      <c r="DIV66" s="58"/>
      <c r="DIW66" s="58"/>
      <c r="DIX66" s="58"/>
      <c r="DIY66" s="58"/>
      <c r="DIZ66" s="58"/>
      <c r="DJA66" s="58"/>
      <c r="DJB66" s="58"/>
      <c r="DJC66" s="58"/>
      <c r="DJD66" s="58"/>
      <c r="DJE66" s="58"/>
      <c r="DJF66" s="58"/>
      <c r="DJG66" s="58"/>
      <c r="DJH66" s="58"/>
      <c r="DJI66" s="58"/>
      <c r="DJJ66" s="58"/>
      <c r="DJK66" s="58"/>
      <c r="DJL66" s="58"/>
      <c r="DJM66" s="58"/>
      <c r="DJN66" s="58"/>
      <c r="DJO66" s="58"/>
      <c r="DJP66" s="58"/>
      <c r="DJQ66" s="58"/>
      <c r="DJR66" s="58"/>
      <c r="DJS66" s="58"/>
      <c r="DJT66" s="58"/>
      <c r="DJU66" s="58"/>
      <c r="DJV66" s="58"/>
      <c r="DJW66" s="58"/>
      <c r="DJX66" s="58"/>
      <c r="DJY66" s="58"/>
      <c r="DJZ66" s="58"/>
      <c r="DKA66" s="58"/>
      <c r="DKB66" s="58"/>
      <c r="DKC66" s="58"/>
      <c r="DKD66" s="58"/>
      <c r="DKE66" s="58"/>
      <c r="DKF66" s="58"/>
      <c r="DKG66" s="58"/>
      <c r="DKH66" s="58"/>
      <c r="DKI66" s="58"/>
      <c r="DKJ66" s="58"/>
      <c r="DKK66" s="58"/>
      <c r="DKL66" s="58"/>
      <c r="DKM66" s="58"/>
      <c r="DKN66" s="58"/>
      <c r="DKO66" s="58"/>
      <c r="DKP66" s="58"/>
      <c r="DKQ66" s="58"/>
      <c r="DKR66" s="58"/>
      <c r="DKS66" s="58"/>
      <c r="DKT66" s="58"/>
      <c r="DKU66" s="58"/>
      <c r="DKV66" s="58"/>
      <c r="DKW66" s="58"/>
      <c r="DKX66" s="58"/>
      <c r="DKY66" s="58"/>
      <c r="DKZ66" s="58"/>
      <c r="DLA66" s="58"/>
      <c r="DLB66" s="58"/>
      <c r="DLC66" s="58"/>
      <c r="DLD66" s="58"/>
      <c r="DLE66" s="58"/>
      <c r="DLF66" s="58"/>
      <c r="DLG66" s="58"/>
      <c r="DLH66" s="58"/>
      <c r="DLI66" s="58"/>
      <c r="DLJ66" s="58"/>
      <c r="DLK66" s="58"/>
      <c r="DLL66" s="58"/>
      <c r="DLM66" s="58"/>
      <c r="DLN66" s="58"/>
      <c r="DLO66" s="58"/>
      <c r="DLP66" s="58"/>
      <c r="DLQ66" s="58"/>
      <c r="DLR66" s="58"/>
      <c r="DLS66" s="58"/>
      <c r="DLT66" s="58"/>
      <c r="DLU66" s="58"/>
      <c r="DLV66" s="58"/>
      <c r="DLW66" s="58"/>
      <c r="DLX66" s="58"/>
      <c r="DLY66" s="58"/>
      <c r="DLZ66" s="58"/>
      <c r="DMA66" s="58"/>
      <c r="DMB66" s="58"/>
      <c r="DMC66" s="58"/>
      <c r="DMD66" s="58"/>
      <c r="DME66" s="58"/>
      <c r="DMF66" s="58"/>
      <c r="DMG66" s="58"/>
      <c r="DMH66" s="58"/>
      <c r="DMI66" s="58"/>
      <c r="DMJ66" s="58"/>
      <c r="DMK66" s="58"/>
      <c r="DML66" s="58"/>
      <c r="DMM66" s="58"/>
      <c r="DMN66" s="58"/>
      <c r="DMO66" s="58"/>
      <c r="DMP66" s="58"/>
      <c r="DMQ66" s="58"/>
      <c r="DMR66" s="58"/>
      <c r="DMS66" s="58"/>
      <c r="DMT66" s="58"/>
      <c r="DMU66" s="58"/>
      <c r="DMV66" s="58"/>
      <c r="DMW66" s="58"/>
      <c r="DMX66" s="58"/>
      <c r="DMY66" s="58"/>
      <c r="DMZ66" s="58"/>
      <c r="DNA66" s="58"/>
      <c r="DNB66" s="58"/>
      <c r="DNC66" s="58"/>
      <c r="DND66" s="58"/>
      <c r="DNE66" s="58"/>
      <c r="DNF66" s="58"/>
      <c r="DNG66" s="58"/>
      <c r="DNH66" s="58"/>
      <c r="DNI66" s="58"/>
      <c r="DNJ66" s="58"/>
      <c r="DNK66" s="58"/>
      <c r="DNL66" s="58"/>
      <c r="DNM66" s="58"/>
      <c r="DNN66" s="58"/>
      <c r="DNO66" s="58"/>
      <c r="DNP66" s="58"/>
      <c r="DNQ66" s="58"/>
      <c r="DNR66" s="58"/>
      <c r="DNS66" s="58"/>
      <c r="DNT66" s="58"/>
      <c r="DNU66" s="58"/>
      <c r="DNV66" s="58"/>
      <c r="DNW66" s="58"/>
      <c r="DNX66" s="58"/>
      <c r="DNY66" s="58"/>
      <c r="DNZ66" s="58"/>
      <c r="DOA66" s="58"/>
      <c r="DOB66" s="58"/>
      <c r="DOC66" s="58"/>
      <c r="DOD66" s="58"/>
      <c r="DOE66" s="58"/>
      <c r="DOF66" s="58"/>
      <c r="DOG66" s="58"/>
      <c r="DOH66" s="58"/>
      <c r="DOI66" s="58"/>
      <c r="DOJ66" s="58"/>
      <c r="DOK66" s="58"/>
      <c r="DOL66" s="58"/>
      <c r="DOM66" s="58"/>
      <c r="DON66" s="58"/>
      <c r="DOO66" s="58"/>
      <c r="DOP66" s="58"/>
      <c r="DOQ66" s="58"/>
      <c r="DOR66" s="58"/>
      <c r="DOS66" s="58"/>
      <c r="DOT66" s="58"/>
      <c r="DOU66" s="58"/>
      <c r="DOV66" s="58"/>
      <c r="DOW66" s="58"/>
      <c r="DOX66" s="58"/>
      <c r="DOY66" s="58"/>
      <c r="DOZ66" s="58"/>
      <c r="DPA66" s="58"/>
      <c r="DPB66" s="58"/>
      <c r="DPC66" s="58"/>
      <c r="DPD66" s="58"/>
      <c r="DPE66" s="58"/>
      <c r="DPF66" s="58"/>
      <c r="DPG66" s="58"/>
      <c r="DPH66" s="58"/>
      <c r="DPI66" s="58"/>
      <c r="DPJ66" s="58"/>
      <c r="DPK66" s="58"/>
      <c r="DPL66" s="58"/>
      <c r="DPM66" s="58"/>
      <c r="DPN66" s="58"/>
      <c r="DPO66" s="58"/>
      <c r="DPP66" s="58"/>
      <c r="DPQ66" s="58"/>
      <c r="DPR66" s="58"/>
      <c r="DPS66" s="58"/>
      <c r="DPT66" s="58"/>
      <c r="DPU66" s="58"/>
      <c r="DPV66" s="58"/>
      <c r="DPW66" s="58"/>
      <c r="DPX66" s="58"/>
      <c r="DPY66" s="58"/>
      <c r="DPZ66" s="58"/>
      <c r="DQA66" s="58"/>
      <c r="DQB66" s="58"/>
      <c r="DQC66" s="58"/>
      <c r="DQD66" s="58"/>
      <c r="DQE66" s="58"/>
      <c r="DQF66" s="58"/>
      <c r="DQG66" s="58"/>
      <c r="DQH66" s="58"/>
      <c r="DQI66" s="58"/>
      <c r="DQJ66" s="58"/>
      <c r="DQK66" s="58"/>
      <c r="DQL66" s="58"/>
      <c r="DQM66" s="58"/>
      <c r="DQN66" s="58"/>
      <c r="DQO66" s="58"/>
      <c r="DQP66" s="58"/>
      <c r="DQQ66" s="58"/>
      <c r="DQR66" s="58"/>
      <c r="DQS66" s="58"/>
      <c r="DQT66" s="58"/>
      <c r="DQU66" s="58"/>
      <c r="DQV66" s="58"/>
      <c r="DQW66" s="58"/>
      <c r="DQX66" s="58"/>
      <c r="DQY66" s="58"/>
      <c r="DQZ66" s="58"/>
      <c r="DRA66" s="58"/>
      <c r="DRB66" s="58"/>
      <c r="DRC66" s="58"/>
      <c r="DRD66" s="58"/>
      <c r="DRE66" s="58"/>
      <c r="DRF66" s="58"/>
      <c r="DRG66" s="58"/>
      <c r="DRH66" s="58"/>
      <c r="DRI66" s="58"/>
      <c r="DRJ66" s="58"/>
      <c r="DRK66" s="58"/>
      <c r="DRL66" s="58"/>
      <c r="DRM66" s="58"/>
      <c r="DRN66" s="58"/>
      <c r="DRO66" s="58"/>
      <c r="DRP66" s="58"/>
      <c r="DRQ66" s="58"/>
      <c r="DRR66" s="58"/>
      <c r="DRS66" s="58"/>
      <c r="DRT66" s="58"/>
      <c r="DRU66" s="58"/>
      <c r="DRV66" s="58"/>
      <c r="DRW66" s="58"/>
      <c r="DRX66" s="58"/>
      <c r="DRY66" s="58"/>
      <c r="DRZ66" s="58"/>
      <c r="DSA66" s="58"/>
      <c r="DSB66" s="58"/>
      <c r="DSC66" s="58"/>
      <c r="DSD66" s="58"/>
      <c r="DSE66" s="58"/>
      <c r="DSF66" s="58"/>
      <c r="DSG66" s="58"/>
      <c r="DSH66" s="58"/>
      <c r="DSI66" s="58"/>
      <c r="DSJ66" s="58"/>
      <c r="DSK66" s="58"/>
      <c r="DSL66" s="58"/>
      <c r="DSM66" s="58"/>
      <c r="DSN66" s="58"/>
      <c r="DSO66" s="58"/>
      <c r="DSP66" s="58"/>
      <c r="DSQ66" s="58"/>
      <c r="DSR66" s="58"/>
      <c r="DSS66" s="58"/>
      <c r="DST66" s="58"/>
      <c r="DSU66" s="58"/>
      <c r="DSV66" s="58"/>
      <c r="DSW66" s="58"/>
      <c r="DSX66" s="58"/>
      <c r="DSY66" s="58"/>
      <c r="DSZ66" s="58"/>
      <c r="DTA66" s="58"/>
      <c r="DTB66" s="58"/>
      <c r="DTC66" s="58"/>
      <c r="DTD66" s="58"/>
      <c r="DTE66" s="58"/>
      <c r="DTF66" s="58"/>
      <c r="DTG66" s="58"/>
      <c r="DTH66" s="58"/>
      <c r="DTI66" s="58"/>
      <c r="DTJ66" s="58"/>
      <c r="DTK66" s="58"/>
      <c r="DTL66" s="58"/>
      <c r="DTM66" s="58"/>
      <c r="DTN66" s="58"/>
      <c r="DTO66" s="58"/>
      <c r="DTP66" s="58"/>
      <c r="DTQ66" s="58"/>
      <c r="DTR66" s="58"/>
      <c r="DTS66" s="58"/>
      <c r="DTT66" s="58"/>
      <c r="DTU66" s="58"/>
      <c r="DTV66" s="58"/>
      <c r="DTW66" s="58"/>
      <c r="DTX66" s="58"/>
      <c r="DTY66" s="58"/>
      <c r="DTZ66" s="58"/>
      <c r="DUA66" s="58"/>
      <c r="DUB66" s="58"/>
      <c r="DUC66" s="58"/>
      <c r="DUD66" s="58"/>
      <c r="DUE66" s="58"/>
      <c r="DUF66" s="58"/>
      <c r="DUG66" s="58"/>
      <c r="DUH66" s="58"/>
      <c r="DUI66" s="58"/>
      <c r="DUJ66" s="58"/>
      <c r="DUK66" s="58"/>
      <c r="DUL66" s="58"/>
      <c r="DUM66" s="58"/>
      <c r="DUN66" s="58"/>
      <c r="DUO66" s="58"/>
      <c r="DUP66" s="58"/>
      <c r="DUQ66" s="58"/>
      <c r="DUR66" s="58"/>
      <c r="DUS66" s="58"/>
      <c r="DUT66" s="58"/>
      <c r="DUU66" s="58"/>
      <c r="DUV66" s="58"/>
      <c r="DUW66" s="58"/>
      <c r="DUX66" s="58"/>
      <c r="DUY66" s="58"/>
      <c r="DUZ66" s="58"/>
      <c r="DVA66" s="58"/>
      <c r="DVB66" s="58"/>
      <c r="DVC66" s="58"/>
      <c r="DVD66" s="58"/>
      <c r="DVE66" s="58"/>
      <c r="DVF66" s="58"/>
      <c r="DVG66" s="58"/>
      <c r="DVH66" s="58"/>
      <c r="DVI66" s="58"/>
      <c r="DVJ66" s="58"/>
      <c r="DVK66" s="58"/>
      <c r="DVL66" s="58"/>
      <c r="DVM66" s="58"/>
      <c r="DVN66" s="58"/>
      <c r="DVO66" s="58"/>
      <c r="DVP66" s="58"/>
      <c r="DVQ66" s="58"/>
      <c r="DVR66" s="58"/>
      <c r="DVS66" s="58"/>
      <c r="DVT66" s="58"/>
      <c r="DVU66" s="58"/>
      <c r="DVV66" s="58"/>
      <c r="DVW66" s="58"/>
      <c r="DVX66" s="58"/>
      <c r="DVY66" s="58"/>
      <c r="DVZ66" s="58"/>
      <c r="DWA66" s="58"/>
      <c r="DWB66" s="58"/>
      <c r="DWC66" s="58"/>
      <c r="DWD66" s="58"/>
      <c r="DWE66" s="58"/>
      <c r="DWF66" s="58"/>
      <c r="DWG66" s="58"/>
      <c r="DWH66" s="58"/>
      <c r="DWI66" s="58"/>
      <c r="DWJ66" s="58"/>
      <c r="DWK66" s="58"/>
      <c r="DWL66" s="58"/>
      <c r="DWM66" s="58"/>
      <c r="DWN66" s="58"/>
      <c r="DWO66" s="58"/>
      <c r="DWP66" s="58"/>
      <c r="DWQ66" s="58"/>
      <c r="DWR66" s="58"/>
      <c r="DWS66" s="58"/>
      <c r="DWT66" s="58"/>
      <c r="DWU66" s="58"/>
      <c r="DWV66" s="58"/>
      <c r="DWW66" s="58"/>
      <c r="DWX66" s="58"/>
      <c r="DWY66" s="58"/>
      <c r="DWZ66" s="58"/>
      <c r="DXA66" s="58"/>
      <c r="DXB66" s="58"/>
      <c r="DXC66" s="58"/>
      <c r="DXD66" s="58"/>
      <c r="DXE66" s="58"/>
      <c r="DXF66" s="58"/>
      <c r="DXG66" s="58"/>
      <c r="DXH66" s="58"/>
      <c r="DXI66" s="58"/>
      <c r="DXJ66" s="58"/>
      <c r="DXK66" s="58"/>
      <c r="DXL66" s="58"/>
      <c r="DXM66" s="58"/>
      <c r="DXN66" s="58"/>
      <c r="DXO66" s="58"/>
      <c r="DXP66" s="58"/>
      <c r="DXQ66" s="58"/>
      <c r="DXR66" s="58"/>
      <c r="DXS66" s="58"/>
      <c r="DXT66" s="58"/>
      <c r="DXU66" s="58"/>
      <c r="DXV66" s="58"/>
      <c r="DXW66" s="58"/>
      <c r="DXX66" s="58"/>
      <c r="DXY66" s="58"/>
      <c r="DXZ66" s="58"/>
      <c r="DYA66" s="58"/>
      <c r="DYB66" s="58"/>
      <c r="DYC66" s="58"/>
      <c r="DYD66" s="58"/>
      <c r="DYE66" s="58"/>
      <c r="DYF66" s="58"/>
      <c r="DYG66" s="58"/>
      <c r="DYH66" s="58"/>
      <c r="DYI66" s="58"/>
      <c r="DYJ66" s="58"/>
      <c r="DYK66" s="58"/>
      <c r="DYL66" s="58"/>
      <c r="DYM66" s="58"/>
      <c r="DYN66" s="58"/>
      <c r="DYO66" s="58"/>
      <c r="DYP66" s="58"/>
      <c r="DYQ66" s="58"/>
      <c r="DYR66" s="58"/>
      <c r="DYS66" s="58"/>
      <c r="DYT66" s="58"/>
      <c r="DYU66" s="58"/>
      <c r="DYV66" s="58"/>
      <c r="DYW66" s="58"/>
      <c r="DYX66" s="58"/>
      <c r="DYY66" s="58"/>
      <c r="DYZ66" s="58"/>
      <c r="DZA66" s="58"/>
      <c r="DZB66" s="58"/>
      <c r="DZC66" s="58"/>
      <c r="DZD66" s="58"/>
      <c r="DZE66" s="58"/>
      <c r="DZF66" s="58"/>
      <c r="DZG66" s="58"/>
      <c r="DZH66" s="58"/>
      <c r="DZI66" s="58"/>
      <c r="DZJ66" s="58"/>
      <c r="DZK66" s="58"/>
      <c r="DZL66" s="58"/>
      <c r="DZM66" s="58"/>
      <c r="DZN66" s="58"/>
      <c r="DZO66" s="58"/>
      <c r="DZP66" s="58"/>
      <c r="DZQ66" s="58"/>
      <c r="DZR66" s="58"/>
      <c r="DZS66" s="58"/>
      <c r="DZT66" s="58"/>
      <c r="DZU66" s="58"/>
      <c r="DZV66" s="58"/>
      <c r="DZW66" s="58"/>
      <c r="DZX66" s="58"/>
      <c r="DZY66" s="58"/>
      <c r="DZZ66" s="58"/>
      <c r="EAA66" s="58"/>
      <c r="EAB66" s="58"/>
      <c r="EAC66" s="58"/>
      <c r="EAD66" s="58"/>
      <c r="EAE66" s="58"/>
      <c r="EAF66" s="58"/>
      <c r="EAG66" s="58"/>
      <c r="EAH66" s="58"/>
      <c r="EAI66" s="58"/>
      <c r="EAJ66" s="58"/>
      <c r="EAK66" s="58"/>
      <c r="EAL66" s="58"/>
      <c r="EAM66" s="58"/>
      <c r="EAN66" s="58"/>
      <c r="EAO66" s="58"/>
      <c r="EAP66" s="58"/>
      <c r="EAQ66" s="58"/>
      <c r="EAR66" s="58"/>
      <c r="EAS66" s="58"/>
      <c r="EAT66" s="58"/>
      <c r="EAU66" s="58"/>
      <c r="EAV66" s="58"/>
      <c r="EAW66" s="58"/>
      <c r="EAX66" s="58"/>
      <c r="EAY66" s="58"/>
      <c r="EAZ66" s="58"/>
      <c r="EBA66" s="58"/>
      <c r="EBB66" s="58"/>
      <c r="EBC66" s="58"/>
      <c r="EBD66" s="58"/>
      <c r="EBE66" s="58"/>
      <c r="EBF66" s="58"/>
      <c r="EBG66" s="58"/>
      <c r="EBH66" s="58"/>
      <c r="EBI66" s="58"/>
      <c r="EBJ66" s="58"/>
      <c r="EBK66" s="58"/>
      <c r="EBL66" s="58"/>
      <c r="EBM66" s="58"/>
      <c r="EBN66" s="58"/>
      <c r="EBO66" s="58"/>
      <c r="EBP66" s="58"/>
      <c r="EBQ66" s="58"/>
      <c r="EBR66" s="58"/>
      <c r="EBS66" s="58"/>
      <c r="EBT66" s="58"/>
      <c r="EBU66" s="58"/>
      <c r="EBV66" s="58"/>
      <c r="EBW66" s="58"/>
      <c r="EBX66" s="58"/>
      <c r="EBY66" s="58"/>
      <c r="EBZ66" s="58"/>
      <c r="ECA66" s="58"/>
      <c r="ECB66" s="58"/>
      <c r="ECC66" s="58"/>
      <c r="ECD66" s="58"/>
      <c r="ECE66" s="58"/>
      <c r="ECF66" s="58"/>
      <c r="ECG66" s="58"/>
      <c r="ECH66" s="58"/>
      <c r="ECI66" s="58"/>
      <c r="ECJ66" s="58"/>
      <c r="ECK66" s="58"/>
      <c r="ECL66" s="58"/>
      <c r="ECM66" s="58"/>
      <c r="ECN66" s="58"/>
      <c r="ECO66" s="58"/>
      <c r="ECP66" s="58"/>
      <c r="ECQ66" s="58"/>
      <c r="ECR66" s="58"/>
      <c r="ECS66" s="58"/>
      <c r="ECT66" s="58"/>
      <c r="ECU66" s="58"/>
      <c r="ECV66" s="58"/>
      <c r="ECW66" s="58"/>
      <c r="ECX66" s="58"/>
      <c r="ECY66" s="58"/>
      <c r="ECZ66" s="58"/>
      <c r="EDA66" s="58"/>
      <c r="EDB66" s="58"/>
      <c r="EDC66" s="58"/>
      <c r="EDD66" s="58"/>
      <c r="EDE66" s="58"/>
      <c r="EDF66" s="58"/>
      <c r="EDG66" s="58"/>
      <c r="EDH66" s="58"/>
      <c r="EDI66" s="58"/>
      <c r="EDJ66" s="58"/>
      <c r="EDK66" s="58"/>
      <c r="EDL66" s="58"/>
      <c r="EDM66" s="58"/>
      <c r="EDN66" s="58"/>
      <c r="EDO66" s="58"/>
      <c r="EDP66" s="58"/>
      <c r="EDQ66" s="58"/>
      <c r="EDR66" s="58"/>
      <c r="EDS66" s="58"/>
      <c r="EDT66" s="58"/>
      <c r="EDU66" s="58"/>
      <c r="EDV66" s="58"/>
      <c r="EDW66" s="58"/>
      <c r="EDX66" s="58"/>
      <c r="EDY66" s="58"/>
      <c r="EDZ66" s="58"/>
      <c r="EEA66" s="58"/>
      <c r="EEB66" s="58"/>
      <c r="EEC66" s="58"/>
      <c r="EED66" s="58"/>
      <c r="EEE66" s="58"/>
      <c r="EEF66" s="58"/>
      <c r="EEG66" s="58"/>
      <c r="EEH66" s="58"/>
      <c r="EEI66" s="58"/>
      <c r="EEJ66" s="58"/>
      <c r="EEK66" s="58"/>
      <c r="EEL66" s="58"/>
      <c r="EEM66" s="58"/>
      <c r="EEN66" s="58"/>
      <c r="EEO66" s="58"/>
      <c r="EEP66" s="58"/>
      <c r="EEQ66" s="58"/>
      <c r="EER66" s="58"/>
      <c r="EES66" s="58"/>
      <c r="EET66" s="58"/>
      <c r="EEU66" s="58"/>
      <c r="EEV66" s="58"/>
      <c r="EEW66" s="58"/>
      <c r="EEX66" s="58"/>
      <c r="EEY66" s="58"/>
      <c r="EEZ66" s="58"/>
      <c r="EFA66" s="58"/>
      <c r="EFB66" s="58"/>
      <c r="EFC66" s="58"/>
      <c r="EFD66" s="58"/>
      <c r="EFE66" s="58"/>
      <c r="EFF66" s="58"/>
      <c r="EFG66" s="58"/>
      <c r="EFH66" s="58"/>
      <c r="EFI66" s="58"/>
      <c r="EFJ66" s="58"/>
      <c r="EFK66" s="58"/>
      <c r="EFL66" s="58"/>
      <c r="EFM66" s="58"/>
      <c r="EFN66" s="58"/>
      <c r="EFO66" s="58"/>
      <c r="EFP66" s="58"/>
      <c r="EFQ66" s="58"/>
      <c r="EFR66" s="58"/>
      <c r="EFS66" s="58"/>
      <c r="EFT66" s="58"/>
      <c r="EFU66" s="58"/>
      <c r="EFV66" s="58"/>
      <c r="EFW66" s="58"/>
      <c r="EFX66" s="58"/>
      <c r="EFY66" s="58"/>
      <c r="EFZ66" s="58"/>
      <c r="EGA66" s="58"/>
      <c r="EGB66" s="58"/>
      <c r="EGC66" s="58"/>
      <c r="EGD66" s="58"/>
      <c r="EGE66" s="58"/>
      <c r="EGF66" s="58"/>
      <c r="EGG66" s="58"/>
      <c r="EGH66" s="58"/>
      <c r="EGI66" s="58"/>
      <c r="EGJ66" s="58"/>
      <c r="EGK66" s="58"/>
      <c r="EGL66" s="58"/>
      <c r="EGM66" s="58"/>
      <c r="EGN66" s="58"/>
      <c r="EGO66" s="58"/>
      <c r="EGP66" s="58"/>
      <c r="EGQ66" s="58"/>
      <c r="EGR66" s="58"/>
      <c r="EGS66" s="58"/>
      <c r="EGT66" s="58"/>
      <c r="EGU66" s="58"/>
      <c r="EGV66" s="58"/>
      <c r="EGW66" s="58"/>
      <c r="EGX66" s="58"/>
      <c r="EGY66" s="58"/>
      <c r="EGZ66" s="58"/>
      <c r="EHA66" s="58"/>
      <c r="EHB66" s="58"/>
      <c r="EHC66" s="58"/>
      <c r="EHD66" s="58"/>
      <c r="EHE66" s="58"/>
      <c r="EHF66" s="58"/>
      <c r="EHG66" s="58"/>
      <c r="EHH66" s="58"/>
      <c r="EHI66" s="58"/>
      <c r="EHJ66" s="58"/>
      <c r="EHK66" s="58"/>
      <c r="EHL66" s="58"/>
      <c r="EHM66" s="58"/>
      <c r="EHN66" s="58"/>
      <c r="EHO66" s="58"/>
      <c r="EHP66" s="58"/>
      <c r="EHQ66" s="58"/>
      <c r="EHR66" s="58"/>
      <c r="EHS66" s="58"/>
      <c r="EHT66" s="58"/>
      <c r="EHU66" s="58"/>
      <c r="EHV66" s="58"/>
      <c r="EHW66" s="58"/>
      <c r="EHX66" s="58"/>
      <c r="EHY66" s="58"/>
      <c r="EHZ66" s="58"/>
      <c r="EIA66" s="58"/>
      <c r="EIB66" s="58"/>
      <c r="EIC66" s="58"/>
      <c r="EID66" s="58"/>
      <c r="EIE66" s="58"/>
      <c r="EIF66" s="58"/>
      <c r="EIG66" s="58"/>
      <c r="EIH66" s="58"/>
      <c r="EII66" s="58"/>
      <c r="EIJ66" s="58"/>
      <c r="EIK66" s="58"/>
      <c r="EIL66" s="58"/>
      <c r="EIM66" s="58"/>
      <c r="EIN66" s="58"/>
      <c r="EIO66" s="58"/>
      <c r="EIP66" s="58"/>
      <c r="EIQ66" s="58"/>
      <c r="EIR66" s="58"/>
      <c r="EIS66" s="58"/>
      <c r="EIT66" s="58"/>
      <c r="EIU66" s="58"/>
      <c r="EIV66" s="58"/>
      <c r="EIW66" s="58"/>
      <c r="EIX66" s="58"/>
      <c r="EIY66" s="58"/>
      <c r="EIZ66" s="58"/>
      <c r="EJA66" s="58"/>
      <c r="EJB66" s="58"/>
      <c r="EJC66" s="58"/>
      <c r="EJD66" s="58"/>
      <c r="EJE66" s="58"/>
      <c r="EJF66" s="58"/>
      <c r="EJG66" s="58"/>
      <c r="EJH66" s="58"/>
      <c r="EJI66" s="58"/>
      <c r="EJJ66" s="58"/>
      <c r="EJK66" s="58"/>
      <c r="EJL66" s="58"/>
      <c r="EJM66" s="58"/>
      <c r="EJN66" s="58"/>
      <c r="EJO66" s="58"/>
      <c r="EJP66" s="58"/>
      <c r="EJQ66" s="58"/>
      <c r="EJR66" s="58"/>
      <c r="EJS66" s="58"/>
      <c r="EJT66" s="58"/>
      <c r="EJU66" s="58"/>
      <c r="EJV66" s="58"/>
      <c r="EJW66" s="58"/>
      <c r="EJX66" s="58"/>
      <c r="EJY66" s="58"/>
      <c r="EJZ66" s="58"/>
      <c r="EKA66" s="58"/>
      <c r="EKB66" s="58"/>
      <c r="EKC66" s="58"/>
      <c r="EKD66" s="58"/>
      <c r="EKE66" s="58"/>
      <c r="EKF66" s="58"/>
      <c r="EKG66" s="58"/>
      <c r="EKH66" s="58"/>
      <c r="EKI66" s="58"/>
      <c r="EKJ66" s="58"/>
      <c r="EKK66" s="58"/>
      <c r="EKL66" s="58"/>
      <c r="EKM66" s="58"/>
      <c r="EKN66" s="58"/>
      <c r="EKO66" s="58"/>
      <c r="EKP66" s="58"/>
      <c r="EKQ66" s="58"/>
      <c r="EKR66" s="58"/>
      <c r="EKS66" s="58"/>
      <c r="EKT66" s="58"/>
      <c r="EKU66" s="58"/>
      <c r="EKV66" s="58"/>
      <c r="EKW66" s="58"/>
      <c r="EKX66" s="58"/>
      <c r="EKY66" s="58"/>
      <c r="EKZ66" s="58"/>
      <c r="ELA66" s="58"/>
      <c r="ELB66" s="58"/>
      <c r="ELC66" s="58"/>
      <c r="ELD66" s="58"/>
      <c r="ELE66" s="58"/>
      <c r="ELF66" s="58"/>
      <c r="ELG66" s="58"/>
      <c r="ELH66" s="58"/>
      <c r="ELI66" s="58"/>
      <c r="ELJ66" s="58"/>
      <c r="ELK66" s="58"/>
      <c r="ELL66" s="58"/>
      <c r="ELM66" s="58"/>
      <c r="ELN66" s="58"/>
      <c r="ELO66" s="58"/>
      <c r="ELP66" s="58"/>
      <c r="ELQ66" s="58"/>
      <c r="ELR66" s="58"/>
      <c r="ELS66" s="58"/>
      <c r="ELT66" s="58"/>
      <c r="ELU66" s="58"/>
      <c r="ELV66" s="58"/>
      <c r="ELW66" s="58"/>
      <c r="ELX66" s="58"/>
      <c r="ELY66" s="58"/>
      <c r="ELZ66" s="58"/>
      <c r="EMA66" s="58"/>
      <c r="EMB66" s="58"/>
      <c r="EMC66" s="58"/>
      <c r="EMD66" s="58"/>
      <c r="EME66" s="58"/>
      <c r="EMF66" s="58"/>
      <c r="EMG66" s="58"/>
      <c r="EMH66" s="58"/>
      <c r="EMI66" s="58"/>
      <c r="EMJ66" s="58"/>
      <c r="EMK66" s="58"/>
      <c r="EML66" s="58"/>
      <c r="EMM66" s="58"/>
      <c r="EMN66" s="58"/>
      <c r="EMO66" s="58"/>
      <c r="EMP66" s="58"/>
      <c r="EMQ66" s="58"/>
      <c r="EMR66" s="58"/>
      <c r="EMS66" s="58"/>
      <c r="EMT66" s="58"/>
      <c r="EMU66" s="58"/>
      <c r="EMV66" s="58"/>
      <c r="EMW66" s="58"/>
      <c r="EMX66" s="58"/>
      <c r="EMY66" s="58"/>
      <c r="EMZ66" s="58"/>
      <c r="ENA66" s="58"/>
      <c r="ENB66" s="58"/>
      <c r="ENC66" s="58"/>
      <c r="END66" s="58"/>
      <c r="ENE66" s="58"/>
      <c r="ENF66" s="58"/>
      <c r="ENG66" s="58"/>
      <c r="ENH66" s="58"/>
      <c r="ENI66" s="58"/>
      <c r="ENJ66" s="58"/>
      <c r="ENK66" s="58"/>
      <c r="ENL66" s="58"/>
      <c r="ENM66" s="58"/>
      <c r="ENN66" s="58"/>
      <c r="ENO66" s="58"/>
      <c r="ENP66" s="58"/>
      <c r="ENQ66" s="58"/>
      <c r="ENR66" s="58"/>
      <c r="ENS66" s="58"/>
      <c r="ENT66" s="58"/>
      <c r="ENU66" s="58"/>
      <c r="ENV66" s="58"/>
      <c r="ENW66" s="58"/>
      <c r="ENX66" s="58"/>
      <c r="ENY66" s="58"/>
      <c r="ENZ66" s="58"/>
      <c r="EOA66" s="58"/>
      <c r="EOB66" s="58"/>
      <c r="EOC66" s="58"/>
      <c r="EOD66" s="58"/>
      <c r="EOE66" s="58"/>
      <c r="EOF66" s="58"/>
      <c r="EOG66" s="58"/>
      <c r="EOH66" s="58"/>
      <c r="EOI66" s="58"/>
      <c r="EOJ66" s="58"/>
      <c r="EOK66" s="58"/>
      <c r="EOL66" s="58"/>
      <c r="EOM66" s="58"/>
      <c r="EON66" s="58"/>
      <c r="EOO66" s="58"/>
      <c r="EOP66" s="58"/>
      <c r="EOQ66" s="58"/>
      <c r="EOR66" s="58"/>
      <c r="EOS66" s="58"/>
      <c r="EOT66" s="58"/>
      <c r="EOU66" s="58"/>
      <c r="EOV66" s="58"/>
      <c r="EOW66" s="58"/>
      <c r="EOX66" s="58"/>
      <c r="EOY66" s="58"/>
      <c r="EOZ66" s="58"/>
      <c r="EPA66" s="58"/>
      <c r="EPB66" s="58"/>
      <c r="EPC66" s="58"/>
      <c r="EPD66" s="58"/>
      <c r="EPE66" s="58"/>
      <c r="EPF66" s="58"/>
      <c r="EPG66" s="58"/>
      <c r="EPH66" s="58"/>
      <c r="EPI66" s="58"/>
      <c r="EPJ66" s="58"/>
      <c r="EPK66" s="58"/>
      <c r="EPL66" s="58"/>
      <c r="EPM66" s="58"/>
      <c r="EPN66" s="58"/>
      <c r="EPO66" s="58"/>
      <c r="EPP66" s="58"/>
      <c r="EPQ66" s="58"/>
      <c r="EPR66" s="58"/>
      <c r="EPS66" s="58"/>
      <c r="EPT66" s="58"/>
      <c r="EPU66" s="58"/>
      <c r="EPV66" s="58"/>
      <c r="EPW66" s="58"/>
      <c r="EPX66" s="58"/>
      <c r="EPY66" s="58"/>
      <c r="EPZ66" s="58"/>
      <c r="EQA66" s="58"/>
      <c r="EQB66" s="58"/>
      <c r="EQC66" s="58"/>
      <c r="EQD66" s="58"/>
      <c r="EQE66" s="58"/>
      <c r="EQF66" s="58"/>
      <c r="EQG66" s="58"/>
      <c r="EQH66" s="58"/>
      <c r="EQI66" s="58"/>
      <c r="EQJ66" s="58"/>
      <c r="EQK66" s="58"/>
      <c r="EQL66" s="58"/>
      <c r="EQM66" s="58"/>
      <c r="EQN66" s="58"/>
      <c r="EQO66" s="58"/>
      <c r="EQP66" s="58"/>
      <c r="EQQ66" s="58"/>
      <c r="EQR66" s="58"/>
      <c r="EQS66" s="58"/>
      <c r="EQT66" s="58"/>
      <c r="EQU66" s="58"/>
      <c r="EQV66" s="58"/>
      <c r="EQW66" s="58"/>
      <c r="EQX66" s="58"/>
      <c r="EQY66" s="58"/>
      <c r="EQZ66" s="58"/>
      <c r="ERA66" s="58"/>
      <c r="ERB66" s="58"/>
      <c r="ERC66" s="58"/>
      <c r="ERD66" s="58"/>
      <c r="ERE66" s="58"/>
      <c r="ERF66" s="58"/>
      <c r="ERG66" s="58"/>
      <c r="ERH66" s="58"/>
      <c r="ERI66" s="58"/>
      <c r="ERJ66" s="58"/>
      <c r="ERK66" s="58"/>
      <c r="ERL66" s="58"/>
      <c r="ERM66" s="58"/>
      <c r="ERN66" s="58"/>
      <c r="ERO66" s="58"/>
      <c r="ERP66" s="58"/>
      <c r="ERQ66" s="58"/>
      <c r="ERR66" s="58"/>
      <c r="ERS66" s="58"/>
      <c r="ERT66" s="58"/>
      <c r="ERU66" s="58"/>
      <c r="ERV66" s="58"/>
      <c r="ERW66" s="58"/>
      <c r="ERX66" s="58"/>
      <c r="ERY66" s="58"/>
      <c r="ERZ66" s="58"/>
      <c r="ESA66" s="58"/>
      <c r="ESB66" s="58"/>
      <c r="ESC66" s="58"/>
      <c r="ESD66" s="58"/>
      <c r="ESE66" s="58"/>
      <c r="ESF66" s="58"/>
      <c r="ESG66" s="58"/>
      <c r="ESH66" s="58"/>
      <c r="ESI66" s="58"/>
      <c r="ESJ66" s="58"/>
      <c r="ESK66" s="58"/>
      <c r="ESL66" s="58"/>
      <c r="ESM66" s="58"/>
      <c r="ESN66" s="58"/>
      <c r="ESO66" s="58"/>
      <c r="ESP66" s="58"/>
      <c r="ESQ66" s="58"/>
      <c r="ESR66" s="58"/>
      <c r="ESS66" s="58"/>
      <c r="EST66" s="58"/>
      <c r="ESU66" s="58"/>
      <c r="ESV66" s="58"/>
      <c r="ESW66" s="58"/>
      <c r="ESX66" s="58"/>
      <c r="ESY66" s="58"/>
      <c r="ESZ66" s="58"/>
      <c r="ETA66" s="58"/>
      <c r="ETB66" s="58"/>
      <c r="ETC66" s="58"/>
      <c r="ETD66" s="58"/>
      <c r="ETE66" s="58"/>
      <c r="ETF66" s="58"/>
      <c r="ETG66" s="58"/>
      <c r="ETH66" s="58"/>
      <c r="ETI66" s="58"/>
      <c r="ETJ66" s="58"/>
      <c r="ETK66" s="58"/>
      <c r="ETL66" s="58"/>
      <c r="ETM66" s="58"/>
      <c r="ETN66" s="58"/>
      <c r="ETO66" s="58"/>
      <c r="ETP66" s="58"/>
      <c r="ETQ66" s="58"/>
      <c r="ETR66" s="58"/>
      <c r="ETS66" s="58"/>
      <c r="ETT66" s="58"/>
      <c r="ETU66" s="58"/>
      <c r="ETV66" s="58"/>
      <c r="ETW66" s="58"/>
      <c r="ETX66" s="58"/>
      <c r="ETY66" s="58"/>
      <c r="ETZ66" s="58"/>
      <c r="EUA66" s="58"/>
      <c r="EUB66" s="58"/>
      <c r="EUC66" s="58"/>
      <c r="EUD66" s="58"/>
      <c r="EUE66" s="58"/>
      <c r="EUF66" s="58"/>
      <c r="EUG66" s="58"/>
      <c r="EUH66" s="58"/>
      <c r="EUI66" s="58"/>
      <c r="EUJ66" s="58"/>
      <c r="EUK66" s="58"/>
      <c r="EUL66" s="58"/>
      <c r="EUM66" s="58"/>
      <c r="EUN66" s="58"/>
      <c r="EUO66" s="58"/>
      <c r="EUP66" s="58"/>
      <c r="EUQ66" s="58"/>
      <c r="EUR66" s="58"/>
      <c r="EUS66" s="58"/>
      <c r="EUT66" s="58"/>
      <c r="EUU66" s="58"/>
      <c r="EUV66" s="58"/>
      <c r="EUW66" s="58"/>
      <c r="EUX66" s="58"/>
      <c r="EUY66" s="58"/>
      <c r="EUZ66" s="58"/>
      <c r="EVA66" s="58"/>
      <c r="EVB66" s="58"/>
      <c r="EVC66" s="58"/>
      <c r="EVD66" s="58"/>
      <c r="EVE66" s="58"/>
      <c r="EVF66" s="58"/>
      <c r="EVG66" s="58"/>
      <c r="EVH66" s="58"/>
      <c r="EVI66" s="58"/>
      <c r="EVJ66" s="58"/>
      <c r="EVK66" s="58"/>
      <c r="EVL66" s="58"/>
      <c r="EVM66" s="58"/>
      <c r="EVN66" s="58"/>
      <c r="EVO66" s="58"/>
      <c r="EVP66" s="58"/>
      <c r="EVQ66" s="58"/>
      <c r="EVR66" s="58"/>
      <c r="EVS66" s="58"/>
      <c r="EVT66" s="58"/>
      <c r="EVU66" s="58"/>
      <c r="EVV66" s="58"/>
      <c r="EVW66" s="58"/>
      <c r="EVX66" s="58"/>
      <c r="EVY66" s="58"/>
      <c r="EVZ66" s="58"/>
      <c r="EWA66" s="58"/>
      <c r="EWB66" s="58"/>
      <c r="EWC66" s="58"/>
      <c r="EWD66" s="58"/>
      <c r="EWE66" s="58"/>
      <c r="EWF66" s="58"/>
      <c r="EWG66" s="58"/>
      <c r="EWH66" s="58"/>
      <c r="EWI66" s="58"/>
      <c r="EWJ66" s="58"/>
      <c r="EWK66" s="58"/>
      <c r="EWL66" s="58"/>
      <c r="EWM66" s="58"/>
      <c r="EWN66" s="58"/>
      <c r="EWO66" s="58"/>
      <c r="EWP66" s="58"/>
      <c r="EWQ66" s="58"/>
      <c r="EWR66" s="58"/>
      <c r="EWS66" s="58"/>
      <c r="EWT66" s="58"/>
      <c r="EWU66" s="58"/>
      <c r="EWV66" s="58"/>
      <c r="EWW66" s="58"/>
      <c r="EWX66" s="58"/>
      <c r="EWY66" s="58"/>
      <c r="EWZ66" s="58"/>
      <c r="EXA66" s="58"/>
      <c r="EXB66" s="58"/>
      <c r="EXC66" s="58"/>
      <c r="EXD66" s="58"/>
      <c r="EXE66" s="58"/>
      <c r="EXF66" s="58"/>
      <c r="EXG66" s="58"/>
      <c r="EXH66" s="58"/>
      <c r="EXI66" s="58"/>
      <c r="EXJ66" s="58"/>
      <c r="EXK66" s="58"/>
      <c r="EXL66" s="58"/>
      <c r="EXM66" s="58"/>
      <c r="EXN66" s="58"/>
      <c r="EXO66" s="58"/>
      <c r="EXP66" s="58"/>
      <c r="EXQ66" s="58"/>
      <c r="EXR66" s="58"/>
      <c r="EXS66" s="58"/>
      <c r="EXT66" s="58"/>
      <c r="EXU66" s="58"/>
      <c r="EXV66" s="58"/>
      <c r="EXW66" s="58"/>
      <c r="EXX66" s="58"/>
      <c r="EXY66" s="58"/>
      <c r="EXZ66" s="58"/>
      <c r="EYA66" s="58"/>
      <c r="EYB66" s="58"/>
      <c r="EYC66" s="58"/>
      <c r="EYD66" s="58"/>
      <c r="EYE66" s="58"/>
      <c r="EYF66" s="58"/>
      <c r="EYG66" s="58"/>
      <c r="EYH66" s="58"/>
      <c r="EYI66" s="58"/>
      <c r="EYJ66" s="58"/>
      <c r="EYK66" s="58"/>
      <c r="EYL66" s="58"/>
      <c r="EYM66" s="58"/>
      <c r="EYN66" s="58"/>
      <c r="EYO66" s="58"/>
      <c r="EYP66" s="58"/>
      <c r="EYQ66" s="58"/>
      <c r="EYR66" s="58"/>
      <c r="EYS66" s="58"/>
      <c r="EYT66" s="58"/>
      <c r="EYU66" s="58"/>
      <c r="EYV66" s="58"/>
      <c r="EYW66" s="58"/>
      <c r="EYX66" s="58"/>
      <c r="EYY66" s="58"/>
      <c r="EYZ66" s="58"/>
      <c r="EZA66" s="58"/>
      <c r="EZB66" s="58"/>
      <c r="EZC66" s="58"/>
      <c r="EZD66" s="58"/>
      <c r="EZE66" s="58"/>
      <c r="EZF66" s="58"/>
      <c r="EZG66" s="58"/>
      <c r="EZH66" s="58"/>
      <c r="EZI66" s="58"/>
      <c r="EZJ66" s="58"/>
      <c r="EZK66" s="58"/>
      <c r="EZL66" s="58"/>
      <c r="EZM66" s="58"/>
      <c r="EZN66" s="58"/>
      <c r="EZO66" s="58"/>
      <c r="EZP66" s="58"/>
      <c r="EZQ66" s="58"/>
      <c r="EZR66" s="58"/>
      <c r="EZS66" s="58"/>
      <c r="EZT66" s="58"/>
      <c r="EZU66" s="58"/>
      <c r="EZV66" s="58"/>
      <c r="EZW66" s="58"/>
      <c r="EZX66" s="58"/>
      <c r="EZY66" s="58"/>
      <c r="EZZ66" s="58"/>
      <c r="FAA66" s="58"/>
      <c r="FAB66" s="58"/>
      <c r="FAC66" s="58"/>
      <c r="FAD66" s="58"/>
      <c r="FAE66" s="58"/>
      <c r="FAF66" s="58"/>
      <c r="FAG66" s="58"/>
      <c r="FAH66" s="58"/>
      <c r="FAI66" s="58"/>
      <c r="FAJ66" s="58"/>
      <c r="FAK66" s="58"/>
      <c r="FAL66" s="58"/>
      <c r="FAM66" s="58"/>
      <c r="FAN66" s="58"/>
      <c r="FAO66" s="58"/>
      <c r="FAP66" s="58"/>
      <c r="FAQ66" s="58"/>
      <c r="FAR66" s="58"/>
      <c r="FAS66" s="58"/>
      <c r="FAT66" s="58"/>
      <c r="FAU66" s="58"/>
      <c r="FAV66" s="58"/>
      <c r="FAW66" s="58"/>
      <c r="FAX66" s="58"/>
      <c r="FAY66" s="58"/>
      <c r="FAZ66" s="58"/>
      <c r="FBA66" s="58"/>
      <c r="FBB66" s="58"/>
      <c r="FBC66" s="58"/>
      <c r="FBD66" s="58"/>
      <c r="FBE66" s="58"/>
      <c r="FBF66" s="58"/>
      <c r="FBG66" s="58"/>
      <c r="FBH66" s="58"/>
      <c r="FBI66" s="58"/>
      <c r="FBJ66" s="58"/>
      <c r="FBK66" s="58"/>
      <c r="FBL66" s="58"/>
      <c r="FBM66" s="58"/>
      <c r="FBN66" s="58"/>
      <c r="FBO66" s="58"/>
      <c r="FBP66" s="58"/>
      <c r="FBQ66" s="58"/>
      <c r="FBR66" s="58"/>
      <c r="FBS66" s="58"/>
      <c r="FBT66" s="58"/>
      <c r="FBU66" s="58"/>
      <c r="FBV66" s="58"/>
      <c r="FBW66" s="58"/>
      <c r="FBX66" s="58"/>
      <c r="FBY66" s="58"/>
      <c r="FBZ66" s="58"/>
      <c r="FCA66" s="58"/>
      <c r="FCB66" s="58"/>
      <c r="FCC66" s="58"/>
      <c r="FCD66" s="58"/>
      <c r="FCE66" s="58"/>
      <c r="FCF66" s="58"/>
      <c r="FCG66" s="58"/>
      <c r="FCH66" s="58"/>
      <c r="FCI66" s="58"/>
      <c r="FCJ66" s="58"/>
      <c r="FCK66" s="58"/>
      <c r="FCL66" s="58"/>
      <c r="FCM66" s="58"/>
      <c r="FCN66" s="58"/>
      <c r="FCO66" s="58"/>
      <c r="FCP66" s="58"/>
      <c r="FCQ66" s="58"/>
      <c r="FCR66" s="58"/>
      <c r="FCS66" s="58"/>
      <c r="FCT66" s="58"/>
      <c r="FCU66" s="58"/>
      <c r="FCV66" s="58"/>
      <c r="FCW66" s="58"/>
      <c r="FCX66" s="58"/>
      <c r="FCY66" s="58"/>
      <c r="FCZ66" s="58"/>
      <c r="FDA66" s="58"/>
      <c r="FDB66" s="58"/>
      <c r="FDC66" s="58"/>
      <c r="FDD66" s="58"/>
      <c r="FDE66" s="58"/>
      <c r="FDF66" s="58"/>
      <c r="FDG66" s="58"/>
      <c r="FDH66" s="58"/>
      <c r="FDI66" s="58"/>
      <c r="FDJ66" s="58"/>
      <c r="FDK66" s="58"/>
      <c r="FDL66" s="58"/>
      <c r="FDM66" s="58"/>
      <c r="FDN66" s="58"/>
      <c r="FDO66" s="58"/>
      <c r="FDP66" s="58"/>
      <c r="FDQ66" s="58"/>
      <c r="FDR66" s="58"/>
      <c r="FDS66" s="58"/>
      <c r="FDT66" s="58"/>
      <c r="FDU66" s="58"/>
      <c r="FDV66" s="58"/>
      <c r="FDW66" s="58"/>
      <c r="FDX66" s="58"/>
      <c r="FDY66" s="58"/>
      <c r="FDZ66" s="58"/>
      <c r="FEA66" s="58"/>
      <c r="FEB66" s="58"/>
      <c r="FEC66" s="58"/>
      <c r="FED66" s="58"/>
      <c r="FEE66" s="58"/>
      <c r="FEF66" s="58"/>
      <c r="FEG66" s="58"/>
      <c r="FEH66" s="58"/>
      <c r="FEI66" s="58"/>
      <c r="FEJ66" s="58"/>
      <c r="FEK66" s="58"/>
      <c r="FEL66" s="58"/>
      <c r="FEM66" s="58"/>
      <c r="FEN66" s="58"/>
      <c r="FEO66" s="58"/>
      <c r="FEP66" s="58"/>
      <c r="FEQ66" s="58"/>
      <c r="FER66" s="58"/>
      <c r="FES66" s="58"/>
      <c r="FET66" s="58"/>
      <c r="FEU66" s="58"/>
      <c r="FEV66" s="58"/>
      <c r="FEW66" s="58"/>
      <c r="FEX66" s="58"/>
      <c r="FEY66" s="58"/>
      <c r="FEZ66" s="58"/>
      <c r="FFA66" s="58"/>
      <c r="FFB66" s="58"/>
      <c r="FFC66" s="58"/>
      <c r="FFD66" s="58"/>
      <c r="FFE66" s="58"/>
      <c r="FFF66" s="58"/>
      <c r="FFG66" s="58"/>
      <c r="FFH66" s="58"/>
      <c r="FFI66" s="58"/>
      <c r="FFJ66" s="58"/>
      <c r="FFK66" s="58"/>
      <c r="FFL66" s="58"/>
      <c r="FFM66" s="58"/>
      <c r="FFN66" s="58"/>
      <c r="FFO66" s="58"/>
      <c r="FFP66" s="58"/>
      <c r="FFQ66" s="58"/>
      <c r="FFR66" s="58"/>
      <c r="FFS66" s="58"/>
      <c r="FFT66" s="58"/>
      <c r="FFU66" s="58"/>
      <c r="FFV66" s="58"/>
      <c r="FFW66" s="58"/>
      <c r="FFX66" s="58"/>
      <c r="FFY66" s="58"/>
      <c r="FFZ66" s="58"/>
      <c r="FGA66" s="58"/>
      <c r="FGB66" s="58"/>
      <c r="FGC66" s="58"/>
      <c r="FGD66" s="58"/>
      <c r="FGE66" s="58"/>
      <c r="FGF66" s="58"/>
      <c r="FGG66" s="58"/>
      <c r="FGH66" s="58"/>
      <c r="FGI66" s="58"/>
      <c r="FGJ66" s="58"/>
      <c r="FGK66" s="58"/>
      <c r="FGL66" s="58"/>
      <c r="FGM66" s="58"/>
      <c r="FGN66" s="58"/>
      <c r="FGO66" s="58"/>
      <c r="FGP66" s="58"/>
      <c r="FGQ66" s="58"/>
      <c r="FGR66" s="58"/>
      <c r="FGS66" s="58"/>
      <c r="FGT66" s="58"/>
      <c r="FGU66" s="58"/>
      <c r="FGV66" s="58"/>
      <c r="FGW66" s="58"/>
      <c r="FGX66" s="58"/>
      <c r="FGY66" s="58"/>
      <c r="FGZ66" s="58"/>
      <c r="FHA66" s="58"/>
      <c r="FHB66" s="58"/>
      <c r="FHC66" s="58"/>
      <c r="FHD66" s="58"/>
      <c r="FHE66" s="58"/>
      <c r="FHF66" s="58"/>
      <c r="FHG66" s="58"/>
      <c r="FHH66" s="58"/>
      <c r="FHI66" s="58"/>
      <c r="FHJ66" s="58"/>
      <c r="FHK66" s="58"/>
      <c r="FHL66" s="58"/>
      <c r="FHM66" s="58"/>
      <c r="FHN66" s="58"/>
      <c r="FHO66" s="58"/>
      <c r="FHP66" s="58"/>
      <c r="FHQ66" s="58"/>
      <c r="FHR66" s="58"/>
      <c r="FHS66" s="58"/>
      <c r="FHT66" s="58"/>
      <c r="FHU66" s="58"/>
      <c r="FHV66" s="58"/>
      <c r="FHW66" s="58"/>
      <c r="FHX66" s="58"/>
      <c r="FHY66" s="58"/>
      <c r="FHZ66" s="58"/>
      <c r="FIA66" s="58"/>
      <c r="FIB66" s="58"/>
      <c r="FIC66" s="58"/>
      <c r="FID66" s="58"/>
      <c r="FIE66" s="58"/>
      <c r="FIF66" s="58"/>
      <c r="FIG66" s="58"/>
      <c r="FIH66" s="58"/>
      <c r="FII66" s="58"/>
      <c r="FIJ66" s="58"/>
      <c r="FIK66" s="58"/>
      <c r="FIL66" s="58"/>
      <c r="FIM66" s="58"/>
      <c r="FIN66" s="58"/>
      <c r="FIO66" s="58"/>
      <c r="FIP66" s="58"/>
      <c r="FIQ66" s="58"/>
      <c r="FIR66" s="58"/>
      <c r="FIS66" s="58"/>
      <c r="FIT66" s="58"/>
      <c r="FIU66" s="58"/>
      <c r="FIV66" s="58"/>
      <c r="FIW66" s="58"/>
      <c r="FIX66" s="58"/>
      <c r="FIY66" s="58"/>
      <c r="FIZ66" s="58"/>
      <c r="FJA66" s="58"/>
      <c r="FJB66" s="58"/>
      <c r="FJC66" s="58"/>
      <c r="FJD66" s="58"/>
      <c r="FJE66" s="58"/>
      <c r="FJF66" s="58"/>
      <c r="FJG66" s="58"/>
      <c r="FJH66" s="58"/>
      <c r="FJI66" s="58"/>
      <c r="FJJ66" s="58"/>
      <c r="FJK66" s="58"/>
      <c r="FJL66" s="58"/>
      <c r="FJM66" s="58"/>
      <c r="FJN66" s="58"/>
      <c r="FJO66" s="58"/>
      <c r="FJP66" s="58"/>
      <c r="FJQ66" s="58"/>
      <c r="FJR66" s="58"/>
      <c r="FJS66" s="58"/>
      <c r="FJT66" s="58"/>
      <c r="FJU66" s="58"/>
      <c r="FJV66" s="58"/>
      <c r="FJW66" s="58"/>
      <c r="FJX66" s="58"/>
      <c r="FJY66" s="58"/>
      <c r="FJZ66" s="58"/>
      <c r="FKA66" s="58"/>
      <c r="FKB66" s="58"/>
      <c r="FKC66" s="58"/>
      <c r="FKD66" s="58"/>
      <c r="FKE66" s="58"/>
      <c r="FKF66" s="58"/>
      <c r="FKG66" s="58"/>
      <c r="FKH66" s="58"/>
      <c r="FKI66" s="58"/>
      <c r="FKJ66" s="58"/>
      <c r="FKK66" s="58"/>
      <c r="FKL66" s="58"/>
      <c r="FKM66" s="58"/>
      <c r="FKN66" s="58"/>
      <c r="FKO66" s="58"/>
      <c r="FKP66" s="58"/>
      <c r="FKQ66" s="58"/>
      <c r="FKR66" s="58"/>
      <c r="FKS66" s="58"/>
      <c r="FKT66" s="58"/>
      <c r="FKU66" s="58"/>
      <c r="FKV66" s="58"/>
      <c r="FKW66" s="58"/>
      <c r="FKX66" s="58"/>
      <c r="FKY66" s="58"/>
      <c r="FKZ66" s="58"/>
      <c r="FLA66" s="58"/>
      <c r="FLB66" s="58"/>
      <c r="FLC66" s="58"/>
      <c r="FLD66" s="58"/>
      <c r="FLE66" s="58"/>
      <c r="FLF66" s="58"/>
      <c r="FLG66" s="58"/>
      <c r="FLH66" s="58"/>
      <c r="FLI66" s="58"/>
      <c r="FLJ66" s="58"/>
      <c r="FLK66" s="58"/>
      <c r="FLL66" s="58"/>
      <c r="FLM66" s="58"/>
      <c r="FLN66" s="58"/>
      <c r="FLO66" s="58"/>
      <c r="FLP66" s="58"/>
      <c r="FLQ66" s="58"/>
      <c r="FLR66" s="58"/>
      <c r="FLS66" s="58"/>
      <c r="FLT66" s="58"/>
      <c r="FLU66" s="58"/>
      <c r="FLV66" s="58"/>
      <c r="FLW66" s="58"/>
      <c r="FLX66" s="58"/>
      <c r="FLY66" s="58"/>
      <c r="FLZ66" s="58"/>
      <c r="FMA66" s="58"/>
      <c r="FMB66" s="58"/>
      <c r="FMC66" s="58"/>
      <c r="FMD66" s="58"/>
      <c r="FME66" s="58"/>
      <c r="FMF66" s="58"/>
      <c r="FMG66" s="58"/>
      <c r="FMH66" s="58"/>
      <c r="FMI66" s="58"/>
      <c r="FMJ66" s="58"/>
      <c r="FMK66" s="58"/>
      <c r="FML66" s="58"/>
      <c r="FMM66" s="58"/>
      <c r="FMN66" s="58"/>
      <c r="FMO66" s="58"/>
      <c r="FMP66" s="58"/>
      <c r="FMQ66" s="58"/>
      <c r="FMR66" s="58"/>
      <c r="FMS66" s="58"/>
      <c r="FMT66" s="58"/>
      <c r="FMU66" s="58"/>
      <c r="FMV66" s="58"/>
      <c r="FMW66" s="58"/>
      <c r="FMX66" s="58"/>
      <c r="FMY66" s="58"/>
      <c r="FMZ66" s="58"/>
      <c r="FNA66" s="58"/>
      <c r="FNB66" s="58"/>
      <c r="FNC66" s="58"/>
      <c r="FND66" s="58"/>
      <c r="FNE66" s="58"/>
      <c r="FNF66" s="58"/>
      <c r="FNG66" s="58"/>
      <c r="FNH66" s="58"/>
      <c r="FNI66" s="58"/>
      <c r="FNJ66" s="58"/>
      <c r="FNK66" s="58"/>
      <c r="FNL66" s="58"/>
      <c r="FNM66" s="58"/>
      <c r="FNN66" s="58"/>
      <c r="FNO66" s="58"/>
      <c r="FNP66" s="58"/>
      <c r="FNQ66" s="58"/>
      <c r="FNR66" s="58"/>
      <c r="FNS66" s="58"/>
      <c r="FNT66" s="58"/>
      <c r="FNU66" s="58"/>
      <c r="FNV66" s="58"/>
      <c r="FNW66" s="58"/>
      <c r="FNX66" s="58"/>
      <c r="FNY66" s="58"/>
      <c r="FNZ66" s="58"/>
      <c r="FOA66" s="58"/>
      <c r="FOB66" s="58"/>
      <c r="FOC66" s="58"/>
      <c r="FOD66" s="58"/>
      <c r="FOE66" s="58"/>
      <c r="FOF66" s="58"/>
      <c r="FOG66" s="58"/>
      <c r="FOH66" s="58"/>
      <c r="FOI66" s="58"/>
      <c r="FOJ66" s="58"/>
      <c r="FOK66" s="58"/>
      <c r="FOL66" s="58"/>
      <c r="FOM66" s="58"/>
      <c r="FON66" s="58"/>
      <c r="FOO66" s="58"/>
      <c r="FOP66" s="58"/>
      <c r="FOQ66" s="58"/>
      <c r="FOR66" s="58"/>
      <c r="FOS66" s="58"/>
      <c r="FOT66" s="58"/>
      <c r="FOU66" s="58"/>
      <c r="FOV66" s="58"/>
      <c r="FOW66" s="58"/>
      <c r="FOX66" s="58"/>
      <c r="FOY66" s="58"/>
      <c r="FOZ66" s="58"/>
      <c r="FPA66" s="58"/>
      <c r="FPB66" s="58"/>
      <c r="FPC66" s="58"/>
      <c r="FPD66" s="58"/>
      <c r="FPE66" s="58"/>
      <c r="FPF66" s="58"/>
      <c r="FPG66" s="58"/>
      <c r="FPH66" s="58"/>
      <c r="FPI66" s="58"/>
      <c r="FPJ66" s="58"/>
      <c r="FPK66" s="58"/>
      <c r="FPL66" s="58"/>
      <c r="FPM66" s="58"/>
      <c r="FPN66" s="58"/>
      <c r="FPO66" s="58"/>
      <c r="FPP66" s="58"/>
      <c r="FPQ66" s="58"/>
      <c r="FPR66" s="58"/>
      <c r="FPS66" s="58"/>
      <c r="FPT66" s="58"/>
      <c r="FPU66" s="58"/>
      <c r="FPV66" s="58"/>
      <c r="FPW66" s="58"/>
      <c r="FPX66" s="58"/>
      <c r="FPY66" s="58"/>
      <c r="FPZ66" s="58"/>
      <c r="FQA66" s="58"/>
      <c r="FQB66" s="58"/>
      <c r="FQC66" s="58"/>
      <c r="FQD66" s="58"/>
      <c r="FQE66" s="58"/>
      <c r="FQF66" s="58"/>
      <c r="FQG66" s="58"/>
      <c r="FQH66" s="58"/>
      <c r="FQI66" s="58"/>
      <c r="FQJ66" s="58"/>
      <c r="FQK66" s="58"/>
      <c r="FQL66" s="58"/>
      <c r="FQM66" s="58"/>
      <c r="FQN66" s="58"/>
      <c r="FQO66" s="58"/>
      <c r="FQP66" s="58"/>
      <c r="FQQ66" s="58"/>
      <c r="FQR66" s="58"/>
      <c r="FQS66" s="58"/>
      <c r="FQT66" s="58"/>
      <c r="FQU66" s="58"/>
      <c r="FQV66" s="58"/>
      <c r="FQW66" s="58"/>
      <c r="FQX66" s="58"/>
      <c r="FQY66" s="58"/>
      <c r="FQZ66" s="58"/>
      <c r="FRA66" s="58"/>
      <c r="FRB66" s="58"/>
      <c r="FRC66" s="58"/>
      <c r="FRD66" s="58"/>
      <c r="FRE66" s="58"/>
      <c r="FRF66" s="58"/>
      <c r="FRG66" s="58"/>
      <c r="FRH66" s="58"/>
      <c r="FRI66" s="58"/>
      <c r="FRJ66" s="58"/>
      <c r="FRK66" s="58"/>
      <c r="FRL66" s="58"/>
      <c r="FRM66" s="58"/>
      <c r="FRN66" s="58"/>
      <c r="FRO66" s="58"/>
      <c r="FRP66" s="58"/>
      <c r="FRQ66" s="58"/>
      <c r="FRR66" s="58"/>
      <c r="FRS66" s="58"/>
      <c r="FRT66" s="58"/>
      <c r="FRU66" s="58"/>
      <c r="FRV66" s="58"/>
      <c r="FRW66" s="58"/>
      <c r="FRX66" s="58"/>
      <c r="FRY66" s="58"/>
      <c r="FRZ66" s="58"/>
      <c r="FSA66" s="58"/>
      <c r="FSB66" s="58"/>
      <c r="FSC66" s="58"/>
      <c r="FSD66" s="58"/>
      <c r="FSE66" s="58"/>
      <c r="FSF66" s="58"/>
      <c r="FSG66" s="58"/>
      <c r="FSH66" s="58"/>
      <c r="FSI66" s="58"/>
      <c r="FSJ66" s="58"/>
      <c r="FSK66" s="58"/>
      <c r="FSL66" s="58"/>
      <c r="FSM66" s="58"/>
      <c r="FSN66" s="58"/>
      <c r="FSO66" s="58"/>
      <c r="FSP66" s="58"/>
      <c r="FSQ66" s="58"/>
      <c r="FSR66" s="58"/>
      <c r="FSS66" s="58"/>
      <c r="FST66" s="58"/>
      <c r="FSU66" s="58"/>
      <c r="FSV66" s="58"/>
      <c r="FSW66" s="58"/>
      <c r="FSX66" s="58"/>
      <c r="FSY66" s="58"/>
      <c r="FSZ66" s="58"/>
      <c r="FTA66" s="58"/>
      <c r="FTB66" s="58"/>
      <c r="FTC66" s="58"/>
      <c r="FTD66" s="58"/>
      <c r="FTE66" s="58"/>
      <c r="FTF66" s="58"/>
      <c r="FTG66" s="58"/>
      <c r="FTH66" s="58"/>
      <c r="FTI66" s="58"/>
      <c r="FTJ66" s="58"/>
      <c r="FTK66" s="58"/>
      <c r="FTL66" s="58"/>
      <c r="FTM66" s="58"/>
      <c r="FTN66" s="58"/>
      <c r="FTO66" s="58"/>
      <c r="FTP66" s="58"/>
      <c r="FTQ66" s="58"/>
      <c r="FTR66" s="58"/>
      <c r="FTS66" s="58"/>
      <c r="FTT66" s="58"/>
      <c r="FTU66" s="58"/>
      <c r="FTV66" s="58"/>
      <c r="FTW66" s="58"/>
      <c r="FTX66" s="58"/>
      <c r="FTY66" s="58"/>
      <c r="FTZ66" s="58"/>
      <c r="FUA66" s="58"/>
      <c r="FUB66" s="58"/>
      <c r="FUC66" s="58"/>
      <c r="FUD66" s="58"/>
      <c r="FUE66" s="58"/>
      <c r="FUF66" s="58"/>
      <c r="FUG66" s="58"/>
      <c r="FUH66" s="58"/>
      <c r="FUI66" s="58"/>
      <c r="FUJ66" s="58"/>
      <c r="FUK66" s="58"/>
      <c r="FUL66" s="58"/>
      <c r="FUM66" s="58"/>
      <c r="FUN66" s="58"/>
      <c r="FUO66" s="58"/>
      <c r="FUP66" s="58"/>
      <c r="FUQ66" s="58"/>
      <c r="FUR66" s="58"/>
      <c r="FUS66" s="58"/>
      <c r="FUT66" s="58"/>
      <c r="FUU66" s="58"/>
      <c r="FUV66" s="58"/>
      <c r="FUW66" s="58"/>
      <c r="FUX66" s="58"/>
      <c r="FUY66" s="58"/>
      <c r="FUZ66" s="58"/>
      <c r="FVA66" s="58"/>
      <c r="FVB66" s="58"/>
      <c r="FVC66" s="58"/>
      <c r="FVD66" s="58"/>
      <c r="FVE66" s="58"/>
      <c r="FVF66" s="58"/>
      <c r="FVG66" s="58"/>
      <c r="FVH66" s="58"/>
      <c r="FVI66" s="58"/>
      <c r="FVJ66" s="58"/>
      <c r="FVK66" s="58"/>
      <c r="FVL66" s="58"/>
      <c r="FVM66" s="58"/>
      <c r="FVN66" s="58"/>
      <c r="FVO66" s="58"/>
      <c r="FVP66" s="58"/>
      <c r="FVQ66" s="58"/>
      <c r="FVR66" s="58"/>
      <c r="FVS66" s="58"/>
      <c r="FVT66" s="58"/>
      <c r="FVU66" s="58"/>
      <c r="FVV66" s="58"/>
      <c r="FVW66" s="58"/>
      <c r="FVX66" s="58"/>
      <c r="FVY66" s="58"/>
      <c r="FVZ66" s="58"/>
      <c r="FWA66" s="58"/>
      <c r="FWB66" s="58"/>
      <c r="FWC66" s="58"/>
      <c r="FWD66" s="58"/>
      <c r="FWE66" s="58"/>
      <c r="FWF66" s="58"/>
      <c r="FWG66" s="58"/>
      <c r="FWH66" s="58"/>
      <c r="FWI66" s="58"/>
      <c r="FWJ66" s="58"/>
      <c r="FWK66" s="58"/>
      <c r="FWL66" s="58"/>
      <c r="FWM66" s="58"/>
      <c r="FWN66" s="58"/>
      <c r="FWO66" s="58"/>
      <c r="FWP66" s="58"/>
      <c r="FWQ66" s="58"/>
      <c r="FWR66" s="58"/>
      <c r="FWS66" s="58"/>
      <c r="FWT66" s="58"/>
      <c r="FWU66" s="58"/>
      <c r="FWV66" s="58"/>
      <c r="FWW66" s="58"/>
      <c r="FWX66" s="58"/>
      <c r="FWY66" s="58"/>
      <c r="FWZ66" s="58"/>
      <c r="FXA66" s="58"/>
      <c r="FXB66" s="58"/>
      <c r="FXC66" s="58"/>
      <c r="FXD66" s="58"/>
      <c r="FXE66" s="58"/>
      <c r="FXF66" s="58"/>
      <c r="FXG66" s="58"/>
      <c r="FXH66" s="58"/>
      <c r="FXI66" s="58"/>
      <c r="FXJ66" s="58"/>
      <c r="FXK66" s="58"/>
      <c r="FXL66" s="58"/>
      <c r="FXM66" s="58"/>
      <c r="FXN66" s="58"/>
      <c r="FXO66" s="58"/>
      <c r="FXP66" s="58"/>
      <c r="FXQ66" s="58"/>
      <c r="FXR66" s="58"/>
      <c r="FXS66" s="58"/>
      <c r="FXT66" s="58"/>
      <c r="FXU66" s="58"/>
      <c r="FXV66" s="58"/>
      <c r="FXW66" s="58"/>
      <c r="FXX66" s="58"/>
      <c r="FXY66" s="58"/>
      <c r="FXZ66" s="58"/>
      <c r="FYA66" s="58"/>
      <c r="FYB66" s="58"/>
      <c r="FYC66" s="58"/>
      <c r="FYD66" s="58"/>
      <c r="FYE66" s="58"/>
      <c r="FYF66" s="58"/>
      <c r="FYG66" s="58"/>
      <c r="FYH66" s="58"/>
      <c r="FYI66" s="58"/>
      <c r="FYJ66" s="58"/>
      <c r="FYK66" s="58"/>
      <c r="FYL66" s="58"/>
      <c r="FYM66" s="58"/>
      <c r="FYN66" s="58"/>
      <c r="FYO66" s="58"/>
      <c r="FYP66" s="58"/>
      <c r="FYQ66" s="58"/>
      <c r="FYR66" s="58"/>
      <c r="FYS66" s="58"/>
      <c r="FYT66" s="58"/>
      <c r="FYU66" s="58"/>
      <c r="FYV66" s="58"/>
      <c r="FYW66" s="58"/>
      <c r="FYX66" s="58"/>
      <c r="FYY66" s="58"/>
      <c r="FYZ66" s="58"/>
      <c r="FZA66" s="58"/>
      <c r="FZB66" s="58"/>
      <c r="FZC66" s="58"/>
      <c r="FZD66" s="58"/>
      <c r="FZE66" s="58"/>
      <c r="FZF66" s="58"/>
      <c r="FZG66" s="58"/>
      <c r="FZH66" s="58"/>
      <c r="FZI66" s="58"/>
      <c r="FZJ66" s="58"/>
      <c r="FZK66" s="58"/>
      <c r="FZL66" s="58"/>
      <c r="FZM66" s="58"/>
      <c r="FZN66" s="58"/>
      <c r="FZO66" s="58"/>
      <c r="FZP66" s="58"/>
      <c r="FZQ66" s="58"/>
      <c r="FZR66" s="58"/>
      <c r="FZS66" s="58"/>
      <c r="FZT66" s="58"/>
      <c r="FZU66" s="58"/>
      <c r="FZV66" s="58"/>
      <c r="FZW66" s="58"/>
      <c r="FZX66" s="58"/>
      <c r="FZY66" s="58"/>
      <c r="FZZ66" s="58"/>
      <c r="GAA66" s="58"/>
      <c r="GAB66" s="58"/>
      <c r="GAC66" s="58"/>
      <c r="GAD66" s="58"/>
      <c r="GAE66" s="58"/>
      <c r="GAF66" s="58"/>
      <c r="GAG66" s="58"/>
      <c r="GAH66" s="58"/>
      <c r="GAI66" s="58"/>
      <c r="GAJ66" s="58"/>
      <c r="GAK66" s="58"/>
      <c r="GAL66" s="58"/>
      <c r="GAM66" s="58"/>
      <c r="GAN66" s="58"/>
      <c r="GAO66" s="58"/>
      <c r="GAP66" s="58"/>
      <c r="GAQ66" s="58"/>
      <c r="GAR66" s="58"/>
      <c r="GAS66" s="58"/>
      <c r="GAT66" s="58"/>
      <c r="GAU66" s="58"/>
      <c r="GAV66" s="58"/>
      <c r="GAW66" s="58"/>
      <c r="GAX66" s="58"/>
      <c r="GAY66" s="58"/>
      <c r="GAZ66" s="58"/>
      <c r="GBA66" s="58"/>
      <c r="GBB66" s="58"/>
      <c r="GBC66" s="58"/>
      <c r="GBD66" s="58"/>
      <c r="GBE66" s="58"/>
      <c r="GBF66" s="58"/>
      <c r="GBG66" s="58"/>
      <c r="GBH66" s="58"/>
      <c r="GBI66" s="58"/>
      <c r="GBJ66" s="58"/>
      <c r="GBK66" s="58"/>
      <c r="GBL66" s="58"/>
      <c r="GBM66" s="58"/>
      <c r="GBN66" s="58"/>
      <c r="GBO66" s="58"/>
      <c r="GBP66" s="58"/>
      <c r="GBQ66" s="58"/>
      <c r="GBR66" s="58"/>
      <c r="GBS66" s="58"/>
      <c r="GBT66" s="58"/>
      <c r="GBU66" s="58"/>
      <c r="GBV66" s="58"/>
      <c r="GBW66" s="58"/>
      <c r="GBX66" s="58"/>
      <c r="GBY66" s="58"/>
      <c r="GBZ66" s="58"/>
      <c r="GCA66" s="58"/>
      <c r="GCB66" s="58"/>
      <c r="GCC66" s="58"/>
      <c r="GCD66" s="58"/>
      <c r="GCE66" s="58"/>
      <c r="GCF66" s="58"/>
      <c r="GCG66" s="58"/>
      <c r="GCH66" s="58"/>
      <c r="GCI66" s="58"/>
      <c r="GCJ66" s="58"/>
      <c r="GCK66" s="58"/>
      <c r="GCL66" s="58"/>
      <c r="GCM66" s="58"/>
      <c r="GCN66" s="58"/>
      <c r="GCO66" s="58"/>
      <c r="GCP66" s="58"/>
      <c r="GCQ66" s="58"/>
      <c r="GCR66" s="58"/>
      <c r="GCS66" s="58"/>
      <c r="GCT66" s="58"/>
      <c r="GCU66" s="58"/>
      <c r="GCV66" s="58"/>
      <c r="GCW66" s="58"/>
      <c r="GCX66" s="58"/>
      <c r="GCY66" s="58"/>
      <c r="GCZ66" s="58"/>
      <c r="GDA66" s="58"/>
      <c r="GDB66" s="58"/>
      <c r="GDC66" s="58"/>
      <c r="GDD66" s="58"/>
      <c r="GDE66" s="58"/>
      <c r="GDF66" s="58"/>
      <c r="GDG66" s="58"/>
      <c r="GDH66" s="58"/>
      <c r="GDI66" s="58"/>
      <c r="GDJ66" s="58"/>
      <c r="GDK66" s="58"/>
      <c r="GDL66" s="58"/>
      <c r="GDM66" s="58"/>
      <c r="GDN66" s="58"/>
      <c r="GDO66" s="58"/>
      <c r="GDP66" s="58"/>
      <c r="GDQ66" s="58"/>
      <c r="GDR66" s="58"/>
      <c r="GDS66" s="58"/>
      <c r="GDT66" s="58"/>
      <c r="GDU66" s="58"/>
      <c r="GDV66" s="58"/>
      <c r="GDW66" s="58"/>
      <c r="GDX66" s="58"/>
      <c r="GDY66" s="58"/>
      <c r="GDZ66" s="58"/>
      <c r="GEA66" s="58"/>
      <c r="GEB66" s="58"/>
      <c r="GEC66" s="58"/>
      <c r="GED66" s="58"/>
      <c r="GEE66" s="58"/>
      <c r="GEF66" s="58"/>
      <c r="GEG66" s="58"/>
      <c r="GEH66" s="58"/>
      <c r="GEI66" s="58"/>
      <c r="GEJ66" s="58"/>
      <c r="GEK66" s="58"/>
      <c r="GEL66" s="58"/>
      <c r="GEM66" s="58"/>
      <c r="GEN66" s="58"/>
      <c r="GEO66" s="58"/>
      <c r="GEP66" s="58"/>
      <c r="GEQ66" s="58"/>
      <c r="GER66" s="58"/>
      <c r="GES66" s="58"/>
      <c r="GET66" s="58"/>
      <c r="GEU66" s="58"/>
      <c r="GEV66" s="58"/>
      <c r="GEW66" s="58"/>
      <c r="GEX66" s="58"/>
      <c r="GEY66" s="58"/>
      <c r="GEZ66" s="58"/>
      <c r="GFA66" s="58"/>
      <c r="GFB66" s="58"/>
      <c r="GFC66" s="58"/>
      <c r="GFD66" s="58"/>
      <c r="GFE66" s="58"/>
      <c r="GFF66" s="58"/>
      <c r="GFG66" s="58"/>
      <c r="GFH66" s="58"/>
      <c r="GFI66" s="58"/>
      <c r="GFJ66" s="58"/>
      <c r="GFK66" s="58"/>
      <c r="GFL66" s="58"/>
      <c r="GFM66" s="58"/>
      <c r="GFN66" s="58"/>
      <c r="GFO66" s="58"/>
      <c r="GFP66" s="58"/>
      <c r="GFQ66" s="58"/>
      <c r="GFR66" s="58"/>
      <c r="GFS66" s="58"/>
      <c r="GFT66" s="58"/>
      <c r="GFU66" s="58"/>
      <c r="GFV66" s="58"/>
      <c r="GFW66" s="58"/>
      <c r="GFX66" s="58"/>
      <c r="GFY66" s="58"/>
      <c r="GFZ66" s="58"/>
      <c r="GGA66" s="58"/>
      <c r="GGB66" s="58"/>
      <c r="GGC66" s="58"/>
      <c r="GGD66" s="58"/>
      <c r="GGE66" s="58"/>
      <c r="GGF66" s="58"/>
      <c r="GGG66" s="58"/>
      <c r="GGH66" s="58"/>
      <c r="GGI66" s="58"/>
      <c r="GGJ66" s="58"/>
      <c r="GGK66" s="58"/>
      <c r="GGL66" s="58"/>
      <c r="GGM66" s="58"/>
      <c r="GGN66" s="58"/>
      <c r="GGO66" s="58"/>
      <c r="GGP66" s="58"/>
      <c r="GGQ66" s="58"/>
      <c r="GGR66" s="58"/>
      <c r="GGS66" s="58"/>
      <c r="GGT66" s="58"/>
      <c r="GGU66" s="58"/>
      <c r="GGV66" s="58"/>
      <c r="GGW66" s="58"/>
      <c r="GGX66" s="58"/>
      <c r="GGY66" s="58"/>
      <c r="GGZ66" s="58"/>
      <c r="GHA66" s="58"/>
      <c r="GHB66" s="58"/>
      <c r="GHC66" s="58"/>
      <c r="GHD66" s="58"/>
      <c r="GHE66" s="58"/>
      <c r="GHF66" s="58"/>
      <c r="GHG66" s="58"/>
      <c r="GHH66" s="58"/>
      <c r="GHI66" s="58"/>
      <c r="GHJ66" s="58"/>
      <c r="GHK66" s="58"/>
      <c r="GHL66" s="58"/>
      <c r="GHM66" s="58"/>
      <c r="GHN66" s="58"/>
      <c r="GHO66" s="58"/>
      <c r="GHP66" s="58"/>
      <c r="GHQ66" s="58"/>
      <c r="GHR66" s="58"/>
      <c r="GHS66" s="58"/>
      <c r="GHT66" s="58"/>
      <c r="GHU66" s="58"/>
      <c r="GHV66" s="58"/>
      <c r="GHW66" s="58"/>
      <c r="GHX66" s="58"/>
      <c r="GHY66" s="58"/>
      <c r="GHZ66" s="58"/>
      <c r="GIA66" s="58"/>
      <c r="GIB66" s="58"/>
      <c r="GIC66" s="58"/>
      <c r="GID66" s="58"/>
      <c r="GIE66" s="58"/>
      <c r="GIF66" s="58"/>
      <c r="GIG66" s="58"/>
      <c r="GIH66" s="58"/>
      <c r="GII66" s="58"/>
      <c r="GIJ66" s="58"/>
      <c r="GIK66" s="58"/>
      <c r="GIL66" s="58"/>
      <c r="GIM66" s="58"/>
      <c r="GIN66" s="58"/>
      <c r="GIO66" s="58"/>
      <c r="GIP66" s="58"/>
      <c r="GIQ66" s="58"/>
      <c r="GIR66" s="58"/>
      <c r="GIS66" s="58"/>
      <c r="GIT66" s="58"/>
      <c r="GIU66" s="58"/>
      <c r="GIV66" s="58"/>
      <c r="GIW66" s="58"/>
      <c r="GIX66" s="58"/>
      <c r="GIY66" s="58"/>
      <c r="GIZ66" s="58"/>
      <c r="GJA66" s="58"/>
      <c r="GJB66" s="58"/>
      <c r="GJC66" s="58"/>
      <c r="GJD66" s="58"/>
      <c r="GJE66" s="58"/>
      <c r="GJF66" s="58"/>
      <c r="GJG66" s="58"/>
      <c r="GJH66" s="58"/>
      <c r="GJI66" s="58"/>
      <c r="GJJ66" s="58"/>
      <c r="GJK66" s="58"/>
      <c r="GJL66" s="58"/>
      <c r="GJM66" s="58"/>
      <c r="GJN66" s="58"/>
      <c r="GJO66" s="58"/>
      <c r="GJP66" s="58"/>
      <c r="GJQ66" s="58"/>
      <c r="GJR66" s="58"/>
      <c r="GJS66" s="58"/>
      <c r="GJT66" s="58"/>
      <c r="GJU66" s="58"/>
      <c r="GJV66" s="58"/>
      <c r="GJW66" s="58"/>
      <c r="GJX66" s="58"/>
      <c r="GJY66" s="58"/>
      <c r="GJZ66" s="58"/>
      <c r="GKA66" s="58"/>
      <c r="GKB66" s="58"/>
      <c r="GKC66" s="58"/>
      <c r="GKD66" s="58"/>
      <c r="GKE66" s="58"/>
      <c r="GKF66" s="58"/>
      <c r="GKG66" s="58"/>
      <c r="GKH66" s="58"/>
      <c r="GKI66" s="58"/>
      <c r="GKJ66" s="58"/>
      <c r="GKK66" s="58"/>
      <c r="GKL66" s="58"/>
      <c r="GKM66" s="58"/>
      <c r="GKN66" s="58"/>
      <c r="GKO66" s="58"/>
      <c r="GKP66" s="58"/>
      <c r="GKQ66" s="58"/>
      <c r="GKR66" s="58"/>
      <c r="GKS66" s="58"/>
      <c r="GKT66" s="58"/>
      <c r="GKU66" s="58"/>
      <c r="GKV66" s="58"/>
      <c r="GKW66" s="58"/>
      <c r="GKX66" s="58"/>
      <c r="GKY66" s="58"/>
      <c r="GKZ66" s="58"/>
      <c r="GLA66" s="58"/>
      <c r="GLB66" s="58"/>
      <c r="GLC66" s="58"/>
      <c r="GLD66" s="58"/>
      <c r="GLE66" s="58"/>
      <c r="GLF66" s="58"/>
      <c r="GLG66" s="58"/>
      <c r="GLH66" s="58"/>
      <c r="GLI66" s="58"/>
      <c r="GLJ66" s="58"/>
      <c r="GLK66" s="58"/>
      <c r="GLL66" s="58"/>
      <c r="GLM66" s="58"/>
      <c r="GLN66" s="58"/>
      <c r="GLO66" s="58"/>
      <c r="GLP66" s="58"/>
      <c r="GLQ66" s="58"/>
      <c r="GLR66" s="58"/>
      <c r="GLS66" s="58"/>
      <c r="GLT66" s="58"/>
      <c r="GLU66" s="58"/>
      <c r="GLV66" s="58"/>
      <c r="GLW66" s="58"/>
      <c r="GLX66" s="58"/>
      <c r="GLY66" s="58"/>
      <c r="GLZ66" s="58"/>
      <c r="GMA66" s="58"/>
      <c r="GMB66" s="58"/>
      <c r="GMC66" s="58"/>
      <c r="GMD66" s="58"/>
      <c r="GME66" s="58"/>
      <c r="GMF66" s="58"/>
      <c r="GMG66" s="58"/>
      <c r="GMH66" s="58"/>
      <c r="GMI66" s="58"/>
      <c r="GMJ66" s="58"/>
      <c r="GMK66" s="58"/>
      <c r="GML66" s="58"/>
      <c r="GMM66" s="58"/>
      <c r="GMN66" s="58"/>
      <c r="GMO66" s="58"/>
      <c r="GMP66" s="58"/>
      <c r="GMQ66" s="58"/>
      <c r="GMR66" s="58"/>
      <c r="GMS66" s="58"/>
      <c r="GMT66" s="58"/>
      <c r="GMU66" s="58"/>
      <c r="GMV66" s="58"/>
      <c r="GMW66" s="58"/>
      <c r="GMX66" s="58"/>
      <c r="GMY66" s="58"/>
      <c r="GMZ66" s="58"/>
      <c r="GNA66" s="58"/>
      <c r="GNB66" s="58"/>
      <c r="GNC66" s="58"/>
      <c r="GND66" s="58"/>
      <c r="GNE66" s="58"/>
      <c r="GNF66" s="58"/>
      <c r="GNG66" s="58"/>
      <c r="GNH66" s="58"/>
      <c r="GNI66" s="58"/>
      <c r="GNJ66" s="58"/>
      <c r="GNK66" s="58"/>
      <c r="GNL66" s="58"/>
      <c r="GNM66" s="58"/>
      <c r="GNN66" s="58"/>
      <c r="GNO66" s="58"/>
      <c r="GNP66" s="58"/>
      <c r="GNQ66" s="58"/>
      <c r="GNR66" s="58"/>
      <c r="GNS66" s="58"/>
      <c r="GNT66" s="58"/>
      <c r="GNU66" s="58"/>
      <c r="GNV66" s="58"/>
      <c r="GNW66" s="58"/>
      <c r="GNX66" s="58"/>
      <c r="GNY66" s="58"/>
      <c r="GNZ66" s="58"/>
      <c r="GOA66" s="58"/>
      <c r="GOB66" s="58"/>
      <c r="GOC66" s="58"/>
      <c r="GOD66" s="58"/>
      <c r="GOE66" s="58"/>
      <c r="GOF66" s="58"/>
      <c r="GOG66" s="58"/>
      <c r="GOH66" s="58"/>
      <c r="GOI66" s="58"/>
      <c r="GOJ66" s="58"/>
      <c r="GOK66" s="58"/>
      <c r="GOL66" s="58"/>
      <c r="GOM66" s="58"/>
      <c r="GON66" s="58"/>
      <c r="GOO66" s="58"/>
      <c r="GOP66" s="58"/>
      <c r="GOQ66" s="58"/>
      <c r="GOR66" s="58"/>
      <c r="GOS66" s="58"/>
      <c r="GOT66" s="58"/>
      <c r="GOU66" s="58"/>
      <c r="GOV66" s="58"/>
      <c r="GOW66" s="58"/>
      <c r="GOX66" s="58"/>
      <c r="GOY66" s="58"/>
      <c r="GOZ66" s="58"/>
      <c r="GPA66" s="58"/>
      <c r="GPB66" s="58"/>
      <c r="GPC66" s="58"/>
      <c r="GPD66" s="58"/>
      <c r="GPE66" s="58"/>
      <c r="GPF66" s="58"/>
      <c r="GPG66" s="58"/>
      <c r="GPH66" s="58"/>
      <c r="GPI66" s="58"/>
      <c r="GPJ66" s="58"/>
      <c r="GPK66" s="58"/>
      <c r="GPL66" s="58"/>
      <c r="GPM66" s="58"/>
      <c r="GPN66" s="58"/>
      <c r="GPO66" s="58"/>
      <c r="GPP66" s="58"/>
      <c r="GPQ66" s="58"/>
      <c r="GPR66" s="58"/>
      <c r="GPS66" s="58"/>
      <c r="GPT66" s="58"/>
      <c r="GPU66" s="58"/>
      <c r="GPV66" s="58"/>
      <c r="GPW66" s="58"/>
      <c r="GPX66" s="58"/>
      <c r="GPY66" s="58"/>
      <c r="GPZ66" s="58"/>
      <c r="GQA66" s="58"/>
      <c r="GQB66" s="58"/>
      <c r="GQC66" s="58"/>
      <c r="GQD66" s="58"/>
      <c r="GQE66" s="58"/>
      <c r="GQF66" s="58"/>
      <c r="GQG66" s="58"/>
      <c r="GQH66" s="58"/>
      <c r="GQI66" s="58"/>
      <c r="GQJ66" s="58"/>
      <c r="GQK66" s="58"/>
      <c r="GQL66" s="58"/>
      <c r="GQM66" s="58"/>
      <c r="GQN66" s="58"/>
      <c r="GQO66" s="58"/>
      <c r="GQP66" s="58"/>
      <c r="GQQ66" s="58"/>
      <c r="GQR66" s="58"/>
      <c r="GQS66" s="58"/>
      <c r="GQT66" s="58"/>
      <c r="GQU66" s="58"/>
      <c r="GQV66" s="58"/>
      <c r="GQW66" s="58"/>
      <c r="GQX66" s="58"/>
      <c r="GQY66" s="58"/>
      <c r="GQZ66" s="58"/>
      <c r="GRA66" s="58"/>
      <c r="GRB66" s="58"/>
      <c r="GRC66" s="58"/>
      <c r="GRD66" s="58"/>
      <c r="GRE66" s="58"/>
      <c r="GRF66" s="58"/>
      <c r="GRG66" s="58"/>
      <c r="GRH66" s="58"/>
      <c r="GRI66" s="58"/>
      <c r="GRJ66" s="58"/>
      <c r="GRK66" s="58"/>
      <c r="GRL66" s="58"/>
      <c r="GRM66" s="58"/>
      <c r="GRN66" s="58"/>
      <c r="GRO66" s="58"/>
      <c r="GRP66" s="58"/>
      <c r="GRQ66" s="58"/>
      <c r="GRR66" s="58"/>
      <c r="GRS66" s="58"/>
      <c r="GRT66" s="58"/>
      <c r="GRU66" s="58"/>
      <c r="GRV66" s="58"/>
      <c r="GRW66" s="58"/>
      <c r="GRX66" s="58"/>
      <c r="GRY66" s="58"/>
      <c r="GRZ66" s="58"/>
      <c r="GSA66" s="58"/>
      <c r="GSB66" s="58"/>
      <c r="GSC66" s="58"/>
      <c r="GSD66" s="58"/>
      <c r="GSE66" s="58"/>
      <c r="GSF66" s="58"/>
      <c r="GSG66" s="58"/>
      <c r="GSH66" s="58"/>
      <c r="GSI66" s="58"/>
      <c r="GSJ66" s="58"/>
      <c r="GSK66" s="58"/>
      <c r="GSL66" s="58"/>
      <c r="GSM66" s="58"/>
      <c r="GSN66" s="58"/>
      <c r="GSO66" s="58"/>
      <c r="GSP66" s="58"/>
      <c r="GSQ66" s="58"/>
      <c r="GSR66" s="58"/>
      <c r="GSS66" s="58"/>
      <c r="GST66" s="58"/>
      <c r="GSU66" s="58"/>
      <c r="GSV66" s="58"/>
      <c r="GSW66" s="58"/>
      <c r="GSX66" s="58"/>
      <c r="GSY66" s="58"/>
      <c r="GSZ66" s="58"/>
      <c r="GTA66" s="58"/>
      <c r="GTB66" s="58"/>
      <c r="GTC66" s="58"/>
      <c r="GTD66" s="58"/>
      <c r="GTE66" s="58"/>
      <c r="GTF66" s="58"/>
      <c r="GTG66" s="58"/>
      <c r="GTH66" s="58"/>
      <c r="GTI66" s="58"/>
      <c r="GTJ66" s="58"/>
      <c r="GTK66" s="58"/>
      <c r="GTL66" s="58"/>
      <c r="GTM66" s="58"/>
      <c r="GTN66" s="58"/>
      <c r="GTO66" s="58"/>
      <c r="GTP66" s="58"/>
      <c r="GTQ66" s="58"/>
      <c r="GTR66" s="58"/>
      <c r="GTS66" s="58"/>
      <c r="GTT66" s="58"/>
      <c r="GTU66" s="58"/>
      <c r="GTV66" s="58"/>
      <c r="GTW66" s="58"/>
      <c r="GTX66" s="58"/>
      <c r="GTY66" s="58"/>
      <c r="GTZ66" s="58"/>
      <c r="GUA66" s="58"/>
      <c r="GUB66" s="58"/>
      <c r="GUC66" s="58"/>
      <c r="GUD66" s="58"/>
      <c r="GUE66" s="58"/>
      <c r="GUF66" s="58"/>
      <c r="GUG66" s="58"/>
      <c r="GUH66" s="58"/>
      <c r="GUI66" s="58"/>
      <c r="GUJ66" s="58"/>
      <c r="GUK66" s="58"/>
      <c r="GUL66" s="58"/>
      <c r="GUM66" s="58"/>
      <c r="GUN66" s="58"/>
      <c r="GUO66" s="58"/>
      <c r="GUP66" s="58"/>
      <c r="GUQ66" s="58"/>
      <c r="GUR66" s="58"/>
      <c r="GUS66" s="58"/>
      <c r="GUT66" s="58"/>
      <c r="GUU66" s="58"/>
      <c r="GUV66" s="58"/>
      <c r="GUW66" s="58"/>
      <c r="GUX66" s="58"/>
      <c r="GUY66" s="58"/>
      <c r="GUZ66" s="58"/>
      <c r="GVA66" s="58"/>
      <c r="GVB66" s="58"/>
      <c r="GVC66" s="58"/>
      <c r="GVD66" s="58"/>
      <c r="GVE66" s="58"/>
      <c r="GVF66" s="58"/>
      <c r="GVG66" s="58"/>
      <c r="GVH66" s="58"/>
      <c r="GVI66" s="58"/>
      <c r="GVJ66" s="58"/>
      <c r="GVK66" s="58"/>
      <c r="GVL66" s="58"/>
      <c r="GVM66" s="58"/>
      <c r="GVN66" s="58"/>
      <c r="GVO66" s="58"/>
      <c r="GVP66" s="58"/>
      <c r="GVQ66" s="58"/>
      <c r="GVR66" s="58"/>
      <c r="GVS66" s="58"/>
      <c r="GVT66" s="58"/>
      <c r="GVU66" s="58"/>
      <c r="GVV66" s="58"/>
      <c r="GVW66" s="58"/>
      <c r="GVX66" s="58"/>
      <c r="GVY66" s="58"/>
      <c r="GVZ66" s="58"/>
      <c r="GWA66" s="58"/>
      <c r="GWB66" s="58"/>
      <c r="GWC66" s="58"/>
      <c r="GWD66" s="58"/>
      <c r="GWE66" s="58"/>
      <c r="GWF66" s="58"/>
      <c r="GWG66" s="58"/>
      <c r="GWH66" s="58"/>
      <c r="GWI66" s="58"/>
      <c r="GWJ66" s="58"/>
      <c r="GWK66" s="58"/>
      <c r="GWL66" s="58"/>
      <c r="GWM66" s="58"/>
      <c r="GWN66" s="58"/>
      <c r="GWO66" s="58"/>
      <c r="GWP66" s="58"/>
      <c r="GWQ66" s="58"/>
      <c r="GWR66" s="58"/>
      <c r="GWS66" s="58"/>
      <c r="GWT66" s="58"/>
      <c r="GWU66" s="58"/>
      <c r="GWV66" s="58"/>
      <c r="GWW66" s="58"/>
      <c r="GWX66" s="58"/>
      <c r="GWY66" s="58"/>
      <c r="GWZ66" s="58"/>
      <c r="GXA66" s="58"/>
      <c r="GXB66" s="58"/>
      <c r="GXC66" s="58"/>
      <c r="GXD66" s="58"/>
      <c r="GXE66" s="58"/>
      <c r="GXF66" s="58"/>
      <c r="GXG66" s="58"/>
      <c r="GXH66" s="58"/>
      <c r="GXI66" s="58"/>
      <c r="GXJ66" s="58"/>
      <c r="GXK66" s="58"/>
      <c r="GXL66" s="58"/>
      <c r="GXM66" s="58"/>
      <c r="GXN66" s="58"/>
      <c r="GXO66" s="58"/>
      <c r="GXP66" s="58"/>
      <c r="GXQ66" s="58"/>
      <c r="GXR66" s="58"/>
      <c r="GXS66" s="58"/>
      <c r="GXT66" s="58"/>
      <c r="GXU66" s="58"/>
      <c r="GXV66" s="58"/>
      <c r="GXW66" s="58"/>
      <c r="GXX66" s="58"/>
      <c r="GXY66" s="58"/>
      <c r="GXZ66" s="58"/>
      <c r="GYA66" s="58"/>
      <c r="GYB66" s="58"/>
      <c r="GYC66" s="58"/>
      <c r="GYD66" s="58"/>
      <c r="GYE66" s="58"/>
      <c r="GYF66" s="58"/>
      <c r="GYG66" s="58"/>
      <c r="GYH66" s="58"/>
      <c r="GYI66" s="58"/>
      <c r="GYJ66" s="58"/>
      <c r="GYK66" s="58"/>
      <c r="GYL66" s="58"/>
      <c r="GYM66" s="58"/>
      <c r="GYN66" s="58"/>
      <c r="GYO66" s="58"/>
      <c r="GYP66" s="58"/>
      <c r="GYQ66" s="58"/>
      <c r="GYR66" s="58"/>
      <c r="GYS66" s="58"/>
      <c r="GYT66" s="58"/>
      <c r="GYU66" s="58"/>
      <c r="GYV66" s="58"/>
      <c r="GYW66" s="58"/>
      <c r="GYX66" s="58"/>
      <c r="GYY66" s="58"/>
      <c r="GYZ66" s="58"/>
      <c r="GZA66" s="58"/>
      <c r="GZB66" s="58"/>
      <c r="GZC66" s="58"/>
      <c r="GZD66" s="58"/>
      <c r="GZE66" s="58"/>
      <c r="GZF66" s="58"/>
      <c r="GZG66" s="58"/>
      <c r="GZH66" s="58"/>
      <c r="GZI66" s="58"/>
      <c r="GZJ66" s="58"/>
      <c r="GZK66" s="58"/>
      <c r="GZL66" s="58"/>
      <c r="GZM66" s="58"/>
      <c r="GZN66" s="58"/>
      <c r="GZO66" s="58"/>
      <c r="GZP66" s="58"/>
      <c r="GZQ66" s="58"/>
      <c r="GZR66" s="58"/>
      <c r="GZS66" s="58"/>
      <c r="GZT66" s="58"/>
      <c r="GZU66" s="58"/>
      <c r="GZV66" s="58"/>
      <c r="GZW66" s="58"/>
      <c r="GZX66" s="58"/>
      <c r="GZY66" s="58"/>
      <c r="GZZ66" s="58"/>
      <c r="HAA66" s="58"/>
      <c r="HAB66" s="58"/>
      <c r="HAC66" s="58"/>
      <c r="HAD66" s="58"/>
      <c r="HAE66" s="58"/>
      <c r="HAF66" s="58"/>
      <c r="HAG66" s="58"/>
      <c r="HAH66" s="58"/>
      <c r="HAI66" s="58"/>
      <c r="HAJ66" s="58"/>
      <c r="HAK66" s="58"/>
      <c r="HAL66" s="58"/>
      <c r="HAM66" s="58"/>
      <c r="HAN66" s="58"/>
      <c r="HAO66" s="58"/>
      <c r="HAP66" s="58"/>
      <c r="HAQ66" s="58"/>
      <c r="HAR66" s="58"/>
      <c r="HAS66" s="58"/>
      <c r="HAT66" s="58"/>
      <c r="HAU66" s="58"/>
      <c r="HAV66" s="58"/>
      <c r="HAW66" s="58"/>
      <c r="HAX66" s="58"/>
      <c r="HAY66" s="58"/>
      <c r="HAZ66" s="58"/>
      <c r="HBA66" s="58"/>
      <c r="HBB66" s="58"/>
      <c r="HBC66" s="58"/>
      <c r="HBD66" s="58"/>
      <c r="HBE66" s="58"/>
      <c r="HBF66" s="58"/>
      <c r="HBG66" s="58"/>
      <c r="HBH66" s="58"/>
      <c r="HBI66" s="58"/>
      <c r="HBJ66" s="58"/>
      <c r="HBK66" s="58"/>
      <c r="HBL66" s="58"/>
      <c r="HBM66" s="58"/>
      <c r="HBN66" s="58"/>
      <c r="HBO66" s="58"/>
      <c r="HBP66" s="58"/>
      <c r="HBQ66" s="58"/>
      <c r="HBR66" s="58"/>
      <c r="HBS66" s="58"/>
      <c r="HBT66" s="58"/>
      <c r="HBU66" s="58"/>
      <c r="HBV66" s="58"/>
      <c r="HBW66" s="58"/>
      <c r="HBX66" s="58"/>
      <c r="HBY66" s="58"/>
      <c r="HBZ66" s="58"/>
      <c r="HCA66" s="58"/>
      <c r="HCB66" s="58"/>
      <c r="HCC66" s="58"/>
      <c r="HCD66" s="58"/>
      <c r="HCE66" s="58"/>
      <c r="HCF66" s="58"/>
      <c r="HCG66" s="58"/>
      <c r="HCH66" s="58"/>
      <c r="HCI66" s="58"/>
      <c r="HCJ66" s="58"/>
      <c r="HCK66" s="58"/>
      <c r="HCL66" s="58"/>
      <c r="HCM66" s="58"/>
      <c r="HCN66" s="58"/>
      <c r="HCO66" s="58"/>
      <c r="HCP66" s="58"/>
      <c r="HCQ66" s="58"/>
      <c r="HCR66" s="58"/>
      <c r="HCS66" s="58"/>
      <c r="HCT66" s="58"/>
      <c r="HCU66" s="58"/>
      <c r="HCV66" s="58"/>
      <c r="HCW66" s="58"/>
      <c r="HCX66" s="58"/>
      <c r="HCY66" s="58"/>
      <c r="HCZ66" s="58"/>
      <c r="HDA66" s="58"/>
      <c r="HDB66" s="58"/>
      <c r="HDC66" s="58"/>
      <c r="HDD66" s="58"/>
      <c r="HDE66" s="58"/>
      <c r="HDF66" s="58"/>
      <c r="HDG66" s="58"/>
      <c r="HDH66" s="58"/>
      <c r="HDI66" s="58"/>
      <c r="HDJ66" s="58"/>
      <c r="HDK66" s="58"/>
      <c r="HDL66" s="58"/>
      <c r="HDM66" s="58"/>
      <c r="HDN66" s="58"/>
      <c r="HDO66" s="58"/>
      <c r="HDP66" s="58"/>
      <c r="HDQ66" s="58"/>
      <c r="HDR66" s="58"/>
      <c r="HDS66" s="58"/>
      <c r="HDT66" s="58"/>
      <c r="HDU66" s="58"/>
      <c r="HDV66" s="58"/>
      <c r="HDW66" s="58"/>
      <c r="HDX66" s="58"/>
      <c r="HDY66" s="58"/>
      <c r="HDZ66" s="58"/>
      <c r="HEA66" s="58"/>
      <c r="HEB66" s="58"/>
      <c r="HEC66" s="58"/>
      <c r="HED66" s="58"/>
      <c r="HEE66" s="58"/>
      <c r="HEF66" s="58"/>
      <c r="HEG66" s="58"/>
      <c r="HEH66" s="58"/>
      <c r="HEI66" s="58"/>
      <c r="HEJ66" s="58"/>
      <c r="HEK66" s="58"/>
      <c r="HEL66" s="58"/>
      <c r="HEM66" s="58"/>
      <c r="HEN66" s="58"/>
      <c r="HEO66" s="58"/>
      <c r="HEP66" s="58"/>
      <c r="HEQ66" s="58"/>
      <c r="HER66" s="58"/>
      <c r="HES66" s="58"/>
      <c r="HET66" s="58"/>
      <c r="HEU66" s="58"/>
      <c r="HEV66" s="58"/>
      <c r="HEW66" s="58"/>
      <c r="HEX66" s="58"/>
      <c r="HEY66" s="58"/>
      <c r="HEZ66" s="58"/>
      <c r="HFA66" s="58"/>
      <c r="HFB66" s="58"/>
      <c r="HFC66" s="58"/>
      <c r="HFD66" s="58"/>
      <c r="HFE66" s="58"/>
      <c r="HFF66" s="58"/>
      <c r="HFG66" s="58"/>
      <c r="HFH66" s="58"/>
      <c r="HFI66" s="58"/>
      <c r="HFJ66" s="58"/>
      <c r="HFK66" s="58"/>
      <c r="HFL66" s="58"/>
      <c r="HFM66" s="58"/>
      <c r="HFN66" s="58"/>
      <c r="HFO66" s="58"/>
      <c r="HFP66" s="58"/>
      <c r="HFQ66" s="58"/>
      <c r="HFR66" s="58"/>
      <c r="HFS66" s="58"/>
      <c r="HFT66" s="58"/>
      <c r="HFU66" s="58"/>
      <c r="HFV66" s="58"/>
      <c r="HFW66" s="58"/>
      <c r="HFX66" s="58"/>
      <c r="HFY66" s="58"/>
      <c r="HFZ66" s="58"/>
      <c r="HGA66" s="58"/>
      <c r="HGB66" s="58"/>
      <c r="HGC66" s="58"/>
      <c r="HGD66" s="58"/>
      <c r="HGE66" s="58"/>
      <c r="HGF66" s="58"/>
      <c r="HGG66" s="58"/>
      <c r="HGH66" s="58"/>
      <c r="HGI66" s="58"/>
      <c r="HGJ66" s="58"/>
      <c r="HGK66" s="58"/>
      <c r="HGL66" s="58"/>
      <c r="HGM66" s="58"/>
      <c r="HGN66" s="58"/>
      <c r="HGO66" s="58"/>
      <c r="HGP66" s="58"/>
      <c r="HGQ66" s="58"/>
      <c r="HGR66" s="58"/>
      <c r="HGS66" s="58"/>
      <c r="HGT66" s="58"/>
      <c r="HGU66" s="58"/>
      <c r="HGV66" s="58"/>
      <c r="HGW66" s="58"/>
      <c r="HGX66" s="58"/>
      <c r="HGY66" s="58"/>
      <c r="HGZ66" s="58"/>
      <c r="HHA66" s="58"/>
      <c r="HHB66" s="58"/>
      <c r="HHC66" s="58"/>
      <c r="HHD66" s="58"/>
      <c r="HHE66" s="58"/>
      <c r="HHF66" s="58"/>
      <c r="HHG66" s="58"/>
      <c r="HHH66" s="58"/>
      <c r="HHI66" s="58"/>
      <c r="HHJ66" s="58"/>
      <c r="HHK66" s="58"/>
      <c r="HHL66" s="58"/>
      <c r="HHM66" s="58"/>
      <c r="HHN66" s="58"/>
      <c r="HHO66" s="58"/>
      <c r="HHP66" s="58"/>
      <c r="HHQ66" s="58"/>
      <c r="HHR66" s="58"/>
      <c r="HHS66" s="58"/>
      <c r="HHT66" s="58"/>
      <c r="HHU66" s="58"/>
      <c r="HHV66" s="58"/>
      <c r="HHW66" s="58"/>
      <c r="HHX66" s="58"/>
      <c r="HHY66" s="58"/>
      <c r="HHZ66" s="58"/>
      <c r="HIA66" s="58"/>
      <c r="HIB66" s="58"/>
      <c r="HIC66" s="58"/>
      <c r="HID66" s="58"/>
      <c r="HIE66" s="58"/>
      <c r="HIF66" s="58"/>
      <c r="HIG66" s="58"/>
      <c r="HIH66" s="58"/>
      <c r="HII66" s="58"/>
      <c r="HIJ66" s="58"/>
      <c r="HIK66" s="58"/>
      <c r="HIL66" s="58"/>
      <c r="HIM66" s="58"/>
      <c r="HIN66" s="58"/>
      <c r="HIO66" s="58"/>
      <c r="HIP66" s="58"/>
      <c r="HIQ66" s="58"/>
      <c r="HIR66" s="58"/>
      <c r="HIS66" s="58"/>
      <c r="HIT66" s="58"/>
      <c r="HIU66" s="58"/>
      <c r="HIV66" s="58"/>
      <c r="HIW66" s="58"/>
      <c r="HIX66" s="58"/>
      <c r="HIY66" s="58"/>
      <c r="HIZ66" s="58"/>
      <c r="HJA66" s="58"/>
      <c r="HJB66" s="58"/>
      <c r="HJC66" s="58"/>
      <c r="HJD66" s="58"/>
      <c r="HJE66" s="58"/>
      <c r="HJF66" s="58"/>
      <c r="HJG66" s="58"/>
      <c r="HJH66" s="58"/>
      <c r="HJI66" s="58"/>
      <c r="HJJ66" s="58"/>
      <c r="HJK66" s="58"/>
      <c r="HJL66" s="58"/>
      <c r="HJM66" s="58"/>
      <c r="HJN66" s="58"/>
      <c r="HJO66" s="58"/>
      <c r="HJP66" s="58"/>
      <c r="HJQ66" s="58"/>
      <c r="HJR66" s="58"/>
      <c r="HJS66" s="58"/>
      <c r="HJT66" s="58"/>
      <c r="HJU66" s="58"/>
      <c r="HJV66" s="58"/>
      <c r="HJW66" s="58"/>
      <c r="HJX66" s="58"/>
      <c r="HJY66" s="58"/>
      <c r="HJZ66" s="58"/>
      <c r="HKA66" s="58"/>
      <c r="HKB66" s="58"/>
      <c r="HKC66" s="58"/>
      <c r="HKD66" s="58"/>
      <c r="HKE66" s="58"/>
      <c r="HKF66" s="58"/>
      <c r="HKG66" s="58"/>
      <c r="HKH66" s="58"/>
      <c r="HKI66" s="58"/>
      <c r="HKJ66" s="58"/>
      <c r="HKK66" s="58"/>
      <c r="HKL66" s="58"/>
      <c r="HKM66" s="58"/>
      <c r="HKN66" s="58"/>
      <c r="HKO66" s="58"/>
      <c r="HKP66" s="58"/>
      <c r="HKQ66" s="58"/>
      <c r="HKR66" s="58"/>
      <c r="HKS66" s="58"/>
      <c r="HKT66" s="58"/>
      <c r="HKU66" s="58"/>
      <c r="HKV66" s="58"/>
      <c r="HKW66" s="58"/>
      <c r="HKX66" s="58"/>
      <c r="HKY66" s="58"/>
      <c r="HKZ66" s="58"/>
      <c r="HLA66" s="58"/>
      <c r="HLB66" s="58"/>
      <c r="HLC66" s="58"/>
      <c r="HLD66" s="58"/>
      <c r="HLE66" s="58"/>
      <c r="HLF66" s="58"/>
      <c r="HLG66" s="58"/>
      <c r="HLH66" s="58"/>
      <c r="HLI66" s="58"/>
      <c r="HLJ66" s="58"/>
      <c r="HLK66" s="58"/>
      <c r="HLL66" s="58"/>
      <c r="HLM66" s="58"/>
      <c r="HLN66" s="58"/>
      <c r="HLO66" s="58"/>
      <c r="HLP66" s="58"/>
      <c r="HLQ66" s="58"/>
      <c r="HLR66" s="58"/>
      <c r="HLS66" s="58"/>
      <c r="HLT66" s="58"/>
      <c r="HLU66" s="58"/>
      <c r="HLV66" s="58"/>
      <c r="HLW66" s="58"/>
      <c r="HLX66" s="58"/>
      <c r="HLY66" s="58"/>
      <c r="HLZ66" s="58"/>
      <c r="HMA66" s="58"/>
      <c r="HMB66" s="58"/>
      <c r="HMC66" s="58"/>
      <c r="HMD66" s="58"/>
      <c r="HME66" s="58"/>
      <c r="HMF66" s="58"/>
      <c r="HMG66" s="58"/>
      <c r="HMH66" s="58"/>
      <c r="HMI66" s="58"/>
      <c r="HMJ66" s="58"/>
      <c r="HMK66" s="58"/>
      <c r="HML66" s="58"/>
      <c r="HMM66" s="58"/>
      <c r="HMN66" s="58"/>
      <c r="HMO66" s="58"/>
      <c r="HMP66" s="58"/>
      <c r="HMQ66" s="58"/>
      <c r="HMR66" s="58"/>
      <c r="HMS66" s="58"/>
      <c r="HMT66" s="58"/>
      <c r="HMU66" s="58"/>
      <c r="HMV66" s="58"/>
      <c r="HMW66" s="58"/>
      <c r="HMX66" s="58"/>
      <c r="HMY66" s="58"/>
      <c r="HMZ66" s="58"/>
      <c r="HNA66" s="58"/>
      <c r="HNB66" s="58"/>
      <c r="HNC66" s="58"/>
      <c r="HND66" s="58"/>
      <c r="HNE66" s="58"/>
      <c r="HNF66" s="58"/>
      <c r="HNG66" s="58"/>
      <c r="HNH66" s="58"/>
      <c r="HNI66" s="58"/>
      <c r="HNJ66" s="58"/>
      <c r="HNK66" s="58"/>
      <c r="HNL66" s="58"/>
      <c r="HNM66" s="58"/>
      <c r="HNN66" s="58"/>
      <c r="HNO66" s="58"/>
      <c r="HNP66" s="58"/>
      <c r="HNQ66" s="58"/>
      <c r="HNR66" s="58"/>
      <c r="HNS66" s="58"/>
      <c r="HNT66" s="58"/>
      <c r="HNU66" s="58"/>
      <c r="HNV66" s="58"/>
      <c r="HNW66" s="58"/>
      <c r="HNX66" s="58"/>
      <c r="HNY66" s="58"/>
      <c r="HNZ66" s="58"/>
      <c r="HOA66" s="58"/>
      <c r="HOB66" s="58"/>
      <c r="HOC66" s="58"/>
      <c r="HOD66" s="58"/>
      <c r="HOE66" s="58"/>
      <c r="HOF66" s="58"/>
      <c r="HOG66" s="58"/>
      <c r="HOH66" s="58"/>
      <c r="HOI66" s="58"/>
      <c r="HOJ66" s="58"/>
      <c r="HOK66" s="58"/>
      <c r="HOL66" s="58"/>
      <c r="HOM66" s="58"/>
      <c r="HON66" s="58"/>
      <c r="HOO66" s="58"/>
      <c r="HOP66" s="58"/>
      <c r="HOQ66" s="58"/>
      <c r="HOR66" s="58"/>
      <c r="HOS66" s="58"/>
      <c r="HOT66" s="58"/>
      <c r="HOU66" s="58"/>
      <c r="HOV66" s="58"/>
      <c r="HOW66" s="58"/>
      <c r="HOX66" s="58"/>
      <c r="HOY66" s="58"/>
      <c r="HOZ66" s="58"/>
      <c r="HPA66" s="58"/>
      <c r="HPB66" s="58"/>
      <c r="HPC66" s="58"/>
      <c r="HPD66" s="58"/>
      <c r="HPE66" s="58"/>
      <c r="HPF66" s="58"/>
      <c r="HPG66" s="58"/>
      <c r="HPH66" s="58"/>
      <c r="HPI66" s="58"/>
      <c r="HPJ66" s="58"/>
      <c r="HPK66" s="58"/>
      <c r="HPL66" s="58"/>
      <c r="HPM66" s="58"/>
      <c r="HPN66" s="58"/>
      <c r="HPO66" s="58"/>
      <c r="HPP66" s="58"/>
      <c r="HPQ66" s="58"/>
      <c r="HPR66" s="58"/>
      <c r="HPS66" s="58"/>
      <c r="HPT66" s="58"/>
      <c r="HPU66" s="58"/>
      <c r="HPV66" s="58"/>
      <c r="HPW66" s="58"/>
      <c r="HPX66" s="58"/>
      <c r="HPY66" s="58"/>
      <c r="HPZ66" s="58"/>
      <c r="HQA66" s="58"/>
      <c r="HQB66" s="58"/>
      <c r="HQC66" s="58"/>
      <c r="HQD66" s="58"/>
      <c r="HQE66" s="58"/>
      <c r="HQF66" s="58"/>
      <c r="HQG66" s="58"/>
      <c r="HQH66" s="58"/>
      <c r="HQI66" s="58"/>
      <c r="HQJ66" s="58"/>
      <c r="HQK66" s="58"/>
      <c r="HQL66" s="58"/>
      <c r="HQM66" s="58"/>
      <c r="HQN66" s="58"/>
      <c r="HQO66" s="58"/>
      <c r="HQP66" s="58"/>
      <c r="HQQ66" s="58"/>
      <c r="HQR66" s="58"/>
      <c r="HQS66" s="58"/>
      <c r="HQT66" s="58"/>
      <c r="HQU66" s="58"/>
      <c r="HQV66" s="58"/>
      <c r="HQW66" s="58"/>
      <c r="HQX66" s="58"/>
      <c r="HQY66" s="58"/>
      <c r="HQZ66" s="58"/>
      <c r="HRA66" s="58"/>
      <c r="HRB66" s="58"/>
      <c r="HRC66" s="58"/>
      <c r="HRD66" s="58"/>
      <c r="HRE66" s="58"/>
      <c r="HRF66" s="58"/>
      <c r="HRG66" s="58"/>
      <c r="HRH66" s="58"/>
      <c r="HRI66" s="58"/>
      <c r="HRJ66" s="58"/>
      <c r="HRK66" s="58"/>
      <c r="HRL66" s="58"/>
      <c r="HRM66" s="58"/>
      <c r="HRN66" s="58"/>
      <c r="HRO66" s="58"/>
      <c r="HRP66" s="58"/>
      <c r="HRQ66" s="58"/>
      <c r="HRR66" s="58"/>
      <c r="HRS66" s="58"/>
      <c r="HRT66" s="58"/>
      <c r="HRU66" s="58"/>
      <c r="HRV66" s="58"/>
      <c r="HRW66" s="58"/>
      <c r="HRX66" s="58"/>
      <c r="HRY66" s="58"/>
      <c r="HRZ66" s="58"/>
      <c r="HSA66" s="58"/>
      <c r="HSB66" s="58"/>
      <c r="HSC66" s="58"/>
      <c r="HSD66" s="58"/>
      <c r="HSE66" s="58"/>
      <c r="HSF66" s="58"/>
      <c r="HSG66" s="58"/>
      <c r="HSH66" s="58"/>
      <c r="HSI66" s="58"/>
      <c r="HSJ66" s="58"/>
      <c r="HSK66" s="58"/>
      <c r="HSL66" s="58"/>
      <c r="HSM66" s="58"/>
      <c r="HSN66" s="58"/>
      <c r="HSO66" s="58"/>
      <c r="HSP66" s="58"/>
      <c r="HSQ66" s="58"/>
      <c r="HSR66" s="58"/>
      <c r="HSS66" s="58"/>
      <c r="HST66" s="58"/>
      <c r="HSU66" s="58"/>
      <c r="HSV66" s="58"/>
      <c r="HSW66" s="58"/>
      <c r="HSX66" s="58"/>
      <c r="HSY66" s="58"/>
      <c r="HSZ66" s="58"/>
      <c r="HTA66" s="58"/>
      <c r="HTB66" s="58"/>
      <c r="HTC66" s="58"/>
      <c r="HTD66" s="58"/>
      <c r="HTE66" s="58"/>
      <c r="HTF66" s="58"/>
      <c r="HTG66" s="58"/>
      <c r="HTH66" s="58"/>
      <c r="HTI66" s="58"/>
      <c r="HTJ66" s="58"/>
      <c r="HTK66" s="58"/>
      <c r="HTL66" s="58"/>
      <c r="HTM66" s="58"/>
      <c r="HTN66" s="58"/>
      <c r="HTO66" s="58"/>
      <c r="HTP66" s="58"/>
      <c r="HTQ66" s="58"/>
      <c r="HTR66" s="58"/>
      <c r="HTS66" s="58"/>
      <c r="HTT66" s="58"/>
      <c r="HTU66" s="58"/>
      <c r="HTV66" s="58"/>
      <c r="HTW66" s="58"/>
      <c r="HTX66" s="58"/>
      <c r="HTY66" s="58"/>
      <c r="HTZ66" s="58"/>
      <c r="HUA66" s="58"/>
      <c r="HUB66" s="58"/>
      <c r="HUC66" s="58"/>
      <c r="HUD66" s="58"/>
      <c r="HUE66" s="58"/>
      <c r="HUF66" s="58"/>
      <c r="HUG66" s="58"/>
      <c r="HUH66" s="58"/>
      <c r="HUI66" s="58"/>
      <c r="HUJ66" s="58"/>
      <c r="HUK66" s="58"/>
      <c r="HUL66" s="58"/>
      <c r="HUM66" s="58"/>
      <c r="HUN66" s="58"/>
      <c r="HUO66" s="58"/>
      <c r="HUP66" s="58"/>
      <c r="HUQ66" s="58"/>
      <c r="HUR66" s="58"/>
      <c r="HUS66" s="58"/>
      <c r="HUT66" s="58"/>
      <c r="HUU66" s="58"/>
      <c r="HUV66" s="58"/>
      <c r="HUW66" s="58"/>
      <c r="HUX66" s="58"/>
      <c r="HUY66" s="58"/>
      <c r="HUZ66" s="58"/>
      <c r="HVA66" s="58"/>
      <c r="HVB66" s="58"/>
      <c r="HVC66" s="58"/>
      <c r="HVD66" s="58"/>
      <c r="HVE66" s="58"/>
      <c r="HVF66" s="58"/>
      <c r="HVG66" s="58"/>
      <c r="HVH66" s="58"/>
      <c r="HVI66" s="58"/>
      <c r="HVJ66" s="58"/>
      <c r="HVK66" s="58"/>
      <c r="HVL66" s="58"/>
      <c r="HVM66" s="58"/>
      <c r="HVN66" s="58"/>
      <c r="HVO66" s="58"/>
      <c r="HVP66" s="58"/>
      <c r="HVQ66" s="58"/>
      <c r="HVR66" s="58"/>
      <c r="HVS66" s="58"/>
      <c r="HVT66" s="58"/>
      <c r="HVU66" s="58"/>
      <c r="HVV66" s="58"/>
      <c r="HVW66" s="58"/>
      <c r="HVX66" s="58"/>
      <c r="HVY66" s="58"/>
      <c r="HVZ66" s="58"/>
      <c r="HWA66" s="58"/>
      <c r="HWB66" s="58"/>
      <c r="HWC66" s="58"/>
      <c r="HWD66" s="58"/>
      <c r="HWE66" s="58"/>
      <c r="HWF66" s="58"/>
      <c r="HWG66" s="58"/>
      <c r="HWH66" s="58"/>
      <c r="HWI66" s="58"/>
      <c r="HWJ66" s="58"/>
      <c r="HWK66" s="58"/>
      <c r="HWL66" s="58"/>
      <c r="HWM66" s="58"/>
      <c r="HWN66" s="58"/>
      <c r="HWO66" s="58"/>
      <c r="HWP66" s="58"/>
      <c r="HWQ66" s="58"/>
      <c r="HWR66" s="58"/>
      <c r="HWS66" s="58"/>
      <c r="HWT66" s="58"/>
      <c r="HWU66" s="58"/>
      <c r="HWV66" s="58"/>
      <c r="HWW66" s="58"/>
      <c r="HWX66" s="58"/>
      <c r="HWY66" s="58"/>
      <c r="HWZ66" s="58"/>
      <c r="HXA66" s="58"/>
      <c r="HXB66" s="58"/>
      <c r="HXC66" s="58"/>
      <c r="HXD66" s="58"/>
      <c r="HXE66" s="58"/>
      <c r="HXF66" s="58"/>
      <c r="HXG66" s="58"/>
      <c r="HXH66" s="58"/>
      <c r="HXI66" s="58"/>
      <c r="HXJ66" s="58"/>
      <c r="HXK66" s="58"/>
      <c r="HXL66" s="58"/>
      <c r="HXM66" s="58"/>
      <c r="HXN66" s="58"/>
      <c r="HXO66" s="58"/>
      <c r="HXP66" s="58"/>
      <c r="HXQ66" s="58"/>
      <c r="HXR66" s="58"/>
      <c r="HXS66" s="58"/>
      <c r="HXT66" s="58"/>
      <c r="HXU66" s="58"/>
      <c r="HXV66" s="58"/>
      <c r="HXW66" s="58"/>
      <c r="HXX66" s="58"/>
      <c r="HXY66" s="58"/>
      <c r="HXZ66" s="58"/>
      <c r="HYA66" s="58"/>
      <c r="HYB66" s="58"/>
      <c r="HYC66" s="58"/>
      <c r="HYD66" s="58"/>
      <c r="HYE66" s="58"/>
      <c r="HYF66" s="58"/>
      <c r="HYG66" s="58"/>
      <c r="HYH66" s="58"/>
      <c r="HYI66" s="58"/>
      <c r="HYJ66" s="58"/>
      <c r="HYK66" s="58"/>
      <c r="HYL66" s="58"/>
      <c r="HYM66" s="58"/>
      <c r="HYN66" s="58"/>
      <c r="HYO66" s="58"/>
      <c r="HYP66" s="58"/>
      <c r="HYQ66" s="58"/>
      <c r="HYR66" s="58"/>
      <c r="HYS66" s="58"/>
      <c r="HYT66" s="58"/>
      <c r="HYU66" s="58"/>
      <c r="HYV66" s="58"/>
      <c r="HYW66" s="58"/>
      <c r="HYX66" s="58"/>
      <c r="HYY66" s="58"/>
      <c r="HYZ66" s="58"/>
      <c r="HZA66" s="58"/>
      <c r="HZB66" s="58"/>
      <c r="HZC66" s="58"/>
      <c r="HZD66" s="58"/>
      <c r="HZE66" s="58"/>
      <c r="HZF66" s="58"/>
      <c r="HZG66" s="58"/>
      <c r="HZH66" s="58"/>
      <c r="HZI66" s="58"/>
      <c r="HZJ66" s="58"/>
      <c r="HZK66" s="58"/>
      <c r="HZL66" s="58"/>
      <c r="HZM66" s="58"/>
      <c r="HZN66" s="58"/>
      <c r="HZO66" s="58"/>
      <c r="HZP66" s="58"/>
      <c r="HZQ66" s="58"/>
      <c r="HZR66" s="58"/>
      <c r="HZS66" s="58"/>
      <c r="HZT66" s="58"/>
      <c r="HZU66" s="58"/>
      <c r="HZV66" s="58"/>
      <c r="HZW66" s="58"/>
      <c r="HZX66" s="58"/>
      <c r="HZY66" s="58"/>
      <c r="HZZ66" s="58"/>
      <c r="IAA66" s="58"/>
      <c r="IAB66" s="58"/>
      <c r="IAC66" s="58"/>
      <c r="IAD66" s="58"/>
      <c r="IAE66" s="58"/>
      <c r="IAF66" s="58"/>
      <c r="IAG66" s="58"/>
      <c r="IAH66" s="58"/>
      <c r="IAI66" s="58"/>
      <c r="IAJ66" s="58"/>
      <c r="IAK66" s="58"/>
      <c r="IAL66" s="58"/>
      <c r="IAM66" s="58"/>
      <c r="IAN66" s="58"/>
      <c r="IAO66" s="58"/>
      <c r="IAP66" s="58"/>
      <c r="IAQ66" s="58"/>
      <c r="IAR66" s="58"/>
      <c r="IAS66" s="58"/>
      <c r="IAT66" s="58"/>
      <c r="IAU66" s="58"/>
      <c r="IAV66" s="58"/>
      <c r="IAW66" s="58"/>
      <c r="IAX66" s="58"/>
      <c r="IAY66" s="58"/>
      <c r="IAZ66" s="58"/>
      <c r="IBA66" s="58"/>
      <c r="IBB66" s="58"/>
      <c r="IBC66" s="58"/>
      <c r="IBD66" s="58"/>
      <c r="IBE66" s="58"/>
      <c r="IBF66" s="58"/>
      <c r="IBG66" s="58"/>
      <c r="IBH66" s="58"/>
      <c r="IBI66" s="58"/>
      <c r="IBJ66" s="58"/>
      <c r="IBK66" s="58"/>
      <c r="IBL66" s="58"/>
      <c r="IBM66" s="58"/>
      <c r="IBN66" s="58"/>
      <c r="IBO66" s="58"/>
      <c r="IBP66" s="58"/>
      <c r="IBQ66" s="58"/>
      <c r="IBR66" s="58"/>
      <c r="IBS66" s="58"/>
      <c r="IBT66" s="58"/>
      <c r="IBU66" s="58"/>
      <c r="IBV66" s="58"/>
      <c r="IBW66" s="58"/>
      <c r="IBX66" s="58"/>
      <c r="IBY66" s="58"/>
      <c r="IBZ66" s="58"/>
      <c r="ICA66" s="58"/>
      <c r="ICB66" s="58"/>
      <c r="ICC66" s="58"/>
      <c r="ICD66" s="58"/>
      <c r="ICE66" s="58"/>
      <c r="ICF66" s="58"/>
      <c r="ICG66" s="58"/>
      <c r="ICH66" s="58"/>
      <c r="ICI66" s="58"/>
      <c r="ICJ66" s="58"/>
      <c r="ICK66" s="58"/>
      <c r="ICL66" s="58"/>
      <c r="ICM66" s="58"/>
      <c r="ICN66" s="58"/>
      <c r="ICO66" s="58"/>
      <c r="ICP66" s="58"/>
      <c r="ICQ66" s="58"/>
      <c r="ICR66" s="58"/>
      <c r="ICS66" s="58"/>
      <c r="ICT66" s="58"/>
      <c r="ICU66" s="58"/>
      <c r="ICV66" s="58"/>
      <c r="ICW66" s="58"/>
      <c r="ICX66" s="58"/>
      <c r="ICY66" s="58"/>
      <c r="ICZ66" s="58"/>
      <c r="IDA66" s="58"/>
      <c r="IDB66" s="58"/>
      <c r="IDC66" s="58"/>
      <c r="IDD66" s="58"/>
      <c r="IDE66" s="58"/>
      <c r="IDF66" s="58"/>
      <c r="IDG66" s="58"/>
      <c r="IDH66" s="58"/>
      <c r="IDI66" s="58"/>
      <c r="IDJ66" s="58"/>
      <c r="IDK66" s="58"/>
      <c r="IDL66" s="58"/>
      <c r="IDM66" s="58"/>
      <c r="IDN66" s="58"/>
      <c r="IDO66" s="58"/>
      <c r="IDP66" s="58"/>
      <c r="IDQ66" s="58"/>
      <c r="IDR66" s="58"/>
      <c r="IDS66" s="58"/>
      <c r="IDT66" s="58"/>
      <c r="IDU66" s="58"/>
      <c r="IDV66" s="58"/>
      <c r="IDW66" s="58"/>
      <c r="IDX66" s="58"/>
      <c r="IDY66" s="58"/>
      <c r="IDZ66" s="58"/>
      <c r="IEA66" s="58"/>
      <c r="IEB66" s="58"/>
      <c r="IEC66" s="58"/>
      <c r="IED66" s="58"/>
      <c r="IEE66" s="58"/>
      <c r="IEF66" s="58"/>
      <c r="IEG66" s="58"/>
      <c r="IEH66" s="58"/>
      <c r="IEI66" s="58"/>
      <c r="IEJ66" s="58"/>
      <c r="IEK66" s="58"/>
      <c r="IEL66" s="58"/>
      <c r="IEM66" s="58"/>
      <c r="IEN66" s="58"/>
      <c r="IEO66" s="58"/>
      <c r="IEP66" s="58"/>
      <c r="IEQ66" s="58"/>
      <c r="IER66" s="58"/>
      <c r="IES66" s="58"/>
      <c r="IET66" s="58"/>
      <c r="IEU66" s="58"/>
      <c r="IEV66" s="58"/>
      <c r="IEW66" s="58"/>
      <c r="IEX66" s="58"/>
      <c r="IEY66" s="58"/>
      <c r="IEZ66" s="58"/>
      <c r="IFA66" s="58"/>
      <c r="IFB66" s="58"/>
      <c r="IFC66" s="58"/>
      <c r="IFD66" s="58"/>
      <c r="IFE66" s="58"/>
      <c r="IFF66" s="58"/>
      <c r="IFG66" s="58"/>
      <c r="IFH66" s="58"/>
      <c r="IFI66" s="58"/>
      <c r="IFJ66" s="58"/>
      <c r="IFK66" s="58"/>
      <c r="IFL66" s="58"/>
      <c r="IFM66" s="58"/>
      <c r="IFN66" s="58"/>
      <c r="IFO66" s="58"/>
      <c r="IFP66" s="58"/>
      <c r="IFQ66" s="58"/>
      <c r="IFR66" s="58"/>
      <c r="IFS66" s="58"/>
      <c r="IFT66" s="58"/>
      <c r="IFU66" s="58"/>
      <c r="IFV66" s="58"/>
      <c r="IFW66" s="58"/>
      <c r="IFX66" s="58"/>
      <c r="IFY66" s="58"/>
      <c r="IFZ66" s="58"/>
      <c r="IGA66" s="58"/>
      <c r="IGB66" s="58"/>
      <c r="IGC66" s="58"/>
      <c r="IGD66" s="58"/>
      <c r="IGE66" s="58"/>
      <c r="IGF66" s="58"/>
      <c r="IGG66" s="58"/>
      <c r="IGH66" s="58"/>
      <c r="IGI66" s="58"/>
      <c r="IGJ66" s="58"/>
      <c r="IGK66" s="58"/>
      <c r="IGL66" s="58"/>
      <c r="IGM66" s="58"/>
      <c r="IGN66" s="58"/>
      <c r="IGO66" s="58"/>
      <c r="IGP66" s="58"/>
      <c r="IGQ66" s="58"/>
      <c r="IGR66" s="58"/>
      <c r="IGS66" s="58"/>
      <c r="IGT66" s="58"/>
      <c r="IGU66" s="58"/>
      <c r="IGV66" s="58"/>
      <c r="IGW66" s="58"/>
      <c r="IGX66" s="58"/>
      <c r="IGY66" s="58"/>
      <c r="IGZ66" s="58"/>
      <c r="IHA66" s="58"/>
      <c r="IHB66" s="58"/>
      <c r="IHC66" s="58"/>
      <c r="IHD66" s="58"/>
      <c r="IHE66" s="58"/>
      <c r="IHF66" s="58"/>
      <c r="IHG66" s="58"/>
      <c r="IHH66" s="58"/>
      <c r="IHI66" s="58"/>
      <c r="IHJ66" s="58"/>
      <c r="IHK66" s="58"/>
      <c r="IHL66" s="58"/>
      <c r="IHM66" s="58"/>
      <c r="IHN66" s="58"/>
      <c r="IHO66" s="58"/>
      <c r="IHP66" s="58"/>
      <c r="IHQ66" s="58"/>
      <c r="IHR66" s="58"/>
      <c r="IHS66" s="58"/>
      <c r="IHT66" s="58"/>
      <c r="IHU66" s="58"/>
      <c r="IHV66" s="58"/>
      <c r="IHW66" s="58"/>
      <c r="IHX66" s="58"/>
      <c r="IHY66" s="58"/>
      <c r="IHZ66" s="58"/>
      <c r="IIA66" s="58"/>
      <c r="IIB66" s="58"/>
      <c r="IIC66" s="58"/>
      <c r="IID66" s="58"/>
      <c r="IIE66" s="58"/>
      <c r="IIF66" s="58"/>
      <c r="IIG66" s="58"/>
      <c r="IIH66" s="58"/>
      <c r="III66" s="58"/>
      <c r="IIJ66" s="58"/>
      <c r="IIK66" s="58"/>
      <c r="IIL66" s="58"/>
      <c r="IIM66" s="58"/>
      <c r="IIN66" s="58"/>
      <c r="IIO66" s="58"/>
      <c r="IIP66" s="58"/>
      <c r="IIQ66" s="58"/>
      <c r="IIR66" s="58"/>
      <c r="IIS66" s="58"/>
      <c r="IIT66" s="58"/>
      <c r="IIU66" s="58"/>
      <c r="IIV66" s="58"/>
      <c r="IIW66" s="58"/>
      <c r="IIX66" s="58"/>
      <c r="IIY66" s="58"/>
      <c r="IIZ66" s="58"/>
      <c r="IJA66" s="58"/>
      <c r="IJB66" s="58"/>
      <c r="IJC66" s="58"/>
      <c r="IJD66" s="58"/>
      <c r="IJE66" s="58"/>
      <c r="IJF66" s="58"/>
      <c r="IJG66" s="58"/>
      <c r="IJH66" s="58"/>
      <c r="IJI66" s="58"/>
      <c r="IJJ66" s="58"/>
      <c r="IJK66" s="58"/>
      <c r="IJL66" s="58"/>
      <c r="IJM66" s="58"/>
      <c r="IJN66" s="58"/>
      <c r="IJO66" s="58"/>
      <c r="IJP66" s="58"/>
      <c r="IJQ66" s="58"/>
      <c r="IJR66" s="58"/>
      <c r="IJS66" s="58"/>
      <c r="IJT66" s="58"/>
      <c r="IJU66" s="58"/>
      <c r="IJV66" s="58"/>
      <c r="IJW66" s="58"/>
      <c r="IJX66" s="58"/>
      <c r="IJY66" s="58"/>
      <c r="IJZ66" s="58"/>
      <c r="IKA66" s="58"/>
      <c r="IKB66" s="58"/>
      <c r="IKC66" s="58"/>
      <c r="IKD66" s="58"/>
      <c r="IKE66" s="58"/>
      <c r="IKF66" s="58"/>
      <c r="IKG66" s="58"/>
      <c r="IKH66" s="58"/>
      <c r="IKI66" s="58"/>
      <c r="IKJ66" s="58"/>
      <c r="IKK66" s="58"/>
      <c r="IKL66" s="58"/>
      <c r="IKM66" s="58"/>
      <c r="IKN66" s="58"/>
      <c r="IKO66" s="58"/>
      <c r="IKP66" s="58"/>
      <c r="IKQ66" s="58"/>
      <c r="IKR66" s="58"/>
      <c r="IKS66" s="58"/>
      <c r="IKT66" s="58"/>
      <c r="IKU66" s="58"/>
      <c r="IKV66" s="58"/>
      <c r="IKW66" s="58"/>
      <c r="IKX66" s="58"/>
      <c r="IKY66" s="58"/>
      <c r="IKZ66" s="58"/>
      <c r="ILA66" s="58"/>
      <c r="ILB66" s="58"/>
      <c r="ILC66" s="58"/>
      <c r="ILD66" s="58"/>
      <c r="ILE66" s="58"/>
      <c r="ILF66" s="58"/>
      <c r="ILG66" s="58"/>
      <c r="ILH66" s="58"/>
      <c r="ILI66" s="58"/>
      <c r="ILJ66" s="58"/>
      <c r="ILK66" s="58"/>
      <c r="ILL66" s="58"/>
      <c r="ILM66" s="58"/>
      <c r="ILN66" s="58"/>
      <c r="ILO66" s="58"/>
      <c r="ILP66" s="58"/>
      <c r="ILQ66" s="58"/>
      <c r="ILR66" s="58"/>
      <c r="ILS66" s="58"/>
      <c r="ILT66" s="58"/>
      <c r="ILU66" s="58"/>
      <c r="ILV66" s="58"/>
      <c r="ILW66" s="58"/>
      <c r="ILX66" s="58"/>
      <c r="ILY66" s="58"/>
      <c r="ILZ66" s="58"/>
      <c r="IMA66" s="58"/>
      <c r="IMB66" s="58"/>
      <c r="IMC66" s="58"/>
      <c r="IMD66" s="58"/>
      <c r="IME66" s="58"/>
      <c r="IMF66" s="58"/>
      <c r="IMG66" s="58"/>
      <c r="IMH66" s="58"/>
      <c r="IMI66" s="58"/>
      <c r="IMJ66" s="58"/>
      <c r="IMK66" s="58"/>
      <c r="IML66" s="58"/>
      <c r="IMM66" s="58"/>
      <c r="IMN66" s="58"/>
      <c r="IMO66" s="58"/>
      <c r="IMP66" s="58"/>
      <c r="IMQ66" s="58"/>
      <c r="IMR66" s="58"/>
      <c r="IMS66" s="58"/>
      <c r="IMT66" s="58"/>
      <c r="IMU66" s="58"/>
      <c r="IMV66" s="58"/>
      <c r="IMW66" s="58"/>
      <c r="IMX66" s="58"/>
      <c r="IMY66" s="58"/>
      <c r="IMZ66" s="58"/>
      <c r="INA66" s="58"/>
      <c r="INB66" s="58"/>
      <c r="INC66" s="58"/>
      <c r="IND66" s="58"/>
      <c r="INE66" s="58"/>
      <c r="INF66" s="58"/>
      <c r="ING66" s="58"/>
      <c r="INH66" s="58"/>
      <c r="INI66" s="58"/>
      <c r="INJ66" s="58"/>
      <c r="INK66" s="58"/>
      <c r="INL66" s="58"/>
      <c r="INM66" s="58"/>
      <c r="INN66" s="58"/>
      <c r="INO66" s="58"/>
      <c r="INP66" s="58"/>
      <c r="INQ66" s="58"/>
      <c r="INR66" s="58"/>
      <c r="INS66" s="58"/>
      <c r="INT66" s="58"/>
      <c r="INU66" s="58"/>
      <c r="INV66" s="58"/>
      <c r="INW66" s="58"/>
      <c r="INX66" s="58"/>
      <c r="INY66" s="58"/>
      <c r="INZ66" s="58"/>
      <c r="IOA66" s="58"/>
      <c r="IOB66" s="58"/>
      <c r="IOC66" s="58"/>
      <c r="IOD66" s="58"/>
      <c r="IOE66" s="58"/>
      <c r="IOF66" s="58"/>
      <c r="IOG66" s="58"/>
      <c r="IOH66" s="58"/>
      <c r="IOI66" s="58"/>
      <c r="IOJ66" s="58"/>
      <c r="IOK66" s="58"/>
      <c r="IOL66" s="58"/>
      <c r="IOM66" s="58"/>
      <c r="ION66" s="58"/>
      <c r="IOO66" s="58"/>
      <c r="IOP66" s="58"/>
      <c r="IOQ66" s="58"/>
      <c r="IOR66" s="58"/>
      <c r="IOS66" s="58"/>
      <c r="IOT66" s="58"/>
      <c r="IOU66" s="58"/>
      <c r="IOV66" s="58"/>
      <c r="IOW66" s="58"/>
      <c r="IOX66" s="58"/>
      <c r="IOY66" s="58"/>
      <c r="IOZ66" s="58"/>
      <c r="IPA66" s="58"/>
      <c r="IPB66" s="58"/>
      <c r="IPC66" s="58"/>
      <c r="IPD66" s="58"/>
      <c r="IPE66" s="58"/>
      <c r="IPF66" s="58"/>
      <c r="IPG66" s="58"/>
      <c r="IPH66" s="58"/>
      <c r="IPI66" s="58"/>
      <c r="IPJ66" s="58"/>
      <c r="IPK66" s="58"/>
      <c r="IPL66" s="58"/>
      <c r="IPM66" s="58"/>
      <c r="IPN66" s="58"/>
      <c r="IPO66" s="58"/>
      <c r="IPP66" s="58"/>
      <c r="IPQ66" s="58"/>
      <c r="IPR66" s="58"/>
      <c r="IPS66" s="58"/>
      <c r="IPT66" s="58"/>
      <c r="IPU66" s="58"/>
      <c r="IPV66" s="58"/>
      <c r="IPW66" s="58"/>
      <c r="IPX66" s="58"/>
      <c r="IPY66" s="58"/>
      <c r="IPZ66" s="58"/>
      <c r="IQA66" s="58"/>
      <c r="IQB66" s="58"/>
      <c r="IQC66" s="58"/>
      <c r="IQD66" s="58"/>
      <c r="IQE66" s="58"/>
      <c r="IQF66" s="58"/>
      <c r="IQG66" s="58"/>
      <c r="IQH66" s="58"/>
      <c r="IQI66" s="58"/>
      <c r="IQJ66" s="58"/>
      <c r="IQK66" s="58"/>
      <c r="IQL66" s="58"/>
      <c r="IQM66" s="58"/>
      <c r="IQN66" s="58"/>
      <c r="IQO66" s="58"/>
      <c r="IQP66" s="58"/>
      <c r="IQQ66" s="58"/>
      <c r="IQR66" s="58"/>
      <c r="IQS66" s="58"/>
      <c r="IQT66" s="58"/>
      <c r="IQU66" s="58"/>
      <c r="IQV66" s="58"/>
      <c r="IQW66" s="58"/>
      <c r="IQX66" s="58"/>
      <c r="IQY66" s="58"/>
      <c r="IQZ66" s="58"/>
      <c r="IRA66" s="58"/>
      <c r="IRB66" s="58"/>
      <c r="IRC66" s="58"/>
      <c r="IRD66" s="58"/>
      <c r="IRE66" s="58"/>
      <c r="IRF66" s="58"/>
      <c r="IRG66" s="58"/>
      <c r="IRH66" s="58"/>
      <c r="IRI66" s="58"/>
      <c r="IRJ66" s="58"/>
      <c r="IRK66" s="58"/>
      <c r="IRL66" s="58"/>
      <c r="IRM66" s="58"/>
      <c r="IRN66" s="58"/>
      <c r="IRO66" s="58"/>
      <c r="IRP66" s="58"/>
      <c r="IRQ66" s="58"/>
      <c r="IRR66" s="58"/>
      <c r="IRS66" s="58"/>
      <c r="IRT66" s="58"/>
      <c r="IRU66" s="58"/>
      <c r="IRV66" s="58"/>
      <c r="IRW66" s="58"/>
      <c r="IRX66" s="58"/>
      <c r="IRY66" s="58"/>
      <c r="IRZ66" s="58"/>
      <c r="ISA66" s="58"/>
      <c r="ISB66" s="58"/>
      <c r="ISC66" s="58"/>
      <c r="ISD66" s="58"/>
      <c r="ISE66" s="58"/>
      <c r="ISF66" s="58"/>
      <c r="ISG66" s="58"/>
      <c r="ISH66" s="58"/>
      <c r="ISI66" s="58"/>
      <c r="ISJ66" s="58"/>
      <c r="ISK66" s="58"/>
      <c r="ISL66" s="58"/>
      <c r="ISM66" s="58"/>
      <c r="ISN66" s="58"/>
      <c r="ISO66" s="58"/>
      <c r="ISP66" s="58"/>
      <c r="ISQ66" s="58"/>
      <c r="ISR66" s="58"/>
      <c r="ISS66" s="58"/>
      <c r="IST66" s="58"/>
      <c r="ISU66" s="58"/>
      <c r="ISV66" s="58"/>
      <c r="ISW66" s="58"/>
      <c r="ISX66" s="58"/>
      <c r="ISY66" s="58"/>
      <c r="ISZ66" s="58"/>
      <c r="ITA66" s="58"/>
      <c r="ITB66" s="58"/>
      <c r="ITC66" s="58"/>
      <c r="ITD66" s="58"/>
      <c r="ITE66" s="58"/>
      <c r="ITF66" s="58"/>
      <c r="ITG66" s="58"/>
      <c r="ITH66" s="58"/>
      <c r="ITI66" s="58"/>
      <c r="ITJ66" s="58"/>
      <c r="ITK66" s="58"/>
      <c r="ITL66" s="58"/>
      <c r="ITM66" s="58"/>
      <c r="ITN66" s="58"/>
      <c r="ITO66" s="58"/>
      <c r="ITP66" s="58"/>
      <c r="ITQ66" s="58"/>
      <c r="ITR66" s="58"/>
      <c r="ITS66" s="58"/>
      <c r="ITT66" s="58"/>
      <c r="ITU66" s="58"/>
      <c r="ITV66" s="58"/>
      <c r="ITW66" s="58"/>
      <c r="ITX66" s="58"/>
      <c r="ITY66" s="58"/>
      <c r="ITZ66" s="58"/>
      <c r="IUA66" s="58"/>
      <c r="IUB66" s="58"/>
      <c r="IUC66" s="58"/>
      <c r="IUD66" s="58"/>
      <c r="IUE66" s="58"/>
      <c r="IUF66" s="58"/>
      <c r="IUG66" s="58"/>
      <c r="IUH66" s="58"/>
      <c r="IUI66" s="58"/>
      <c r="IUJ66" s="58"/>
      <c r="IUK66" s="58"/>
      <c r="IUL66" s="58"/>
      <c r="IUM66" s="58"/>
      <c r="IUN66" s="58"/>
      <c r="IUO66" s="58"/>
      <c r="IUP66" s="58"/>
      <c r="IUQ66" s="58"/>
      <c r="IUR66" s="58"/>
      <c r="IUS66" s="58"/>
      <c r="IUT66" s="58"/>
      <c r="IUU66" s="58"/>
      <c r="IUV66" s="58"/>
      <c r="IUW66" s="58"/>
      <c r="IUX66" s="58"/>
      <c r="IUY66" s="58"/>
      <c r="IUZ66" s="58"/>
      <c r="IVA66" s="58"/>
      <c r="IVB66" s="58"/>
      <c r="IVC66" s="58"/>
      <c r="IVD66" s="58"/>
      <c r="IVE66" s="58"/>
      <c r="IVF66" s="58"/>
      <c r="IVG66" s="58"/>
      <c r="IVH66" s="58"/>
      <c r="IVI66" s="58"/>
      <c r="IVJ66" s="58"/>
      <c r="IVK66" s="58"/>
      <c r="IVL66" s="58"/>
      <c r="IVM66" s="58"/>
      <c r="IVN66" s="58"/>
      <c r="IVO66" s="58"/>
      <c r="IVP66" s="58"/>
      <c r="IVQ66" s="58"/>
      <c r="IVR66" s="58"/>
      <c r="IVS66" s="58"/>
      <c r="IVT66" s="58"/>
      <c r="IVU66" s="58"/>
      <c r="IVV66" s="58"/>
      <c r="IVW66" s="58"/>
      <c r="IVX66" s="58"/>
      <c r="IVY66" s="58"/>
      <c r="IVZ66" s="58"/>
      <c r="IWA66" s="58"/>
      <c r="IWB66" s="58"/>
      <c r="IWC66" s="58"/>
      <c r="IWD66" s="58"/>
      <c r="IWE66" s="58"/>
      <c r="IWF66" s="58"/>
      <c r="IWG66" s="58"/>
      <c r="IWH66" s="58"/>
      <c r="IWI66" s="58"/>
      <c r="IWJ66" s="58"/>
      <c r="IWK66" s="58"/>
      <c r="IWL66" s="58"/>
      <c r="IWM66" s="58"/>
      <c r="IWN66" s="58"/>
      <c r="IWO66" s="58"/>
      <c r="IWP66" s="58"/>
      <c r="IWQ66" s="58"/>
      <c r="IWR66" s="58"/>
      <c r="IWS66" s="58"/>
      <c r="IWT66" s="58"/>
      <c r="IWU66" s="58"/>
      <c r="IWV66" s="58"/>
      <c r="IWW66" s="58"/>
      <c r="IWX66" s="58"/>
      <c r="IWY66" s="58"/>
      <c r="IWZ66" s="58"/>
      <c r="IXA66" s="58"/>
      <c r="IXB66" s="58"/>
      <c r="IXC66" s="58"/>
      <c r="IXD66" s="58"/>
      <c r="IXE66" s="58"/>
      <c r="IXF66" s="58"/>
      <c r="IXG66" s="58"/>
      <c r="IXH66" s="58"/>
      <c r="IXI66" s="58"/>
      <c r="IXJ66" s="58"/>
      <c r="IXK66" s="58"/>
      <c r="IXL66" s="58"/>
      <c r="IXM66" s="58"/>
      <c r="IXN66" s="58"/>
      <c r="IXO66" s="58"/>
      <c r="IXP66" s="58"/>
      <c r="IXQ66" s="58"/>
      <c r="IXR66" s="58"/>
      <c r="IXS66" s="58"/>
      <c r="IXT66" s="58"/>
      <c r="IXU66" s="58"/>
      <c r="IXV66" s="58"/>
      <c r="IXW66" s="58"/>
      <c r="IXX66" s="58"/>
      <c r="IXY66" s="58"/>
      <c r="IXZ66" s="58"/>
      <c r="IYA66" s="58"/>
      <c r="IYB66" s="58"/>
      <c r="IYC66" s="58"/>
      <c r="IYD66" s="58"/>
      <c r="IYE66" s="58"/>
      <c r="IYF66" s="58"/>
      <c r="IYG66" s="58"/>
      <c r="IYH66" s="58"/>
      <c r="IYI66" s="58"/>
      <c r="IYJ66" s="58"/>
      <c r="IYK66" s="58"/>
      <c r="IYL66" s="58"/>
      <c r="IYM66" s="58"/>
      <c r="IYN66" s="58"/>
      <c r="IYO66" s="58"/>
      <c r="IYP66" s="58"/>
      <c r="IYQ66" s="58"/>
      <c r="IYR66" s="58"/>
      <c r="IYS66" s="58"/>
      <c r="IYT66" s="58"/>
      <c r="IYU66" s="58"/>
      <c r="IYV66" s="58"/>
      <c r="IYW66" s="58"/>
      <c r="IYX66" s="58"/>
      <c r="IYY66" s="58"/>
      <c r="IYZ66" s="58"/>
      <c r="IZA66" s="58"/>
      <c r="IZB66" s="58"/>
      <c r="IZC66" s="58"/>
      <c r="IZD66" s="58"/>
      <c r="IZE66" s="58"/>
      <c r="IZF66" s="58"/>
      <c r="IZG66" s="58"/>
      <c r="IZH66" s="58"/>
      <c r="IZI66" s="58"/>
      <c r="IZJ66" s="58"/>
      <c r="IZK66" s="58"/>
      <c r="IZL66" s="58"/>
      <c r="IZM66" s="58"/>
      <c r="IZN66" s="58"/>
      <c r="IZO66" s="58"/>
      <c r="IZP66" s="58"/>
      <c r="IZQ66" s="58"/>
      <c r="IZR66" s="58"/>
      <c r="IZS66" s="58"/>
      <c r="IZT66" s="58"/>
      <c r="IZU66" s="58"/>
      <c r="IZV66" s="58"/>
      <c r="IZW66" s="58"/>
      <c r="IZX66" s="58"/>
      <c r="IZY66" s="58"/>
      <c r="IZZ66" s="58"/>
      <c r="JAA66" s="58"/>
      <c r="JAB66" s="58"/>
      <c r="JAC66" s="58"/>
      <c r="JAD66" s="58"/>
      <c r="JAE66" s="58"/>
      <c r="JAF66" s="58"/>
      <c r="JAG66" s="58"/>
      <c r="JAH66" s="58"/>
      <c r="JAI66" s="58"/>
      <c r="JAJ66" s="58"/>
      <c r="JAK66" s="58"/>
      <c r="JAL66" s="58"/>
      <c r="JAM66" s="58"/>
      <c r="JAN66" s="58"/>
      <c r="JAO66" s="58"/>
      <c r="JAP66" s="58"/>
      <c r="JAQ66" s="58"/>
      <c r="JAR66" s="58"/>
      <c r="JAS66" s="58"/>
      <c r="JAT66" s="58"/>
      <c r="JAU66" s="58"/>
      <c r="JAV66" s="58"/>
      <c r="JAW66" s="58"/>
      <c r="JAX66" s="58"/>
      <c r="JAY66" s="58"/>
      <c r="JAZ66" s="58"/>
      <c r="JBA66" s="58"/>
      <c r="JBB66" s="58"/>
      <c r="JBC66" s="58"/>
      <c r="JBD66" s="58"/>
      <c r="JBE66" s="58"/>
      <c r="JBF66" s="58"/>
      <c r="JBG66" s="58"/>
      <c r="JBH66" s="58"/>
      <c r="JBI66" s="58"/>
      <c r="JBJ66" s="58"/>
      <c r="JBK66" s="58"/>
      <c r="JBL66" s="58"/>
      <c r="JBM66" s="58"/>
      <c r="JBN66" s="58"/>
      <c r="JBO66" s="58"/>
      <c r="JBP66" s="58"/>
      <c r="JBQ66" s="58"/>
      <c r="JBR66" s="58"/>
      <c r="JBS66" s="58"/>
      <c r="JBT66" s="58"/>
      <c r="JBU66" s="58"/>
      <c r="JBV66" s="58"/>
      <c r="JBW66" s="58"/>
      <c r="JBX66" s="58"/>
      <c r="JBY66" s="58"/>
      <c r="JBZ66" s="58"/>
      <c r="JCA66" s="58"/>
      <c r="JCB66" s="58"/>
      <c r="JCC66" s="58"/>
      <c r="JCD66" s="58"/>
      <c r="JCE66" s="58"/>
      <c r="JCF66" s="58"/>
      <c r="JCG66" s="58"/>
      <c r="JCH66" s="58"/>
      <c r="JCI66" s="58"/>
      <c r="JCJ66" s="58"/>
      <c r="JCK66" s="58"/>
      <c r="JCL66" s="58"/>
      <c r="JCM66" s="58"/>
      <c r="JCN66" s="58"/>
      <c r="JCO66" s="58"/>
      <c r="JCP66" s="58"/>
      <c r="JCQ66" s="58"/>
      <c r="JCR66" s="58"/>
      <c r="JCS66" s="58"/>
      <c r="JCT66" s="58"/>
      <c r="JCU66" s="58"/>
      <c r="JCV66" s="58"/>
      <c r="JCW66" s="58"/>
      <c r="JCX66" s="58"/>
      <c r="JCY66" s="58"/>
      <c r="JCZ66" s="58"/>
      <c r="JDA66" s="58"/>
      <c r="JDB66" s="58"/>
      <c r="JDC66" s="58"/>
      <c r="JDD66" s="58"/>
      <c r="JDE66" s="58"/>
      <c r="JDF66" s="58"/>
      <c r="JDG66" s="58"/>
      <c r="JDH66" s="58"/>
      <c r="JDI66" s="58"/>
      <c r="JDJ66" s="58"/>
      <c r="JDK66" s="58"/>
      <c r="JDL66" s="58"/>
      <c r="JDM66" s="58"/>
      <c r="JDN66" s="58"/>
      <c r="JDO66" s="58"/>
      <c r="JDP66" s="58"/>
      <c r="JDQ66" s="58"/>
      <c r="JDR66" s="58"/>
      <c r="JDS66" s="58"/>
      <c r="JDT66" s="58"/>
      <c r="JDU66" s="58"/>
      <c r="JDV66" s="58"/>
      <c r="JDW66" s="58"/>
      <c r="JDX66" s="58"/>
      <c r="JDY66" s="58"/>
      <c r="JDZ66" s="58"/>
      <c r="JEA66" s="58"/>
      <c r="JEB66" s="58"/>
      <c r="JEC66" s="58"/>
      <c r="JED66" s="58"/>
      <c r="JEE66" s="58"/>
      <c r="JEF66" s="58"/>
      <c r="JEG66" s="58"/>
      <c r="JEH66" s="58"/>
      <c r="JEI66" s="58"/>
      <c r="JEJ66" s="58"/>
      <c r="JEK66" s="58"/>
      <c r="JEL66" s="58"/>
      <c r="JEM66" s="58"/>
      <c r="JEN66" s="58"/>
      <c r="JEO66" s="58"/>
      <c r="JEP66" s="58"/>
      <c r="JEQ66" s="58"/>
      <c r="JER66" s="58"/>
      <c r="JES66" s="58"/>
      <c r="JET66" s="58"/>
      <c r="JEU66" s="58"/>
      <c r="JEV66" s="58"/>
      <c r="JEW66" s="58"/>
      <c r="JEX66" s="58"/>
      <c r="JEY66" s="58"/>
      <c r="JEZ66" s="58"/>
      <c r="JFA66" s="58"/>
      <c r="JFB66" s="58"/>
      <c r="JFC66" s="58"/>
      <c r="JFD66" s="58"/>
      <c r="JFE66" s="58"/>
      <c r="JFF66" s="58"/>
      <c r="JFG66" s="58"/>
      <c r="JFH66" s="58"/>
      <c r="JFI66" s="58"/>
      <c r="JFJ66" s="58"/>
      <c r="JFK66" s="58"/>
      <c r="JFL66" s="58"/>
      <c r="JFM66" s="58"/>
      <c r="JFN66" s="58"/>
      <c r="JFO66" s="58"/>
      <c r="JFP66" s="58"/>
      <c r="JFQ66" s="58"/>
      <c r="JFR66" s="58"/>
      <c r="JFS66" s="58"/>
      <c r="JFT66" s="58"/>
      <c r="JFU66" s="58"/>
      <c r="JFV66" s="58"/>
      <c r="JFW66" s="58"/>
      <c r="JFX66" s="58"/>
      <c r="JFY66" s="58"/>
      <c r="JFZ66" s="58"/>
      <c r="JGA66" s="58"/>
      <c r="JGB66" s="58"/>
      <c r="JGC66" s="58"/>
      <c r="JGD66" s="58"/>
      <c r="JGE66" s="58"/>
      <c r="JGF66" s="58"/>
      <c r="JGG66" s="58"/>
      <c r="JGH66" s="58"/>
      <c r="JGI66" s="58"/>
      <c r="JGJ66" s="58"/>
      <c r="JGK66" s="58"/>
      <c r="JGL66" s="58"/>
      <c r="JGM66" s="58"/>
      <c r="JGN66" s="58"/>
      <c r="JGO66" s="58"/>
      <c r="JGP66" s="58"/>
      <c r="JGQ66" s="58"/>
      <c r="JGR66" s="58"/>
      <c r="JGS66" s="58"/>
      <c r="JGT66" s="58"/>
      <c r="JGU66" s="58"/>
      <c r="JGV66" s="58"/>
      <c r="JGW66" s="58"/>
      <c r="JGX66" s="58"/>
      <c r="JGY66" s="58"/>
      <c r="JGZ66" s="58"/>
      <c r="JHA66" s="58"/>
      <c r="JHB66" s="58"/>
      <c r="JHC66" s="58"/>
      <c r="JHD66" s="58"/>
      <c r="JHE66" s="58"/>
      <c r="JHF66" s="58"/>
      <c r="JHG66" s="58"/>
      <c r="JHH66" s="58"/>
      <c r="JHI66" s="58"/>
      <c r="JHJ66" s="58"/>
      <c r="JHK66" s="58"/>
      <c r="JHL66" s="58"/>
      <c r="JHM66" s="58"/>
      <c r="JHN66" s="58"/>
      <c r="JHO66" s="58"/>
      <c r="JHP66" s="58"/>
      <c r="JHQ66" s="58"/>
      <c r="JHR66" s="58"/>
      <c r="JHS66" s="58"/>
      <c r="JHT66" s="58"/>
      <c r="JHU66" s="58"/>
      <c r="JHV66" s="58"/>
      <c r="JHW66" s="58"/>
      <c r="JHX66" s="58"/>
      <c r="JHY66" s="58"/>
      <c r="JHZ66" s="58"/>
      <c r="JIA66" s="58"/>
      <c r="JIB66" s="58"/>
      <c r="JIC66" s="58"/>
      <c r="JID66" s="58"/>
      <c r="JIE66" s="58"/>
      <c r="JIF66" s="58"/>
      <c r="JIG66" s="58"/>
      <c r="JIH66" s="58"/>
      <c r="JII66" s="58"/>
      <c r="JIJ66" s="58"/>
      <c r="JIK66" s="58"/>
      <c r="JIL66" s="58"/>
      <c r="JIM66" s="58"/>
      <c r="JIN66" s="58"/>
      <c r="JIO66" s="58"/>
      <c r="JIP66" s="58"/>
      <c r="JIQ66" s="58"/>
      <c r="JIR66" s="58"/>
      <c r="JIS66" s="58"/>
      <c r="JIT66" s="58"/>
      <c r="JIU66" s="58"/>
      <c r="JIV66" s="58"/>
      <c r="JIW66" s="58"/>
      <c r="JIX66" s="58"/>
      <c r="JIY66" s="58"/>
      <c r="JIZ66" s="58"/>
      <c r="JJA66" s="58"/>
      <c r="JJB66" s="58"/>
      <c r="JJC66" s="58"/>
      <c r="JJD66" s="58"/>
      <c r="JJE66" s="58"/>
      <c r="JJF66" s="58"/>
      <c r="JJG66" s="58"/>
      <c r="JJH66" s="58"/>
      <c r="JJI66" s="58"/>
      <c r="JJJ66" s="58"/>
      <c r="JJK66" s="58"/>
      <c r="JJL66" s="58"/>
      <c r="JJM66" s="58"/>
      <c r="JJN66" s="58"/>
      <c r="JJO66" s="58"/>
      <c r="JJP66" s="58"/>
      <c r="JJQ66" s="58"/>
      <c r="JJR66" s="58"/>
      <c r="JJS66" s="58"/>
      <c r="JJT66" s="58"/>
      <c r="JJU66" s="58"/>
      <c r="JJV66" s="58"/>
      <c r="JJW66" s="58"/>
      <c r="JJX66" s="58"/>
      <c r="JJY66" s="58"/>
      <c r="JJZ66" s="58"/>
      <c r="JKA66" s="58"/>
      <c r="JKB66" s="58"/>
      <c r="JKC66" s="58"/>
      <c r="JKD66" s="58"/>
      <c r="JKE66" s="58"/>
      <c r="JKF66" s="58"/>
      <c r="JKG66" s="58"/>
      <c r="JKH66" s="58"/>
      <c r="JKI66" s="58"/>
      <c r="JKJ66" s="58"/>
      <c r="JKK66" s="58"/>
      <c r="JKL66" s="58"/>
      <c r="JKM66" s="58"/>
      <c r="JKN66" s="58"/>
      <c r="JKO66" s="58"/>
      <c r="JKP66" s="58"/>
      <c r="JKQ66" s="58"/>
      <c r="JKR66" s="58"/>
      <c r="JKS66" s="58"/>
      <c r="JKT66" s="58"/>
      <c r="JKU66" s="58"/>
      <c r="JKV66" s="58"/>
      <c r="JKW66" s="58"/>
      <c r="JKX66" s="58"/>
      <c r="JKY66" s="58"/>
      <c r="JKZ66" s="58"/>
      <c r="JLA66" s="58"/>
      <c r="JLB66" s="58"/>
      <c r="JLC66" s="58"/>
      <c r="JLD66" s="58"/>
      <c r="JLE66" s="58"/>
      <c r="JLF66" s="58"/>
      <c r="JLG66" s="58"/>
      <c r="JLH66" s="58"/>
      <c r="JLI66" s="58"/>
      <c r="JLJ66" s="58"/>
      <c r="JLK66" s="58"/>
      <c r="JLL66" s="58"/>
      <c r="JLM66" s="58"/>
      <c r="JLN66" s="58"/>
      <c r="JLO66" s="58"/>
      <c r="JLP66" s="58"/>
      <c r="JLQ66" s="58"/>
      <c r="JLR66" s="58"/>
      <c r="JLS66" s="58"/>
      <c r="JLT66" s="58"/>
      <c r="JLU66" s="58"/>
      <c r="JLV66" s="58"/>
      <c r="JLW66" s="58"/>
      <c r="JLX66" s="58"/>
      <c r="JLY66" s="58"/>
      <c r="JLZ66" s="58"/>
      <c r="JMA66" s="58"/>
      <c r="JMB66" s="58"/>
      <c r="JMC66" s="58"/>
      <c r="JMD66" s="58"/>
      <c r="JME66" s="58"/>
      <c r="JMF66" s="58"/>
      <c r="JMG66" s="58"/>
      <c r="JMH66" s="58"/>
      <c r="JMI66" s="58"/>
      <c r="JMJ66" s="58"/>
      <c r="JMK66" s="58"/>
      <c r="JML66" s="58"/>
      <c r="JMM66" s="58"/>
      <c r="JMN66" s="58"/>
      <c r="JMO66" s="58"/>
      <c r="JMP66" s="58"/>
      <c r="JMQ66" s="58"/>
      <c r="JMR66" s="58"/>
      <c r="JMS66" s="58"/>
      <c r="JMT66" s="58"/>
      <c r="JMU66" s="58"/>
      <c r="JMV66" s="58"/>
      <c r="JMW66" s="58"/>
      <c r="JMX66" s="58"/>
      <c r="JMY66" s="58"/>
      <c r="JMZ66" s="58"/>
      <c r="JNA66" s="58"/>
      <c r="JNB66" s="58"/>
      <c r="JNC66" s="58"/>
      <c r="JND66" s="58"/>
      <c r="JNE66" s="58"/>
      <c r="JNF66" s="58"/>
      <c r="JNG66" s="58"/>
      <c r="JNH66" s="58"/>
      <c r="JNI66" s="58"/>
      <c r="JNJ66" s="58"/>
      <c r="JNK66" s="58"/>
      <c r="JNL66" s="58"/>
      <c r="JNM66" s="58"/>
      <c r="JNN66" s="58"/>
      <c r="JNO66" s="58"/>
      <c r="JNP66" s="58"/>
      <c r="JNQ66" s="58"/>
      <c r="JNR66" s="58"/>
      <c r="JNS66" s="58"/>
      <c r="JNT66" s="58"/>
      <c r="JNU66" s="58"/>
      <c r="JNV66" s="58"/>
      <c r="JNW66" s="58"/>
      <c r="JNX66" s="58"/>
      <c r="JNY66" s="58"/>
      <c r="JNZ66" s="58"/>
      <c r="JOA66" s="58"/>
      <c r="JOB66" s="58"/>
      <c r="JOC66" s="58"/>
      <c r="JOD66" s="58"/>
      <c r="JOE66" s="58"/>
      <c r="JOF66" s="58"/>
      <c r="JOG66" s="58"/>
      <c r="JOH66" s="58"/>
      <c r="JOI66" s="58"/>
      <c r="JOJ66" s="58"/>
      <c r="JOK66" s="58"/>
      <c r="JOL66" s="58"/>
      <c r="JOM66" s="58"/>
      <c r="JON66" s="58"/>
      <c r="JOO66" s="58"/>
      <c r="JOP66" s="58"/>
      <c r="JOQ66" s="58"/>
      <c r="JOR66" s="58"/>
      <c r="JOS66" s="58"/>
      <c r="JOT66" s="58"/>
      <c r="JOU66" s="58"/>
      <c r="JOV66" s="58"/>
      <c r="JOW66" s="58"/>
      <c r="JOX66" s="58"/>
      <c r="JOY66" s="58"/>
      <c r="JOZ66" s="58"/>
      <c r="JPA66" s="58"/>
      <c r="JPB66" s="58"/>
      <c r="JPC66" s="58"/>
      <c r="JPD66" s="58"/>
      <c r="JPE66" s="58"/>
      <c r="JPF66" s="58"/>
      <c r="JPG66" s="58"/>
      <c r="JPH66" s="58"/>
      <c r="JPI66" s="58"/>
      <c r="JPJ66" s="58"/>
      <c r="JPK66" s="58"/>
      <c r="JPL66" s="58"/>
      <c r="JPM66" s="58"/>
      <c r="JPN66" s="58"/>
      <c r="JPO66" s="58"/>
      <c r="JPP66" s="58"/>
      <c r="JPQ66" s="58"/>
      <c r="JPR66" s="58"/>
      <c r="JPS66" s="58"/>
      <c r="JPT66" s="58"/>
      <c r="JPU66" s="58"/>
      <c r="JPV66" s="58"/>
      <c r="JPW66" s="58"/>
      <c r="JPX66" s="58"/>
      <c r="JPY66" s="58"/>
      <c r="JPZ66" s="58"/>
      <c r="JQA66" s="58"/>
      <c r="JQB66" s="58"/>
      <c r="JQC66" s="58"/>
      <c r="JQD66" s="58"/>
      <c r="JQE66" s="58"/>
      <c r="JQF66" s="58"/>
      <c r="JQG66" s="58"/>
      <c r="JQH66" s="58"/>
      <c r="JQI66" s="58"/>
      <c r="JQJ66" s="58"/>
      <c r="JQK66" s="58"/>
      <c r="JQL66" s="58"/>
      <c r="JQM66" s="58"/>
      <c r="JQN66" s="58"/>
      <c r="JQO66" s="58"/>
      <c r="JQP66" s="58"/>
      <c r="JQQ66" s="58"/>
      <c r="JQR66" s="58"/>
      <c r="JQS66" s="58"/>
      <c r="JQT66" s="58"/>
      <c r="JQU66" s="58"/>
      <c r="JQV66" s="58"/>
      <c r="JQW66" s="58"/>
      <c r="JQX66" s="58"/>
      <c r="JQY66" s="58"/>
      <c r="JQZ66" s="58"/>
      <c r="JRA66" s="58"/>
      <c r="JRB66" s="58"/>
      <c r="JRC66" s="58"/>
      <c r="JRD66" s="58"/>
      <c r="JRE66" s="58"/>
      <c r="JRF66" s="58"/>
      <c r="JRG66" s="58"/>
      <c r="JRH66" s="58"/>
      <c r="JRI66" s="58"/>
      <c r="JRJ66" s="58"/>
      <c r="JRK66" s="58"/>
      <c r="JRL66" s="58"/>
      <c r="JRM66" s="58"/>
      <c r="JRN66" s="58"/>
      <c r="JRO66" s="58"/>
      <c r="JRP66" s="58"/>
      <c r="JRQ66" s="58"/>
      <c r="JRR66" s="58"/>
      <c r="JRS66" s="58"/>
      <c r="JRT66" s="58"/>
      <c r="JRU66" s="58"/>
      <c r="JRV66" s="58"/>
      <c r="JRW66" s="58"/>
      <c r="JRX66" s="58"/>
      <c r="JRY66" s="58"/>
      <c r="JRZ66" s="58"/>
      <c r="JSA66" s="58"/>
      <c r="JSB66" s="58"/>
      <c r="JSC66" s="58"/>
      <c r="JSD66" s="58"/>
      <c r="JSE66" s="58"/>
      <c r="JSF66" s="58"/>
      <c r="JSG66" s="58"/>
      <c r="JSH66" s="58"/>
      <c r="JSI66" s="58"/>
      <c r="JSJ66" s="58"/>
      <c r="JSK66" s="58"/>
      <c r="JSL66" s="58"/>
      <c r="JSM66" s="58"/>
      <c r="JSN66" s="58"/>
      <c r="JSO66" s="58"/>
      <c r="JSP66" s="58"/>
      <c r="JSQ66" s="58"/>
      <c r="JSR66" s="58"/>
      <c r="JSS66" s="58"/>
      <c r="JST66" s="58"/>
      <c r="JSU66" s="58"/>
      <c r="JSV66" s="58"/>
      <c r="JSW66" s="58"/>
      <c r="JSX66" s="58"/>
      <c r="JSY66" s="58"/>
      <c r="JSZ66" s="58"/>
      <c r="JTA66" s="58"/>
      <c r="JTB66" s="58"/>
      <c r="JTC66" s="58"/>
      <c r="JTD66" s="58"/>
      <c r="JTE66" s="58"/>
      <c r="JTF66" s="58"/>
      <c r="JTG66" s="58"/>
      <c r="JTH66" s="58"/>
      <c r="JTI66" s="58"/>
      <c r="JTJ66" s="58"/>
      <c r="JTK66" s="58"/>
      <c r="JTL66" s="58"/>
      <c r="JTM66" s="58"/>
      <c r="JTN66" s="58"/>
      <c r="JTO66" s="58"/>
      <c r="JTP66" s="58"/>
      <c r="JTQ66" s="58"/>
      <c r="JTR66" s="58"/>
      <c r="JTS66" s="58"/>
      <c r="JTT66" s="58"/>
      <c r="JTU66" s="58"/>
      <c r="JTV66" s="58"/>
      <c r="JTW66" s="58"/>
      <c r="JTX66" s="58"/>
      <c r="JTY66" s="58"/>
      <c r="JTZ66" s="58"/>
      <c r="JUA66" s="58"/>
      <c r="JUB66" s="58"/>
      <c r="JUC66" s="58"/>
      <c r="JUD66" s="58"/>
      <c r="JUE66" s="58"/>
      <c r="JUF66" s="58"/>
      <c r="JUG66" s="58"/>
      <c r="JUH66" s="58"/>
      <c r="JUI66" s="58"/>
      <c r="JUJ66" s="58"/>
      <c r="JUK66" s="58"/>
      <c r="JUL66" s="58"/>
      <c r="JUM66" s="58"/>
      <c r="JUN66" s="58"/>
      <c r="JUO66" s="58"/>
      <c r="JUP66" s="58"/>
      <c r="JUQ66" s="58"/>
      <c r="JUR66" s="58"/>
      <c r="JUS66" s="58"/>
      <c r="JUT66" s="58"/>
      <c r="JUU66" s="58"/>
      <c r="JUV66" s="58"/>
      <c r="JUW66" s="58"/>
      <c r="JUX66" s="58"/>
      <c r="JUY66" s="58"/>
      <c r="JUZ66" s="58"/>
      <c r="JVA66" s="58"/>
      <c r="JVB66" s="58"/>
      <c r="JVC66" s="58"/>
      <c r="JVD66" s="58"/>
      <c r="JVE66" s="58"/>
      <c r="JVF66" s="58"/>
      <c r="JVG66" s="58"/>
      <c r="JVH66" s="58"/>
      <c r="JVI66" s="58"/>
      <c r="JVJ66" s="58"/>
      <c r="JVK66" s="58"/>
      <c r="JVL66" s="58"/>
      <c r="JVM66" s="58"/>
      <c r="JVN66" s="58"/>
      <c r="JVO66" s="58"/>
      <c r="JVP66" s="58"/>
      <c r="JVQ66" s="58"/>
      <c r="JVR66" s="58"/>
      <c r="JVS66" s="58"/>
      <c r="JVT66" s="58"/>
      <c r="JVU66" s="58"/>
      <c r="JVV66" s="58"/>
      <c r="JVW66" s="58"/>
      <c r="JVX66" s="58"/>
      <c r="JVY66" s="58"/>
      <c r="JVZ66" s="58"/>
      <c r="JWA66" s="58"/>
      <c r="JWB66" s="58"/>
      <c r="JWC66" s="58"/>
      <c r="JWD66" s="58"/>
      <c r="JWE66" s="58"/>
      <c r="JWF66" s="58"/>
      <c r="JWG66" s="58"/>
      <c r="JWH66" s="58"/>
      <c r="JWI66" s="58"/>
      <c r="JWJ66" s="58"/>
      <c r="JWK66" s="58"/>
      <c r="JWL66" s="58"/>
      <c r="JWM66" s="58"/>
      <c r="JWN66" s="58"/>
      <c r="JWO66" s="58"/>
      <c r="JWP66" s="58"/>
      <c r="JWQ66" s="58"/>
      <c r="JWR66" s="58"/>
      <c r="JWS66" s="58"/>
      <c r="JWT66" s="58"/>
      <c r="JWU66" s="58"/>
      <c r="JWV66" s="58"/>
      <c r="JWW66" s="58"/>
      <c r="JWX66" s="58"/>
      <c r="JWY66" s="58"/>
      <c r="JWZ66" s="58"/>
      <c r="JXA66" s="58"/>
      <c r="JXB66" s="58"/>
      <c r="JXC66" s="58"/>
      <c r="JXD66" s="58"/>
      <c r="JXE66" s="58"/>
      <c r="JXF66" s="58"/>
      <c r="JXG66" s="58"/>
      <c r="JXH66" s="58"/>
      <c r="JXI66" s="58"/>
      <c r="JXJ66" s="58"/>
      <c r="JXK66" s="58"/>
      <c r="JXL66" s="58"/>
      <c r="JXM66" s="58"/>
      <c r="JXN66" s="58"/>
      <c r="JXO66" s="58"/>
      <c r="JXP66" s="58"/>
      <c r="JXQ66" s="58"/>
      <c r="JXR66" s="58"/>
      <c r="JXS66" s="58"/>
      <c r="JXT66" s="58"/>
      <c r="JXU66" s="58"/>
      <c r="JXV66" s="58"/>
      <c r="JXW66" s="58"/>
      <c r="JXX66" s="58"/>
      <c r="JXY66" s="58"/>
      <c r="JXZ66" s="58"/>
      <c r="JYA66" s="58"/>
      <c r="JYB66" s="58"/>
      <c r="JYC66" s="58"/>
      <c r="JYD66" s="58"/>
      <c r="JYE66" s="58"/>
      <c r="JYF66" s="58"/>
      <c r="JYG66" s="58"/>
      <c r="JYH66" s="58"/>
      <c r="JYI66" s="58"/>
      <c r="JYJ66" s="58"/>
      <c r="JYK66" s="58"/>
      <c r="JYL66" s="58"/>
      <c r="JYM66" s="58"/>
      <c r="JYN66" s="58"/>
      <c r="JYO66" s="58"/>
      <c r="JYP66" s="58"/>
      <c r="JYQ66" s="58"/>
      <c r="JYR66" s="58"/>
      <c r="JYS66" s="58"/>
      <c r="JYT66" s="58"/>
      <c r="JYU66" s="58"/>
      <c r="JYV66" s="58"/>
      <c r="JYW66" s="58"/>
      <c r="JYX66" s="58"/>
      <c r="JYY66" s="58"/>
      <c r="JYZ66" s="58"/>
      <c r="JZA66" s="58"/>
      <c r="JZB66" s="58"/>
      <c r="JZC66" s="58"/>
      <c r="JZD66" s="58"/>
      <c r="JZE66" s="58"/>
      <c r="JZF66" s="58"/>
      <c r="JZG66" s="58"/>
      <c r="JZH66" s="58"/>
      <c r="JZI66" s="58"/>
      <c r="JZJ66" s="58"/>
      <c r="JZK66" s="58"/>
      <c r="JZL66" s="58"/>
      <c r="JZM66" s="58"/>
      <c r="JZN66" s="58"/>
      <c r="JZO66" s="58"/>
      <c r="JZP66" s="58"/>
      <c r="JZQ66" s="58"/>
      <c r="JZR66" s="58"/>
      <c r="JZS66" s="58"/>
      <c r="JZT66" s="58"/>
      <c r="JZU66" s="58"/>
      <c r="JZV66" s="58"/>
      <c r="JZW66" s="58"/>
      <c r="JZX66" s="58"/>
      <c r="JZY66" s="58"/>
      <c r="JZZ66" s="58"/>
      <c r="KAA66" s="58"/>
      <c r="KAB66" s="58"/>
      <c r="KAC66" s="58"/>
      <c r="KAD66" s="58"/>
      <c r="KAE66" s="58"/>
      <c r="KAF66" s="58"/>
      <c r="KAG66" s="58"/>
      <c r="KAH66" s="58"/>
      <c r="KAI66" s="58"/>
      <c r="KAJ66" s="58"/>
      <c r="KAK66" s="58"/>
      <c r="KAL66" s="58"/>
      <c r="KAM66" s="58"/>
      <c r="KAN66" s="58"/>
      <c r="KAO66" s="58"/>
      <c r="KAP66" s="58"/>
      <c r="KAQ66" s="58"/>
      <c r="KAR66" s="58"/>
      <c r="KAS66" s="58"/>
      <c r="KAT66" s="58"/>
      <c r="KAU66" s="58"/>
      <c r="KAV66" s="58"/>
      <c r="KAW66" s="58"/>
      <c r="KAX66" s="58"/>
      <c r="KAY66" s="58"/>
      <c r="KAZ66" s="58"/>
      <c r="KBA66" s="58"/>
      <c r="KBB66" s="58"/>
      <c r="KBC66" s="58"/>
      <c r="KBD66" s="58"/>
      <c r="KBE66" s="58"/>
      <c r="KBF66" s="58"/>
      <c r="KBG66" s="58"/>
      <c r="KBH66" s="58"/>
      <c r="KBI66" s="58"/>
      <c r="KBJ66" s="58"/>
      <c r="KBK66" s="58"/>
      <c r="KBL66" s="58"/>
      <c r="KBM66" s="58"/>
      <c r="KBN66" s="58"/>
      <c r="KBO66" s="58"/>
      <c r="KBP66" s="58"/>
      <c r="KBQ66" s="58"/>
      <c r="KBR66" s="58"/>
      <c r="KBS66" s="58"/>
      <c r="KBT66" s="58"/>
      <c r="KBU66" s="58"/>
      <c r="KBV66" s="58"/>
      <c r="KBW66" s="58"/>
      <c r="KBX66" s="58"/>
      <c r="KBY66" s="58"/>
      <c r="KBZ66" s="58"/>
      <c r="KCA66" s="58"/>
      <c r="KCB66" s="58"/>
      <c r="KCC66" s="58"/>
      <c r="KCD66" s="58"/>
      <c r="KCE66" s="58"/>
      <c r="KCF66" s="58"/>
      <c r="KCG66" s="58"/>
      <c r="KCH66" s="58"/>
      <c r="KCI66" s="58"/>
      <c r="KCJ66" s="58"/>
      <c r="KCK66" s="58"/>
      <c r="KCL66" s="58"/>
      <c r="KCM66" s="58"/>
      <c r="KCN66" s="58"/>
      <c r="KCO66" s="58"/>
      <c r="KCP66" s="58"/>
      <c r="KCQ66" s="58"/>
      <c r="KCR66" s="58"/>
      <c r="KCS66" s="58"/>
      <c r="KCT66" s="58"/>
      <c r="KCU66" s="58"/>
      <c r="KCV66" s="58"/>
      <c r="KCW66" s="58"/>
      <c r="KCX66" s="58"/>
      <c r="KCY66" s="58"/>
      <c r="KCZ66" s="58"/>
      <c r="KDA66" s="58"/>
      <c r="KDB66" s="58"/>
      <c r="KDC66" s="58"/>
      <c r="KDD66" s="58"/>
      <c r="KDE66" s="58"/>
      <c r="KDF66" s="58"/>
      <c r="KDG66" s="58"/>
      <c r="KDH66" s="58"/>
      <c r="KDI66" s="58"/>
      <c r="KDJ66" s="58"/>
      <c r="KDK66" s="58"/>
      <c r="KDL66" s="58"/>
      <c r="KDM66" s="58"/>
      <c r="KDN66" s="58"/>
      <c r="KDO66" s="58"/>
      <c r="KDP66" s="58"/>
      <c r="KDQ66" s="58"/>
      <c r="KDR66" s="58"/>
      <c r="KDS66" s="58"/>
      <c r="KDT66" s="58"/>
      <c r="KDU66" s="58"/>
      <c r="KDV66" s="58"/>
      <c r="KDW66" s="58"/>
      <c r="KDX66" s="58"/>
      <c r="KDY66" s="58"/>
      <c r="KDZ66" s="58"/>
      <c r="KEA66" s="58"/>
      <c r="KEB66" s="58"/>
      <c r="KEC66" s="58"/>
      <c r="KED66" s="58"/>
      <c r="KEE66" s="58"/>
      <c r="KEF66" s="58"/>
      <c r="KEG66" s="58"/>
      <c r="KEH66" s="58"/>
      <c r="KEI66" s="58"/>
      <c r="KEJ66" s="58"/>
      <c r="KEK66" s="58"/>
      <c r="KEL66" s="58"/>
      <c r="KEM66" s="58"/>
      <c r="KEN66" s="58"/>
      <c r="KEO66" s="58"/>
      <c r="KEP66" s="58"/>
      <c r="KEQ66" s="58"/>
      <c r="KER66" s="58"/>
      <c r="KES66" s="58"/>
      <c r="KET66" s="58"/>
      <c r="KEU66" s="58"/>
      <c r="KEV66" s="58"/>
      <c r="KEW66" s="58"/>
      <c r="KEX66" s="58"/>
      <c r="KEY66" s="58"/>
      <c r="KEZ66" s="58"/>
      <c r="KFA66" s="58"/>
      <c r="KFB66" s="58"/>
      <c r="KFC66" s="58"/>
      <c r="KFD66" s="58"/>
      <c r="KFE66" s="58"/>
      <c r="KFF66" s="58"/>
      <c r="KFG66" s="58"/>
      <c r="KFH66" s="58"/>
      <c r="KFI66" s="58"/>
      <c r="KFJ66" s="58"/>
      <c r="KFK66" s="58"/>
      <c r="KFL66" s="58"/>
      <c r="KFM66" s="58"/>
      <c r="KFN66" s="58"/>
      <c r="KFO66" s="58"/>
      <c r="KFP66" s="58"/>
      <c r="KFQ66" s="58"/>
      <c r="KFR66" s="58"/>
      <c r="KFS66" s="58"/>
      <c r="KFT66" s="58"/>
      <c r="KFU66" s="58"/>
      <c r="KFV66" s="58"/>
      <c r="KFW66" s="58"/>
      <c r="KFX66" s="58"/>
      <c r="KFY66" s="58"/>
      <c r="KFZ66" s="58"/>
      <c r="KGA66" s="58"/>
      <c r="KGB66" s="58"/>
      <c r="KGC66" s="58"/>
      <c r="KGD66" s="58"/>
      <c r="KGE66" s="58"/>
      <c r="KGF66" s="58"/>
      <c r="KGG66" s="58"/>
      <c r="KGH66" s="58"/>
      <c r="KGI66" s="58"/>
      <c r="KGJ66" s="58"/>
      <c r="KGK66" s="58"/>
      <c r="KGL66" s="58"/>
      <c r="KGM66" s="58"/>
      <c r="KGN66" s="58"/>
      <c r="KGO66" s="58"/>
      <c r="KGP66" s="58"/>
      <c r="KGQ66" s="58"/>
      <c r="KGR66" s="58"/>
      <c r="KGS66" s="58"/>
      <c r="KGT66" s="58"/>
      <c r="KGU66" s="58"/>
      <c r="KGV66" s="58"/>
      <c r="KGW66" s="58"/>
      <c r="KGX66" s="58"/>
      <c r="KGY66" s="58"/>
      <c r="KGZ66" s="58"/>
      <c r="KHA66" s="58"/>
      <c r="KHB66" s="58"/>
      <c r="KHC66" s="58"/>
      <c r="KHD66" s="58"/>
      <c r="KHE66" s="58"/>
      <c r="KHF66" s="58"/>
      <c r="KHG66" s="58"/>
      <c r="KHH66" s="58"/>
      <c r="KHI66" s="58"/>
      <c r="KHJ66" s="58"/>
      <c r="KHK66" s="58"/>
      <c r="KHL66" s="58"/>
      <c r="KHM66" s="58"/>
      <c r="KHN66" s="58"/>
      <c r="KHO66" s="58"/>
      <c r="KHP66" s="58"/>
      <c r="KHQ66" s="58"/>
      <c r="KHR66" s="58"/>
      <c r="KHS66" s="58"/>
      <c r="KHT66" s="58"/>
      <c r="KHU66" s="58"/>
      <c r="KHV66" s="58"/>
      <c r="KHW66" s="58"/>
      <c r="KHX66" s="58"/>
      <c r="KHY66" s="58"/>
      <c r="KHZ66" s="58"/>
      <c r="KIA66" s="58"/>
      <c r="KIB66" s="58"/>
      <c r="KIC66" s="58"/>
      <c r="KID66" s="58"/>
      <c r="KIE66" s="58"/>
      <c r="KIF66" s="58"/>
      <c r="KIG66" s="58"/>
      <c r="KIH66" s="58"/>
      <c r="KII66" s="58"/>
      <c r="KIJ66" s="58"/>
      <c r="KIK66" s="58"/>
      <c r="KIL66" s="58"/>
      <c r="KIM66" s="58"/>
      <c r="KIN66" s="58"/>
      <c r="KIO66" s="58"/>
      <c r="KIP66" s="58"/>
      <c r="KIQ66" s="58"/>
      <c r="KIR66" s="58"/>
      <c r="KIS66" s="58"/>
      <c r="KIT66" s="58"/>
      <c r="KIU66" s="58"/>
      <c r="KIV66" s="58"/>
      <c r="KIW66" s="58"/>
      <c r="KIX66" s="58"/>
      <c r="KIY66" s="58"/>
      <c r="KIZ66" s="58"/>
      <c r="KJA66" s="58"/>
      <c r="KJB66" s="58"/>
      <c r="KJC66" s="58"/>
      <c r="KJD66" s="58"/>
      <c r="KJE66" s="58"/>
      <c r="KJF66" s="58"/>
      <c r="KJG66" s="58"/>
      <c r="KJH66" s="58"/>
      <c r="KJI66" s="58"/>
      <c r="KJJ66" s="58"/>
      <c r="KJK66" s="58"/>
      <c r="KJL66" s="58"/>
      <c r="KJM66" s="58"/>
      <c r="KJN66" s="58"/>
      <c r="KJO66" s="58"/>
      <c r="KJP66" s="58"/>
      <c r="KJQ66" s="58"/>
      <c r="KJR66" s="58"/>
      <c r="KJS66" s="58"/>
      <c r="KJT66" s="58"/>
      <c r="KJU66" s="58"/>
      <c r="KJV66" s="58"/>
      <c r="KJW66" s="58"/>
      <c r="KJX66" s="58"/>
      <c r="KJY66" s="58"/>
      <c r="KJZ66" s="58"/>
      <c r="KKA66" s="58"/>
      <c r="KKB66" s="58"/>
      <c r="KKC66" s="58"/>
      <c r="KKD66" s="58"/>
      <c r="KKE66" s="58"/>
      <c r="KKF66" s="58"/>
      <c r="KKG66" s="58"/>
      <c r="KKH66" s="58"/>
      <c r="KKI66" s="58"/>
      <c r="KKJ66" s="58"/>
      <c r="KKK66" s="58"/>
      <c r="KKL66" s="58"/>
      <c r="KKM66" s="58"/>
      <c r="KKN66" s="58"/>
      <c r="KKO66" s="58"/>
      <c r="KKP66" s="58"/>
      <c r="KKQ66" s="58"/>
      <c r="KKR66" s="58"/>
      <c r="KKS66" s="58"/>
      <c r="KKT66" s="58"/>
      <c r="KKU66" s="58"/>
      <c r="KKV66" s="58"/>
      <c r="KKW66" s="58"/>
      <c r="KKX66" s="58"/>
      <c r="KKY66" s="58"/>
      <c r="KKZ66" s="58"/>
      <c r="KLA66" s="58"/>
      <c r="KLB66" s="58"/>
      <c r="KLC66" s="58"/>
      <c r="KLD66" s="58"/>
      <c r="KLE66" s="58"/>
      <c r="KLF66" s="58"/>
      <c r="KLG66" s="58"/>
      <c r="KLH66" s="58"/>
      <c r="KLI66" s="58"/>
      <c r="KLJ66" s="58"/>
      <c r="KLK66" s="58"/>
      <c r="KLL66" s="58"/>
      <c r="KLM66" s="58"/>
      <c r="KLN66" s="58"/>
      <c r="KLO66" s="58"/>
      <c r="KLP66" s="58"/>
      <c r="KLQ66" s="58"/>
      <c r="KLR66" s="58"/>
      <c r="KLS66" s="58"/>
      <c r="KLT66" s="58"/>
      <c r="KLU66" s="58"/>
      <c r="KLV66" s="58"/>
      <c r="KLW66" s="58"/>
      <c r="KLX66" s="58"/>
      <c r="KLY66" s="58"/>
      <c r="KLZ66" s="58"/>
      <c r="KMA66" s="58"/>
      <c r="KMB66" s="58"/>
      <c r="KMC66" s="58"/>
      <c r="KMD66" s="58"/>
      <c r="KME66" s="58"/>
      <c r="KMF66" s="58"/>
      <c r="KMG66" s="58"/>
      <c r="KMH66" s="58"/>
      <c r="KMI66" s="58"/>
      <c r="KMJ66" s="58"/>
      <c r="KMK66" s="58"/>
      <c r="KML66" s="58"/>
      <c r="KMM66" s="58"/>
      <c r="KMN66" s="58"/>
      <c r="KMO66" s="58"/>
      <c r="KMP66" s="58"/>
      <c r="KMQ66" s="58"/>
      <c r="KMR66" s="58"/>
      <c r="KMS66" s="58"/>
      <c r="KMT66" s="58"/>
      <c r="KMU66" s="58"/>
      <c r="KMV66" s="58"/>
      <c r="KMW66" s="58"/>
      <c r="KMX66" s="58"/>
      <c r="KMY66" s="58"/>
      <c r="KMZ66" s="58"/>
      <c r="KNA66" s="58"/>
      <c r="KNB66" s="58"/>
      <c r="KNC66" s="58"/>
      <c r="KND66" s="58"/>
      <c r="KNE66" s="58"/>
      <c r="KNF66" s="58"/>
      <c r="KNG66" s="58"/>
      <c r="KNH66" s="58"/>
      <c r="KNI66" s="58"/>
      <c r="KNJ66" s="58"/>
      <c r="KNK66" s="58"/>
      <c r="KNL66" s="58"/>
      <c r="KNM66" s="58"/>
      <c r="KNN66" s="58"/>
      <c r="KNO66" s="58"/>
      <c r="KNP66" s="58"/>
      <c r="KNQ66" s="58"/>
      <c r="KNR66" s="58"/>
      <c r="KNS66" s="58"/>
      <c r="KNT66" s="58"/>
      <c r="KNU66" s="58"/>
      <c r="KNV66" s="58"/>
      <c r="KNW66" s="58"/>
      <c r="KNX66" s="58"/>
      <c r="KNY66" s="58"/>
      <c r="KNZ66" s="58"/>
      <c r="KOA66" s="58"/>
      <c r="KOB66" s="58"/>
      <c r="KOC66" s="58"/>
      <c r="KOD66" s="58"/>
      <c r="KOE66" s="58"/>
      <c r="KOF66" s="58"/>
      <c r="KOG66" s="58"/>
      <c r="KOH66" s="58"/>
      <c r="KOI66" s="58"/>
      <c r="KOJ66" s="58"/>
      <c r="KOK66" s="58"/>
      <c r="KOL66" s="58"/>
      <c r="KOM66" s="58"/>
      <c r="KON66" s="58"/>
      <c r="KOO66" s="58"/>
      <c r="KOP66" s="58"/>
      <c r="KOQ66" s="58"/>
      <c r="KOR66" s="58"/>
      <c r="KOS66" s="58"/>
      <c r="KOT66" s="58"/>
      <c r="KOU66" s="58"/>
      <c r="KOV66" s="58"/>
      <c r="KOW66" s="58"/>
      <c r="KOX66" s="58"/>
      <c r="KOY66" s="58"/>
      <c r="KOZ66" s="58"/>
      <c r="KPA66" s="58"/>
      <c r="KPB66" s="58"/>
      <c r="KPC66" s="58"/>
      <c r="KPD66" s="58"/>
      <c r="KPE66" s="58"/>
      <c r="KPF66" s="58"/>
      <c r="KPG66" s="58"/>
      <c r="KPH66" s="58"/>
      <c r="KPI66" s="58"/>
      <c r="KPJ66" s="58"/>
      <c r="KPK66" s="58"/>
      <c r="KPL66" s="58"/>
      <c r="KPM66" s="58"/>
      <c r="KPN66" s="58"/>
      <c r="KPO66" s="58"/>
      <c r="KPP66" s="58"/>
      <c r="KPQ66" s="58"/>
      <c r="KPR66" s="58"/>
      <c r="KPS66" s="58"/>
      <c r="KPT66" s="58"/>
      <c r="KPU66" s="58"/>
      <c r="KPV66" s="58"/>
      <c r="KPW66" s="58"/>
      <c r="KPX66" s="58"/>
      <c r="KPY66" s="58"/>
      <c r="KPZ66" s="58"/>
      <c r="KQA66" s="58"/>
      <c r="KQB66" s="58"/>
      <c r="KQC66" s="58"/>
      <c r="KQD66" s="58"/>
      <c r="KQE66" s="58"/>
      <c r="KQF66" s="58"/>
      <c r="KQG66" s="58"/>
      <c r="KQH66" s="58"/>
      <c r="KQI66" s="58"/>
      <c r="KQJ66" s="58"/>
      <c r="KQK66" s="58"/>
      <c r="KQL66" s="58"/>
      <c r="KQM66" s="58"/>
      <c r="KQN66" s="58"/>
      <c r="KQO66" s="58"/>
      <c r="KQP66" s="58"/>
      <c r="KQQ66" s="58"/>
      <c r="KQR66" s="58"/>
      <c r="KQS66" s="58"/>
      <c r="KQT66" s="58"/>
      <c r="KQU66" s="58"/>
      <c r="KQV66" s="58"/>
      <c r="KQW66" s="58"/>
      <c r="KQX66" s="58"/>
      <c r="KQY66" s="58"/>
      <c r="KQZ66" s="58"/>
      <c r="KRA66" s="58"/>
      <c r="KRB66" s="58"/>
      <c r="KRC66" s="58"/>
      <c r="KRD66" s="58"/>
      <c r="KRE66" s="58"/>
      <c r="KRF66" s="58"/>
      <c r="KRG66" s="58"/>
      <c r="KRH66" s="58"/>
      <c r="KRI66" s="58"/>
      <c r="KRJ66" s="58"/>
      <c r="KRK66" s="58"/>
      <c r="KRL66" s="58"/>
      <c r="KRM66" s="58"/>
      <c r="KRN66" s="58"/>
      <c r="KRO66" s="58"/>
      <c r="KRP66" s="58"/>
      <c r="KRQ66" s="58"/>
      <c r="KRR66" s="58"/>
      <c r="KRS66" s="58"/>
      <c r="KRT66" s="58"/>
      <c r="KRU66" s="58"/>
      <c r="KRV66" s="58"/>
      <c r="KRW66" s="58"/>
      <c r="KRX66" s="58"/>
      <c r="KRY66" s="58"/>
      <c r="KRZ66" s="58"/>
      <c r="KSA66" s="58"/>
      <c r="KSB66" s="58"/>
      <c r="KSC66" s="58"/>
      <c r="KSD66" s="58"/>
      <c r="KSE66" s="58"/>
      <c r="KSF66" s="58"/>
      <c r="KSG66" s="58"/>
      <c r="KSH66" s="58"/>
      <c r="KSI66" s="58"/>
      <c r="KSJ66" s="58"/>
      <c r="KSK66" s="58"/>
      <c r="KSL66" s="58"/>
      <c r="KSM66" s="58"/>
      <c r="KSN66" s="58"/>
      <c r="KSO66" s="58"/>
      <c r="KSP66" s="58"/>
      <c r="KSQ66" s="58"/>
      <c r="KSR66" s="58"/>
      <c r="KSS66" s="58"/>
      <c r="KST66" s="58"/>
      <c r="KSU66" s="58"/>
      <c r="KSV66" s="58"/>
      <c r="KSW66" s="58"/>
      <c r="KSX66" s="58"/>
      <c r="KSY66" s="58"/>
      <c r="KSZ66" s="58"/>
      <c r="KTA66" s="58"/>
      <c r="KTB66" s="58"/>
      <c r="KTC66" s="58"/>
      <c r="KTD66" s="58"/>
      <c r="KTE66" s="58"/>
      <c r="KTF66" s="58"/>
      <c r="KTG66" s="58"/>
      <c r="KTH66" s="58"/>
      <c r="KTI66" s="58"/>
      <c r="KTJ66" s="58"/>
      <c r="KTK66" s="58"/>
      <c r="KTL66" s="58"/>
      <c r="KTM66" s="58"/>
      <c r="KTN66" s="58"/>
      <c r="KTO66" s="58"/>
      <c r="KTP66" s="58"/>
      <c r="KTQ66" s="58"/>
      <c r="KTR66" s="58"/>
      <c r="KTS66" s="58"/>
      <c r="KTT66" s="58"/>
      <c r="KTU66" s="58"/>
      <c r="KTV66" s="58"/>
      <c r="KTW66" s="58"/>
      <c r="KTX66" s="58"/>
      <c r="KTY66" s="58"/>
      <c r="KTZ66" s="58"/>
      <c r="KUA66" s="58"/>
      <c r="KUB66" s="58"/>
      <c r="KUC66" s="58"/>
      <c r="KUD66" s="58"/>
      <c r="KUE66" s="58"/>
      <c r="KUF66" s="58"/>
      <c r="KUG66" s="58"/>
      <c r="KUH66" s="58"/>
      <c r="KUI66" s="58"/>
      <c r="KUJ66" s="58"/>
      <c r="KUK66" s="58"/>
      <c r="KUL66" s="58"/>
      <c r="KUM66" s="58"/>
      <c r="KUN66" s="58"/>
      <c r="KUO66" s="58"/>
      <c r="KUP66" s="58"/>
      <c r="KUQ66" s="58"/>
      <c r="KUR66" s="58"/>
      <c r="KUS66" s="58"/>
      <c r="KUT66" s="58"/>
      <c r="KUU66" s="58"/>
      <c r="KUV66" s="58"/>
      <c r="KUW66" s="58"/>
      <c r="KUX66" s="58"/>
      <c r="KUY66" s="58"/>
      <c r="KUZ66" s="58"/>
      <c r="KVA66" s="58"/>
      <c r="KVB66" s="58"/>
      <c r="KVC66" s="58"/>
      <c r="KVD66" s="58"/>
      <c r="KVE66" s="58"/>
      <c r="KVF66" s="58"/>
      <c r="KVG66" s="58"/>
      <c r="KVH66" s="58"/>
      <c r="KVI66" s="58"/>
      <c r="KVJ66" s="58"/>
      <c r="KVK66" s="58"/>
      <c r="KVL66" s="58"/>
      <c r="KVM66" s="58"/>
      <c r="KVN66" s="58"/>
      <c r="KVO66" s="58"/>
      <c r="KVP66" s="58"/>
      <c r="KVQ66" s="58"/>
      <c r="KVR66" s="58"/>
      <c r="KVS66" s="58"/>
      <c r="KVT66" s="58"/>
      <c r="KVU66" s="58"/>
      <c r="KVV66" s="58"/>
      <c r="KVW66" s="58"/>
      <c r="KVX66" s="58"/>
      <c r="KVY66" s="58"/>
      <c r="KVZ66" s="58"/>
      <c r="KWA66" s="58"/>
      <c r="KWB66" s="58"/>
      <c r="KWC66" s="58"/>
      <c r="KWD66" s="58"/>
      <c r="KWE66" s="58"/>
      <c r="KWF66" s="58"/>
      <c r="KWG66" s="58"/>
      <c r="KWH66" s="58"/>
      <c r="KWI66" s="58"/>
      <c r="KWJ66" s="58"/>
      <c r="KWK66" s="58"/>
      <c r="KWL66" s="58"/>
      <c r="KWM66" s="58"/>
      <c r="KWN66" s="58"/>
      <c r="KWO66" s="58"/>
      <c r="KWP66" s="58"/>
      <c r="KWQ66" s="58"/>
      <c r="KWR66" s="58"/>
      <c r="KWS66" s="58"/>
      <c r="KWT66" s="58"/>
      <c r="KWU66" s="58"/>
      <c r="KWV66" s="58"/>
      <c r="KWW66" s="58"/>
      <c r="KWX66" s="58"/>
      <c r="KWY66" s="58"/>
      <c r="KWZ66" s="58"/>
      <c r="KXA66" s="58"/>
      <c r="KXB66" s="58"/>
      <c r="KXC66" s="58"/>
      <c r="KXD66" s="58"/>
      <c r="KXE66" s="58"/>
      <c r="KXF66" s="58"/>
      <c r="KXG66" s="58"/>
      <c r="KXH66" s="58"/>
      <c r="KXI66" s="58"/>
      <c r="KXJ66" s="58"/>
      <c r="KXK66" s="58"/>
      <c r="KXL66" s="58"/>
      <c r="KXM66" s="58"/>
      <c r="KXN66" s="58"/>
      <c r="KXO66" s="58"/>
      <c r="KXP66" s="58"/>
      <c r="KXQ66" s="58"/>
      <c r="KXR66" s="58"/>
      <c r="KXS66" s="58"/>
      <c r="KXT66" s="58"/>
      <c r="KXU66" s="58"/>
      <c r="KXV66" s="58"/>
      <c r="KXW66" s="58"/>
      <c r="KXX66" s="58"/>
      <c r="KXY66" s="58"/>
      <c r="KXZ66" s="58"/>
      <c r="KYA66" s="58"/>
      <c r="KYB66" s="58"/>
      <c r="KYC66" s="58"/>
      <c r="KYD66" s="58"/>
      <c r="KYE66" s="58"/>
      <c r="KYF66" s="58"/>
      <c r="KYG66" s="58"/>
      <c r="KYH66" s="58"/>
      <c r="KYI66" s="58"/>
      <c r="KYJ66" s="58"/>
      <c r="KYK66" s="58"/>
      <c r="KYL66" s="58"/>
      <c r="KYM66" s="58"/>
      <c r="KYN66" s="58"/>
      <c r="KYO66" s="58"/>
      <c r="KYP66" s="58"/>
      <c r="KYQ66" s="58"/>
      <c r="KYR66" s="58"/>
      <c r="KYS66" s="58"/>
      <c r="KYT66" s="58"/>
      <c r="KYU66" s="58"/>
      <c r="KYV66" s="58"/>
      <c r="KYW66" s="58"/>
      <c r="KYX66" s="58"/>
      <c r="KYY66" s="58"/>
      <c r="KYZ66" s="58"/>
      <c r="KZA66" s="58"/>
      <c r="KZB66" s="58"/>
      <c r="KZC66" s="58"/>
      <c r="KZD66" s="58"/>
      <c r="KZE66" s="58"/>
      <c r="KZF66" s="58"/>
      <c r="KZG66" s="58"/>
      <c r="KZH66" s="58"/>
      <c r="KZI66" s="58"/>
      <c r="KZJ66" s="58"/>
      <c r="KZK66" s="58"/>
      <c r="KZL66" s="58"/>
      <c r="KZM66" s="58"/>
      <c r="KZN66" s="58"/>
      <c r="KZO66" s="58"/>
      <c r="KZP66" s="58"/>
      <c r="KZQ66" s="58"/>
      <c r="KZR66" s="58"/>
      <c r="KZS66" s="58"/>
      <c r="KZT66" s="58"/>
      <c r="KZU66" s="58"/>
      <c r="KZV66" s="58"/>
      <c r="KZW66" s="58"/>
      <c r="KZX66" s="58"/>
      <c r="KZY66" s="58"/>
      <c r="KZZ66" s="58"/>
      <c r="LAA66" s="58"/>
      <c r="LAB66" s="58"/>
      <c r="LAC66" s="58"/>
      <c r="LAD66" s="58"/>
      <c r="LAE66" s="58"/>
      <c r="LAF66" s="58"/>
      <c r="LAG66" s="58"/>
      <c r="LAH66" s="58"/>
      <c r="LAI66" s="58"/>
      <c r="LAJ66" s="58"/>
      <c r="LAK66" s="58"/>
      <c r="LAL66" s="58"/>
      <c r="LAM66" s="58"/>
      <c r="LAN66" s="58"/>
      <c r="LAO66" s="58"/>
      <c r="LAP66" s="58"/>
      <c r="LAQ66" s="58"/>
      <c r="LAR66" s="58"/>
      <c r="LAS66" s="58"/>
      <c r="LAT66" s="58"/>
      <c r="LAU66" s="58"/>
      <c r="LAV66" s="58"/>
      <c r="LAW66" s="58"/>
      <c r="LAX66" s="58"/>
      <c r="LAY66" s="58"/>
      <c r="LAZ66" s="58"/>
      <c r="LBA66" s="58"/>
      <c r="LBB66" s="58"/>
      <c r="LBC66" s="58"/>
      <c r="LBD66" s="58"/>
      <c r="LBE66" s="58"/>
      <c r="LBF66" s="58"/>
      <c r="LBG66" s="58"/>
      <c r="LBH66" s="58"/>
      <c r="LBI66" s="58"/>
      <c r="LBJ66" s="58"/>
      <c r="LBK66" s="58"/>
      <c r="LBL66" s="58"/>
      <c r="LBM66" s="58"/>
      <c r="LBN66" s="58"/>
      <c r="LBO66" s="58"/>
      <c r="LBP66" s="58"/>
      <c r="LBQ66" s="58"/>
      <c r="LBR66" s="58"/>
      <c r="LBS66" s="58"/>
      <c r="LBT66" s="58"/>
      <c r="LBU66" s="58"/>
      <c r="LBV66" s="58"/>
      <c r="LBW66" s="58"/>
      <c r="LBX66" s="58"/>
      <c r="LBY66" s="58"/>
      <c r="LBZ66" s="58"/>
      <c r="LCA66" s="58"/>
      <c r="LCB66" s="58"/>
      <c r="LCC66" s="58"/>
      <c r="LCD66" s="58"/>
      <c r="LCE66" s="58"/>
      <c r="LCF66" s="58"/>
      <c r="LCG66" s="58"/>
      <c r="LCH66" s="58"/>
      <c r="LCI66" s="58"/>
      <c r="LCJ66" s="58"/>
      <c r="LCK66" s="58"/>
      <c r="LCL66" s="58"/>
      <c r="LCM66" s="58"/>
      <c r="LCN66" s="58"/>
      <c r="LCO66" s="58"/>
      <c r="LCP66" s="58"/>
      <c r="LCQ66" s="58"/>
      <c r="LCR66" s="58"/>
      <c r="LCS66" s="58"/>
      <c r="LCT66" s="58"/>
      <c r="LCU66" s="58"/>
      <c r="LCV66" s="58"/>
      <c r="LCW66" s="58"/>
      <c r="LCX66" s="58"/>
      <c r="LCY66" s="58"/>
      <c r="LCZ66" s="58"/>
      <c r="LDA66" s="58"/>
      <c r="LDB66" s="58"/>
      <c r="LDC66" s="58"/>
      <c r="LDD66" s="58"/>
      <c r="LDE66" s="58"/>
      <c r="LDF66" s="58"/>
      <c r="LDG66" s="58"/>
      <c r="LDH66" s="58"/>
      <c r="LDI66" s="58"/>
      <c r="LDJ66" s="58"/>
      <c r="LDK66" s="58"/>
      <c r="LDL66" s="58"/>
      <c r="LDM66" s="58"/>
      <c r="LDN66" s="58"/>
      <c r="LDO66" s="58"/>
      <c r="LDP66" s="58"/>
      <c r="LDQ66" s="58"/>
      <c r="LDR66" s="58"/>
      <c r="LDS66" s="58"/>
      <c r="LDT66" s="58"/>
      <c r="LDU66" s="58"/>
      <c r="LDV66" s="58"/>
      <c r="LDW66" s="58"/>
      <c r="LDX66" s="58"/>
      <c r="LDY66" s="58"/>
      <c r="LDZ66" s="58"/>
      <c r="LEA66" s="58"/>
      <c r="LEB66" s="58"/>
      <c r="LEC66" s="58"/>
      <c r="LED66" s="58"/>
      <c r="LEE66" s="58"/>
      <c r="LEF66" s="58"/>
      <c r="LEG66" s="58"/>
      <c r="LEH66" s="58"/>
      <c r="LEI66" s="58"/>
      <c r="LEJ66" s="58"/>
      <c r="LEK66" s="58"/>
      <c r="LEL66" s="58"/>
      <c r="LEM66" s="58"/>
      <c r="LEN66" s="58"/>
      <c r="LEO66" s="58"/>
      <c r="LEP66" s="58"/>
      <c r="LEQ66" s="58"/>
      <c r="LER66" s="58"/>
      <c r="LES66" s="58"/>
      <c r="LET66" s="58"/>
      <c r="LEU66" s="58"/>
      <c r="LEV66" s="58"/>
      <c r="LEW66" s="58"/>
      <c r="LEX66" s="58"/>
      <c r="LEY66" s="58"/>
      <c r="LEZ66" s="58"/>
      <c r="LFA66" s="58"/>
      <c r="LFB66" s="58"/>
      <c r="LFC66" s="58"/>
      <c r="LFD66" s="58"/>
      <c r="LFE66" s="58"/>
      <c r="LFF66" s="58"/>
      <c r="LFG66" s="58"/>
      <c r="LFH66" s="58"/>
      <c r="LFI66" s="58"/>
      <c r="LFJ66" s="58"/>
      <c r="LFK66" s="58"/>
      <c r="LFL66" s="58"/>
      <c r="LFM66" s="58"/>
      <c r="LFN66" s="58"/>
      <c r="LFO66" s="58"/>
      <c r="LFP66" s="58"/>
      <c r="LFQ66" s="58"/>
      <c r="LFR66" s="58"/>
      <c r="LFS66" s="58"/>
      <c r="LFT66" s="58"/>
      <c r="LFU66" s="58"/>
      <c r="LFV66" s="58"/>
      <c r="LFW66" s="58"/>
      <c r="LFX66" s="58"/>
      <c r="LFY66" s="58"/>
      <c r="LFZ66" s="58"/>
      <c r="LGA66" s="58"/>
      <c r="LGB66" s="58"/>
      <c r="LGC66" s="58"/>
      <c r="LGD66" s="58"/>
      <c r="LGE66" s="58"/>
      <c r="LGF66" s="58"/>
      <c r="LGG66" s="58"/>
      <c r="LGH66" s="58"/>
      <c r="LGI66" s="58"/>
      <c r="LGJ66" s="58"/>
      <c r="LGK66" s="58"/>
      <c r="LGL66" s="58"/>
      <c r="LGM66" s="58"/>
      <c r="LGN66" s="58"/>
      <c r="LGO66" s="58"/>
      <c r="LGP66" s="58"/>
      <c r="LGQ66" s="58"/>
      <c r="LGR66" s="58"/>
      <c r="LGS66" s="58"/>
      <c r="LGT66" s="58"/>
      <c r="LGU66" s="58"/>
      <c r="LGV66" s="58"/>
      <c r="LGW66" s="58"/>
      <c r="LGX66" s="58"/>
      <c r="LGY66" s="58"/>
      <c r="LGZ66" s="58"/>
      <c r="LHA66" s="58"/>
      <c r="LHB66" s="58"/>
      <c r="LHC66" s="58"/>
      <c r="LHD66" s="58"/>
      <c r="LHE66" s="58"/>
      <c r="LHF66" s="58"/>
      <c r="LHG66" s="58"/>
      <c r="LHH66" s="58"/>
      <c r="LHI66" s="58"/>
      <c r="LHJ66" s="58"/>
      <c r="LHK66" s="58"/>
      <c r="LHL66" s="58"/>
      <c r="LHM66" s="58"/>
      <c r="LHN66" s="58"/>
      <c r="LHO66" s="58"/>
      <c r="LHP66" s="58"/>
      <c r="LHQ66" s="58"/>
      <c r="LHR66" s="58"/>
      <c r="LHS66" s="58"/>
      <c r="LHT66" s="58"/>
      <c r="LHU66" s="58"/>
      <c r="LHV66" s="58"/>
      <c r="LHW66" s="58"/>
      <c r="LHX66" s="58"/>
      <c r="LHY66" s="58"/>
      <c r="LHZ66" s="58"/>
      <c r="LIA66" s="58"/>
      <c r="LIB66" s="58"/>
      <c r="LIC66" s="58"/>
      <c r="LID66" s="58"/>
      <c r="LIE66" s="58"/>
      <c r="LIF66" s="58"/>
      <c r="LIG66" s="58"/>
      <c r="LIH66" s="58"/>
      <c r="LII66" s="58"/>
      <c r="LIJ66" s="58"/>
      <c r="LIK66" s="58"/>
      <c r="LIL66" s="58"/>
      <c r="LIM66" s="58"/>
      <c r="LIN66" s="58"/>
      <c r="LIO66" s="58"/>
      <c r="LIP66" s="58"/>
      <c r="LIQ66" s="58"/>
      <c r="LIR66" s="58"/>
      <c r="LIS66" s="58"/>
      <c r="LIT66" s="58"/>
      <c r="LIU66" s="58"/>
      <c r="LIV66" s="58"/>
      <c r="LIW66" s="58"/>
      <c r="LIX66" s="58"/>
      <c r="LIY66" s="58"/>
      <c r="LIZ66" s="58"/>
      <c r="LJA66" s="58"/>
      <c r="LJB66" s="58"/>
      <c r="LJC66" s="58"/>
      <c r="LJD66" s="58"/>
      <c r="LJE66" s="58"/>
      <c r="LJF66" s="58"/>
      <c r="LJG66" s="58"/>
      <c r="LJH66" s="58"/>
      <c r="LJI66" s="58"/>
      <c r="LJJ66" s="58"/>
      <c r="LJK66" s="58"/>
      <c r="LJL66" s="58"/>
      <c r="LJM66" s="58"/>
      <c r="LJN66" s="58"/>
      <c r="LJO66" s="58"/>
      <c r="LJP66" s="58"/>
      <c r="LJQ66" s="58"/>
      <c r="LJR66" s="58"/>
      <c r="LJS66" s="58"/>
      <c r="LJT66" s="58"/>
      <c r="LJU66" s="58"/>
      <c r="LJV66" s="58"/>
      <c r="LJW66" s="58"/>
      <c r="LJX66" s="58"/>
      <c r="LJY66" s="58"/>
      <c r="LJZ66" s="58"/>
      <c r="LKA66" s="58"/>
      <c r="LKB66" s="58"/>
      <c r="LKC66" s="58"/>
      <c r="LKD66" s="58"/>
      <c r="LKE66" s="58"/>
      <c r="LKF66" s="58"/>
      <c r="LKG66" s="58"/>
      <c r="LKH66" s="58"/>
      <c r="LKI66" s="58"/>
      <c r="LKJ66" s="58"/>
      <c r="LKK66" s="58"/>
      <c r="LKL66" s="58"/>
      <c r="LKM66" s="58"/>
      <c r="LKN66" s="58"/>
      <c r="LKO66" s="58"/>
      <c r="LKP66" s="58"/>
      <c r="LKQ66" s="58"/>
      <c r="LKR66" s="58"/>
      <c r="LKS66" s="58"/>
      <c r="LKT66" s="58"/>
      <c r="LKU66" s="58"/>
      <c r="LKV66" s="58"/>
      <c r="LKW66" s="58"/>
      <c r="LKX66" s="58"/>
      <c r="LKY66" s="58"/>
      <c r="LKZ66" s="58"/>
      <c r="LLA66" s="58"/>
      <c r="LLB66" s="58"/>
      <c r="LLC66" s="58"/>
      <c r="LLD66" s="58"/>
      <c r="LLE66" s="58"/>
      <c r="LLF66" s="58"/>
      <c r="LLG66" s="58"/>
      <c r="LLH66" s="58"/>
      <c r="LLI66" s="58"/>
      <c r="LLJ66" s="58"/>
      <c r="LLK66" s="58"/>
      <c r="LLL66" s="58"/>
      <c r="LLM66" s="58"/>
      <c r="LLN66" s="58"/>
      <c r="LLO66" s="58"/>
      <c r="LLP66" s="58"/>
      <c r="LLQ66" s="58"/>
      <c r="LLR66" s="58"/>
      <c r="LLS66" s="58"/>
      <c r="LLT66" s="58"/>
      <c r="LLU66" s="58"/>
      <c r="LLV66" s="58"/>
      <c r="LLW66" s="58"/>
      <c r="LLX66" s="58"/>
      <c r="LLY66" s="58"/>
      <c r="LLZ66" s="58"/>
      <c r="LMA66" s="58"/>
      <c r="LMB66" s="58"/>
      <c r="LMC66" s="58"/>
      <c r="LMD66" s="58"/>
      <c r="LME66" s="58"/>
      <c r="LMF66" s="58"/>
      <c r="LMG66" s="58"/>
      <c r="LMH66" s="58"/>
      <c r="LMI66" s="58"/>
      <c r="LMJ66" s="58"/>
      <c r="LMK66" s="58"/>
      <c r="LML66" s="58"/>
      <c r="LMM66" s="58"/>
      <c r="LMN66" s="58"/>
      <c r="LMO66" s="58"/>
      <c r="LMP66" s="58"/>
      <c r="LMQ66" s="58"/>
      <c r="LMR66" s="58"/>
      <c r="LMS66" s="58"/>
      <c r="LMT66" s="58"/>
      <c r="LMU66" s="58"/>
      <c r="LMV66" s="58"/>
      <c r="LMW66" s="58"/>
      <c r="LMX66" s="58"/>
      <c r="LMY66" s="58"/>
      <c r="LMZ66" s="58"/>
      <c r="LNA66" s="58"/>
      <c r="LNB66" s="58"/>
      <c r="LNC66" s="58"/>
      <c r="LND66" s="58"/>
      <c r="LNE66" s="58"/>
      <c r="LNF66" s="58"/>
      <c r="LNG66" s="58"/>
      <c r="LNH66" s="58"/>
      <c r="LNI66" s="58"/>
      <c r="LNJ66" s="58"/>
      <c r="LNK66" s="58"/>
      <c r="LNL66" s="58"/>
      <c r="LNM66" s="58"/>
      <c r="LNN66" s="58"/>
      <c r="LNO66" s="58"/>
      <c r="LNP66" s="58"/>
      <c r="LNQ66" s="58"/>
      <c r="LNR66" s="58"/>
      <c r="LNS66" s="58"/>
      <c r="LNT66" s="58"/>
      <c r="LNU66" s="58"/>
      <c r="LNV66" s="58"/>
      <c r="LNW66" s="58"/>
      <c r="LNX66" s="58"/>
      <c r="LNY66" s="58"/>
      <c r="LNZ66" s="58"/>
      <c r="LOA66" s="58"/>
      <c r="LOB66" s="58"/>
      <c r="LOC66" s="58"/>
      <c r="LOD66" s="58"/>
      <c r="LOE66" s="58"/>
      <c r="LOF66" s="58"/>
      <c r="LOG66" s="58"/>
      <c r="LOH66" s="58"/>
      <c r="LOI66" s="58"/>
      <c r="LOJ66" s="58"/>
      <c r="LOK66" s="58"/>
      <c r="LOL66" s="58"/>
      <c r="LOM66" s="58"/>
      <c r="LON66" s="58"/>
      <c r="LOO66" s="58"/>
      <c r="LOP66" s="58"/>
      <c r="LOQ66" s="58"/>
      <c r="LOR66" s="58"/>
      <c r="LOS66" s="58"/>
      <c r="LOT66" s="58"/>
      <c r="LOU66" s="58"/>
      <c r="LOV66" s="58"/>
      <c r="LOW66" s="58"/>
      <c r="LOX66" s="58"/>
      <c r="LOY66" s="58"/>
      <c r="LOZ66" s="58"/>
      <c r="LPA66" s="58"/>
      <c r="LPB66" s="58"/>
      <c r="LPC66" s="58"/>
      <c r="LPD66" s="58"/>
      <c r="LPE66" s="58"/>
      <c r="LPF66" s="58"/>
      <c r="LPG66" s="58"/>
      <c r="LPH66" s="58"/>
      <c r="LPI66" s="58"/>
      <c r="LPJ66" s="58"/>
      <c r="LPK66" s="58"/>
      <c r="LPL66" s="58"/>
      <c r="LPM66" s="58"/>
      <c r="LPN66" s="58"/>
      <c r="LPO66" s="58"/>
      <c r="LPP66" s="58"/>
      <c r="LPQ66" s="58"/>
      <c r="LPR66" s="58"/>
      <c r="LPS66" s="58"/>
      <c r="LPT66" s="58"/>
      <c r="LPU66" s="58"/>
      <c r="LPV66" s="58"/>
      <c r="LPW66" s="58"/>
      <c r="LPX66" s="58"/>
      <c r="LPY66" s="58"/>
      <c r="LPZ66" s="58"/>
      <c r="LQA66" s="58"/>
      <c r="LQB66" s="58"/>
      <c r="LQC66" s="58"/>
      <c r="LQD66" s="58"/>
      <c r="LQE66" s="58"/>
      <c r="LQF66" s="58"/>
      <c r="LQG66" s="58"/>
      <c r="LQH66" s="58"/>
      <c r="LQI66" s="58"/>
      <c r="LQJ66" s="58"/>
      <c r="LQK66" s="58"/>
      <c r="LQL66" s="58"/>
      <c r="LQM66" s="58"/>
      <c r="LQN66" s="58"/>
      <c r="LQO66" s="58"/>
      <c r="LQP66" s="58"/>
      <c r="LQQ66" s="58"/>
      <c r="LQR66" s="58"/>
      <c r="LQS66" s="58"/>
      <c r="LQT66" s="58"/>
      <c r="LQU66" s="58"/>
      <c r="LQV66" s="58"/>
      <c r="LQW66" s="58"/>
      <c r="LQX66" s="58"/>
      <c r="LQY66" s="58"/>
      <c r="LQZ66" s="58"/>
      <c r="LRA66" s="58"/>
      <c r="LRB66" s="58"/>
      <c r="LRC66" s="58"/>
      <c r="LRD66" s="58"/>
      <c r="LRE66" s="58"/>
      <c r="LRF66" s="58"/>
      <c r="LRG66" s="58"/>
      <c r="LRH66" s="58"/>
      <c r="LRI66" s="58"/>
      <c r="LRJ66" s="58"/>
      <c r="LRK66" s="58"/>
      <c r="LRL66" s="58"/>
      <c r="LRM66" s="58"/>
      <c r="LRN66" s="58"/>
      <c r="LRO66" s="58"/>
      <c r="LRP66" s="58"/>
      <c r="LRQ66" s="58"/>
      <c r="LRR66" s="58"/>
      <c r="LRS66" s="58"/>
      <c r="LRT66" s="58"/>
      <c r="LRU66" s="58"/>
      <c r="LRV66" s="58"/>
      <c r="LRW66" s="58"/>
      <c r="LRX66" s="58"/>
      <c r="LRY66" s="58"/>
      <c r="LRZ66" s="58"/>
      <c r="LSA66" s="58"/>
      <c r="LSB66" s="58"/>
      <c r="LSC66" s="58"/>
      <c r="LSD66" s="58"/>
      <c r="LSE66" s="58"/>
      <c r="LSF66" s="58"/>
      <c r="LSG66" s="58"/>
      <c r="LSH66" s="58"/>
      <c r="LSI66" s="58"/>
      <c r="LSJ66" s="58"/>
      <c r="LSK66" s="58"/>
      <c r="LSL66" s="58"/>
      <c r="LSM66" s="58"/>
      <c r="LSN66" s="58"/>
      <c r="LSO66" s="58"/>
      <c r="LSP66" s="58"/>
      <c r="LSQ66" s="58"/>
      <c r="LSR66" s="58"/>
      <c r="LSS66" s="58"/>
      <c r="LST66" s="58"/>
      <c r="LSU66" s="58"/>
      <c r="LSV66" s="58"/>
      <c r="LSW66" s="58"/>
      <c r="LSX66" s="58"/>
      <c r="LSY66" s="58"/>
      <c r="LSZ66" s="58"/>
      <c r="LTA66" s="58"/>
      <c r="LTB66" s="58"/>
      <c r="LTC66" s="58"/>
      <c r="LTD66" s="58"/>
      <c r="LTE66" s="58"/>
      <c r="LTF66" s="58"/>
      <c r="LTG66" s="58"/>
      <c r="LTH66" s="58"/>
      <c r="LTI66" s="58"/>
      <c r="LTJ66" s="58"/>
      <c r="LTK66" s="58"/>
      <c r="LTL66" s="58"/>
      <c r="LTM66" s="58"/>
      <c r="LTN66" s="58"/>
      <c r="LTO66" s="58"/>
      <c r="LTP66" s="58"/>
      <c r="LTQ66" s="58"/>
      <c r="LTR66" s="58"/>
      <c r="LTS66" s="58"/>
      <c r="LTT66" s="58"/>
      <c r="LTU66" s="58"/>
      <c r="LTV66" s="58"/>
      <c r="LTW66" s="58"/>
      <c r="LTX66" s="58"/>
      <c r="LTY66" s="58"/>
      <c r="LTZ66" s="58"/>
      <c r="LUA66" s="58"/>
      <c r="LUB66" s="58"/>
      <c r="LUC66" s="58"/>
      <c r="LUD66" s="58"/>
      <c r="LUE66" s="58"/>
      <c r="LUF66" s="58"/>
      <c r="LUG66" s="58"/>
      <c r="LUH66" s="58"/>
      <c r="LUI66" s="58"/>
      <c r="LUJ66" s="58"/>
      <c r="LUK66" s="58"/>
      <c r="LUL66" s="58"/>
      <c r="LUM66" s="58"/>
      <c r="LUN66" s="58"/>
      <c r="LUO66" s="58"/>
      <c r="LUP66" s="58"/>
      <c r="LUQ66" s="58"/>
      <c r="LUR66" s="58"/>
      <c r="LUS66" s="58"/>
      <c r="LUT66" s="58"/>
      <c r="LUU66" s="58"/>
      <c r="LUV66" s="58"/>
      <c r="LUW66" s="58"/>
      <c r="LUX66" s="58"/>
      <c r="LUY66" s="58"/>
      <c r="LUZ66" s="58"/>
      <c r="LVA66" s="58"/>
      <c r="LVB66" s="58"/>
      <c r="LVC66" s="58"/>
      <c r="LVD66" s="58"/>
      <c r="LVE66" s="58"/>
      <c r="LVF66" s="58"/>
      <c r="LVG66" s="58"/>
      <c r="LVH66" s="58"/>
      <c r="LVI66" s="58"/>
      <c r="LVJ66" s="58"/>
      <c r="LVK66" s="58"/>
      <c r="LVL66" s="58"/>
      <c r="LVM66" s="58"/>
      <c r="LVN66" s="58"/>
      <c r="LVO66" s="58"/>
      <c r="LVP66" s="58"/>
      <c r="LVQ66" s="58"/>
      <c r="LVR66" s="58"/>
      <c r="LVS66" s="58"/>
      <c r="LVT66" s="58"/>
      <c r="LVU66" s="58"/>
      <c r="LVV66" s="58"/>
      <c r="LVW66" s="58"/>
      <c r="LVX66" s="58"/>
      <c r="LVY66" s="58"/>
      <c r="LVZ66" s="58"/>
      <c r="LWA66" s="58"/>
      <c r="LWB66" s="58"/>
      <c r="LWC66" s="58"/>
      <c r="LWD66" s="58"/>
      <c r="LWE66" s="58"/>
      <c r="LWF66" s="58"/>
      <c r="LWG66" s="58"/>
      <c r="LWH66" s="58"/>
      <c r="LWI66" s="58"/>
      <c r="LWJ66" s="58"/>
      <c r="LWK66" s="58"/>
      <c r="LWL66" s="58"/>
      <c r="LWM66" s="58"/>
      <c r="LWN66" s="58"/>
      <c r="LWO66" s="58"/>
      <c r="LWP66" s="58"/>
      <c r="LWQ66" s="58"/>
      <c r="LWR66" s="58"/>
      <c r="LWS66" s="58"/>
      <c r="LWT66" s="58"/>
      <c r="LWU66" s="58"/>
      <c r="LWV66" s="58"/>
      <c r="LWW66" s="58"/>
      <c r="LWX66" s="58"/>
      <c r="LWY66" s="58"/>
      <c r="LWZ66" s="58"/>
      <c r="LXA66" s="58"/>
      <c r="LXB66" s="58"/>
      <c r="LXC66" s="58"/>
      <c r="LXD66" s="58"/>
      <c r="LXE66" s="58"/>
      <c r="LXF66" s="58"/>
      <c r="LXG66" s="58"/>
      <c r="LXH66" s="58"/>
      <c r="LXI66" s="58"/>
      <c r="LXJ66" s="58"/>
      <c r="LXK66" s="58"/>
      <c r="LXL66" s="58"/>
      <c r="LXM66" s="58"/>
      <c r="LXN66" s="58"/>
      <c r="LXO66" s="58"/>
      <c r="LXP66" s="58"/>
      <c r="LXQ66" s="58"/>
      <c r="LXR66" s="58"/>
      <c r="LXS66" s="58"/>
      <c r="LXT66" s="58"/>
      <c r="LXU66" s="58"/>
      <c r="LXV66" s="58"/>
      <c r="LXW66" s="58"/>
      <c r="LXX66" s="58"/>
      <c r="LXY66" s="58"/>
      <c r="LXZ66" s="58"/>
      <c r="LYA66" s="58"/>
      <c r="LYB66" s="58"/>
      <c r="LYC66" s="58"/>
      <c r="LYD66" s="58"/>
      <c r="LYE66" s="58"/>
      <c r="LYF66" s="58"/>
      <c r="LYG66" s="58"/>
      <c r="LYH66" s="58"/>
      <c r="LYI66" s="58"/>
      <c r="LYJ66" s="58"/>
      <c r="LYK66" s="58"/>
      <c r="LYL66" s="58"/>
      <c r="LYM66" s="58"/>
      <c r="LYN66" s="58"/>
      <c r="LYO66" s="58"/>
      <c r="LYP66" s="58"/>
      <c r="LYQ66" s="58"/>
      <c r="LYR66" s="58"/>
      <c r="LYS66" s="58"/>
      <c r="LYT66" s="58"/>
      <c r="LYU66" s="58"/>
      <c r="LYV66" s="58"/>
      <c r="LYW66" s="58"/>
      <c r="LYX66" s="58"/>
      <c r="LYY66" s="58"/>
      <c r="LYZ66" s="58"/>
      <c r="LZA66" s="58"/>
      <c r="LZB66" s="58"/>
      <c r="LZC66" s="58"/>
      <c r="LZD66" s="58"/>
      <c r="LZE66" s="58"/>
      <c r="LZF66" s="58"/>
      <c r="LZG66" s="58"/>
      <c r="LZH66" s="58"/>
      <c r="LZI66" s="58"/>
      <c r="LZJ66" s="58"/>
      <c r="LZK66" s="58"/>
      <c r="LZL66" s="58"/>
      <c r="LZM66" s="58"/>
      <c r="LZN66" s="58"/>
      <c r="LZO66" s="58"/>
      <c r="LZP66" s="58"/>
      <c r="LZQ66" s="58"/>
      <c r="LZR66" s="58"/>
      <c r="LZS66" s="58"/>
      <c r="LZT66" s="58"/>
      <c r="LZU66" s="58"/>
      <c r="LZV66" s="58"/>
      <c r="LZW66" s="58"/>
      <c r="LZX66" s="58"/>
      <c r="LZY66" s="58"/>
      <c r="LZZ66" s="58"/>
      <c r="MAA66" s="58"/>
      <c r="MAB66" s="58"/>
      <c r="MAC66" s="58"/>
      <c r="MAD66" s="58"/>
      <c r="MAE66" s="58"/>
      <c r="MAF66" s="58"/>
      <c r="MAG66" s="58"/>
      <c r="MAH66" s="58"/>
      <c r="MAI66" s="58"/>
      <c r="MAJ66" s="58"/>
      <c r="MAK66" s="58"/>
      <c r="MAL66" s="58"/>
      <c r="MAM66" s="58"/>
      <c r="MAN66" s="58"/>
      <c r="MAO66" s="58"/>
      <c r="MAP66" s="58"/>
      <c r="MAQ66" s="58"/>
      <c r="MAR66" s="58"/>
      <c r="MAS66" s="58"/>
      <c r="MAT66" s="58"/>
      <c r="MAU66" s="58"/>
      <c r="MAV66" s="58"/>
      <c r="MAW66" s="58"/>
      <c r="MAX66" s="58"/>
      <c r="MAY66" s="58"/>
      <c r="MAZ66" s="58"/>
      <c r="MBA66" s="58"/>
      <c r="MBB66" s="58"/>
      <c r="MBC66" s="58"/>
      <c r="MBD66" s="58"/>
      <c r="MBE66" s="58"/>
      <c r="MBF66" s="58"/>
      <c r="MBG66" s="58"/>
      <c r="MBH66" s="58"/>
      <c r="MBI66" s="58"/>
      <c r="MBJ66" s="58"/>
      <c r="MBK66" s="58"/>
      <c r="MBL66" s="58"/>
      <c r="MBM66" s="58"/>
      <c r="MBN66" s="58"/>
      <c r="MBO66" s="58"/>
      <c r="MBP66" s="58"/>
      <c r="MBQ66" s="58"/>
      <c r="MBR66" s="58"/>
      <c r="MBS66" s="58"/>
      <c r="MBT66" s="58"/>
      <c r="MBU66" s="58"/>
      <c r="MBV66" s="58"/>
      <c r="MBW66" s="58"/>
      <c r="MBX66" s="58"/>
      <c r="MBY66" s="58"/>
      <c r="MBZ66" s="58"/>
      <c r="MCA66" s="58"/>
      <c r="MCB66" s="58"/>
      <c r="MCC66" s="58"/>
      <c r="MCD66" s="58"/>
      <c r="MCE66" s="58"/>
      <c r="MCF66" s="58"/>
      <c r="MCG66" s="58"/>
      <c r="MCH66" s="58"/>
      <c r="MCI66" s="58"/>
      <c r="MCJ66" s="58"/>
      <c r="MCK66" s="58"/>
      <c r="MCL66" s="58"/>
      <c r="MCM66" s="58"/>
      <c r="MCN66" s="58"/>
      <c r="MCO66" s="58"/>
      <c r="MCP66" s="58"/>
      <c r="MCQ66" s="58"/>
      <c r="MCR66" s="58"/>
      <c r="MCS66" s="58"/>
      <c r="MCT66" s="58"/>
      <c r="MCU66" s="58"/>
      <c r="MCV66" s="58"/>
      <c r="MCW66" s="58"/>
      <c r="MCX66" s="58"/>
      <c r="MCY66" s="58"/>
      <c r="MCZ66" s="58"/>
      <c r="MDA66" s="58"/>
      <c r="MDB66" s="58"/>
      <c r="MDC66" s="58"/>
      <c r="MDD66" s="58"/>
      <c r="MDE66" s="58"/>
      <c r="MDF66" s="58"/>
      <c r="MDG66" s="58"/>
      <c r="MDH66" s="58"/>
      <c r="MDI66" s="58"/>
      <c r="MDJ66" s="58"/>
      <c r="MDK66" s="58"/>
      <c r="MDL66" s="58"/>
      <c r="MDM66" s="58"/>
      <c r="MDN66" s="58"/>
      <c r="MDO66" s="58"/>
      <c r="MDP66" s="58"/>
      <c r="MDQ66" s="58"/>
      <c r="MDR66" s="58"/>
      <c r="MDS66" s="58"/>
      <c r="MDT66" s="58"/>
      <c r="MDU66" s="58"/>
      <c r="MDV66" s="58"/>
      <c r="MDW66" s="58"/>
      <c r="MDX66" s="58"/>
      <c r="MDY66" s="58"/>
      <c r="MDZ66" s="58"/>
      <c r="MEA66" s="58"/>
      <c r="MEB66" s="58"/>
      <c r="MEC66" s="58"/>
      <c r="MED66" s="58"/>
      <c r="MEE66" s="58"/>
      <c r="MEF66" s="58"/>
      <c r="MEG66" s="58"/>
      <c r="MEH66" s="58"/>
      <c r="MEI66" s="58"/>
      <c r="MEJ66" s="58"/>
      <c r="MEK66" s="58"/>
      <c r="MEL66" s="58"/>
      <c r="MEM66" s="58"/>
      <c r="MEN66" s="58"/>
      <c r="MEO66" s="58"/>
      <c r="MEP66" s="58"/>
      <c r="MEQ66" s="58"/>
      <c r="MER66" s="58"/>
      <c r="MES66" s="58"/>
      <c r="MET66" s="58"/>
      <c r="MEU66" s="58"/>
      <c r="MEV66" s="58"/>
      <c r="MEW66" s="58"/>
      <c r="MEX66" s="58"/>
      <c r="MEY66" s="58"/>
      <c r="MEZ66" s="58"/>
      <c r="MFA66" s="58"/>
      <c r="MFB66" s="58"/>
      <c r="MFC66" s="58"/>
      <c r="MFD66" s="58"/>
      <c r="MFE66" s="58"/>
      <c r="MFF66" s="58"/>
      <c r="MFG66" s="58"/>
      <c r="MFH66" s="58"/>
      <c r="MFI66" s="58"/>
      <c r="MFJ66" s="58"/>
      <c r="MFK66" s="58"/>
      <c r="MFL66" s="58"/>
      <c r="MFM66" s="58"/>
      <c r="MFN66" s="58"/>
      <c r="MFO66" s="58"/>
      <c r="MFP66" s="58"/>
      <c r="MFQ66" s="58"/>
      <c r="MFR66" s="58"/>
      <c r="MFS66" s="58"/>
      <c r="MFT66" s="58"/>
      <c r="MFU66" s="58"/>
      <c r="MFV66" s="58"/>
      <c r="MFW66" s="58"/>
      <c r="MFX66" s="58"/>
      <c r="MFY66" s="58"/>
      <c r="MFZ66" s="58"/>
      <c r="MGA66" s="58"/>
      <c r="MGB66" s="58"/>
      <c r="MGC66" s="58"/>
      <c r="MGD66" s="58"/>
      <c r="MGE66" s="58"/>
      <c r="MGF66" s="58"/>
      <c r="MGG66" s="58"/>
      <c r="MGH66" s="58"/>
      <c r="MGI66" s="58"/>
      <c r="MGJ66" s="58"/>
      <c r="MGK66" s="58"/>
      <c r="MGL66" s="58"/>
      <c r="MGM66" s="58"/>
      <c r="MGN66" s="58"/>
      <c r="MGO66" s="58"/>
      <c r="MGP66" s="58"/>
      <c r="MGQ66" s="58"/>
      <c r="MGR66" s="58"/>
      <c r="MGS66" s="58"/>
      <c r="MGT66" s="58"/>
      <c r="MGU66" s="58"/>
      <c r="MGV66" s="58"/>
      <c r="MGW66" s="58"/>
      <c r="MGX66" s="58"/>
      <c r="MGY66" s="58"/>
      <c r="MGZ66" s="58"/>
      <c r="MHA66" s="58"/>
      <c r="MHB66" s="58"/>
      <c r="MHC66" s="58"/>
      <c r="MHD66" s="58"/>
      <c r="MHE66" s="58"/>
      <c r="MHF66" s="58"/>
      <c r="MHG66" s="58"/>
      <c r="MHH66" s="58"/>
      <c r="MHI66" s="58"/>
      <c r="MHJ66" s="58"/>
      <c r="MHK66" s="58"/>
      <c r="MHL66" s="58"/>
      <c r="MHM66" s="58"/>
      <c r="MHN66" s="58"/>
      <c r="MHO66" s="58"/>
      <c r="MHP66" s="58"/>
      <c r="MHQ66" s="58"/>
      <c r="MHR66" s="58"/>
      <c r="MHS66" s="58"/>
      <c r="MHT66" s="58"/>
      <c r="MHU66" s="58"/>
      <c r="MHV66" s="58"/>
      <c r="MHW66" s="58"/>
      <c r="MHX66" s="58"/>
      <c r="MHY66" s="58"/>
      <c r="MHZ66" s="58"/>
      <c r="MIA66" s="58"/>
      <c r="MIB66" s="58"/>
      <c r="MIC66" s="58"/>
      <c r="MID66" s="58"/>
      <c r="MIE66" s="58"/>
      <c r="MIF66" s="58"/>
      <c r="MIG66" s="58"/>
      <c r="MIH66" s="58"/>
      <c r="MII66" s="58"/>
      <c r="MIJ66" s="58"/>
      <c r="MIK66" s="58"/>
      <c r="MIL66" s="58"/>
      <c r="MIM66" s="58"/>
      <c r="MIN66" s="58"/>
      <c r="MIO66" s="58"/>
      <c r="MIP66" s="58"/>
      <c r="MIQ66" s="58"/>
      <c r="MIR66" s="58"/>
      <c r="MIS66" s="58"/>
      <c r="MIT66" s="58"/>
      <c r="MIU66" s="58"/>
      <c r="MIV66" s="58"/>
      <c r="MIW66" s="58"/>
      <c r="MIX66" s="58"/>
      <c r="MIY66" s="58"/>
      <c r="MIZ66" s="58"/>
      <c r="MJA66" s="58"/>
      <c r="MJB66" s="58"/>
      <c r="MJC66" s="58"/>
      <c r="MJD66" s="58"/>
      <c r="MJE66" s="58"/>
      <c r="MJF66" s="58"/>
      <c r="MJG66" s="58"/>
      <c r="MJH66" s="58"/>
      <c r="MJI66" s="58"/>
      <c r="MJJ66" s="58"/>
      <c r="MJK66" s="58"/>
      <c r="MJL66" s="58"/>
      <c r="MJM66" s="58"/>
      <c r="MJN66" s="58"/>
      <c r="MJO66" s="58"/>
      <c r="MJP66" s="58"/>
      <c r="MJQ66" s="58"/>
      <c r="MJR66" s="58"/>
      <c r="MJS66" s="58"/>
      <c r="MJT66" s="58"/>
      <c r="MJU66" s="58"/>
      <c r="MJV66" s="58"/>
      <c r="MJW66" s="58"/>
      <c r="MJX66" s="58"/>
      <c r="MJY66" s="58"/>
      <c r="MJZ66" s="58"/>
      <c r="MKA66" s="58"/>
      <c r="MKB66" s="58"/>
      <c r="MKC66" s="58"/>
      <c r="MKD66" s="58"/>
      <c r="MKE66" s="58"/>
      <c r="MKF66" s="58"/>
      <c r="MKG66" s="58"/>
      <c r="MKH66" s="58"/>
      <c r="MKI66" s="58"/>
      <c r="MKJ66" s="58"/>
      <c r="MKK66" s="58"/>
      <c r="MKL66" s="58"/>
      <c r="MKM66" s="58"/>
      <c r="MKN66" s="58"/>
      <c r="MKO66" s="58"/>
      <c r="MKP66" s="58"/>
      <c r="MKQ66" s="58"/>
      <c r="MKR66" s="58"/>
      <c r="MKS66" s="58"/>
      <c r="MKT66" s="58"/>
      <c r="MKU66" s="58"/>
      <c r="MKV66" s="58"/>
      <c r="MKW66" s="58"/>
      <c r="MKX66" s="58"/>
      <c r="MKY66" s="58"/>
      <c r="MKZ66" s="58"/>
      <c r="MLA66" s="58"/>
      <c r="MLB66" s="58"/>
      <c r="MLC66" s="58"/>
      <c r="MLD66" s="58"/>
      <c r="MLE66" s="58"/>
      <c r="MLF66" s="58"/>
      <c r="MLG66" s="58"/>
      <c r="MLH66" s="58"/>
      <c r="MLI66" s="58"/>
      <c r="MLJ66" s="58"/>
      <c r="MLK66" s="58"/>
      <c r="MLL66" s="58"/>
      <c r="MLM66" s="58"/>
      <c r="MLN66" s="58"/>
      <c r="MLO66" s="58"/>
      <c r="MLP66" s="58"/>
      <c r="MLQ66" s="58"/>
      <c r="MLR66" s="58"/>
      <c r="MLS66" s="58"/>
      <c r="MLT66" s="58"/>
      <c r="MLU66" s="58"/>
      <c r="MLV66" s="58"/>
      <c r="MLW66" s="58"/>
      <c r="MLX66" s="58"/>
      <c r="MLY66" s="58"/>
      <c r="MLZ66" s="58"/>
      <c r="MMA66" s="58"/>
      <c r="MMB66" s="58"/>
      <c r="MMC66" s="58"/>
      <c r="MMD66" s="58"/>
      <c r="MME66" s="58"/>
      <c r="MMF66" s="58"/>
      <c r="MMG66" s="58"/>
      <c r="MMH66" s="58"/>
      <c r="MMI66" s="58"/>
      <c r="MMJ66" s="58"/>
      <c r="MMK66" s="58"/>
      <c r="MML66" s="58"/>
      <c r="MMM66" s="58"/>
      <c r="MMN66" s="58"/>
      <c r="MMO66" s="58"/>
      <c r="MMP66" s="58"/>
      <c r="MMQ66" s="58"/>
      <c r="MMR66" s="58"/>
      <c r="MMS66" s="58"/>
      <c r="MMT66" s="58"/>
      <c r="MMU66" s="58"/>
      <c r="MMV66" s="58"/>
      <c r="MMW66" s="58"/>
      <c r="MMX66" s="58"/>
      <c r="MMY66" s="58"/>
      <c r="MMZ66" s="58"/>
      <c r="MNA66" s="58"/>
      <c r="MNB66" s="58"/>
      <c r="MNC66" s="58"/>
      <c r="MND66" s="58"/>
      <c r="MNE66" s="58"/>
      <c r="MNF66" s="58"/>
      <c r="MNG66" s="58"/>
      <c r="MNH66" s="58"/>
      <c r="MNI66" s="58"/>
      <c r="MNJ66" s="58"/>
      <c r="MNK66" s="58"/>
      <c r="MNL66" s="58"/>
      <c r="MNM66" s="58"/>
      <c r="MNN66" s="58"/>
      <c r="MNO66" s="58"/>
      <c r="MNP66" s="58"/>
      <c r="MNQ66" s="58"/>
      <c r="MNR66" s="58"/>
      <c r="MNS66" s="58"/>
      <c r="MNT66" s="58"/>
      <c r="MNU66" s="58"/>
      <c r="MNV66" s="58"/>
      <c r="MNW66" s="58"/>
      <c r="MNX66" s="58"/>
      <c r="MNY66" s="58"/>
      <c r="MNZ66" s="58"/>
      <c r="MOA66" s="58"/>
      <c r="MOB66" s="58"/>
      <c r="MOC66" s="58"/>
      <c r="MOD66" s="58"/>
      <c r="MOE66" s="58"/>
      <c r="MOF66" s="58"/>
      <c r="MOG66" s="58"/>
      <c r="MOH66" s="58"/>
      <c r="MOI66" s="58"/>
      <c r="MOJ66" s="58"/>
      <c r="MOK66" s="58"/>
      <c r="MOL66" s="58"/>
      <c r="MOM66" s="58"/>
      <c r="MON66" s="58"/>
      <c r="MOO66" s="58"/>
      <c r="MOP66" s="58"/>
      <c r="MOQ66" s="58"/>
      <c r="MOR66" s="58"/>
      <c r="MOS66" s="58"/>
      <c r="MOT66" s="58"/>
      <c r="MOU66" s="58"/>
      <c r="MOV66" s="58"/>
      <c r="MOW66" s="58"/>
      <c r="MOX66" s="58"/>
      <c r="MOY66" s="58"/>
      <c r="MOZ66" s="58"/>
      <c r="MPA66" s="58"/>
      <c r="MPB66" s="58"/>
      <c r="MPC66" s="58"/>
      <c r="MPD66" s="58"/>
      <c r="MPE66" s="58"/>
      <c r="MPF66" s="58"/>
      <c r="MPG66" s="58"/>
      <c r="MPH66" s="58"/>
      <c r="MPI66" s="58"/>
      <c r="MPJ66" s="58"/>
      <c r="MPK66" s="58"/>
      <c r="MPL66" s="58"/>
      <c r="MPM66" s="58"/>
      <c r="MPN66" s="58"/>
      <c r="MPO66" s="58"/>
      <c r="MPP66" s="58"/>
      <c r="MPQ66" s="58"/>
      <c r="MPR66" s="58"/>
      <c r="MPS66" s="58"/>
      <c r="MPT66" s="58"/>
      <c r="MPU66" s="58"/>
      <c r="MPV66" s="58"/>
      <c r="MPW66" s="58"/>
      <c r="MPX66" s="58"/>
      <c r="MPY66" s="58"/>
      <c r="MPZ66" s="58"/>
      <c r="MQA66" s="58"/>
      <c r="MQB66" s="58"/>
      <c r="MQC66" s="58"/>
      <c r="MQD66" s="58"/>
      <c r="MQE66" s="58"/>
      <c r="MQF66" s="58"/>
      <c r="MQG66" s="58"/>
      <c r="MQH66" s="58"/>
      <c r="MQI66" s="58"/>
      <c r="MQJ66" s="58"/>
      <c r="MQK66" s="58"/>
      <c r="MQL66" s="58"/>
      <c r="MQM66" s="58"/>
      <c r="MQN66" s="58"/>
      <c r="MQO66" s="58"/>
      <c r="MQP66" s="58"/>
      <c r="MQQ66" s="58"/>
      <c r="MQR66" s="58"/>
      <c r="MQS66" s="58"/>
      <c r="MQT66" s="58"/>
      <c r="MQU66" s="58"/>
      <c r="MQV66" s="58"/>
      <c r="MQW66" s="58"/>
      <c r="MQX66" s="58"/>
      <c r="MQY66" s="58"/>
      <c r="MQZ66" s="58"/>
      <c r="MRA66" s="58"/>
      <c r="MRB66" s="58"/>
      <c r="MRC66" s="58"/>
      <c r="MRD66" s="58"/>
      <c r="MRE66" s="58"/>
      <c r="MRF66" s="58"/>
      <c r="MRG66" s="58"/>
      <c r="MRH66" s="58"/>
      <c r="MRI66" s="58"/>
      <c r="MRJ66" s="58"/>
      <c r="MRK66" s="58"/>
      <c r="MRL66" s="58"/>
      <c r="MRM66" s="58"/>
      <c r="MRN66" s="58"/>
      <c r="MRO66" s="58"/>
      <c r="MRP66" s="58"/>
      <c r="MRQ66" s="58"/>
      <c r="MRR66" s="58"/>
      <c r="MRS66" s="58"/>
      <c r="MRT66" s="58"/>
      <c r="MRU66" s="58"/>
      <c r="MRV66" s="58"/>
      <c r="MRW66" s="58"/>
      <c r="MRX66" s="58"/>
      <c r="MRY66" s="58"/>
      <c r="MRZ66" s="58"/>
      <c r="MSA66" s="58"/>
      <c r="MSB66" s="58"/>
      <c r="MSC66" s="58"/>
      <c r="MSD66" s="58"/>
      <c r="MSE66" s="58"/>
      <c r="MSF66" s="58"/>
      <c r="MSG66" s="58"/>
      <c r="MSH66" s="58"/>
      <c r="MSI66" s="58"/>
      <c r="MSJ66" s="58"/>
      <c r="MSK66" s="58"/>
      <c r="MSL66" s="58"/>
      <c r="MSM66" s="58"/>
      <c r="MSN66" s="58"/>
      <c r="MSO66" s="58"/>
      <c r="MSP66" s="58"/>
      <c r="MSQ66" s="58"/>
      <c r="MSR66" s="58"/>
      <c r="MSS66" s="58"/>
      <c r="MST66" s="58"/>
      <c r="MSU66" s="58"/>
      <c r="MSV66" s="58"/>
      <c r="MSW66" s="58"/>
      <c r="MSX66" s="58"/>
      <c r="MSY66" s="58"/>
      <c r="MSZ66" s="58"/>
      <c r="MTA66" s="58"/>
      <c r="MTB66" s="58"/>
      <c r="MTC66" s="58"/>
      <c r="MTD66" s="58"/>
      <c r="MTE66" s="58"/>
      <c r="MTF66" s="58"/>
      <c r="MTG66" s="58"/>
      <c r="MTH66" s="58"/>
      <c r="MTI66" s="58"/>
      <c r="MTJ66" s="58"/>
      <c r="MTK66" s="58"/>
      <c r="MTL66" s="58"/>
      <c r="MTM66" s="58"/>
      <c r="MTN66" s="58"/>
      <c r="MTO66" s="58"/>
      <c r="MTP66" s="58"/>
      <c r="MTQ66" s="58"/>
      <c r="MTR66" s="58"/>
      <c r="MTS66" s="58"/>
      <c r="MTT66" s="58"/>
      <c r="MTU66" s="58"/>
      <c r="MTV66" s="58"/>
      <c r="MTW66" s="58"/>
      <c r="MTX66" s="58"/>
      <c r="MTY66" s="58"/>
      <c r="MTZ66" s="58"/>
      <c r="MUA66" s="58"/>
      <c r="MUB66" s="58"/>
      <c r="MUC66" s="58"/>
      <c r="MUD66" s="58"/>
      <c r="MUE66" s="58"/>
      <c r="MUF66" s="58"/>
      <c r="MUG66" s="58"/>
      <c r="MUH66" s="58"/>
      <c r="MUI66" s="58"/>
      <c r="MUJ66" s="58"/>
      <c r="MUK66" s="58"/>
      <c r="MUL66" s="58"/>
      <c r="MUM66" s="58"/>
      <c r="MUN66" s="58"/>
      <c r="MUO66" s="58"/>
      <c r="MUP66" s="58"/>
      <c r="MUQ66" s="58"/>
      <c r="MUR66" s="58"/>
      <c r="MUS66" s="58"/>
      <c r="MUT66" s="58"/>
      <c r="MUU66" s="58"/>
      <c r="MUV66" s="58"/>
      <c r="MUW66" s="58"/>
      <c r="MUX66" s="58"/>
      <c r="MUY66" s="58"/>
      <c r="MUZ66" s="58"/>
      <c r="MVA66" s="58"/>
      <c r="MVB66" s="58"/>
      <c r="MVC66" s="58"/>
      <c r="MVD66" s="58"/>
      <c r="MVE66" s="58"/>
      <c r="MVF66" s="58"/>
      <c r="MVG66" s="58"/>
      <c r="MVH66" s="58"/>
      <c r="MVI66" s="58"/>
      <c r="MVJ66" s="58"/>
      <c r="MVK66" s="58"/>
      <c r="MVL66" s="58"/>
      <c r="MVM66" s="58"/>
      <c r="MVN66" s="58"/>
      <c r="MVO66" s="58"/>
      <c r="MVP66" s="58"/>
      <c r="MVQ66" s="58"/>
      <c r="MVR66" s="58"/>
      <c r="MVS66" s="58"/>
      <c r="MVT66" s="58"/>
      <c r="MVU66" s="58"/>
      <c r="MVV66" s="58"/>
      <c r="MVW66" s="58"/>
      <c r="MVX66" s="58"/>
      <c r="MVY66" s="58"/>
      <c r="MVZ66" s="58"/>
      <c r="MWA66" s="58"/>
      <c r="MWB66" s="58"/>
      <c r="MWC66" s="58"/>
      <c r="MWD66" s="58"/>
      <c r="MWE66" s="58"/>
      <c r="MWF66" s="58"/>
      <c r="MWG66" s="58"/>
      <c r="MWH66" s="58"/>
      <c r="MWI66" s="58"/>
      <c r="MWJ66" s="58"/>
      <c r="MWK66" s="58"/>
      <c r="MWL66" s="58"/>
      <c r="MWM66" s="58"/>
      <c r="MWN66" s="58"/>
      <c r="MWO66" s="58"/>
      <c r="MWP66" s="58"/>
      <c r="MWQ66" s="58"/>
      <c r="MWR66" s="58"/>
      <c r="MWS66" s="58"/>
      <c r="MWT66" s="58"/>
      <c r="MWU66" s="58"/>
      <c r="MWV66" s="58"/>
      <c r="MWW66" s="58"/>
      <c r="MWX66" s="58"/>
      <c r="MWY66" s="58"/>
      <c r="MWZ66" s="58"/>
      <c r="MXA66" s="58"/>
      <c r="MXB66" s="58"/>
      <c r="MXC66" s="58"/>
      <c r="MXD66" s="58"/>
      <c r="MXE66" s="58"/>
      <c r="MXF66" s="58"/>
      <c r="MXG66" s="58"/>
      <c r="MXH66" s="58"/>
      <c r="MXI66" s="58"/>
      <c r="MXJ66" s="58"/>
      <c r="MXK66" s="58"/>
      <c r="MXL66" s="58"/>
      <c r="MXM66" s="58"/>
      <c r="MXN66" s="58"/>
      <c r="MXO66" s="58"/>
      <c r="MXP66" s="58"/>
      <c r="MXQ66" s="58"/>
      <c r="MXR66" s="58"/>
      <c r="MXS66" s="58"/>
      <c r="MXT66" s="58"/>
      <c r="MXU66" s="58"/>
      <c r="MXV66" s="58"/>
      <c r="MXW66" s="58"/>
      <c r="MXX66" s="58"/>
      <c r="MXY66" s="58"/>
      <c r="MXZ66" s="58"/>
      <c r="MYA66" s="58"/>
      <c r="MYB66" s="58"/>
      <c r="MYC66" s="58"/>
      <c r="MYD66" s="58"/>
      <c r="MYE66" s="58"/>
      <c r="MYF66" s="58"/>
      <c r="MYG66" s="58"/>
      <c r="MYH66" s="58"/>
      <c r="MYI66" s="58"/>
      <c r="MYJ66" s="58"/>
      <c r="MYK66" s="58"/>
      <c r="MYL66" s="58"/>
      <c r="MYM66" s="58"/>
      <c r="MYN66" s="58"/>
      <c r="MYO66" s="58"/>
      <c r="MYP66" s="58"/>
      <c r="MYQ66" s="58"/>
      <c r="MYR66" s="58"/>
      <c r="MYS66" s="58"/>
      <c r="MYT66" s="58"/>
      <c r="MYU66" s="58"/>
      <c r="MYV66" s="58"/>
      <c r="MYW66" s="58"/>
      <c r="MYX66" s="58"/>
      <c r="MYY66" s="58"/>
      <c r="MYZ66" s="58"/>
      <c r="MZA66" s="58"/>
      <c r="MZB66" s="58"/>
      <c r="MZC66" s="58"/>
      <c r="MZD66" s="58"/>
      <c r="MZE66" s="58"/>
      <c r="MZF66" s="58"/>
      <c r="MZG66" s="58"/>
      <c r="MZH66" s="58"/>
      <c r="MZI66" s="58"/>
      <c r="MZJ66" s="58"/>
      <c r="MZK66" s="58"/>
      <c r="MZL66" s="58"/>
      <c r="MZM66" s="58"/>
      <c r="MZN66" s="58"/>
      <c r="MZO66" s="58"/>
      <c r="MZP66" s="58"/>
      <c r="MZQ66" s="58"/>
      <c r="MZR66" s="58"/>
      <c r="MZS66" s="58"/>
      <c r="MZT66" s="58"/>
      <c r="MZU66" s="58"/>
      <c r="MZV66" s="58"/>
      <c r="MZW66" s="58"/>
      <c r="MZX66" s="58"/>
      <c r="MZY66" s="58"/>
      <c r="MZZ66" s="58"/>
      <c r="NAA66" s="58"/>
      <c r="NAB66" s="58"/>
      <c r="NAC66" s="58"/>
      <c r="NAD66" s="58"/>
      <c r="NAE66" s="58"/>
      <c r="NAF66" s="58"/>
      <c r="NAG66" s="58"/>
      <c r="NAH66" s="58"/>
      <c r="NAI66" s="58"/>
      <c r="NAJ66" s="58"/>
      <c r="NAK66" s="58"/>
      <c r="NAL66" s="58"/>
      <c r="NAM66" s="58"/>
      <c r="NAN66" s="58"/>
      <c r="NAO66" s="58"/>
      <c r="NAP66" s="58"/>
      <c r="NAQ66" s="58"/>
      <c r="NAR66" s="58"/>
      <c r="NAS66" s="58"/>
      <c r="NAT66" s="58"/>
      <c r="NAU66" s="58"/>
      <c r="NAV66" s="58"/>
      <c r="NAW66" s="58"/>
      <c r="NAX66" s="58"/>
      <c r="NAY66" s="58"/>
      <c r="NAZ66" s="58"/>
      <c r="NBA66" s="58"/>
      <c r="NBB66" s="58"/>
      <c r="NBC66" s="58"/>
      <c r="NBD66" s="58"/>
      <c r="NBE66" s="58"/>
      <c r="NBF66" s="58"/>
      <c r="NBG66" s="58"/>
      <c r="NBH66" s="58"/>
      <c r="NBI66" s="58"/>
      <c r="NBJ66" s="58"/>
      <c r="NBK66" s="58"/>
      <c r="NBL66" s="58"/>
      <c r="NBM66" s="58"/>
      <c r="NBN66" s="58"/>
      <c r="NBO66" s="58"/>
      <c r="NBP66" s="58"/>
      <c r="NBQ66" s="58"/>
      <c r="NBR66" s="58"/>
      <c r="NBS66" s="58"/>
      <c r="NBT66" s="58"/>
      <c r="NBU66" s="58"/>
      <c r="NBV66" s="58"/>
      <c r="NBW66" s="58"/>
      <c r="NBX66" s="58"/>
      <c r="NBY66" s="58"/>
      <c r="NBZ66" s="58"/>
      <c r="NCA66" s="58"/>
      <c r="NCB66" s="58"/>
      <c r="NCC66" s="58"/>
      <c r="NCD66" s="58"/>
      <c r="NCE66" s="58"/>
      <c r="NCF66" s="58"/>
      <c r="NCG66" s="58"/>
      <c r="NCH66" s="58"/>
      <c r="NCI66" s="58"/>
      <c r="NCJ66" s="58"/>
      <c r="NCK66" s="58"/>
      <c r="NCL66" s="58"/>
      <c r="NCM66" s="58"/>
      <c r="NCN66" s="58"/>
      <c r="NCO66" s="58"/>
      <c r="NCP66" s="58"/>
      <c r="NCQ66" s="58"/>
      <c r="NCR66" s="58"/>
      <c r="NCS66" s="58"/>
      <c r="NCT66" s="58"/>
      <c r="NCU66" s="58"/>
      <c r="NCV66" s="58"/>
      <c r="NCW66" s="58"/>
      <c r="NCX66" s="58"/>
      <c r="NCY66" s="58"/>
      <c r="NCZ66" s="58"/>
      <c r="NDA66" s="58"/>
      <c r="NDB66" s="58"/>
      <c r="NDC66" s="58"/>
      <c r="NDD66" s="58"/>
      <c r="NDE66" s="58"/>
      <c r="NDF66" s="58"/>
      <c r="NDG66" s="58"/>
      <c r="NDH66" s="58"/>
      <c r="NDI66" s="58"/>
      <c r="NDJ66" s="58"/>
      <c r="NDK66" s="58"/>
      <c r="NDL66" s="58"/>
      <c r="NDM66" s="58"/>
      <c r="NDN66" s="58"/>
      <c r="NDO66" s="58"/>
      <c r="NDP66" s="58"/>
      <c r="NDQ66" s="58"/>
      <c r="NDR66" s="58"/>
      <c r="NDS66" s="58"/>
      <c r="NDT66" s="58"/>
      <c r="NDU66" s="58"/>
      <c r="NDV66" s="58"/>
      <c r="NDW66" s="58"/>
      <c r="NDX66" s="58"/>
      <c r="NDY66" s="58"/>
      <c r="NDZ66" s="58"/>
      <c r="NEA66" s="58"/>
      <c r="NEB66" s="58"/>
      <c r="NEC66" s="58"/>
      <c r="NED66" s="58"/>
      <c r="NEE66" s="58"/>
      <c r="NEF66" s="58"/>
      <c r="NEG66" s="58"/>
      <c r="NEH66" s="58"/>
      <c r="NEI66" s="58"/>
      <c r="NEJ66" s="58"/>
      <c r="NEK66" s="58"/>
      <c r="NEL66" s="58"/>
      <c r="NEM66" s="58"/>
      <c r="NEN66" s="58"/>
      <c r="NEO66" s="58"/>
      <c r="NEP66" s="58"/>
      <c r="NEQ66" s="58"/>
      <c r="NER66" s="58"/>
      <c r="NES66" s="58"/>
      <c r="NET66" s="58"/>
      <c r="NEU66" s="58"/>
      <c r="NEV66" s="58"/>
      <c r="NEW66" s="58"/>
      <c r="NEX66" s="58"/>
      <c r="NEY66" s="58"/>
      <c r="NEZ66" s="58"/>
      <c r="NFA66" s="58"/>
      <c r="NFB66" s="58"/>
      <c r="NFC66" s="58"/>
      <c r="NFD66" s="58"/>
      <c r="NFE66" s="58"/>
      <c r="NFF66" s="58"/>
      <c r="NFG66" s="58"/>
      <c r="NFH66" s="58"/>
      <c r="NFI66" s="58"/>
      <c r="NFJ66" s="58"/>
      <c r="NFK66" s="58"/>
      <c r="NFL66" s="58"/>
      <c r="NFM66" s="58"/>
      <c r="NFN66" s="58"/>
      <c r="NFO66" s="58"/>
      <c r="NFP66" s="58"/>
      <c r="NFQ66" s="58"/>
      <c r="NFR66" s="58"/>
      <c r="NFS66" s="58"/>
      <c r="NFT66" s="58"/>
      <c r="NFU66" s="58"/>
      <c r="NFV66" s="58"/>
      <c r="NFW66" s="58"/>
      <c r="NFX66" s="58"/>
      <c r="NFY66" s="58"/>
      <c r="NFZ66" s="58"/>
      <c r="NGA66" s="58"/>
      <c r="NGB66" s="58"/>
      <c r="NGC66" s="58"/>
      <c r="NGD66" s="58"/>
      <c r="NGE66" s="58"/>
      <c r="NGF66" s="58"/>
      <c r="NGG66" s="58"/>
      <c r="NGH66" s="58"/>
      <c r="NGI66" s="58"/>
      <c r="NGJ66" s="58"/>
      <c r="NGK66" s="58"/>
      <c r="NGL66" s="58"/>
      <c r="NGM66" s="58"/>
      <c r="NGN66" s="58"/>
      <c r="NGO66" s="58"/>
      <c r="NGP66" s="58"/>
      <c r="NGQ66" s="58"/>
      <c r="NGR66" s="58"/>
      <c r="NGS66" s="58"/>
      <c r="NGT66" s="58"/>
      <c r="NGU66" s="58"/>
      <c r="NGV66" s="58"/>
      <c r="NGW66" s="58"/>
      <c r="NGX66" s="58"/>
      <c r="NGY66" s="58"/>
      <c r="NGZ66" s="58"/>
      <c r="NHA66" s="58"/>
      <c r="NHB66" s="58"/>
      <c r="NHC66" s="58"/>
      <c r="NHD66" s="58"/>
      <c r="NHE66" s="58"/>
      <c r="NHF66" s="58"/>
      <c r="NHG66" s="58"/>
      <c r="NHH66" s="58"/>
      <c r="NHI66" s="58"/>
      <c r="NHJ66" s="58"/>
      <c r="NHK66" s="58"/>
      <c r="NHL66" s="58"/>
      <c r="NHM66" s="58"/>
      <c r="NHN66" s="58"/>
      <c r="NHO66" s="58"/>
      <c r="NHP66" s="58"/>
      <c r="NHQ66" s="58"/>
      <c r="NHR66" s="58"/>
      <c r="NHS66" s="58"/>
      <c r="NHT66" s="58"/>
      <c r="NHU66" s="58"/>
      <c r="NHV66" s="58"/>
      <c r="NHW66" s="58"/>
      <c r="NHX66" s="58"/>
      <c r="NHY66" s="58"/>
      <c r="NHZ66" s="58"/>
      <c r="NIA66" s="58"/>
      <c r="NIB66" s="58"/>
      <c r="NIC66" s="58"/>
      <c r="NID66" s="58"/>
      <c r="NIE66" s="58"/>
      <c r="NIF66" s="58"/>
      <c r="NIG66" s="58"/>
      <c r="NIH66" s="58"/>
      <c r="NII66" s="58"/>
      <c r="NIJ66" s="58"/>
      <c r="NIK66" s="58"/>
      <c r="NIL66" s="58"/>
      <c r="NIM66" s="58"/>
      <c r="NIN66" s="58"/>
      <c r="NIO66" s="58"/>
      <c r="NIP66" s="58"/>
      <c r="NIQ66" s="58"/>
      <c r="NIR66" s="58"/>
      <c r="NIS66" s="58"/>
      <c r="NIT66" s="58"/>
      <c r="NIU66" s="58"/>
      <c r="NIV66" s="58"/>
      <c r="NIW66" s="58"/>
      <c r="NIX66" s="58"/>
      <c r="NIY66" s="58"/>
      <c r="NIZ66" s="58"/>
      <c r="NJA66" s="58"/>
      <c r="NJB66" s="58"/>
      <c r="NJC66" s="58"/>
      <c r="NJD66" s="58"/>
      <c r="NJE66" s="58"/>
      <c r="NJF66" s="58"/>
      <c r="NJG66" s="58"/>
      <c r="NJH66" s="58"/>
      <c r="NJI66" s="58"/>
      <c r="NJJ66" s="58"/>
      <c r="NJK66" s="58"/>
      <c r="NJL66" s="58"/>
      <c r="NJM66" s="58"/>
      <c r="NJN66" s="58"/>
      <c r="NJO66" s="58"/>
      <c r="NJP66" s="58"/>
      <c r="NJQ66" s="58"/>
      <c r="NJR66" s="58"/>
      <c r="NJS66" s="58"/>
      <c r="NJT66" s="58"/>
      <c r="NJU66" s="58"/>
      <c r="NJV66" s="58"/>
      <c r="NJW66" s="58"/>
      <c r="NJX66" s="58"/>
      <c r="NJY66" s="58"/>
      <c r="NJZ66" s="58"/>
      <c r="NKA66" s="58"/>
      <c r="NKB66" s="58"/>
      <c r="NKC66" s="58"/>
      <c r="NKD66" s="58"/>
      <c r="NKE66" s="58"/>
      <c r="NKF66" s="58"/>
      <c r="NKG66" s="58"/>
      <c r="NKH66" s="58"/>
      <c r="NKI66" s="58"/>
      <c r="NKJ66" s="58"/>
      <c r="NKK66" s="58"/>
      <c r="NKL66" s="58"/>
      <c r="NKM66" s="58"/>
      <c r="NKN66" s="58"/>
      <c r="NKO66" s="58"/>
      <c r="NKP66" s="58"/>
      <c r="NKQ66" s="58"/>
      <c r="NKR66" s="58"/>
      <c r="NKS66" s="58"/>
      <c r="NKT66" s="58"/>
      <c r="NKU66" s="58"/>
      <c r="NKV66" s="58"/>
      <c r="NKW66" s="58"/>
      <c r="NKX66" s="58"/>
      <c r="NKY66" s="58"/>
      <c r="NKZ66" s="58"/>
      <c r="NLA66" s="58"/>
      <c r="NLB66" s="58"/>
      <c r="NLC66" s="58"/>
      <c r="NLD66" s="58"/>
      <c r="NLE66" s="58"/>
      <c r="NLF66" s="58"/>
      <c r="NLG66" s="58"/>
      <c r="NLH66" s="58"/>
      <c r="NLI66" s="58"/>
      <c r="NLJ66" s="58"/>
      <c r="NLK66" s="58"/>
      <c r="NLL66" s="58"/>
      <c r="NLM66" s="58"/>
      <c r="NLN66" s="58"/>
      <c r="NLO66" s="58"/>
      <c r="NLP66" s="58"/>
      <c r="NLQ66" s="58"/>
      <c r="NLR66" s="58"/>
      <c r="NLS66" s="58"/>
      <c r="NLT66" s="58"/>
      <c r="NLU66" s="58"/>
      <c r="NLV66" s="58"/>
      <c r="NLW66" s="58"/>
      <c r="NLX66" s="58"/>
      <c r="NLY66" s="58"/>
      <c r="NLZ66" s="58"/>
      <c r="NMA66" s="58"/>
      <c r="NMB66" s="58"/>
      <c r="NMC66" s="58"/>
      <c r="NMD66" s="58"/>
      <c r="NME66" s="58"/>
      <c r="NMF66" s="58"/>
      <c r="NMG66" s="58"/>
      <c r="NMH66" s="58"/>
      <c r="NMI66" s="58"/>
      <c r="NMJ66" s="58"/>
      <c r="NMK66" s="58"/>
      <c r="NML66" s="58"/>
      <c r="NMM66" s="58"/>
      <c r="NMN66" s="58"/>
      <c r="NMO66" s="58"/>
      <c r="NMP66" s="58"/>
      <c r="NMQ66" s="58"/>
      <c r="NMR66" s="58"/>
      <c r="NMS66" s="58"/>
      <c r="NMT66" s="58"/>
      <c r="NMU66" s="58"/>
      <c r="NMV66" s="58"/>
      <c r="NMW66" s="58"/>
      <c r="NMX66" s="58"/>
      <c r="NMY66" s="58"/>
      <c r="NMZ66" s="58"/>
      <c r="NNA66" s="58"/>
      <c r="NNB66" s="58"/>
      <c r="NNC66" s="58"/>
      <c r="NND66" s="58"/>
      <c r="NNE66" s="58"/>
      <c r="NNF66" s="58"/>
      <c r="NNG66" s="58"/>
      <c r="NNH66" s="58"/>
      <c r="NNI66" s="58"/>
      <c r="NNJ66" s="58"/>
      <c r="NNK66" s="58"/>
      <c r="NNL66" s="58"/>
      <c r="NNM66" s="58"/>
      <c r="NNN66" s="58"/>
      <c r="NNO66" s="58"/>
      <c r="NNP66" s="58"/>
      <c r="NNQ66" s="58"/>
      <c r="NNR66" s="58"/>
      <c r="NNS66" s="58"/>
      <c r="NNT66" s="58"/>
      <c r="NNU66" s="58"/>
      <c r="NNV66" s="58"/>
      <c r="NNW66" s="58"/>
      <c r="NNX66" s="58"/>
      <c r="NNY66" s="58"/>
      <c r="NNZ66" s="58"/>
      <c r="NOA66" s="58"/>
      <c r="NOB66" s="58"/>
      <c r="NOC66" s="58"/>
      <c r="NOD66" s="58"/>
      <c r="NOE66" s="58"/>
      <c r="NOF66" s="58"/>
      <c r="NOG66" s="58"/>
      <c r="NOH66" s="58"/>
      <c r="NOI66" s="58"/>
      <c r="NOJ66" s="58"/>
      <c r="NOK66" s="58"/>
      <c r="NOL66" s="58"/>
      <c r="NOM66" s="58"/>
      <c r="NON66" s="58"/>
      <c r="NOO66" s="58"/>
      <c r="NOP66" s="58"/>
      <c r="NOQ66" s="58"/>
      <c r="NOR66" s="58"/>
      <c r="NOS66" s="58"/>
      <c r="NOT66" s="58"/>
      <c r="NOU66" s="58"/>
      <c r="NOV66" s="58"/>
      <c r="NOW66" s="58"/>
      <c r="NOX66" s="58"/>
      <c r="NOY66" s="58"/>
      <c r="NOZ66" s="58"/>
      <c r="NPA66" s="58"/>
      <c r="NPB66" s="58"/>
      <c r="NPC66" s="58"/>
      <c r="NPD66" s="58"/>
      <c r="NPE66" s="58"/>
      <c r="NPF66" s="58"/>
      <c r="NPG66" s="58"/>
      <c r="NPH66" s="58"/>
      <c r="NPI66" s="58"/>
      <c r="NPJ66" s="58"/>
      <c r="NPK66" s="58"/>
      <c r="NPL66" s="58"/>
      <c r="NPM66" s="58"/>
      <c r="NPN66" s="58"/>
      <c r="NPO66" s="58"/>
      <c r="NPP66" s="58"/>
      <c r="NPQ66" s="58"/>
      <c r="NPR66" s="58"/>
      <c r="NPS66" s="58"/>
      <c r="NPT66" s="58"/>
      <c r="NPU66" s="58"/>
      <c r="NPV66" s="58"/>
      <c r="NPW66" s="58"/>
      <c r="NPX66" s="58"/>
      <c r="NPY66" s="58"/>
      <c r="NPZ66" s="58"/>
      <c r="NQA66" s="58"/>
      <c r="NQB66" s="58"/>
      <c r="NQC66" s="58"/>
      <c r="NQD66" s="58"/>
      <c r="NQE66" s="58"/>
      <c r="NQF66" s="58"/>
      <c r="NQG66" s="58"/>
      <c r="NQH66" s="58"/>
      <c r="NQI66" s="58"/>
      <c r="NQJ66" s="58"/>
      <c r="NQK66" s="58"/>
      <c r="NQL66" s="58"/>
      <c r="NQM66" s="58"/>
      <c r="NQN66" s="58"/>
      <c r="NQO66" s="58"/>
      <c r="NQP66" s="58"/>
      <c r="NQQ66" s="58"/>
      <c r="NQR66" s="58"/>
      <c r="NQS66" s="58"/>
      <c r="NQT66" s="58"/>
      <c r="NQU66" s="58"/>
      <c r="NQV66" s="58"/>
      <c r="NQW66" s="58"/>
      <c r="NQX66" s="58"/>
      <c r="NQY66" s="58"/>
      <c r="NQZ66" s="58"/>
      <c r="NRA66" s="58"/>
      <c r="NRB66" s="58"/>
      <c r="NRC66" s="58"/>
      <c r="NRD66" s="58"/>
      <c r="NRE66" s="58"/>
      <c r="NRF66" s="58"/>
      <c r="NRG66" s="58"/>
      <c r="NRH66" s="58"/>
      <c r="NRI66" s="58"/>
      <c r="NRJ66" s="58"/>
      <c r="NRK66" s="58"/>
      <c r="NRL66" s="58"/>
      <c r="NRM66" s="58"/>
      <c r="NRN66" s="58"/>
      <c r="NRO66" s="58"/>
      <c r="NRP66" s="58"/>
      <c r="NRQ66" s="58"/>
      <c r="NRR66" s="58"/>
      <c r="NRS66" s="58"/>
      <c r="NRT66" s="58"/>
      <c r="NRU66" s="58"/>
      <c r="NRV66" s="58"/>
      <c r="NRW66" s="58"/>
      <c r="NRX66" s="58"/>
      <c r="NRY66" s="58"/>
      <c r="NRZ66" s="58"/>
      <c r="NSA66" s="58"/>
      <c r="NSB66" s="58"/>
      <c r="NSC66" s="58"/>
      <c r="NSD66" s="58"/>
      <c r="NSE66" s="58"/>
      <c r="NSF66" s="58"/>
      <c r="NSG66" s="58"/>
      <c r="NSH66" s="58"/>
      <c r="NSI66" s="58"/>
      <c r="NSJ66" s="58"/>
      <c r="NSK66" s="58"/>
      <c r="NSL66" s="58"/>
      <c r="NSM66" s="58"/>
      <c r="NSN66" s="58"/>
      <c r="NSO66" s="58"/>
      <c r="NSP66" s="58"/>
      <c r="NSQ66" s="58"/>
      <c r="NSR66" s="58"/>
      <c r="NSS66" s="58"/>
      <c r="NST66" s="58"/>
      <c r="NSU66" s="58"/>
      <c r="NSV66" s="58"/>
      <c r="NSW66" s="58"/>
      <c r="NSX66" s="58"/>
      <c r="NSY66" s="58"/>
      <c r="NSZ66" s="58"/>
      <c r="NTA66" s="58"/>
      <c r="NTB66" s="58"/>
      <c r="NTC66" s="58"/>
      <c r="NTD66" s="58"/>
      <c r="NTE66" s="58"/>
      <c r="NTF66" s="58"/>
      <c r="NTG66" s="58"/>
      <c r="NTH66" s="58"/>
      <c r="NTI66" s="58"/>
      <c r="NTJ66" s="58"/>
      <c r="NTK66" s="58"/>
      <c r="NTL66" s="58"/>
      <c r="NTM66" s="58"/>
      <c r="NTN66" s="58"/>
      <c r="NTO66" s="58"/>
      <c r="NTP66" s="58"/>
      <c r="NTQ66" s="58"/>
      <c r="NTR66" s="58"/>
      <c r="NTS66" s="58"/>
      <c r="NTT66" s="58"/>
      <c r="NTU66" s="58"/>
      <c r="NTV66" s="58"/>
      <c r="NTW66" s="58"/>
      <c r="NTX66" s="58"/>
      <c r="NTY66" s="58"/>
      <c r="NTZ66" s="58"/>
      <c r="NUA66" s="58"/>
      <c r="NUB66" s="58"/>
      <c r="NUC66" s="58"/>
      <c r="NUD66" s="58"/>
      <c r="NUE66" s="58"/>
      <c r="NUF66" s="58"/>
      <c r="NUG66" s="58"/>
      <c r="NUH66" s="58"/>
      <c r="NUI66" s="58"/>
      <c r="NUJ66" s="58"/>
      <c r="NUK66" s="58"/>
      <c r="NUL66" s="58"/>
      <c r="NUM66" s="58"/>
      <c r="NUN66" s="58"/>
      <c r="NUO66" s="58"/>
      <c r="NUP66" s="58"/>
      <c r="NUQ66" s="58"/>
      <c r="NUR66" s="58"/>
      <c r="NUS66" s="58"/>
      <c r="NUT66" s="58"/>
      <c r="NUU66" s="58"/>
      <c r="NUV66" s="58"/>
      <c r="NUW66" s="58"/>
      <c r="NUX66" s="58"/>
      <c r="NUY66" s="58"/>
      <c r="NUZ66" s="58"/>
      <c r="NVA66" s="58"/>
      <c r="NVB66" s="58"/>
      <c r="NVC66" s="58"/>
      <c r="NVD66" s="58"/>
      <c r="NVE66" s="58"/>
      <c r="NVF66" s="58"/>
      <c r="NVG66" s="58"/>
      <c r="NVH66" s="58"/>
      <c r="NVI66" s="58"/>
      <c r="NVJ66" s="58"/>
      <c r="NVK66" s="58"/>
      <c r="NVL66" s="58"/>
      <c r="NVM66" s="58"/>
      <c r="NVN66" s="58"/>
      <c r="NVO66" s="58"/>
      <c r="NVP66" s="58"/>
      <c r="NVQ66" s="58"/>
      <c r="NVR66" s="58"/>
      <c r="NVS66" s="58"/>
      <c r="NVT66" s="58"/>
      <c r="NVU66" s="58"/>
      <c r="NVV66" s="58"/>
      <c r="NVW66" s="58"/>
      <c r="NVX66" s="58"/>
      <c r="NVY66" s="58"/>
      <c r="NVZ66" s="58"/>
      <c r="NWA66" s="58"/>
      <c r="NWB66" s="58"/>
      <c r="NWC66" s="58"/>
      <c r="NWD66" s="58"/>
      <c r="NWE66" s="58"/>
      <c r="NWF66" s="58"/>
      <c r="NWG66" s="58"/>
      <c r="NWH66" s="58"/>
      <c r="NWI66" s="58"/>
      <c r="NWJ66" s="58"/>
      <c r="NWK66" s="58"/>
      <c r="NWL66" s="58"/>
      <c r="NWM66" s="58"/>
      <c r="NWN66" s="58"/>
      <c r="NWO66" s="58"/>
      <c r="NWP66" s="58"/>
      <c r="NWQ66" s="58"/>
      <c r="NWR66" s="58"/>
      <c r="NWS66" s="58"/>
      <c r="NWT66" s="58"/>
      <c r="NWU66" s="58"/>
      <c r="NWV66" s="58"/>
      <c r="NWW66" s="58"/>
      <c r="NWX66" s="58"/>
      <c r="NWY66" s="58"/>
      <c r="NWZ66" s="58"/>
      <c r="NXA66" s="58"/>
      <c r="NXB66" s="58"/>
      <c r="NXC66" s="58"/>
      <c r="NXD66" s="58"/>
      <c r="NXE66" s="58"/>
      <c r="NXF66" s="58"/>
      <c r="NXG66" s="58"/>
      <c r="NXH66" s="58"/>
      <c r="NXI66" s="58"/>
      <c r="NXJ66" s="58"/>
      <c r="NXK66" s="58"/>
      <c r="NXL66" s="58"/>
      <c r="NXM66" s="58"/>
      <c r="NXN66" s="58"/>
      <c r="NXO66" s="58"/>
      <c r="NXP66" s="58"/>
      <c r="NXQ66" s="58"/>
      <c r="NXR66" s="58"/>
      <c r="NXS66" s="58"/>
      <c r="NXT66" s="58"/>
      <c r="NXU66" s="58"/>
      <c r="NXV66" s="58"/>
      <c r="NXW66" s="58"/>
      <c r="NXX66" s="58"/>
      <c r="NXY66" s="58"/>
      <c r="NXZ66" s="58"/>
      <c r="NYA66" s="58"/>
      <c r="NYB66" s="58"/>
      <c r="NYC66" s="58"/>
      <c r="NYD66" s="58"/>
      <c r="NYE66" s="58"/>
      <c r="NYF66" s="58"/>
      <c r="NYG66" s="58"/>
      <c r="NYH66" s="58"/>
      <c r="NYI66" s="58"/>
      <c r="NYJ66" s="58"/>
      <c r="NYK66" s="58"/>
      <c r="NYL66" s="58"/>
      <c r="NYM66" s="58"/>
      <c r="NYN66" s="58"/>
      <c r="NYO66" s="58"/>
      <c r="NYP66" s="58"/>
      <c r="NYQ66" s="58"/>
      <c r="NYR66" s="58"/>
      <c r="NYS66" s="58"/>
      <c r="NYT66" s="58"/>
      <c r="NYU66" s="58"/>
      <c r="NYV66" s="58"/>
      <c r="NYW66" s="58"/>
      <c r="NYX66" s="58"/>
      <c r="NYY66" s="58"/>
      <c r="NYZ66" s="58"/>
      <c r="NZA66" s="58"/>
      <c r="NZB66" s="58"/>
      <c r="NZC66" s="58"/>
      <c r="NZD66" s="58"/>
      <c r="NZE66" s="58"/>
      <c r="NZF66" s="58"/>
      <c r="NZG66" s="58"/>
      <c r="NZH66" s="58"/>
      <c r="NZI66" s="58"/>
      <c r="NZJ66" s="58"/>
      <c r="NZK66" s="58"/>
      <c r="NZL66" s="58"/>
      <c r="NZM66" s="58"/>
      <c r="NZN66" s="58"/>
      <c r="NZO66" s="58"/>
      <c r="NZP66" s="58"/>
      <c r="NZQ66" s="58"/>
      <c r="NZR66" s="58"/>
      <c r="NZS66" s="58"/>
      <c r="NZT66" s="58"/>
      <c r="NZU66" s="58"/>
      <c r="NZV66" s="58"/>
      <c r="NZW66" s="58"/>
      <c r="NZX66" s="58"/>
      <c r="NZY66" s="58"/>
      <c r="NZZ66" s="58"/>
      <c r="OAA66" s="58"/>
      <c r="OAB66" s="58"/>
      <c r="OAC66" s="58"/>
      <c r="OAD66" s="58"/>
      <c r="OAE66" s="58"/>
      <c r="OAF66" s="58"/>
      <c r="OAG66" s="58"/>
      <c r="OAH66" s="58"/>
      <c r="OAI66" s="58"/>
      <c r="OAJ66" s="58"/>
      <c r="OAK66" s="58"/>
      <c r="OAL66" s="58"/>
      <c r="OAM66" s="58"/>
      <c r="OAN66" s="58"/>
      <c r="OAO66" s="58"/>
      <c r="OAP66" s="58"/>
      <c r="OAQ66" s="58"/>
      <c r="OAR66" s="58"/>
      <c r="OAS66" s="58"/>
      <c r="OAT66" s="58"/>
      <c r="OAU66" s="58"/>
      <c r="OAV66" s="58"/>
      <c r="OAW66" s="58"/>
      <c r="OAX66" s="58"/>
      <c r="OAY66" s="58"/>
      <c r="OAZ66" s="58"/>
      <c r="OBA66" s="58"/>
      <c r="OBB66" s="58"/>
      <c r="OBC66" s="58"/>
      <c r="OBD66" s="58"/>
      <c r="OBE66" s="58"/>
      <c r="OBF66" s="58"/>
      <c r="OBG66" s="58"/>
      <c r="OBH66" s="58"/>
      <c r="OBI66" s="58"/>
      <c r="OBJ66" s="58"/>
      <c r="OBK66" s="58"/>
      <c r="OBL66" s="58"/>
      <c r="OBM66" s="58"/>
      <c r="OBN66" s="58"/>
      <c r="OBO66" s="58"/>
      <c r="OBP66" s="58"/>
      <c r="OBQ66" s="58"/>
      <c r="OBR66" s="58"/>
      <c r="OBS66" s="58"/>
      <c r="OBT66" s="58"/>
      <c r="OBU66" s="58"/>
      <c r="OBV66" s="58"/>
      <c r="OBW66" s="58"/>
      <c r="OBX66" s="58"/>
      <c r="OBY66" s="58"/>
      <c r="OBZ66" s="58"/>
      <c r="OCA66" s="58"/>
      <c r="OCB66" s="58"/>
      <c r="OCC66" s="58"/>
      <c r="OCD66" s="58"/>
      <c r="OCE66" s="58"/>
      <c r="OCF66" s="58"/>
      <c r="OCG66" s="58"/>
      <c r="OCH66" s="58"/>
      <c r="OCI66" s="58"/>
      <c r="OCJ66" s="58"/>
      <c r="OCK66" s="58"/>
      <c r="OCL66" s="58"/>
      <c r="OCM66" s="58"/>
      <c r="OCN66" s="58"/>
      <c r="OCO66" s="58"/>
      <c r="OCP66" s="58"/>
      <c r="OCQ66" s="58"/>
      <c r="OCR66" s="58"/>
      <c r="OCS66" s="58"/>
      <c r="OCT66" s="58"/>
      <c r="OCU66" s="58"/>
      <c r="OCV66" s="58"/>
      <c r="OCW66" s="58"/>
      <c r="OCX66" s="58"/>
      <c r="OCY66" s="58"/>
      <c r="OCZ66" s="58"/>
      <c r="ODA66" s="58"/>
      <c r="ODB66" s="58"/>
      <c r="ODC66" s="58"/>
      <c r="ODD66" s="58"/>
      <c r="ODE66" s="58"/>
      <c r="ODF66" s="58"/>
      <c r="ODG66" s="58"/>
      <c r="ODH66" s="58"/>
      <c r="ODI66" s="58"/>
      <c r="ODJ66" s="58"/>
      <c r="ODK66" s="58"/>
      <c r="ODL66" s="58"/>
      <c r="ODM66" s="58"/>
      <c r="ODN66" s="58"/>
      <c r="ODO66" s="58"/>
      <c r="ODP66" s="58"/>
      <c r="ODQ66" s="58"/>
      <c r="ODR66" s="58"/>
      <c r="ODS66" s="58"/>
      <c r="ODT66" s="58"/>
      <c r="ODU66" s="58"/>
      <c r="ODV66" s="58"/>
      <c r="ODW66" s="58"/>
      <c r="ODX66" s="58"/>
      <c r="ODY66" s="58"/>
      <c r="ODZ66" s="58"/>
      <c r="OEA66" s="58"/>
      <c r="OEB66" s="58"/>
      <c r="OEC66" s="58"/>
      <c r="OED66" s="58"/>
      <c r="OEE66" s="58"/>
      <c r="OEF66" s="58"/>
      <c r="OEG66" s="58"/>
      <c r="OEH66" s="58"/>
      <c r="OEI66" s="58"/>
      <c r="OEJ66" s="58"/>
      <c r="OEK66" s="58"/>
      <c r="OEL66" s="58"/>
      <c r="OEM66" s="58"/>
      <c r="OEN66" s="58"/>
      <c r="OEO66" s="58"/>
      <c r="OEP66" s="58"/>
      <c r="OEQ66" s="58"/>
      <c r="OER66" s="58"/>
      <c r="OES66" s="58"/>
      <c r="OET66" s="58"/>
      <c r="OEU66" s="58"/>
      <c r="OEV66" s="58"/>
      <c r="OEW66" s="58"/>
      <c r="OEX66" s="58"/>
      <c r="OEY66" s="58"/>
      <c r="OEZ66" s="58"/>
      <c r="OFA66" s="58"/>
      <c r="OFB66" s="58"/>
      <c r="OFC66" s="58"/>
      <c r="OFD66" s="58"/>
      <c r="OFE66" s="58"/>
      <c r="OFF66" s="58"/>
      <c r="OFG66" s="58"/>
      <c r="OFH66" s="58"/>
      <c r="OFI66" s="58"/>
      <c r="OFJ66" s="58"/>
      <c r="OFK66" s="58"/>
      <c r="OFL66" s="58"/>
      <c r="OFM66" s="58"/>
      <c r="OFN66" s="58"/>
      <c r="OFO66" s="58"/>
      <c r="OFP66" s="58"/>
      <c r="OFQ66" s="58"/>
      <c r="OFR66" s="58"/>
      <c r="OFS66" s="58"/>
      <c r="OFT66" s="58"/>
      <c r="OFU66" s="58"/>
      <c r="OFV66" s="58"/>
      <c r="OFW66" s="58"/>
      <c r="OFX66" s="58"/>
      <c r="OFY66" s="58"/>
      <c r="OFZ66" s="58"/>
      <c r="OGA66" s="58"/>
      <c r="OGB66" s="58"/>
      <c r="OGC66" s="58"/>
      <c r="OGD66" s="58"/>
      <c r="OGE66" s="58"/>
      <c r="OGF66" s="58"/>
      <c r="OGG66" s="58"/>
      <c r="OGH66" s="58"/>
      <c r="OGI66" s="58"/>
      <c r="OGJ66" s="58"/>
      <c r="OGK66" s="58"/>
      <c r="OGL66" s="58"/>
      <c r="OGM66" s="58"/>
      <c r="OGN66" s="58"/>
      <c r="OGO66" s="58"/>
      <c r="OGP66" s="58"/>
      <c r="OGQ66" s="58"/>
      <c r="OGR66" s="58"/>
      <c r="OGS66" s="58"/>
      <c r="OGT66" s="58"/>
      <c r="OGU66" s="58"/>
      <c r="OGV66" s="58"/>
      <c r="OGW66" s="58"/>
      <c r="OGX66" s="58"/>
      <c r="OGY66" s="58"/>
      <c r="OGZ66" s="58"/>
      <c r="OHA66" s="58"/>
      <c r="OHB66" s="58"/>
      <c r="OHC66" s="58"/>
      <c r="OHD66" s="58"/>
      <c r="OHE66" s="58"/>
      <c r="OHF66" s="58"/>
      <c r="OHG66" s="58"/>
      <c r="OHH66" s="58"/>
      <c r="OHI66" s="58"/>
      <c r="OHJ66" s="58"/>
      <c r="OHK66" s="58"/>
      <c r="OHL66" s="58"/>
      <c r="OHM66" s="58"/>
      <c r="OHN66" s="58"/>
      <c r="OHO66" s="58"/>
      <c r="OHP66" s="58"/>
      <c r="OHQ66" s="58"/>
      <c r="OHR66" s="58"/>
      <c r="OHS66" s="58"/>
      <c r="OHT66" s="58"/>
      <c r="OHU66" s="58"/>
      <c r="OHV66" s="58"/>
      <c r="OHW66" s="58"/>
      <c r="OHX66" s="58"/>
      <c r="OHY66" s="58"/>
      <c r="OHZ66" s="58"/>
      <c r="OIA66" s="58"/>
      <c r="OIB66" s="58"/>
      <c r="OIC66" s="58"/>
      <c r="OID66" s="58"/>
      <c r="OIE66" s="58"/>
      <c r="OIF66" s="58"/>
      <c r="OIG66" s="58"/>
      <c r="OIH66" s="58"/>
      <c r="OII66" s="58"/>
      <c r="OIJ66" s="58"/>
      <c r="OIK66" s="58"/>
      <c r="OIL66" s="58"/>
      <c r="OIM66" s="58"/>
      <c r="OIN66" s="58"/>
      <c r="OIO66" s="58"/>
      <c r="OIP66" s="58"/>
      <c r="OIQ66" s="58"/>
      <c r="OIR66" s="58"/>
      <c r="OIS66" s="58"/>
      <c r="OIT66" s="58"/>
      <c r="OIU66" s="58"/>
      <c r="OIV66" s="58"/>
      <c r="OIW66" s="58"/>
      <c r="OIX66" s="58"/>
      <c r="OIY66" s="58"/>
      <c r="OIZ66" s="58"/>
      <c r="OJA66" s="58"/>
      <c r="OJB66" s="58"/>
      <c r="OJC66" s="58"/>
      <c r="OJD66" s="58"/>
      <c r="OJE66" s="58"/>
      <c r="OJF66" s="58"/>
      <c r="OJG66" s="58"/>
      <c r="OJH66" s="58"/>
      <c r="OJI66" s="58"/>
      <c r="OJJ66" s="58"/>
      <c r="OJK66" s="58"/>
      <c r="OJL66" s="58"/>
      <c r="OJM66" s="58"/>
      <c r="OJN66" s="58"/>
      <c r="OJO66" s="58"/>
      <c r="OJP66" s="58"/>
      <c r="OJQ66" s="58"/>
      <c r="OJR66" s="58"/>
      <c r="OJS66" s="58"/>
      <c r="OJT66" s="58"/>
      <c r="OJU66" s="58"/>
      <c r="OJV66" s="58"/>
      <c r="OJW66" s="58"/>
      <c r="OJX66" s="58"/>
      <c r="OJY66" s="58"/>
      <c r="OJZ66" s="58"/>
      <c r="OKA66" s="58"/>
      <c r="OKB66" s="58"/>
      <c r="OKC66" s="58"/>
      <c r="OKD66" s="58"/>
      <c r="OKE66" s="58"/>
      <c r="OKF66" s="58"/>
      <c r="OKG66" s="58"/>
      <c r="OKH66" s="58"/>
      <c r="OKI66" s="58"/>
      <c r="OKJ66" s="58"/>
      <c r="OKK66" s="58"/>
      <c r="OKL66" s="58"/>
      <c r="OKM66" s="58"/>
      <c r="OKN66" s="58"/>
      <c r="OKO66" s="58"/>
      <c r="OKP66" s="58"/>
      <c r="OKQ66" s="58"/>
      <c r="OKR66" s="58"/>
      <c r="OKS66" s="58"/>
      <c r="OKT66" s="58"/>
      <c r="OKU66" s="58"/>
      <c r="OKV66" s="58"/>
      <c r="OKW66" s="58"/>
      <c r="OKX66" s="58"/>
      <c r="OKY66" s="58"/>
      <c r="OKZ66" s="58"/>
      <c r="OLA66" s="58"/>
      <c r="OLB66" s="58"/>
      <c r="OLC66" s="58"/>
      <c r="OLD66" s="58"/>
      <c r="OLE66" s="58"/>
      <c r="OLF66" s="58"/>
      <c r="OLG66" s="58"/>
      <c r="OLH66" s="58"/>
      <c r="OLI66" s="58"/>
      <c r="OLJ66" s="58"/>
      <c r="OLK66" s="58"/>
      <c r="OLL66" s="58"/>
      <c r="OLM66" s="58"/>
      <c r="OLN66" s="58"/>
      <c r="OLO66" s="58"/>
      <c r="OLP66" s="58"/>
      <c r="OLQ66" s="58"/>
      <c r="OLR66" s="58"/>
      <c r="OLS66" s="58"/>
      <c r="OLT66" s="58"/>
      <c r="OLU66" s="58"/>
      <c r="OLV66" s="58"/>
      <c r="OLW66" s="58"/>
      <c r="OLX66" s="58"/>
      <c r="OLY66" s="58"/>
      <c r="OLZ66" s="58"/>
      <c r="OMA66" s="58"/>
      <c r="OMB66" s="58"/>
      <c r="OMC66" s="58"/>
      <c r="OMD66" s="58"/>
      <c r="OME66" s="58"/>
      <c r="OMF66" s="58"/>
      <c r="OMG66" s="58"/>
      <c r="OMH66" s="58"/>
      <c r="OMI66" s="58"/>
      <c r="OMJ66" s="58"/>
      <c r="OMK66" s="58"/>
      <c r="OML66" s="58"/>
      <c r="OMM66" s="58"/>
      <c r="OMN66" s="58"/>
      <c r="OMO66" s="58"/>
      <c r="OMP66" s="58"/>
      <c r="OMQ66" s="58"/>
      <c r="OMR66" s="58"/>
      <c r="OMS66" s="58"/>
      <c r="OMT66" s="58"/>
      <c r="OMU66" s="58"/>
      <c r="OMV66" s="58"/>
      <c r="OMW66" s="58"/>
      <c r="OMX66" s="58"/>
      <c r="OMY66" s="58"/>
      <c r="OMZ66" s="58"/>
      <c r="ONA66" s="58"/>
      <c r="ONB66" s="58"/>
      <c r="ONC66" s="58"/>
      <c r="OND66" s="58"/>
      <c r="ONE66" s="58"/>
      <c r="ONF66" s="58"/>
      <c r="ONG66" s="58"/>
      <c r="ONH66" s="58"/>
      <c r="ONI66" s="58"/>
      <c r="ONJ66" s="58"/>
      <c r="ONK66" s="58"/>
      <c r="ONL66" s="58"/>
      <c r="ONM66" s="58"/>
      <c r="ONN66" s="58"/>
      <c r="ONO66" s="58"/>
      <c r="ONP66" s="58"/>
      <c r="ONQ66" s="58"/>
      <c r="ONR66" s="58"/>
      <c r="ONS66" s="58"/>
      <c r="ONT66" s="58"/>
      <c r="ONU66" s="58"/>
      <c r="ONV66" s="58"/>
      <c r="ONW66" s="58"/>
      <c r="ONX66" s="58"/>
      <c r="ONY66" s="58"/>
      <c r="ONZ66" s="58"/>
      <c r="OOA66" s="58"/>
      <c r="OOB66" s="58"/>
      <c r="OOC66" s="58"/>
      <c r="OOD66" s="58"/>
      <c r="OOE66" s="58"/>
      <c r="OOF66" s="58"/>
      <c r="OOG66" s="58"/>
      <c r="OOH66" s="58"/>
      <c r="OOI66" s="58"/>
      <c r="OOJ66" s="58"/>
      <c r="OOK66" s="58"/>
      <c r="OOL66" s="58"/>
      <c r="OOM66" s="58"/>
      <c r="OON66" s="58"/>
      <c r="OOO66" s="58"/>
      <c r="OOP66" s="58"/>
      <c r="OOQ66" s="58"/>
      <c r="OOR66" s="58"/>
      <c r="OOS66" s="58"/>
      <c r="OOT66" s="58"/>
      <c r="OOU66" s="58"/>
      <c r="OOV66" s="58"/>
      <c r="OOW66" s="58"/>
      <c r="OOX66" s="58"/>
      <c r="OOY66" s="58"/>
      <c r="OOZ66" s="58"/>
      <c r="OPA66" s="58"/>
      <c r="OPB66" s="58"/>
      <c r="OPC66" s="58"/>
      <c r="OPD66" s="58"/>
      <c r="OPE66" s="58"/>
      <c r="OPF66" s="58"/>
      <c r="OPG66" s="58"/>
      <c r="OPH66" s="58"/>
      <c r="OPI66" s="58"/>
      <c r="OPJ66" s="58"/>
      <c r="OPK66" s="58"/>
      <c r="OPL66" s="58"/>
      <c r="OPM66" s="58"/>
      <c r="OPN66" s="58"/>
      <c r="OPO66" s="58"/>
      <c r="OPP66" s="58"/>
      <c r="OPQ66" s="58"/>
      <c r="OPR66" s="58"/>
      <c r="OPS66" s="58"/>
      <c r="OPT66" s="58"/>
      <c r="OPU66" s="58"/>
      <c r="OPV66" s="58"/>
      <c r="OPW66" s="58"/>
      <c r="OPX66" s="58"/>
      <c r="OPY66" s="58"/>
      <c r="OPZ66" s="58"/>
      <c r="OQA66" s="58"/>
      <c r="OQB66" s="58"/>
      <c r="OQC66" s="58"/>
      <c r="OQD66" s="58"/>
      <c r="OQE66" s="58"/>
      <c r="OQF66" s="58"/>
      <c r="OQG66" s="58"/>
      <c r="OQH66" s="58"/>
      <c r="OQI66" s="58"/>
      <c r="OQJ66" s="58"/>
      <c r="OQK66" s="58"/>
      <c r="OQL66" s="58"/>
      <c r="OQM66" s="58"/>
      <c r="OQN66" s="58"/>
      <c r="OQO66" s="58"/>
      <c r="OQP66" s="58"/>
      <c r="OQQ66" s="58"/>
      <c r="OQR66" s="58"/>
      <c r="OQS66" s="58"/>
      <c r="OQT66" s="58"/>
      <c r="OQU66" s="58"/>
      <c r="OQV66" s="58"/>
      <c r="OQW66" s="58"/>
      <c r="OQX66" s="58"/>
      <c r="OQY66" s="58"/>
      <c r="OQZ66" s="58"/>
      <c r="ORA66" s="58"/>
      <c r="ORB66" s="58"/>
      <c r="ORC66" s="58"/>
      <c r="ORD66" s="58"/>
      <c r="ORE66" s="58"/>
      <c r="ORF66" s="58"/>
      <c r="ORG66" s="58"/>
      <c r="ORH66" s="58"/>
      <c r="ORI66" s="58"/>
      <c r="ORJ66" s="58"/>
      <c r="ORK66" s="58"/>
      <c r="ORL66" s="58"/>
      <c r="ORM66" s="58"/>
      <c r="ORN66" s="58"/>
      <c r="ORO66" s="58"/>
      <c r="ORP66" s="58"/>
      <c r="ORQ66" s="58"/>
      <c r="ORR66" s="58"/>
      <c r="ORS66" s="58"/>
      <c r="ORT66" s="58"/>
      <c r="ORU66" s="58"/>
      <c r="ORV66" s="58"/>
      <c r="ORW66" s="58"/>
      <c r="ORX66" s="58"/>
      <c r="ORY66" s="58"/>
      <c r="ORZ66" s="58"/>
      <c r="OSA66" s="58"/>
      <c r="OSB66" s="58"/>
      <c r="OSC66" s="58"/>
      <c r="OSD66" s="58"/>
      <c r="OSE66" s="58"/>
      <c r="OSF66" s="58"/>
      <c r="OSG66" s="58"/>
      <c r="OSH66" s="58"/>
      <c r="OSI66" s="58"/>
      <c r="OSJ66" s="58"/>
      <c r="OSK66" s="58"/>
      <c r="OSL66" s="58"/>
      <c r="OSM66" s="58"/>
      <c r="OSN66" s="58"/>
      <c r="OSO66" s="58"/>
      <c r="OSP66" s="58"/>
      <c r="OSQ66" s="58"/>
      <c r="OSR66" s="58"/>
      <c r="OSS66" s="58"/>
      <c r="OST66" s="58"/>
      <c r="OSU66" s="58"/>
      <c r="OSV66" s="58"/>
      <c r="OSW66" s="58"/>
      <c r="OSX66" s="58"/>
      <c r="OSY66" s="58"/>
      <c r="OSZ66" s="58"/>
      <c r="OTA66" s="58"/>
      <c r="OTB66" s="58"/>
      <c r="OTC66" s="58"/>
      <c r="OTD66" s="58"/>
      <c r="OTE66" s="58"/>
      <c r="OTF66" s="58"/>
      <c r="OTG66" s="58"/>
      <c r="OTH66" s="58"/>
      <c r="OTI66" s="58"/>
      <c r="OTJ66" s="58"/>
      <c r="OTK66" s="58"/>
      <c r="OTL66" s="58"/>
      <c r="OTM66" s="58"/>
      <c r="OTN66" s="58"/>
      <c r="OTO66" s="58"/>
      <c r="OTP66" s="58"/>
      <c r="OTQ66" s="58"/>
      <c r="OTR66" s="58"/>
      <c r="OTS66" s="58"/>
      <c r="OTT66" s="58"/>
      <c r="OTU66" s="58"/>
      <c r="OTV66" s="58"/>
      <c r="OTW66" s="58"/>
      <c r="OTX66" s="58"/>
      <c r="OTY66" s="58"/>
      <c r="OTZ66" s="58"/>
      <c r="OUA66" s="58"/>
      <c r="OUB66" s="58"/>
      <c r="OUC66" s="58"/>
      <c r="OUD66" s="58"/>
      <c r="OUE66" s="58"/>
      <c r="OUF66" s="58"/>
      <c r="OUG66" s="58"/>
      <c r="OUH66" s="58"/>
      <c r="OUI66" s="58"/>
      <c r="OUJ66" s="58"/>
      <c r="OUK66" s="58"/>
      <c r="OUL66" s="58"/>
      <c r="OUM66" s="58"/>
      <c r="OUN66" s="58"/>
      <c r="OUO66" s="58"/>
      <c r="OUP66" s="58"/>
      <c r="OUQ66" s="58"/>
      <c r="OUR66" s="58"/>
      <c r="OUS66" s="58"/>
      <c r="OUT66" s="58"/>
      <c r="OUU66" s="58"/>
      <c r="OUV66" s="58"/>
      <c r="OUW66" s="58"/>
      <c r="OUX66" s="58"/>
      <c r="OUY66" s="58"/>
      <c r="OUZ66" s="58"/>
      <c r="OVA66" s="58"/>
      <c r="OVB66" s="58"/>
      <c r="OVC66" s="58"/>
      <c r="OVD66" s="58"/>
      <c r="OVE66" s="58"/>
      <c r="OVF66" s="58"/>
      <c r="OVG66" s="58"/>
      <c r="OVH66" s="58"/>
      <c r="OVI66" s="58"/>
      <c r="OVJ66" s="58"/>
      <c r="OVK66" s="58"/>
      <c r="OVL66" s="58"/>
      <c r="OVM66" s="58"/>
      <c r="OVN66" s="58"/>
      <c r="OVO66" s="58"/>
      <c r="OVP66" s="58"/>
      <c r="OVQ66" s="58"/>
      <c r="OVR66" s="58"/>
      <c r="OVS66" s="58"/>
      <c r="OVT66" s="58"/>
      <c r="OVU66" s="58"/>
      <c r="OVV66" s="58"/>
      <c r="OVW66" s="58"/>
      <c r="OVX66" s="58"/>
      <c r="OVY66" s="58"/>
      <c r="OVZ66" s="58"/>
      <c r="OWA66" s="58"/>
      <c r="OWB66" s="58"/>
      <c r="OWC66" s="58"/>
      <c r="OWD66" s="58"/>
      <c r="OWE66" s="58"/>
      <c r="OWF66" s="58"/>
      <c r="OWG66" s="58"/>
      <c r="OWH66" s="58"/>
      <c r="OWI66" s="58"/>
      <c r="OWJ66" s="58"/>
      <c r="OWK66" s="58"/>
      <c r="OWL66" s="58"/>
      <c r="OWM66" s="58"/>
      <c r="OWN66" s="58"/>
      <c r="OWO66" s="58"/>
      <c r="OWP66" s="58"/>
      <c r="OWQ66" s="58"/>
      <c r="OWR66" s="58"/>
      <c r="OWS66" s="58"/>
      <c r="OWT66" s="58"/>
      <c r="OWU66" s="58"/>
      <c r="OWV66" s="58"/>
      <c r="OWW66" s="58"/>
      <c r="OWX66" s="58"/>
      <c r="OWY66" s="58"/>
      <c r="OWZ66" s="58"/>
      <c r="OXA66" s="58"/>
      <c r="OXB66" s="58"/>
      <c r="OXC66" s="58"/>
      <c r="OXD66" s="58"/>
      <c r="OXE66" s="58"/>
      <c r="OXF66" s="58"/>
      <c r="OXG66" s="58"/>
      <c r="OXH66" s="58"/>
      <c r="OXI66" s="58"/>
      <c r="OXJ66" s="58"/>
      <c r="OXK66" s="58"/>
      <c r="OXL66" s="58"/>
      <c r="OXM66" s="58"/>
      <c r="OXN66" s="58"/>
      <c r="OXO66" s="58"/>
      <c r="OXP66" s="58"/>
      <c r="OXQ66" s="58"/>
      <c r="OXR66" s="58"/>
      <c r="OXS66" s="58"/>
      <c r="OXT66" s="58"/>
      <c r="OXU66" s="58"/>
      <c r="OXV66" s="58"/>
      <c r="OXW66" s="58"/>
      <c r="OXX66" s="58"/>
      <c r="OXY66" s="58"/>
      <c r="OXZ66" s="58"/>
      <c r="OYA66" s="58"/>
      <c r="OYB66" s="58"/>
      <c r="OYC66" s="58"/>
      <c r="OYD66" s="58"/>
      <c r="OYE66" s="58"/>
      <c r="OYF66" s="58"/>
      <c r="OYG66" s="58"/>
      <c r="OYH66" s="58"/>
      <c r="OYI66" s="58"/>
      <c r="OYJ66" s="58"/>
      <c r="OYK66" s="58"/>
      <c r="OYL66" s="58"/>
      <c r="OYM66" s="58"/>
      <c r="OYN66" s="58"/>
      <c r="OYO66" s="58"/>
      <c r="OYP66" s="58"/>
      <c r="OYQ66" s="58"/>
      <c r="OYR66" s="58"/>
      <c r="OYS66" s="58"/>
      <c r="OYT66" s="58"/>
      <c r="OYU66" s="58"/>
      <c r="OYV66" s="58"/>
      <c r="OYW66" s="58"/>
      <c r="OYX66" s="58"/>
      <c r="OYY66" s="58"/>
      <c r="OYZ66" s="58"/>
      <c r="OZA66" s="58"/>
      <c r="OZB66" s="58"/>
      <c r="OZC66" s="58"/>
      <c r="OZD66" s="58"/>
      <c r="OZE66" s="58"/>
      <c r="OZF66" s="58"/>
      <c r="OZG66" s="58"/>
      <c r="OZH66" s="58"/>
      <c r="OZI66" s="58"/>
      <c r="OZJ66" s="58"/>
      <c r="OZK66" s="58"/>
      <c r="OZL66" s="58"/>
      <c r="OZM66" s="58"/>
      <c r="OZN66" s="58"/>
      <c r="OZO66" s="58"/>
      <c r="OZP66" s="58"/>
      <c r="OZQ66" s="58"/>
      <c r="OZR66" s="58"/>
      <c r="OZS66" s="58"/>
      <c r="OZT66" s="58"/>
      <c r="OZU66" s="58"/>
      <c r="OZV66" s="58"/>
      <c r="OZW66" s="58"/>
      <c r="OZX66" s="58"/>
      <c r="OZY66" s="58"/>
      <c r="OZZ66" s="58"/>
      <c r="PAA66" s="58"/>
      <c r="PAB66" s="58"/>
      <c r="PAC66" s="58"/>
      <c r="PAD66" s="58"/>
      <c r="PAE66" s="58"/>
      <c r="PAF66" s="58"/>
      <c r="PAG66" s="58"/>
      <c r="PAH66" s="58"/>
      <c r="PAI66" s="58"/>
      <c r="PAJ66" s="58"/>
      <c r="PAK66" s="58"/>
      <c r="PAL66" s="58"/>
      <c r="PAM66" s="58"/>
      <c r="PAN66" s="58"/>
      <c r="PAO66" s="58"/>
      <c r="PAP66" s="58"/>
      <c r="PAQ66" s="58"/>
      <c r="PAR66" s="58"/>
      <c r="PAS66" s="58"/>
      <c r="PAT66" s="58"/>
      <c r="PAU66" s="58"/>
      <c r="PAV66" s="58"/>
      <c r="PAW66" s="58"/>
      <c r="PAX66" s="58"/>
      <c r="PAY66" s="58"/>
      <c r="PAZ66" s="58"/>
      <c r="PBA66" s="58"/>
      <c r="PBB66" s="58"/>
      <c r="PBC66" s="58"/>
      <c r="PBD66" s="58"/>
      <c r="PBE66" s="58"/>
      <c r="PBF66" s="58"/>
      <c r="PBG66" s="58"/>
      <c r="PBH66" s="58"/>
      <c r="PBI66" s="58"/>
      <c r="PBJ66" s="58"/>
      <c r="PBK66" s="58"/>
      <c r="PBL66" s="58"/>
      <c r="PBM66" s="58"/>
      <c r="PBN66" s="58"/>
      <c r="PBO66" s="58"/>
      <c r="PBP66" s="58"/>
      <c r="PBQ66" s="58"/>
      <c r="PBR66" s="58"/>
      <c r="PBS66" s="58"/>
      <c r="PBT66" s="58"/>
      <c r="PBU66" s="58"/>
      <c r="PBV66" s="58"/>
      <c r="PBW66" s="58"/>
      <c r="PBX66" s="58"/>
      <c r="PBY66" s="58"/>
      <c r="PBZ66" s="58"/>
      <c r="PCA66" s="58"/>
      <c r="PCB66" s="58"/>
      <c r="PCC66" s="58"/>
      <c r="PCD66" s="58"/>
      <c r="PCE66" s="58"/>
      <c r="PCF66" s="58"/>
      <c r="PCG66" s="58"/>
      <c r="PCH66" s="58"/>
      <c r="PCI66" s="58"/>
      <c r="PCJ66" s="58"/>
      <c r="PCK66" s="58"/>
      <c r="PCL66" s="58"/>
      <c r="PCM66" s="58"/>
      <c r="PCN66" s="58"/>
      <c r="PCO66" s="58"/>
      <c r="PCP66" s="58"/>
      <c r="PCQ66" s="58"/>
      <c r="PCR66" s="58"/>
      <c r="PCS66" s="58"/>
      <c r="PCT66" s="58"/>
      <c r="PCU66" s="58"/>
      <c r="PCV66" s="58"/>
      <c r="PCW66" s="58"/>
      <c r="PCX66" s="58"/>
      <c r="PCY66" s="58"/>
      <c r="PCZ66" s="58"/>
      <c r="PDA66" s="58"/>
      <c r="PDB66" s="58"/>
      <c r="PDC66" s="58"/>
      <c r="PDD66" s="58"/>
      <c r="PDE66" s="58"/>
      <c r="PDF66" s="58"/>
      <c r="PDG66" s="58"/>
      <c r="PDH66" s="58"/>
      <c r="PDI66" s="58"/>
      <c r="PDJ66" s="58"/>
      <c r="PDK66" s="58"/>
      <c r="PDL66" s="58"/>
      <c r="PDM66" s="58"/>
      <c r="PDN66" s="58"/>
      <c r="PDO66" s="58"/>
      <c r="PDP66" s="58"/>
      <c r="PDQ66" s="58"/>
      <c r="PDR66" s="58"/>
      <c r="PDS66" s="58"/>
      <c r="PDT66" s="58"/>
      <c r="PDU66" s="58"/>
      <c r="PDV66" s="58"/>
      <c r="PDW66" s="58"/>
      <c r="PDX66" s="58"/>
      <c r="PDY66" s="58"/>
      <c r="PDZ66" s="58"/>
      <c r="PEA66" s="58"/>
      <c r="PEB66" s="58"/>
      <c r="PEC66" s="58"/>
      <c r="PED66" s="58"/>
      <c r="PEE66" s="58"/>
      <c r="PEF66" s="58"/>
      <c r="PEG66" s="58"/>
      <c r="PEH66" s="58"/>
      <c r="PEI66" s="58"/>
      <c r="PEJ66" s="58"/>
      <c r="PEK66" s="58"/>
      <c r="PEL66" s="58"/>
      <c r="PEM66" s="58"/>
      <c r="PEN66" s="58"/>
      <c r="PEO66" s="58"/>
      <c r="PEP66" s="58"/>
      <c r="PEQ66" s="58"/>
      <c r="PER66" s="58"/>
      <c r="PES66" s="58"/>
      <c r="PET66" s="58"/>
      <c r="PEU66" s="58"/>
      <c r="PEV66" s="58"/>
      <c r="PEW66" s="58"/>
      <c r="PEX66" s="58"/>
      <c r="PEY66" s="58"/>
      <c r="PEZ66" s="58"/>
      <c r="PFA66" s="58"/>
      <c r="PFB66" s="58"/>
      <c r="PFC66" s="58"/>
      <c r="PFD66" s="58"/>
      <c r="PFE66" s="58"/>
      <c r="PFF66" s="58"/>
      <c r="PFG66" s="58"/>
      <c r="PFH66" s="58"/>
      <c r="PFI66" s="58"/>
      <c r="PFJ66" s="58"/>
      <c r="PFK66" s="58"/>
      <c r="PFL66" s="58"/>
      <c r="PFM66" s="58"/>
      <c r="PFN66" s="58"/>
      <c r="PFO66" s="58"/>
      <c r="PFP66" s="58"/>
      <c r="PFQ66" s="58"/>
      <c r="PFR66" s="58"/>
      <c r="PFS66" s="58"/>
      <c r="PFT66" s="58"/>
      <c r="PFU66" s="58"/>
      <c r="PFV66" s="58"/>
      <c r="PFW66" s="58"/>
      <c r="PFX66" s="58"/>
      <c r="PFY66" s="58"/>
      <c r="PFZ66" s="58"/>
      <c r="PGA66" s="58"/>
      <c r="PGB66" s="58"/>
      <c r="PGC66" s="58"/>
      <c r="PGD66" s="58"/>
      <c r="PGE66" s="58"/>
      <c r="PGF66" s="58"/>
      <c r="PGG66" s="58"/>
      <c r="PGH66" s="58"/>
      <c r="PGI66" s="58"/>
      <c r="PGJ66" s="58"/>
      <c r="PGK66" s="58"/>
      <c r="PGL66" s="58"/>
      <c r="PGM66" s="58"/>
      <c r="PGN66" s="58"/>
      <c r="PGO66" s="58"/>
      <c r="PGP66" s="58"/>
      <c r="PGQ66" s="58"/>
      <c r="PGR66" s="58"/>
      <c r="PGS66" s="58"/>
      <c r="PGT66" s="58"/>
      <c r="PGU66" s="58"/>
      <c r="PGV66" s="58"/>
      <c r="PGW66" s="58"/>
      <c r="PGX66" s="58"/>
      <c r="PGY66" s="58"/>
      <c r="PGZ66" s="58"/>
      <c r="PHA66" s="58"/>
      <c r="PHB66" s="58"/>
      <c r="PHC66" s="58"/>
      <c r="PHD66" s="58"/>
      <c r="PHE66" s="58"/>
      <c r="PHF66" s="58"/>
      <c r="PHG66" s="58"/>
      <c r="PHH66" s="58"/>
      <c r="PHI66" s="58"/>
      <c r="PHJ66" s="58"/>
      <c r="PHK66" s="58"/>
      <c r="PHL66" s="58"/>
      <c r="PHM66" s="58"/>
      <c r="PHN66" s="58"/>
      <c r="PHO66" s="58"/>
      <c r="PHP66" s="58"/>
      <c r="PHQ66" s="58"/>
      <c r="PHR66" s="58"/>
      <c r="PHS66" s="58"/>
      <c r="PHT66" s="58"/>
      <c r="PHU66" s="58"/>
      <c r="PHV66" s="58"/>
      <c r="PHW66" s="58"/>
      <c r="PHX66" s="58"/>
      <c r="PHY66" s="58"/>
      <c r="PHZ66" s="58"/>
      <c r="PIA66" s="58"/>
      <c r="PIB66" s="58"/>
      <c r="PIC66" s="58"/>
      <c r="PID66" s="58"/>
      <c r="PIE66" s="58"/>
      <c r="PIF66" s="58"/>
      <c r="PIG66" s="58"/>
      <c r="PIH66" s="58"/>
      <c r="PII66" s="58"/>
      <c r="PIJ66" s="58"/>
      <c r="PIK66" s="58"/>
      <c r="PIL66" s="58"/>
      <c r="PIM66" s="58"/>
      <c r="PIN66" s="58"/>
      <c r="PIO66" s="58"/>
      <c r="PIP66" s="58"/>
      <c r="PIQ66" s="58"/>
      <c r="PIR66" s="58"/>
      <c r="PIS66" s="58"/>
      <c r="PIT66" s="58"/>
      <c r="PIU66" s="58"/>
      <c r="PIV66" s="58"/>
      <c r="PIW66" s="58"/>
      <c r="PIX66" s="58"/>
      <c r="PIY66" s="58"/>
      <c r="PIZ66" s="58"/>
      <c r="PJA66" s="58"/>
      <c r="PJB66" s="58"/>
      <c r="PJC66" s="58"/>
      <c r="PJD66" s="58"/>
      <c r="PJE66" s="58"/>
      <c r="PJF66" s="58"/>
      <c r="PJG66" s="58"/>
      <c r="PJH66" s="58"/>
      <c r="PJI66" s="58"/>
      <c r="PJJ66" s="58"/>
      <c r="PJK66" s="58"/>
      <c r="PJL66" s="58"/>
      <c r="PJM66" s="58"/>
      <c r="PJN66" s="58"/>
      <c r="PJO66" s="58"/>
      <c r="PJP66" s="58"/>
      <c r="PJQ66" s="58"/>
      <c r="PJR66" s="58"/>
      <c r="PJS66" s="58"/>
      <c r="PJT66" s="58"/>
      <c r="PJU66" s="58"/>
      <c r="PJV66" s="58"/>
      <c r="PJW66" s="58"/>
      <c r="PJX66" s="58"/>
      <c r="PJY66" s="58"/>
      <c r="PJZ66" s="58"/>
      <c r="PKA66" s="58"/>
      <c r="PKB66" s="58"/>
      <c r="PKC66" s="58"/>
      <c r="PKD66" s="58"/>
      <c r="PKE66" s="58"/>
      <c r="PKF66" s="58"/>
      <c r="PKG66" s="58"/>
      <c r="PKH66" s="58"/>
      <c r="PKI66" s="58"/>
      <c r="PKJ66" s="58"/>
      <c r="PKK66" s="58"/>
      <c r="PKL66" s="58"/>
      <c r="PKM66" s="58"/>
      <c r="PKN66" s="58"/>
      <c r="PKO66" s="58"/>
      <c r="PKP66" s="58"/>
      <c r="PKQ66" s="58"/>
      <c r="PKR66" s="58"/>
      <c r="PKS66" s="58"/>
      <c r="PKT66" s="58"/>
      <c r="PKU66" s="58"/>
      <c r="PKV66" s="58"/>
      <c r="PKW66" s="58"/>
      <c r="PKX66" s="58"/>
      <c r="PKY66" s="58"/>
      <c r="PKZ66" s="58"/>
      <c r="PLA66" s="58"/>
      <c r="PLB66" s="58"/>
      <c r="PLC66" s="58"/>
      <c r="PLD66" s="58"/>
      <c r="PLE66" s="58"/>
      <c r="PLF66" s="58"/>
      <c r="PLG66" s="58"/>
      <c r="PLH66" s="58"/>
      <c r="PLI66" s="58"/>
      <c r="PLJ66" s="58"/>
      <c r="PLK66" s="58"/>
      <c r="PLL66" s="58"/>
      <c r="PLM66" s="58"/>
      <c r="PLN66" s="58"/>
      <c r="PLO66" s="58"/>
      <c r="PLP66" s="58"/>
      <c r="PLQ66" s="58"/>
      <c r="PLR66" s="58"/>
      <c r="PLS66" s="58"/>
      <c r="PLT66" s="58"/>
      <c r="PLU66" s="58"/>
      <c r="PLV66" s="58"/>
      <c r="PLW66" s="58"/>
      <c r="PLX66" s="58"/>
      <c r="PLY66" s="58"/>
      <c r="PLZ66" s="58"/>
      <c r="PMA66" s="58"/>
      <c r="PMB66" s="58"/>
      <c r="PMC66" s="58"/>
      <c r="PMD66" s="58"/>
      <c r="PME66" s="58"/>
      <c r="PMF66" s="58"/>
      <c r="PMG66" s="58"/>
      <c r="PMH66" s="58"/>
      <c r="PMI66" s="58"/>
      <c r="PMJ66" s="58"/>
      <c r="PMK66" s="58"/>
      <c r="PML66" s="58"/>
      <c r="PMM66" s="58"/>
      <c r="PMN66" s="58"/>
      <c r="PMO66" s="58"/>
      <c r="PMP66" s="58"/>
      <c r="PMQ66" s="58"/>
      <c r="PMR66" s="58"/>
      <c r="PMS66" s="58"/>
      <c r="PMT66" s="58"/>
      <c r="PMU66" s="58"/>
      <c r="PMV66" s="58"/>
      <c r="PMW66" s="58"/>
      <c r="PMX66" s="58"/>
      <c r="PMY66" s="58"/>
      <c r="PMZ66" s="58"/>
      <c r="PNA66" s="58"/>
      <c r="PNB66" s="58"/>
      <c r="PNC66" s="58"/>
      <c r="PND66" s="58"/>
      <c r="PNE66" s="58"/>
      <c r="PNF66" s="58"/>
      <c r="PNG66" s="58"/>
      <c r="PNH66" s="58"/>
      <c r="PNI66" s="58"/>
      <c r="PNJ66" s="58"/>
      <c r="PNK66" s="58"/>
      <c r="PNL66" s="58"/>
      <c r="PNM66" s="58"/>
      <c r="PNN66" s="58"/>
      <c r="PNO66" s="58"/>
      <c r="PNP66" s="58"/>
      <c r="PNQ66" s="58"/>
      <c r="PNR66" s="58"/>
      <c r="PNS66" s="58"/>
      <c r="PNT66" s="58"/>
      <c r="PNU66" s="58"/>
      <c r="PNV66" s="58"/>
      <c r="PNW66" s="58"/>
      <c r="PNX66" s="58"/>
      <c r="PNY66" s="58"/>
      <c r="PNZ66" s="58"/>
      <c r="POA66" s="58"/>
      <c r="POB66" s="58"/>
      <c r="POC66" s="58"/>
      <c r="POD66" s="58"/>
      <c r="POE66" s="58"/>
      <c r="POF66" s="58"/>
      <c r="POG66" s="58"/>
      <c r="POH66" s="58"/>
      <c r="POI66" s="58"/>
      <c r="POJ66" s="58"/>
      <c r="POK66" s="58"/>
      <c r="POL66" s="58"/>
      <c r="POM66" s="58"/>
      <c r="PON66" s="58"/>
      <c r="POO66" s="58"/>
      <c r="POP66" s="58"/>
      <c r="POQ66" s="58"/>
      <c r="POR66" s="58"/>
      <c r="POS66" s="58"/>
      <c r="POT66" s="58"/>
      <c r="POU66" s="58"/>
      <c r="POV66" s="58"/>
      <c r="POW66" s="58"/>
      <c r="POX66" s="58"/>
      <c r="POY66" s="58"/>
      <c r="POZ66" s="58"/>
      <c r="PPA66" s="58"/>
      <c r="PPB66" s="58"/>
      <c r="PPC66" s="58"/>
      <c r="PPD66" s="58"/>
      <c r="PPE66" s="58"/>
      <c r="PPF66" s="58"/>
      <c r="PPG66" s="58"/>
      <c r="PPH66" s="58"/>
      <c r="PPI66" s="58"/>
      <c r="PPJ66" s="58"/>
      <c r="PPK66" s="58"/>
      <c r="PPL66" s="58"/>
      <c r="PPM66" s="58"/>
      <c r="PPN66" s="58"/>
      <c r="PPO66" s="58"/>
      <c r="PPP66" s="58"/>
      <c r="PPQ66" s="58"/>
      <c r="PPR66" s="58"/>
      <c r="PPS66" s="58"/>
      <c r="PPT66" s="58"/>
      <c r="PPU66" s="58"/>
      <c r="PPV66" s="58"/>
      <c r="PPW66" s="58"/>
      <c r="PPX66" s="58"/>
      <c r="PPY66" s="58"/>
      <c r="PPZ66" s="58"/>
      <c r="PQA66" s="58"/>
      <c r="PQB66" s="58"/>
      <c r="PQC66" s="58"/>
      <c r="PQD66" s="58"/>
      <c r="PQE66" s="58"/>
      <c r="PQF66" s="58"/>
      <c r="PQG66" s="58"/>
      <c r="PQH66" s="58"/>
      <c r="PQI66" s="58"/>
      <c r="PQJ66" s="58"/>
      <c r="PQK66" s="58"/>
      <c r="PQL66" s="58"/>
      <c r="PQM66" s="58"/>
      <c r="PQN66" s="58"/>
      <c r="PQO66" s="58"/>
      <c r="PQP66" s="58"/>
      <c r="PQQ66" s="58"/>
      <c r="PQR66" s="58"/>
      <c r="PQS66" s="58"/>
      <c r="PQT66" s="58"/>
      <c r="PQU66" s="58"/>
      <c r="PQV66" s="58"/>
      <c r="PQW66" s="58"/>
      <c r="PQX66" s="58"/>
      <c r="PQY66" s="58"/>
      <c r="PQZ66" s="58"/>
      <c r="PRA66" s="58"/>
      <c r="PRB66" s="58"/>
      <c r="PRC66" s="58"/>
      <c r="PRD66" s="58"/>
      <c r="PRE66" s="58"/>
      <c r="PRF66" s="58"/>
      <c r="PRG66" s="58"/>
      <c r="PRH66" s="58"/>
      <c r="PRI66" s="58"/>
      <c r="PRJ66" s="58"/>
      <c r="PRK66" s="58"/>
      <c r="PRL66" s="58"/>
      <c r="PRM66" s="58"/>
      <c r="PRN66" s="58"/>
      <c r="PRO66" s="58"/>
      <c r="PRP66" s="58"/>
      <c r="PRQ66" s="58"/>
      <c r="PRR66" s="58"/>
      <c r="PRS66" s="58"/>
      <c r="PRT66" s="58"/>
      <c r="PRU66" s="58"/>
      <c r="PRV66" s="58"/>
      <c r="PRW66" s="58"/>
      <c r="PRX66" s="58"/>
      <c r="PRY66" s="58"/>
      <c r="PRZ66" s="58"/>
      <c r="PSA66" s="58"/>
      <c r="PSB66" s="58"/>
      <c r="PSC66" s="58"/>
      <c r="PSD66" s="58"/>
      <c r="PSE66" s="58"/>
      <c r="PSF66" s="58"/>
      <c r="PSG66" s="58"/>
      <c r="PSH66" s="58"/>
      <c r="PSI66" s="58"/>
      <c r="PSJ66" s="58"/>
      <c r="PSK66" s="58"/>
      <c r="PSL66" s="58"/>
      <c r="PSM66" s="58"/>
      <c r="PSN66" s="58"/>
      <c r="PSO66" s="58"/>
      <c r="PSP66" s="58"/>
      <c r="PSQ66" s="58"/>
      <c r="PSR66" s="58"/>
      <c r="PSS66" s="58"/>
      <c r="PST66" s="58"/>
      <c r="PSU66" s="58"/>
      <c r="PSV66" s="58"/>
      <c r="PSW66" s="58"/>
      <c r="PSX66" s="58"/>
      <c r="PSY66" s="58"/>
      <c r="PSZ66" s="58"/>
      <c r="PTA66" s="58"/>
      <c r="PTB66" s="58"/>
      <c r="PTC66" s="58"/>
      <c r="PTD66" s="58"/>
      <c r="PTE66" s="58"/>
      <c r="PTF66" s="58"/>
      <c r="PTG66" s="58"/>
      <c r="PTH66" s="58"/>
      <c r="PTI66" s="58"/>
      <c r="PTJ66" s="58"/>
      <c r="PTK66" s="58"/>
      <c r="PTL66" s="58"/>
      <c r="PTM66" s="58"/>
      <c r="PTN66" s="58"/>
      <c r="PTO66" s="58"/>
      <c r="PTP66" s="58"/>
      <c r="PTQ66" s="58"/>
      <c r="PTR66" s="58"/>
      <c r="PTS66" s="58"/>
      <c r="PTT66" s="58"/>
      <c r="PTU66" s="58"/>
      <c r="PTV66" s="58"/>
      <c r="PTW66" s="58"/>
      <c r="PTX66" s="58"/>
      <c r="PTY66" s="58"/>
      <c r="PTZ66" s="58"/>
      <c r="PUA66" s="58"/>
      <c r="PUB66" s="58"/>
      <c r="PUC66" s="58"/>
      <c r="PUD66" s="58"/>
      <c r="PUE66" s="58"/>
      <c r="PUF66" s="58"/>
      <c r="PUG66" s="58"/>
      <c r="PUH66" s="58"/>
      <c r="PUI66" s="58"/>
      <c r="PUJ66" s="58"/>
      <c r="PUK66" s="58"/>
      <c r="PUL66" s="58"/>
      <c r="PUM66" s="58"/>
      <c r="PUN66" s="58"/>
      <c r="PUO66" s="58"/>
      <c r="PUP66" s="58"/>
      <c r="PUQ66" s="58"/>
      <c r="PUR66" s="58"/>
      <c r="PUS66" s="58"/>
      <c r="PUT66" s="58"/>
      <c r="PUU66" s="58"/>
      <c r="PUV66" s="58"/>
      <c r="PUW66" s="58"/>
      <c r="PUX66" s="58"/>
      <c r="PUY66" s="58"/>
      <c r="PUZ66" s="58"/>
      <c r="PVA66" s="58"/>
      <c r="PVB66" s="58"/>
      <c r="PVC66" s="58"/>
      <c r="PVD66" s="58"/>
      <c r="PVE66" s="58"/>
      <c r="PVF66" s="58"/>
      <c r="PVG66" s="58"/>
      <c r="PVH66" s="58"/>
      <c r="PVI66" s="58"/>
      <c r="PVJ66" s="58"/>
      <c r="PVK66" s="58"/>
      <c r="PVL66" s="58"/>
      <c r="PVM66" s="58"/>
      <c r="PVN66" s="58"/>
      <c r="PVO66" s="58"/>
      <c r="PVP66" s="58"/>
      <c r="PVQ66" s="58"/>
      <c r="PVR66" s="58"/>
      <c r="PVS66" s="58"/>
      <c r="PVT66" s="58"/>
      <c r="PVU66" s="58"/>
      <c r="PVV66" s="58"/>
      <c r="PVW66" s="58"/>
      <c r="PVX66" s="58"/>
      <c r="PVY66" s="58"/>
      <c r="PVZ66" s="58"/>
      <c r="PWA66" s="58"/>
      <c r="PWB66" s="58"/>
      <c r="PWC66" s="58"/>
      <c r="PWD66" s="58"/>
      <c r="PWE66" s="58"/>
      <c r="PWF66" s="58"/>
      <c r="PWG66" s="58"/>
      <c r="PWH66" s="58"/>
      <c r="PWI66" s="58"/>
      <c r="PWJ66" s="58"/>
      <c r="PWK66" s="58"/>
      <c r="PWL66" s="58"/>
      <c r="PWM66" s="58"/>
      <c r="PWN66" s="58"/>
      <c r="PWO66" s="58"/>
      <c r="PWP66" s="58"/>
      <c r="PWQ66" s="58"/>
      <c r="PWR66" s="58"/>
      <c r="PWS66" s="58"/>
      <c r="PWT66" s="58"/>
      <c r="PWU66" s="58"/>
      <c r="PWV66" s="58"/>
      <c r="PWW66" s="58"/>
      <c r="PWX66" s="58"/>
      <c r="PWY66" s="58"/>
      <c r="PWZ66" s="58"/>
      <c r="PXA66" s="58"/>
      <c r="PXB66" s="58"/>
      <c r="PXC66" s="58"/>
      <c r="PXD66" s="58"/>
      <c r="PXE66" s="58"/>
      <c r="PXF66" s="58"/>
      <c r="PXG66" s="58"/>
      <c r="PXH66" s="58"/>
      <c r="PXI66" s="58"/>
      <c r="PXJ66" s="58"/>
      <c r="PXK66" s="58"/>
      <c r="PXL66" s="58"/>
      <c r="PXM66" s="58"/>
      <c r="PXN66" s="58"/>
      <c r="PXO66" s="58"/>
      <c r="PXP66" s="58"/>
      <c r="PXQ66" s="58"/>
      <c r="PXR66" s="58"/>
      <c r="PXS66" s="58"/>
      <c r="PXT66" s="58"/>
      <c r="PXU66" s="58"/>
      <c r="PXV66" s="58"/>
      <c r="PXW66" s="58"/>
      <c r="PXX66" s="58"/>
      <c r="PXY66" s="58"/>
      <c r="PXZ66" s="58"/>
      <c r="PYA66" s="58"/>
      <c r="PYB66" s="58"/>
      <c r="PYC66" s="58"/>
      <c r="PYD66" s="58"/>
      <c r="PYE66" s="58"/>
      <c r="PYF66" s="58"/>
      <c r="PYG66" s="58"/>
      <c r="PYH66" s="58"/>
      <c r="PYI66" s="58"/>
      <c r="PYJ66" s="58"/>
      <c r="PYK66" s="58"/>
      <c r="PYL66" s="58"/>
      <c r="PYM66" s="58"/>
      <c r="PYN66" s="58"/>
      <c r="PYO66" s="58"/>
      <c r="PYP66" s="58"/>
      <c r="PYQ66" s="58"/>
      <c r="PYR66" s="58"/>
      <c r="PYS66" s="58"/>
      <c r="PYT66" s="58"/>
      <c r="PYU66" s="58"/>
      <c r="PYV66" s="58"/>
      <c r="PYW66" s="58"/>
      <c r="PYX66" s="58"/>
      <c r="PYY66" s="58"/>
      <c r="PYZ66" s="58"/>
      <c r="PZA66" s="58"/>
      <c r="PZB66" s="58"/>
      <c r="PZC66" s="58"/>
      <c r="PZD66" s="58"/>
      <c r="PZE66" s="58"/>
      <c r="PZF66" s="58"/>
      <c r="PZG66" s="58"/>
      <c r="PZH66" s="58"/>
      <c r="PZI66" s="58"/>
      <c r="PZJ66" s="58"/>
      <c r="PZK66" s="58"/>
      <c r="PZL66" s="58"/>
      <c r="PZM66" s="58"/>
      <c r="PZN66" s="58"/>
      <c r="PZO66" s="58"/>
      <c r="PZP66" s="58"/>
      <c r="PZQ66" s="58"/>
      <c r="PZR66" s="58"/>
      <c r="PZS66" s="58"/>
      <c r="PZT66" s="58"/>
      <c r="PZU66" s="58"/>
      <c r="PZV66" s="58"/>
      <c r="PZW66" s="58"/>
      <c r="PZX66" s="58"/>
      <c r="PZY66" s="58"/>
      <c r="PZZ66" s="58"/>
      <c r="QAA66" s="58"/>
      <c r="QAB66" s="58"/>
      <c r="QAC66" s="58"/>
      <c r="QAD66" s="58"/>
      <c r="QAE66" s="58"/>
      <c r="QAF66" s="58"/>
      <c r="QAG66" s="58"/>
      <c r="QAH66" s="58"/>
      <c r="QAI66" s="58"/>
      <c r="QAJ66" s="58"/>
      <c r="QAK66" s="58"/>
      <c r="QAL66" s="58"/>
      <c r="QAM66" s="58"/>
      <c r="QAN66" s="58"/>
      <c r="QAO66" s="58"/>
      <c r="QAP66" s="58"/>
      <c r="QAQ66" s="58"/>
      <c r="QAR66" s="58"/>
      <c r="QAS66" s="58"/>
      <c r="QAT66" s="58"/>
      <c r="QAU66" s="58"/>
      <c r="QAV66" s="58"/>
      <c r="QAW66" s="58"/>
      <c r="QAX66" s="58"/>
      <c r="QAY66" s="58"/>
      <c r="QAZ66" s="58"/>
      <c r="QBA66" s="58"/>
      <c r="QBB66" s="58"/>
      <c r="QBC66" s="58"/>
      <c r="QBD66" s="58"/>
      <c r="QBE66" s="58"/>
      <c r="QBF66" s="58"/>
      <c r="QBG66" s="58"/>
      <c r="QBH66" s="58"/>
      <c r="QBI66" s="58"/>
      <c r="QBJ66" s="58"/>
      <c r="QBK66" s="58"/>
      <c r="QBL66" s="58"/>
      <c r="QBM66" s="58"/>
      <c r="QBN66" s="58"/>
      <c r="QBO66" s="58"/>
      <c r="QBP66" s="58"/>
      <c r="QBQ66" s="58"/>
      <c r="QBR66" s="58"/>
      <c r="QBS66" s="58"/>
      <c r="QBT66" s="58"/>
      <c r="QBU66" s="58"/>
      <c r="QBV66" s="58"/>
      <c r="QBW66" s="58"/>
      <c r="QBX66" s="58"/>
      <c r="QBY66" s="58"/>
      <c r="QBZ66" s="58"/>
      <c r="QCA66" s="58"/>
      <c r="QCB66" s="58"/>
      <c r="QCC66" s="58"/>
      <c r="QCD66" s="58"/>
      <c r="QCE66" s="58"/>
      <c r="QCF66" s="58"/>
      <c r="QCG66" s="58"/>
      <c r="QCH66" s="58"/>
      <c r="QCI66" s="58"/>
      <c r="QCJ66" s="58"/>
      <c r="QCK66" s="58"/>
      <c r="QCL66" s="58"/>
      <c r="QCM66" s="58"/>
      <c r="QCN66" s="58"/>
      <c r="QCO66" s="58"/>
      <c r="QCP66" s="58"/>
      <c r="QCQ66" s="58"/>
      <c r="QCR66" s="58"/>
      <c r="QCS66" s="58"/>
      <c r="QCT66" s="58"/>
      <c r="QCU66" s="58"/>
      <c r="QCV66" s="58"/>
      <c r="QCW66" s="58"/>
      <c r="QCX66" s="58"/>
      <c r="QCY66" s="58"/>
      <c r="QCZ66" s="58"/>
      <c r="QDA66" s="58"/>
      <c r="QDB66" s="58"/>
      <c r="QDC66" s="58"/>
      <c r="QDD66" s="58"/>
      <c r="QDE66" s="58"/>
      <c r="QDF66" s="58"/>
      <c r="QDG66" s="58"/>
      <c r="QDH66" s="58"/>
      <c r="QDI66" s="58"/>
      <c r="QDJ66" s="58"/>
      <c r="QDK66" s="58"/>
      <c r="QDL66" s="58"/>
      <c r="QDM66" s="58"/>
      <c r="QDN66" s="58"/>
      <c r="QDO66" s="58"/>
      <c r="QDP66" s="58"/>
      <c r="QDQ66" s="58"/>
      <c r="QDR66" s="58"/>
      <c r="QDS66" s="58"/>
      <c r="QDT66" s="58"/>
      <c r="QDU66" s="58"/>
      <c r="QDV66" s="58"/>
      <c r="QDW66" s="58"/>
      <c r="QDX66" s="58"/>
      <c r="QDY66" s="58"/>
      <c r="QDZ66" s="58"/>
      <c r="QEA66" s="58"/>
      <c r="QEB66" s="58"/>
      <c r="QEC66" s="58"/>
      <c r="QED66" s="58"/>
      <c r="QEE66" s="58"/>
      <c r="QEF66" s="58"/>
      <c r="QEG66" s="58"/>
      <c r="QEH66" s="58"/>
      <c r="QEI66" s="58"/>
      <c r="QEJ66" s="58"/>
      <c r="QEK66" s="58"/>
      <c r="QEL66" s="58"/>
      <c r="QEM66" s="58"/>
      <c r="QEN66" s="58"/>
      <c r="QEO66" s="58"/>
      <c r="QEP66" s="58"/>
      <c r="QEQ66" s="58"/>
      <c r="QER66" s="58"/>
      <c r="QES66" s="58"/>
      <c r="QET66" s="58"/>
      <c r="QEU66" s="58"/>
      <c r="QEV66" s="58"/>
      <c r="QEW66" s="58"/>
      <c r="QEX66" s="58"/>
      <c r="QEY66" s="58"/>
      <c r="QEZ66" s="58"/>
      <c r="QFA66" s="58"/>
      <c r="QFB66" s="58"/>
      <c r="QFC66" s="58"/>
      <c r="QFD66" s="58"/>
      <c r="QFE66" s="58"/>
      <c r="QFF66" s="58"/>
      <c r="QFG66" s="58"/>
      <c r="QFH66" s="58"/>
      <c r="QFI66" s="58"/>
      <c r="QFJ66" s="58"/>
      <c r="QFK66" s="58"/>
      <c r="QFL66" s="58"/>
      <c r="QFM66" s="58"/>
      <c r="QFN66" s="58"/>
      <c r="QFO66" s="58"/>
      <c r="QFP66" s="58"/>
      <c r="QFQ66" s="58"/>
      <c r="QFR66" s="58"/>
      <c r="QFS66" s="58"/>
      <c r="QFT66" s="58"/>
      <c r="QFU66" s="58"/>
      <c r="QFV66" s="58"/>
      <c r="QFW66" s="58"/>
      <c r="QFX66" s="58"/>
      <c r="QFY66" s="58"/>
      <c r="QFZ66" s="58"/>
      <c r="QGA66" s="58"/>
      <c r="QGB66" s="58"/>
      <c r="QGC66" s="58"/>
      <c r="QGD66" s="58"/>
      <c r="QGE66" s="58"/>
      <c r="QGF66" s="58"/>
      <c r="QGG66" s="58"/>
      <c r="QGH66" s="58"/>
      <c r="QGI66" s="58"/>
      <c r="QGJ66" s="58"/>
      <c r="QGK66" s="58"/>
      <c r="QGL66" s="58"/>
      <c r="QGM66" s="58"/>
      <c r="QGN66" s="58"/>
      <c r="QGO66" s="58"/>
      <c r="QGP66" s="58"/>
      <c r="QGQ66" s="58"/>
      <c r="QGR66" s="58"/>
      <c r="QGS66" s="58"/>
      <c r="QGT66" s="58"/>
      <c r="QGU66" s="58"/>
      <c r="QGV66" s="58"/>
      <c r="QGW66" s="58"/>
      <c r="QGX66" s="58"/>
      <c r="QGY66" s="58"/>
      <c r="QGZ66" s="58"/>
      <c r="QHA66" s="58"/>
      <c r="QHB66" s="58"/>
      <c r="QHC66" s="58"/>
      <c r="QHD66" s="58"/>
      <c r="QHE66" s="58"/>
      <c r="QHF66" s="58"/>
      <c r="QHG66" s="58"/>
      <c r="QHH66" s="58"/>
      <c r="QHI66" s="58"/>
      <c r="QHJ66" s="58"/>
      <c r="QHK66" s="58"/>
      <c r="QHL66" s="58"/>
      <c r="QHM66" s="58"/>
      <c r="QHN66" s="58"/>
      <c r="QHO66" s="58"/>
      <c r="QHP66" s="58"/>
      <c r="QHQ66" s="58"/>
      <c r="QHR66" s="58"/>
      <c r="QHS66" s="58"/>
      <c r="QHT66" s="58"/>
      <c r="QHU66" s="58"/>
      <c r="QHV66" s="58"/>
      <c r="QHW66" s="58"/>
      <c r="QHX66" s="58"/>
      <c r="QHY66" s="58"/>
      <c r="QHZ66" s="58"/>
      <c r="QIA66" s="58"/>
      <c r="QIB66" s="58"/>
      <c r="QIC66" s="58"/>
      <c r="QID66" s="58"/>
      <c r="QIE66" s="58"/>
      <c r="QIF66" s="58"/>
      <c r="QIG66" s="58"/>
      <c r="QIH66" s="58"/>
      <c r="QII66" s="58"/>
      <c r="QIJ66" s="58"/>
      <c r="QIK66" s="58"/>
      <c r="QIL66" s="58"/>
      <c r="QIM66" s="58"/>
      <c r="QIN66" s="58"/>
      <c r="QIO66" s="58"/>
      <c r="QIP66" s="58"/>
      <c r="QIQ66" s="58"/>
      <c r="QIR66" s="58"/>
      <c r="QIS66" s="58"/>
      <c r="QIT66" s="58"/>
      <c r="QIU66" s="58"/>
      <c r="QIV66" s="58"/>
      <c r="QIW66" s="58"/>
      <c r="QIX66" s="58"/>
      <c r="QIY66" s="58"/>
      <c r="QIZ66" s="58"/>
      <c r="QJA66" s="58"/>
      <c r="QJB66" s="58"/>
      <c r="QJC66" s="58"/>
      <c r="QJD66" s="58"/>
      <c r="QJE66" s="58"/>
      <c r="QJF66" s="58"/>
      <c r="QJG66" s="58"/>
      <c r="QJH66" s="58"/>
      <c r="QJI66" s="58"/>
      <c r="QJJ66" s="58"/>
      <c r="QJK66" s="58"/>
      <c r="QJL66" s="58"/>
      <c r="QJM66" s="58"/>
      <c r="QJN66" s="58"/>
      <c r="QJO66" s="58"/>
      <c r="QJP66" s="58"/>
      <c r="QJQ66" s="58"/>
      <c r="QJR66" s="58"/>
      <c r="QJS66" s="58"/>
      <c r="QJT66" s="58"/>
      <c r="QJU66" s="58"/>
      <c r="QJV66" s="58"/>
      <c r="QJW66" s="58"/>
      <c r="QJX66" s="58"/>
      <c r="QJY66" s="58"/>
      <c r="QJZ66" s="58"/>
      <c r="QKA66" s="58"/>
      <c r="QKB66" s="58"/>
      <c r="QKC66" s="58"/>
      <c r="QKD66" s="58"/>
      <c r="QKE66" s="58"/>
      <c r="QKF66" s="58"/>
      <c r="QKG66" s="58"/>
      <c r="QKH66" s="58"/>
      <c r="QKI66" s="58"/>
      <c r="QKJ66" s="58"/>
      <c r="QKK66" s="58"/>
      <c r="QKL66" s="58"/>
      <c r="QKM66" s="58"/>
      <c r="QKN66" s="58"/>
      <c r="QKO66" s="58"/>
      <c r="QKP66" s="58"/>
      <c r="QKQ66" s="58"/>
      <c r="QKR66" s="58"/>
      <c r="QKS66" s="58"/>
      <c r="QKT66" s="58"/>
      <c r="QKU66" s="58"/>
      <c r="QKV66" s="58"/>
      <c r="QKW66" s="58"/>
      <c r="QKX66" s="58"/>
      <c r="QKY66" s="58"/>
      <c r="QKZ66" s="58"/>
      <c r="QLA66" s="58"/>
      <c r="QLB66" s="58"/>
      <c r="QLC66" s="58"/>
      <c r="QLD66" s="58"/>
      <c r="QLE66" s="58"/>
      <c r="QLF66" s="58"/>
      <c r="QLG66" s="58"/>
      <c r="QLH66" s="58"/>
      <c r="QLI66" s="58"/>
      <c r="QLJ66" s="58"/>
      <c r="QLK66" s="58"/>
      <c r="QLL66" s="58"/>
      <c r="QLM66" s="58"/>
      <c r="QLN66" s="58"/>
      <c r="QLO66" s="58"/>
      <c r="QLP66" s="58"/>
      <c r="QLQ66" s="58"/>
      <c r="QLR66" s="58"/>
      <c r="QLS66" s="58"/>
      <c r="QLT66" s="58"/>
      <c r="QLU66" s="58"/>
      <c r="QLV66" s="58"/>
      <c r="QLW66" s="58"/>
      <c r="QLX66" s="58"/>
      <c r="QLY66" s="58"/>
      <c r="QLZ66" s="58"/>
      <c r="QMA66" s="58"/>
      <c r="QMB66" s="58"/>
      <c r="QMC66" s="58"/>
      <c r="QMD66" s="58"/>
      <c r="QME66" s="58"/>
      <c r="QMF66" s="58"/>
      <c r="QMG66" s="58"/>
      <c r="QMH66" s="58"/>
      <c r="QMI66" s="58"/>
      <c r="QMJ66" s="58"/>
      <c r="QMK66" s="58"/>
      <c r="QML66" s="58"/>
      <c r="QMM66" s="58"/>
      <c r="QMN66" s="58"/>
      <c r="QMO66" s="58"/>
      <c r="QMP66" s="58"/>
      <c r="QMQ66" s="58"/>
      <c r="QMR66" s="58"/>
      <c r="QMS66" s="58"/>
      <c r="QMT66" s="58"/>
      <c r="QMU66" s="58"/>
      <c r="QMV66" s="58"/>
      <c r="QMW66" s="58"/>
      <c r="QMX66" s="58"/>
      <c r="QMY66" s="58"/>
      <c r="QMZ66" s="58"/>
      <c r="QNA66" s="58"/>
      <c r="QNB66" s="58"/>
      <c r="QNC66" s="58"/>
      <c r="QND66" s="58"/>
      <c r="QNE66" s="58"/>
      <c r="QNF66" s="58"/>
      <c r="QNG66" s="58"/>
      <c r="QNH66" s="58"/>
      <c r="QNI66" s="58"/>
      <c r="QNJ66" s="58"/>
      <c r="QNK66" s="58"/>
      <c r="QNL66" s="58"/>
      <c r="QNM66" s="58"/>
      <c r="QNN66" s="58"/>
      <c r="QNO66" s="58"/>
      <c r="QNP66" s="58"/>
      <c r="QNQ66" s="58"/>
      <c r="QNR66" s="58"/>
      <c r="QNS66" s="58"/>
      <c r="QNT66" s="58"/>
      <c r="QNU66" s="58"/>
      <c r="QNV66" s="58"/>
      <c r="QNW66" s="58"/>
      <c r="QNX66" s="58"/>
      <c r="QNY66" s="58"/>
      <c r="QNZ66" s="58"/>
      <c r="QOA66" s="58"/>
      <c r="QOB66" s="58"/>
      <c r="QOC66" s="58"/>
      <c r="QOD66" s="58"/>
      <c r="QOE66" s="58"/>
      <c r="QOF66" s="58"/>
      <c r="QOG66" s="58"/>
      <c r="QOH66" s="58"/>
      <c r="QOI66" s="58"/>
      <c r="QOJ66" s="58"/>
      <c r="QOK66" s="58"/>
      <c r="QOL66" s="58"/>
      <c r="QOM66" s="58"/>
      <c r="QON66" s="58"/>
      <c r="QOO66" s="58"/>
      <c r="QOP66" s="58"/>
      <c r="QOQ66" s="58"/>
      <c r="QOR66" s="58"/>
      <c r="QOS66" s="58"/>
      <c r="QOT66" s="58"/>
      <c r="QOU66" s="58"/>
      <c r="QOV66" s="58"/>
      <c r="QOW66" s="58"/>
      <c r="QOX66" s="58"/>
      <c r="QOY66" s="58"/>
      <c r="QOZ66" s="58"/>
      <c r="QPA66" s="58"/>
      <c r="QPB66" s="58"/>
      <c r="QPC66" s="58"/>
      <c r="QPD66" s="58"/>
      <c r="QPE66" s="58"/>
      <c r="QPF66" s="58"/>
      <c r="QPG66" s="58"/>
      <c r="QPH66" s="58"/>
      <c r="QPI66" s="58"/>
      <c r="QPJ66" s="58"/>
      <c r="QPK66" s="58"/>
      <c r="QPL66" s="58"/>
      <c r="QPM66" s="58"/>
      <c r="QPN66" s="58"/>
      <c r="QPO66" s="58"/>
      <c r="QPP66" s="58"/>
      <c r="QPQ66" s="58"/>
      <c r="QPR66" s="58"/>
      <c r="QPS66" s="58"/>
      <c r="QPT66" s="58"/>
      <c r="QPU66" s="58"/>
      <c r="QPV66" s="58"/>
      <c r="QPW66" s="58"/>
      <c r="QPX66" s="58"/>
      <c r="QPY66" s="58"/>
      <c r="QPZ66" s="58"/>
      <c r="QQA66" s="58"/>
      <c r="QQB66" s="58"/>
      <c r="QQC66" s="58"/>
      <c r="QQD66" s="58"/>
      <c r="QQE66" s="58"/>
      <c r="QQF66" s="58"/>
      <c r="QQG66" s="58"/>
      <c r="QQH66" s="58"/>
      <c r="QQI66" s="58"/>
      <c r="QQJ66" s="58"/>
      <c r="QQK66" s="58"/>
      <c r="QQL66" s="58"/>
      <c r="QQM66" s="58"/>
      <c r="QQN66" s="58"/>
      <c r="QQO66" s="58"/>
      <c r="QQP66" s="58"/>
      <c r="QQQ66" s="58"/>
      <c r="QQR66" s="58"/>
      <c r="QQS66" s="58"/>
      <c r="QQT66" s="58"/>
      <c r="QQU66" s="58"/>
      <c r="QQV66" s="58"/>
      <c r="QQW66" s="58"/>
      <c r="QQX66" s="58"/>
      <c r="QQY66" s="58"/>
      <c r="QQZ66" s="58"/>
      <c r="QRA66" s="58"/>
      <c r="QRB66" s="58"/>
      <c r="QRC66" s="58"/>
      <c r="QRD66" s="58"/>
      <c r="QRE66" s="58"/>
      <c r="QRF66" s="58"/>
      <c r="QRG66" s="58"/>
      <c r="QRH66" s="58"/>
      <c r="QRI66" s="58"/>
      <c r="QRJ66" s="58"/>
      <c r="QRK66" s="58"/>
      <c r="QRL66" s="58"/>
      <c r="QRM66" s="58"/>
      <c r="QRN66" s="58"/>
      <c r="QRO66" s="58"/>
      <c r="QRP66" s="58"/>
      <c r="QRQ66" s="58"/>
      <c r="QRR66" s="58"/>
      <c r="QRS66" s="58"/>
      <c r="QRT66" s="58"/>
      <c r="QRU66" s="58"/>
      <c r="QRV66" s="58"/>
      <c r="QRW66" s="58"/>
      <c r="QRX66" s="58"/>
      <c r="QRY66" s="58"/>
      <c r="QRZ66" s="58"/>
      <c r="QSA66" s="58"/>
      <c r="QSB66" s="58"/>
      <c r="QSC66" s="58"/>
      <c r="QSD66" s="58"/>
      <c r="QSE66" s="58"/>
      <c r="QSF66" s="58"/>
      <c r="QSG66" s="58"/>
      <c r="QSH66" s="58"/>
      <c r="QSI66" s="58"/>
      <c r="QSJ66" s="58"/>
      <c r="QSK66" s="58"/>
      <c r="QSL66" s="58"/>
      <c r="QSM66" s="58"/>
      <c r="QSN66" s="58"/>
      <c r="QSO66" s="58"/>
      <c r="QSP66" s="58"/>
      <c r="QSQ66" s="58"/>
      <c r="QSR66" s="58"/>
      <c r="QSS66" s="58"/>
      <c r="QST66" s="58"/>
      <c r="QSU66" s="58"/>
      <c r="QSV66" s="58"/>
      <c r="QSW66" s="58"/>
      <c r="QSX66" s="58"/>
      <c r="QSY66" s="58"/>
      <c r="QSZ66" s="58"/>
      <c r="QTA66" s="58"/>
      <c r="QTB66" s="58"/>
      <c r="QTC66" s="58"/>
      <c r="QTD66" s="58"/>
      <c r="QTE66" s="58"/>
      <c r="QTF66" s="58"/>
      <c r="QTG66" s="58"/>
      <c r="QTH66" s="58"/>
      <c r="QTI66" s="58"/>
      <c r="QTJ66" s="58"/>
      <c r="QTK66" s="58"/>
      <c r="QTL66" s="58"/>
      <c r="QTM66" s="58"/>
      <c r="QTN66" s="58"/>
      <c r="QTO66" s="58"/>
      <c r="QTP66" s="58"/>
      <c r="QTQ66" s="58"/>
      <c r="QTR66" s="58"/>
      <c r="QTS66" s="58"/>
      <c r="QTT66" s="58"/>
      <c r="QTU66" s="58"/>
      <c r="QTV66" s="58"/>
      <c r="QTW66" s="58"/>
      <c r="QTX66" s="58"/>
      <c r="QTY66" s="58"/>
      <c r="QTZ66" s="58"/>
      <c r="QUA66" s="58"/>
      <c r="QUB66" s="58"/>
      <c r="QUC66" s="58"/>
      <c r="QUD66" s="58"/>
      <c r="QUE66" s="58"/>
      <c r="QUF66" s="58"/>
      <c r="QUG66" s="58"/>
      <c r="QUH66" s="58"/>
      <c r="QUI66" s="58"/>
      <c r="QUJ66" s="58"/>
      <c r="QUK66" s="58"/>
      <c r="QUL66" s="58"/>
      <c r="QUM66" s="58"/>
      <c r="QUN66" s="58"/>
      <c r="QUO66" s="58"/>
      <c r="QUP66" s="58"/>
      <c r="QUQ66" s="58"/>
      <c r="QUR66" s="58"/>
      <c r="QUS66" s="58"/>
      <c r="QUT66" s="58"/>
      <c r="QUU66" s="58"/>
      <c r="QUV66" s="58"/>
      <c r="QUW66" s="58"/>
      <c r="QUX66" s="58"/>
      <c r="QUY66" s="58"/>
      <c r="QUZ66" s="58"/>
      <c r="QVA66" s="58"/>
      <c r="QVB66" s="58"/>
      <c r="QVC66" s="58"/>
      <c r="QVD66" s="58"/>
      <c r="QVE66" s="58"/>
      <c r="QVF66" s="58"/>
      <c r="QVG66" s="58"/>
      <c r="QVH66" s="58"/>
      <c r="QVI66" s="58"/>
      <c r="QVJ66" s="58"/>
      <c r="QVK66" s="58"/>
      <c r="QVL66" s="58"/>
      <c r="QVM66" s="58"/>
      <c r="QVN66" s="58"/>
      <c r="QVO66" s="58"/>
      <c r="QVP66" s="58"/>
      <c r="QVQ66" s="58"/>
      <c r="QVR66" s="58"/>
      <c r="QVS66" s="58"/>
      <c r="QVT66" s="58"/>
      <c r="QVU66" s="58"/>
      <c r="QVV66" s="58"/>
      <c r="QVW66" s="58"/>
      <c r="QVX66" s="58"/>
      <c r="QVY66" s="58"/>
      <c r="QVZ66" s="58"/>
      <c r="QWA66" s="58"/>
      <c r="QWB66" s="58"/>
      <c r="QWC66" s="58"/>
      <c r="QWD66" s="58"/>
      <c r="QWE66" s="58"/>
      <c r="QWF66" s="58"/>
      <c r="QWG66" s="58"/>
      <c r="QWH66" s="58"/>
      <c r="QWI66" s="58"/>
      <c r="QWJ66" s="58"/>
      <c r="QWK66" s="58"/>
      <c r="QWL66" s="58"/>
      <c r="QWM66" s="58"/>
      <c r="QWN66" s="58"/>
      <c r="QWO66" s="58"/>
      <c r="QWP66" s="58"/>
      <c r="QWQ66" s="58"/>
      <c r="QWR66" s="58"/>
      <c r="QWS66" s="58"/>
      <c r="QWT66" s="58"/>
      <c r="QWU66" s="58"/>
      <c r="QWV66" s="58"/>
      <c r="QWW66" s="58"/>
      <c r="QWX66" s="58"/>
      <c r="QWY66" s="58"/>
      <c r="QWZ66" s="58"/>
      <c r="QXA66" s="58"/>
      <c r="QXB66" s="58"/>
      <c r="QXC66" s="58"/>
      <c r="QXD66" s="58"/>
      <c r="QXE66" s="58"/>
      <c r="QXF66" s="58"/>
      <c r="QXG66" s="58"/>
      <c r="QXH66" s="58"/>
      <c r="QXI66" s="58"/>
      <c r="QXJ66" s="58"/>
      <c r="QXK66" s="58"/>
      <c r="QXL66" s="58"/>
      <c r="QXM66" s="58"/>
      <c r="QXN66" s="58"/>
      <c r="QXO66" s="58"/>
      <c r="QXP66" s="58"/>
      <c r="QXQ66" s="58"/>
      <c r="QXR66" s="58"/>
      <c r="QXS66" s="58"/>
      <c r="QXT66" s="58"/>
      <c r="QXU66" s="58"/>
      <c r="QXV66" s="58"/>
      <c r="QXW66" s="58"/>
      <c r="QXX66" s="58"/>
      <c r="QXY66" s="58"/>
      <c r="QXZ66" s="58"/>
      <c r="QYA66" s="58"/>
      <c r="QYB66" s="58"/>
      <c r="QYC66" s="58"/>
      <c r="QYD66" s="58"/>
      <c r="QYE66" s="58"/>
      <c r="QYF66" s="58"/>
      <c r="QYG66" s="58"/>
      <c r="QYH66" s="58"/>
      <c r="QYI66" s="58"/>
      <c r="QYJ66" s="58"/>
      <c r="QYK66" s="58"/>
      <c r="QYL66" s="58"/>
      <c r="QYM66" s="58"/>
      <c r="QYN66" s="58"/>
      <c r="QYO66" s="58"/>
      <c r="QYP66" s="58"/>
      <c r="QYQ66" s="58"/>
      <c r="QYR66" s="58"/>
      <c r="QYS66" s="58"/>
      <c r="QYT66" s="58"/>
      <c r="QYU66" s="58"/>
      <c r="QYV66" s="58"/>
      <c r="QYW66" s="58"/>
      <c r="QYX66" s="58"/>
      <c r="QYY66" s="58"/>
      <c r="QYZ66" s="58"/>
      <c r="QZA66" s="58"/>
      <c r="QZB66" s="58"/>
      <c r="QZC66" s="58"/>
      <c r="QZD66" s="58"/>
      <c r="QZE66" s="58"/>
      <c r="QZF66" s="58"/>
      <c r="QZG66" s="58"/>
      <c r="QZH66" s="58"/>
      <c r="QZI66" s="58"/>
      <c r="QZJ66" s="58"/>
      <c r="QZK66" s="58"/>
      <c r="QZL66" s="58"/>
      <c r="QZM66" s="58"/>
      <c r="QZN66" s="58"/>
      <c r="QZO66" s="58"/>
      <c r="QZP66" s="58"/>
      <c r="QZQ66" s="58"/>
      <c r="QZR66" s="58"/>
      <c r="QZS66" s="58"/>
      <c r="QZT66" s="58"/>
      <c r="QZU66" s="58"/>
      <c r="QZV66" s="58"/>
      <c r="QZW66" s="58"/>
      <c r="QZX66" s="58"/>
      <c r="QZY66" s="58"/>
      <c r="QZZ66" s="58"/>
      <c r="RAA66" s="58"/>
      <c r="RAB66" s="58"/>
      <c r="RAC66" s="58"/>
      <c r="RAD66" s="58"/>
      <c r="RAE66" s="58"/>
      <c r="RAF66" s="58"/>
      <c r="RAG66" s="58"/>
      <c r="RAH66" s="58"/>
      <c r="RAI66" s="58"/>
      <c r="RAJ66" s="58"/>
      <c r="RAK66" s="58"/>
      <c r="RAL66" s="58"/>
      <c r="RAM66" s="58"/>
      <c r="RAN66" s="58"/>
      <c r="RAO66" s="58"/>
      <c r="RAP66" s="58"/>
      <c r="RAQ66" s="58"/>
      <c r="RAR66" s="58"/>
      <c r="RAS66" s="58"/>
      <c r="RAT66" s="58"/>
      <c r="RAU66" s="58"/>
      <c r="RAV66" s="58"/>
      <c r="RAW66" s="58"/>
      <c r="RAX66" s="58"/>
      <c r="RAY66" s="58"/>
      <c r="RAZ66" s="58"/>
      <c r="RBA66" s="58"/>
      <c r="RBB66" s="58"/>
      <c r="RBC66" s="58"/>
      <c r="RBD66" s="58"/>
      <c r="RBE66" s="58"/>
      <c r="RBF66" s="58"/>
      <c r="RBG66" s="58"/>
      <c r="RBH66" s="58"/>
      <c r="RBI66" s="58"/>
      <c r="RBJ66" s="58"/>
      <c r="RBK66" s="58"/>
      <c r="RBL66" s="58"/>
      <c r="RBM66" s="58"/>
      <c r="RBN66" s="58"/>
      <c r="RBO66" s="58"/>
      <c r="RBP66" s="58"/>
      <c r="RBQ66" s="58"/>
      <c r="RBR66" s="58"/>
      <c r="RBS66" s="58"/>
      <c r="RBT66" s="58"/>
      <c r="RBU66" s="58"/>
      <c r="RBV66" s="58"/>
      <c r="RBW66" s="58"/>
      <c r="RBX66" s="58"/>
      <c r="RBY66" s="58"/>
      <c r="RBZ66" s="58"/>
      <c r="RCA66" s="58"/>
      <c r="RCB66" s="58"/>
      <c r="RCC66" s="58"/>
      <c r="RCD66" s="58"/>
      <c r="RCE66" s="58"/>
      <c r="RCF66" s="58"/>
      <c r="RCG66" s="58"/>
      <c r="RCH66" s="58"/>
      <c r="RCI66" s="58"/>
      <c r="RCJ66" s="58"/>
      <c r="RCK66" s="58"/>
      <c r="RCL66" s="58"/>
      <c r="RCM66" s="58"/>
      <c r="RCN66" s="58"/>
      <c r="RCO66" s="58"/>
      <c r="RCP66" s="58"/>
      <c r="RCQ66" s="58"/>
      <c r="RCR66" s="58"/>
      <c r="RCS66" s="58"/>
      <c r="RCT66" s="58"/>
      <c r="RCU66" s="58"/>
      <c r="RCV66" s="58"/>
      <c r="RCW66" s="58"/>
      <c r="RCX66" s="58"/>
      <c r="RCY66" s="58"/>
      <c r="RCZ66" s="58"/>
      <c r="RDA66" s="58"/>
      <c r="RDB66" s="58"/>
      <c r="RDC66" s="58"/>
      <c r="RDD66" s="58"/>
      <c r="RDE66" s="58"/>
      <c r="RDF66" s="58"/>
      <c r="RDG66" s="58"/>
      <c r="RDH66" s="58"/>
      <c r="RDI66" s="58"/>
      <c r="RDJ66" s="58"/>
      <c r="RDK66" s="58"/>
      <c r="RDL66" s="58"/>
      <c r="RDM66" s="58"/>
      <c r="RDN66" s="58"/>
      <c r="RDO66" s="58"/>
      <c r="RDP66" s="58"/>
      <c r="RDQ66" s="58"/>
      <c r="RDR66" s="58"/>
      <c r="RDS66" s="58"/>
      <c r="RDT66" s="58"/>
      <c r="RDU66" s="58"/>
      <c r="RDV66" s="58"/>
      <c r="RDW66" s="58"/>
      <c r="RDX66" s="58"/>
      <c r="RDY66" s="58"/>
      <c r="RDZ66" s="58"/>
      <c r="REA66" s="58"/>
      <c r="REB66" s="58"/>
      <c r="REC66" s="58"/>
      <c r="RED66" s="58"/>
      <c r="REE66" s="58"/>
      <c r="REF66" s="58"/>
      <c r="REG66" s="58"/>
      <c r="REH66" s="58"/>
      <c r="REI66" s="58"/>
      <c r="REJ66" s="58"/>
      <c r="REK66" s="58"/>
      <c r="REL66" s="58"/>
      <c r="REM66" s="58"/>
      <c r="REN66" s="58"/>
      <c r="REO66" s="58"/>
      <c r="REP66" s="58"/>
      <c r="REQ66" s="58"/>
      <c r="RER66" s="58"/>
      <c r="RES66" s="58"/>
      <c r="RET66" s="58"/>
      <c r="REU66" s="58"/>
      <c r="REV66" s="58"/>
      <c r="REW66" s="58"/>
      <c r="REX66" s="58"/>
      <c r="REY66" s="58"/>
      <c r="REZ66" s="58"/>
      <c r="RFA66" s="58"/>
      <c r="RFB66" s="58"/>
      <c r="RFC66" s="58"/>
      <c r="RFD66" s="58"/>
      <c r="RFE66" s="58"/>
      <c r="RFF66" s="58"/>
      <c r="RFG66" s="58"/>
      <c r="RFH66" s="58"/>
      <c r="RFI66" s="58"/>
      <c r="RFJ66" s="58"/>
      <c r="RFK66" s="58"/>
      <c r="RFL66" s="58"/>
      <c r="RFM66" s="58"/>
      <c r="RFN66" s="58"/>
      <c r="RFO66" s="58"/>
      <c r="RFP66" s="58"/>
      <c r="RFQ66" s="58"/>
      <c r="RFR66" s="58"/>
      <c r="RFS66" s="58"/>
      <c r="RFT66" s="58"/>
      <c r="RFU66" s="58"/>
      <c r="RFV66" s="58"/>
      <c r="RFW66" s="58"/>
      <c r="RFX66" s="58"/>
      <c r="RFY66" s="58"/>
      <c r="RFZ66" s="58"/>
      <c r="RGA66" s="58"/>
      <c r="RGB66" s="58"/>
      <c r="RGC66" s="58"/>
      <c r="RGD66" s="58"/>
      <c r="RGE66" s="58"/>
      <c r="RGF66" s="58"/>
      <c r="RGG66" s="58"/>
      <c r="RGH66" s="58"/>
      <c r="RGI66" s="58"/>
      <c r="RGJ66" s="58"/>
      <c r="RGK66" s="58"/>
      <c r="RGL66" s="58"/>
      <c r="RGM66" s="58"/>
      <c r="RGN66" s="58"/>
      <c r="RGO66" s="58"/>
      <c r="RGP66" s="58"/>
      <c r="RGQ66" s="58"/>
      <c r="RGR66" s="58"/>
      <c r="RGS66" s="58"/>
      <c r="RGT66" s="58"/>
      <c r="RGU66" s="58"/>
      <c r="RGV66" s="58"/>
      <c r="RGW66" s="58"/>
      <c r="RGX66" s="58"/>
      <c r="RGY66" s="58"/>
      <c r="RGZ66" s="58"/>
      <c r="RHA66" s="58"/>
      <c r="RHB66" s="58"/>
      <c r="RHC66" s="58"/>
      <c r="RHD66" s="58"/>
      <c r="RHE66" s="58"/>
      <c r="RHF66" s="58"/>
      <c r="RHG66" s="58"/>
      <c r="RHH66" s="58"/>
      <c r="RHI66" s="58"/>
      <c r="RHJ66" s="58"/>
      <c r="RHK66" s="58"/>
      <c r="RHL66" s="58"/>
      <c r="RHM66" s="58"/>
      <c r="RHN66" s="58"/>
      <c r="RHO66" s="58"/>
      <c r="RHP66" s="58"/>
      <c r="RHQ66" s="58"/>
      <c r="RHR66" s="58"/>
      <c r="RHS66" s="58"/>
      <c r="RHT66" s="58"/>
      <c r="RHU66" s="58"/>
      <c r="RHV66" s="58"/>
      <c r="RHW66" s="58"/>
      <c r="RHX66" s="58"/>
      <c r="RHY66" s="58"/>
      <c r="RHZ66" s="58"/>
      <c r="RIA66" s="58"/>
      <c r="RIB66" s="58"/>
      <c r="RIC66" s="58"/>
      <c r="RID66" s="58"/>
      <c r="RIE66" s="58"/>
      <c r="RIF66" s="58"/>
      <c r="RIG66" s="58"/>
      <c r="RIH66" s="58"/>
      <c r="RII66" s="58"/>
      <c r="RIJ66" s="58"/>
      <c r="RIK66" s="58"/>
      <c r="RIL66" s="58"/>
      <c r="RIM66" s="58"/>
      <c r="RIN66" s="58"/>
      <c r="RIO66" s="58"/>
      <c r="RIP66" s="58"/>
      <c r="RIQ66" s="58"/>
      <c r="RIR66" s="58"/>
      <c r="RIS66" s="58"/>
      <c r="RIT66" s="58"/>
      <c r="RIU66" s="58"/>
      <c r="RIV66" s="58"/>
      <c r="RIW66" s="58"/>
      <c r="RIX66" s="58"/>
      <c r="RIY66" s="58"/>
      <c r="RIZ66" s="58"/>
      <c r="RJA66" s="58"/>
      <c r="RJB66" s="58"/>
      <c r="RJC66" s="58"/>
      <c r="RJD66" s="58"/>
      <c r="RJE66" s="58"/>
      <c r="RJF66" s="58"/>
      <c r="RJG66" s="58"/>
      <c r="RJH66" s="58"/>
      <c r="RJI66" s="58"/>
      <c r="RJJ66" s="58"/>
      <c r="RJK66" s="58"/>
      <c r="RJL66" s="58"/>
      <c r="RJM66" s="58"/>
      <c r="RJN66" s="58"/>
      <c r="RJO66" s="58"/>
      <c r="RJP66" s="58"/>
      <c r="RJQ66" s="58"/>
      <c r="RJR66" s="58"/>
      <c r="RJS66" s="58"/>
      <c r="RJT66" s="58"/>
      <c r="RJU66" s="58"/>
      <c r="RJV66" s="58"/>
      <c r="RJW66" s="58"/>
      <c r="RJX66" s="58"/>
      <c r="RJY66" s="58"/>
      <c r="RJZ66" s="58"/>
      <c r="RKA66" s="58"/>
      <c r="RKB66" s="58"/>
      <c r="RKC66" s="58"/>
      <c r="RKD66" s="58"/>
      <c r="RKE66" s="58"/>
      <c r="RKF66" s="58"/>
      <c r="RKG66" s="58"/>
      <c r="RKH66" s="58"/>
      <c r="RKI66" s="58"/>
      <c r="RKJ66" s="58"/>
      <c r="RKK66" s="58"/>
      <c r="RKL66" s="58"/>
      <c r="RKM66" s="58"/>
      <c r="RKN66" s="58"/>
      <c r="RKO66" s="58"/>
      <c r="RKP66" s="58"/>
      <c r="RKQ66" s="58"/>
      <c r="RKR66" s="58"/>
      <c r="RKS66" s="58"/>
      <c r="RKT66" s="58"/>
      <c r="RKU66" s="58"/>
      <c r="RKV66" s="58"/>
      <c r="RKW66" s="58"/>
      <c r="RKX66" s="58"/>
      <c r="RKY66" s="58"/>
      <c r="RKZ66" s="58"/>
      <c r="RLA66" s="58"/>
      <c r="RLB66" s="58"/>
      <c r="RLC66" s="58"/>
      <c r="RLD66" s="58"/>
      <c r="RLE66" s="58"/>
      <c r="RLF66" s="58"/>
      <c r="RLG66" s="58"/>
      <c r="RLH66" s="58"/>
      <c r="RLI66" s="58"/>
      <c r="RLJ66" s="58"/>
      <c r="RLK66" s="58"/>
      <c r="RLL66" s="58"/>
      <c r="RLM66" s="58"/>
      <c r="RLN66" s="58"/>
      <c r="RLO66" s="58"/>
      <c r="RLP66" s="58"/>
      <c r="RLQ66" s="58"/>
      <c r="RLR66" s="58"/>
      <c r="RLS66" s="58"/>
      <c r="RLT66" s="58"/>
      <c r="RLU66" s="58"/>
      <c r="RLV66" s="58"/>
      <c r="RLW66" s="58"/>
      <c r="RLX66" s="58"/>
      <c r="RLY66" s="58"/>
      <c r="RLZ66" s="58"/>
      <c r="RMA66" s="58"/>
      <c r="RMB66" s="58"/>
      <c r="RMC66" s="58"/>
      <c r="RMD66" s="58"/>
      <c r="RME66" s="58"/>
      <c r="RMF66" s="58"/>
      <c r="RMG66" s="58"/>
      <c r="RMH66" s="58"/>
      <c r="RMI66" s="58"/>
      <c r="RMJ66" s="58"/>
      <c r="RMK66" s="58"/>
      <c r="RML66" s="58"/>
      <c r="RMM66" s="58"/>
      <c r="RMN66" s="58"/>
      <c r="RMO66" s="58"/>
      <c r="RMP66" s="58"/>
      <c r="RMQ66" s="58"/>
      <c r="RMR66" s="58"/>
      <c r="RMS66" s="58"/>
      <c r="RMT66" s="58"/>
      <c r="RMU66" s="58"/>
      <c r="RMV66" s="58"/>
      <c r="RMW66" s="58"/>
      <c r="RMX66" s="58"/>
      <c r="RMY66" s="58"/>
      <c r="RMZ66" s="58"/>
      <c r="RNA66" s="58"/>
      <c r="RNB66" s="58"/>
      <c r="RNC66" s="58"/>
      <c r="RND66" s="58"/>
      <c r="RNE66" s="58"/>
      <c r="RNF66" s="58"/>
      <c r="RNG66" s="58"/>
      <c r="RNH66" s="58"/>
      <c r="RNI66" s="58"/>
      <c r="RNJ66" s="58"/>
      <c r="RNK66" s="58"/>
      <c r="RNL66" s="58"/>
      <c r="RNM66" s="58"/>
      <c r="RNN66" s="58"/>
      <c r="RNO66" s="58"/>
      <c r="RNP66" s="58"/>
      <c r="RNQ66" s="58"/>
      <c r="RNR66" s="58"/>
      <c r="RNS66" s="58"/>
      <c r="RNT66" s="58"/>
      <c r="RNU66" s="58"/>
      <c r="RNV66" s="58"/>
      <c r="RNW66" s="58"/>
      <c r="RNX66" s="58"/>
      <c r="RNY66" s="58"/>
      <c r="RNZ66" s="58"/>
      <c r="ROA66" s="58"/>
      <c r="ROB66" s="58"/>
      <c r="ROC66" s="58"/>
      <c r="ROD66" s="58"/>
      <c r="ROE66" s="58"/>
      <c r="ROF66" s="58"/>
      <c r="ROG66" s="58"/>
      <c r="ROH66" s="58"/>
      <c r="ROI66" s="58"/>
      <c r="ROJ66" s="58"/>
      <c r="ROK66" s="58"/>
      <c r="ROL66" s="58"/>
      <c r="ROM66" s="58"/>
      <c r="RON66" s="58"/>
      <c r="ROO66" s="58"/>
      <c r="ROP66" s="58"/>
      <c r="ROQ66" s="58"/>
      <c r="ROR66" s="58"/>
      <c r="ROS66" s="58"/>
      <c r="ROT66" s="58"/>
      <c r="ROU66" s="58"/>
      <c r="ROV66" s="58"/>
      <c r="ROW66" s="58"/>
      <c r="ROX66" s="58"/>
      <c r="ROY66" s="58"/>
      <c r="ROZ66" s="58"/>
      <c r="RPA66" s="58"/>
      <c r="RPB66" s="58"/>
      <c r="RPC66" s="58"/>
      <c r="RPD66" s="58"/>
      <c r="RPE66" s="58"/>
      <c r="RPF66" s="58"/>
      <c r="RPG66" s="58"/>
      <c r="RPH66" s="58"/>
      <c r="RPI66" s="58"/>
      <c r="RPJ66" s="58"/>
      <c r="RPK66" s="58"/>
      <c r="RPL66" s="58"/>
      <c r="RPM66" s="58"/>
      <c r="RPN66" s="58"/>
      <c r="RPO66" s="58"/>
      <c r="RPP66" s="58"/>
      <c r="RPQ66" s="58"/>
      <c r="RPR66" s="58"/>
      <c r="RPS66" s="58"/>
      <c r="RPT66" s="58"/>
      <c r="RPU66" s="58"/>
      <c r="RPV66" s="58"/>
      <c r="RPW66" s="58"/>
      <c r="RPX66" s="58"/>
      <c r="RPY66" s="58"/>
      <c r="RPZ66" s="58"/>
      <c r="RQA66" s="58"/>
      <c r="RQB66" s="58"/>
      <c r="RQC66" s="58"/>
      <c r="RQD66" s="58"/>
      <c r="RQE66" s="58"/>
      <c r="RQF66" s="58"/>
      <c r="RQG66" s="58"/>
      <c r="RQH66" s="58"/>
      <c r="RQI66" s="58"/>
      <c r="RQJ66" s="58"/>
      <c r="RQK66" s="58"/>
      <c r="RQL66" s="58"/>
      <c r="RQM66" s="58"/>
      <c r="RQN66" s="58"/>
      <c r="RQO66" s="58"/>
      <c r="RQP66" s="58"/>
      <c r="RQQ66" s="58"/>
      <c r="RQR66" s="58"/>
      <c r="RQS66" s="58"/>
      <c r="RQT66" s="58"/>
      <c r="RQU66" s="58"/>
      <c r="RQV66" s="58"/>
      <c r="RQW66" s="58"/>
      <c r="RQX66" s="58"/>
      <c r="RQY66" s="58"/>
      <c r="RQZ66" s="58"/>
      <c r="RRA66" s="58"/>
      <c r="RRB66" s="58"/>
      <c r="RRC66" s="58"/>
      <c r="RRD66" s="58"/>
      <c r="RRE66" s="58"/>
      <c r="RRF66" s="58"/>
      <c r="RRG66" s="58"/>
      <c r="RRH66" s="58"/>
      <c r="RRI66" s="58"/>
      <c r="RRJ66" s="58"/>
      <c r="RRK66" s="58"/>
      <c r="RRL66" s="58"/>
      <c r="RRM66" s="58"/>
      <c r="RRN66" s="58"/>
      <c r="RRO66" s="58"/>
      <c r="RRP66" s="58"/>
      <c r="RRQ66" s="58"/>
      <c r="RRR66" s="58"/>
      <c r="RRS66" s="58"/>
      <c r="RRT66" s="58"/>
      <c r="RRU66" s="58"/>
      <c r="RRV66" s="58"/>
      <c r="RRW66" s="58"/>
      <c r="RRX66" s="58"/>
      <c r="RRY66" s="58"/>
      <c r="RRZ66" s="58"/>
      <c r="RSA66" s="58"/>
      <c r="RSB66" s="58"/>
      <c r="RSC66" s="58"/>
      <c r="RSD66" s="58"/>
      <c r="RSE66" s="58"/>
      <c r="RSF66" s="58"/>
      <c r="RSG66" s="58"/>
      <c r="RSH66" s="58"/>
      <c r="RSI66" s="58"/>
      <c r="RSJ66" s="58"/>
      <c r="RSK66" s="58"/>
      <c r="RSL66" s="58"/>
      <c r="RSM66" s="58"/>
      <c r="RSN66" s="58"/>
      <c r="RSO66" s="58"/>
      <c r="RSP66" s="58"/>
      <c r="RSQ66" s="58"/>
      <c r="RSR66" s="58"/>
      <c r="RSS66" s="58"/>
      <c r="RST66" s="58"/>
      <c r="RSU66" s="58"/>
      <c r="RSV66" s="58"/>
      <c r="RSW66" s="58"/>
      <c r="RSX66" s="58"/>
      <c r="RSY66" s="58"/>
      <c r="RSZ66" s="58"/>
      <c r="RTA66" s="58"/>
      <c r="RTB66" s="58"/>
      <c r="RTC66" s="58"/>
      <c r="RTD66" s="58"/>
      <c r="RTE66" s="58"/>
      <c r="RTF66" s="58"/>
      <c r="RTG66" s="58"/>
      <c r="RTH66" s="58"/>
      <c r="RTI66" s="58"/>
      <c r="RTJ66" s="58"/>
      <c r="RTK66" s="58"/>
      <c r="RTL66" s="58"/>
      <c r="RTM66" s="58"/>
      <c r="RTN66" s="58"/>
      <c r="RTO66" s="58"/>
      <c r="RTP66" s="58"/>
      <c r="RTQ66" s="58"/>
      <c r="RTR66" s="58"/>
      <c r="RTS66" s="58"/>
      <c r="RTT66" s="58"/>
      <c r="RTU66" s="58"/>
      <c r="RTV66" s="58"/>
      <c r="RTW66" s="58"/>
      <c r="RTX66" s="58"/>
      <c r="RTY66" s="58"/>
      <c r="RTZ66" s="58"/>
      <c r="RUA66" s="58"/>
      <c r="RUB66" s="58"/>
      <c r="RUC66" s="58"/>
      <c r="RUD66" s="58"/>
      <c r="RUE66" s="58"/>
      <c r="RUF66" s="58"/>
      <c r="RUG66" s="58"/>
      <c r="RUH66" s="58"/>
      <c r="RUI66" s="58"/>
      <c r="RUJ66" s="58"/>
      <c r="RUK66" s="58"/>
      <c r="RUL66" s="58"/>
      <c r="RUM66" s="58"/>
      <c r="RUN66" s="58"/>
      <c r="RUO66" s="58"/>
      <c r="RUP66" s="58"/>
      <c r="RUQ66" s="58"/>
      <c r="RUR66" s="58"/>
      <c r="RUS66" s="58"/>
      <c r="RUT66" s="58"/>
      <c r="RUU66" s="58"/>
      <c r="RUV66" s="58"/>
      <c r="RUW66" s="58"/>
      <c r="RUX66" s="58"/>
      <c r="RUY66" s="58"/>
      <c r="RUZ66" s="58"/>
      <c r="RVA66" s="58"/>
      <c r="RVB66" s="58"/>
      <c r="RVC66" s="58"/>
      <c r="RVD66" s="58"/>
      <c r="RVE66" s="58"/>
      <c r="RVF66" s="58"/>
      <c r="RVG66" s="58"/>
      <c r="RVH66" s="58"/>
      <c r="RVI66" s="58"/>
      <c r="RVJ66" s="58"/>
      <c r="RVK66" s="58"/>
      <c r="RVL66" s="58"/>
      <c r="RVM66" s="58"/>
      <c r="RVN66" s="58"/>
      <c r="RVO66" s="58"/>
      <c r="RVP66" s="58"/>
      <c r="RVQ66" s="58"/>
      <c r="RVR66" s="58"/>
      <c r="RVS66" s="58"/>
      <c r="RVT66" s="58"/>
      <c r="RVU66" s="58"/>
      <c r="RVV66" s="58"/>
      <c r="RVW66" s="58"/>
      <c r="RVX66" s="58"/>
      <c r="RVY66" s="58"/>
      <c r="RVZ66" s="58"/>
      <c r="RWA66" s="58"/>
      <c r="RWB66" s="58"/>
      <c r="RWC66" s="58"/>
      <c r="RWD66" s="58"/>
      <c r="RWE66" s="58"/>
      <c r="RWF66" s="58"/>
      <c r="RWG66" s="58"/>
      <c r="RWH66" s="58"/>
      <c r="RWI66" s="58"/>
      <c r="RWJ66" s="58"/>
      <c r="RWK66" s="58"/>
      <c r="RWL66" s="58"/>
      <c r="RWM66" s="58"/>
      <c r="RWN66" s="58"/>
      <c r="RWO66" s="58"/>
      <c r="RWP66" s="58"/>
      <c r="RWQ66" s="58"/>
      <c r="RWR66" s="58"/>
      <c r="RWS66" s="58"/>
      <c r="RWT66" s="58"/>
      <c r="RWU66" s="58"/>
      <c r="RWV66" s="58"/>
      <c r="RWW66" s="58"/>
      <c r="RWX66" s="58"/>
      <c r="RWY66" s="58"/>
      <c r="RWZ66" s="58"/>
      <c r="RXA66" s="58"/>
      <c r="RXB66" s="58"/>
      <c r="RXC66" s="58"/>
      <c r="RXD66" s="58"/>
      <c r="RXE66" s="58"/>
      <c r="RXF66" s="58"/>
      <c r="RXG66" s="58"/>
      <c r="RXH66" s="58"/>
      <c r="RXI66" s="58"/>
      <c r="RXJ66" s="58"/>
      <c r="RXK66" s="58"/>
      <c r="RXL66" s="58"/>
      <c r="RXM66" s="58"/>
      <c r="RXN66" s="58"/>
      <c r="RXO66" s="58"/>
      <c r="RXP66" s="58"/>
      <c r="RXQ66" s="58"/>
      <c r="RXR66" s="58"/>
      <c r="RXS66" s="58"/>
      <c r="RXT66" s="58"/>
      <c r="RXU66" s="58"/>
      <c r="RXV66" s="58"/>
      <c r="RXW66" s="58"/>
      <c r="RXX66" s="58"/>
      <c r="RXY66" s="58"/>
      <c r="RXZ66" s="58"/>
      <c r="RYA66" s="58"/>
      <c r="RYB66" s="58"/>
      <c r="RYC66" s="58"/>
      <c r="RYD66" s="58"/>
      <c r="RYE66" s="58"/>
      <c r="RYF66" s="58"/>
      <c r="RYG66" s="58"/>
      <c r="RYH66" s="58"/>
      <c r="RYI66" s="58"/>
      <c r="RYJ66" s="58"/>
      <c r="RYK66" s="58"/>
      <c r="RYL66" s="58"/>
      <c r="RYM66" s="58"/>
      <c r="RYN66" s="58"/>
      <c r="RYO66" s="58"/>
      <c r="RYP66" s="58"/>
      <c r="RYQ66" s="58"/>
      <c r="RYR66" s="58"/>
      <c r="RYS66" s="58"/>
      <c r="RYT66" s="58"/>
      <c r="RYU66" s="58"/>
      <c r="RYV66" s="58"/>
      <c r="RYW66" s="58"/>
      <c r="RYX66" s="58"/>
      <c r="RYY66" s="58"/>
      <c r="RYZ66" s="58"/>
      <c r="RZA66" s="58"/>
      <c r="RZB66" s="58"/>
      <c r="RZC66" s="58"/>
      <c r="RZD66" s="58"/>
      <c r="RZE66" s="58"/>
      <c r="RZF66" s="58"/>
      <c r="RZG66" s="58"/>
      <c r="RZH66" s="58"/>
      <c r="RZI66" s="58"/>
      <c r="RZJ66" s="58"/>
      <c r="RZK66" s="58"/>
      <c r="RZL66" s="58"/>
      <c r="RZM66" s="58"/>
      <c r="RZN66" s="58"/>
      <c r="RZO66" s="58"/>
      <c r="RZP66" s="58"/>
      <c r="RZQ66" s="58"/>
      <c r="RZR66" s="58"/>
      <c r="RZS66" s="58"/>
      <c r="RZT66" s="58"/>
      <c r="RZU66" s="58"/>
      <c r="RZV66" s="58"/>
      <c r="RZW66" s="58"/>
      <c r="RZX66" s="58"/>
      <c r="RZY66" s="58"/>
      <c r="RZZ66" s="58"/>
      <c r="SAA66" s="58"/>
      <c r="SAB66" s="58"/>
      <c r="SAC66" s="58"/>
      <c r="SAD66" s="58"/>
      <c r="SAE66" s="58"/>
      <c r="SAF66" s="58"/>
      <c r="SAG66" s="58"/>
      <c r="SAH66" s="58"/>
      <c r="SAI66" s="58"/>
      <c r="SAJ66" s="58"/>
      <c r="SAK66" s="58"/>
      <c r="SAL66" s="58"/>
      <c r="SAM66" s="58"/>
      <c r="SAN66" s="58"/>
      <c r="SAO66" s="58"/>
      <c r="SAP66" s="58"/>
      <c r="SAQ66" s="58"/>
      <c r="SAR66" s="58"/>
      <c r="SAS66" s="58"/>
      <c r="SAT66" s="58"/>
      <c r="SAU66" s="58"/>
      <c r="SAV66" s="58"/>
      <c r="SAW66" s="58"/>
      <c r="SAX66" s="58"/>
      <c r="SAY66" s="58"/>
      <c r="SAZ66" s="58"/>
      <c r="SBA66" s="58"/>
      <c r="SBB66" s="58"/>
      <c r="SBC66" s="58"/>
      <c r="SBD66" s="58"/>
      <c r="SBE66" s="58"/>
      <c r="SBF66" s="58"/>
      <c r="SBG66" s="58"/>
      <c r="SBH66" s="58"/>
      <c r="SBI66" s="58"/>
      <c r="SBJ66" s="58"/>
      <c r="SBK66" s="58"/>
      <c r="SBL66" s="58"/>
      <c r="SBM66" s="58"/>
      <c r="SBN66" s="58"/>
      <c r="SBO66" s="58"/>
      <c r="SBP66" s="58"/>
      <c r="SBQ66" s="58"/>
      <c r="SBR66" s="58"/>
      <c r="SBS66" s="58"/>
      <c r="SBT66" s="58"/>
      <c r="SBU66" s="58"/>
      <c r="SBV66" s="58"/>
      <c r="SBW66" s="58"/>
      <c r="SBX66" s="58"/>
      <c r="SBY66" s="58"/>
      <c r="SBZ66" s="58"/>
      <c r="SCA66" s="58"/>
      <c r="SCB66" s="58"/>
      <c r="SCC66" s="58"/>
      <c r="SCD66" s="58"/>
      <c r="SCE66" s="58"/>
      <c r="SCF66" s="58"/>
      <c r="SCG66" s="58"/>
      <c r="SCH66" s="58"/>
      <c r="SCI66" s="58"/>
      <c r="SCJ66" s="58"/>
      <c r="SCK66" s="58"/>
      <c r="SCL66" s="58"/>
      <c r="SCM66" s="58"/>
      <c r="SCN66" s="58"/>
      <c r="SCO66" s="58"/>
      <c r="SCP66" s="58"/>
      <c r="SCQ66" s="58"/>
      <c r="SCR66" s="58"/>
      <c r="SCS66" s="58"/>
      <c r="SCT66" s="58"/>
      <c r="SCU66" s="58"/>
      <c r="SCV66" s="58"/>
      <c r="SCW66" s="58"/>
      <c r="SCX66" s="58"/>
      <c r="SCY66" s="58"/>
      <c r="SCZ66" s="58"/>
      <c r="SDA66" s="58"/>
      <c r="SDB66" s="58"/>
      <c r="SDC66" s="58"/>
      <c r="SDD66" s="58"/>
      <c r="SDE66" s="58"/>
      <c r="SDF66" s="58"/>
      <c r="SDG66" s="58"/>
      <c r="SDH66" s="58"/>
      <c r="SDI66" s="58"/>
      <c r="SDJ66" s="58"/>
      <c r="SDK66" s="58"/>
      <c r="SDL66" s="58"/>
      <c r="SDM66" s="58"/>
      <c r="SDN66" s="58"/>
      <c r="SDO66" s="58"/>
      <c r="SDP66" s="58"/>
      <c r="SDQ66" s="58"/>
      <c r="SDR66" s="58"/>
      <c r="SDS66" s="58"/>
      <c r="SDT66" s="58"/>
      <c r="SDU66" s="58"/>
      <c r="SDV66" s="58"/>
      <c r="SDW66" s="58"/>
      <c r="SDX66" s="58"/>
      <c r="SDY66" s="58"/>
      <c r="SDZ66" s="58"/>
      <c r="SEA66" s="58"/>
      <c r="SEB66" s="58"/>
      <c r="SEC66" s="58"/>
      <c r="SED66" s="58"/>
      <c r="SEE66" s="58"/>
      <c r="SEF66" s="58"/>
      <c r="SEG66" s="58"/>
      <c r="SEH66" s="58"/>
      <c r="SEI66" s="58"/>
      <c r="SEJ66" s="58"/>
      <c r="SEK66" s="58"/>
      <c r="SEL66" s="58"/>
      <c r="SEM66" s="58"/>
      <c r="SEN66" s="58"/>
      <c r="SEO66" s="58"/>
      <c r="SEP66" s="58"/>
      <c r="SEQ66" s="58"/>
      <c r="SER66" s="58"/>
      <c r="SES66" s="58"/>
      <c r="SET66" s="58"/>
      <c r="SEU66" s="58"/>
      <c r="SEV66" s="58"/>
      <c r="SEW66" s="58"/>
      <c r="SEX66" s="58"/>
      <c r="SEY66" s="58"/>
      <c r="SEZ66" s="58"/>
      <c r="SFA66" s="58"/>
      <c r="SFB66" s="58"/>
      <c r="SFC66" s="58"/>
      <c r="SFD66" s="58"/>
      <c r="SFE66" s="58"/>
      <c r="SFF66" s="58"/>
      <c r="SFG66" s="58"/>
      <c r="SFH66" s="58"/>
      <c r="SFI66" s="58"/>
      <c r="SFJ66" s="58"/>
      <c r="SFK66" s="58"/>
      <c r="SFL66" s="58"/>
      <c r="SFM66" s="58"/>
      <c r="SFN66" s="58"/>
      <c r="SFO66" s="58"/>
      <c r="SFP66" s="58"/>
      <c r="SFQ66" s="58"/>
      <c r="SFR66" s="58"/>
      <c r="SFS66" s="58"/>
      <c r="SFT66" s="58"/>
      <c r="SFU66" s="58"/>
      <c r="SFV66" s="58"/>
      <c r="SFW66" s="58"/>
      <c r="SFX66" s="58"/>
      <c r="SFY66" s="58"/>
      <c r="SFZ66" s="58"/>
      <c r="SGA66" s="58"/>
      <c r="SGB66" s="58"/>
      <c r="SGC66" s="58"/>
      <c r="SGD66" s="58"/>
      <c r="SGE66" s="58"/>
      <c r="SGF66" s="58"/>
      <c r="SGG66" s="58"/>
      <c r="SGH66" s="58"/>
      <c r="SGI66" s="58"/>
      <c r="SGJ66" s="58"/>
      <c r="SGK66" s="58"/>
      <c r="SGL66" s="58"/>
      <c r="SGM66" s="58"/>
      <c r="SGN66" s="58"/>
      <c r="SGO66" s="58"/>
      <c r="SGP66" s="58"/>
      <c r="SGQ66" s="58"/>
      <c r="SGR66" s="58"/>
      <c r="SGS66" s="58"/>
      <c r="SGT66" s="58"/>
      <c r="SGU66" s="58"/>
      <c r="SGV66" s="58"/>
      <c r="SGW66" s="58"/>
      <c r="SGX66" s="58"/>
      <c r="SGY66" s="58"/>
      <c r="SGZ66" s="58"/>
      <c r="SHA66" s="58"/>
      <c r="SHB66" s="58"/>
      <c r="SHC66" s="58"/>
      <c r="SHD66" s="58"/>
      <c r="SHE66" s="58"/>
      <c r="SHF66" s="58"/>
      <c r="SHG66" s="58"/>
      <c r="SHH66" s="58"/>
      <c r="SHI66" s="58"/>
      <c r="SHJ66" s="58"/>
      <c r="SHK66" s="58"/>
      <c r="SHL66" s="58"/>
      <c r="SHM66" s="58"/>
      <c r="SHN66" s="58"/>
      <c r="SHO66" s="58"/>
      <c r="SHP66" s="58"/>
      <c r="SHQ66" s="58"/>
      <c r="SHR66" s="58"/>
      <c r="SHS66" s="58"/>
      <c r="SHT66" s="58"/>
      <c r="SHU66" s="58"/>
      <c r="SHV66" s="58"/>
      <c r="SHW66" s="58"/>
      <c r="SHX66" s="58"/>
      <c r="SHY66" s="58"/>
      <c r="SHZ66" s="58"/>
      <c r="SIA66" s="58"/>
      <c r="SIB66" s="58"/>
      <c r="SIC66" s="58"/>
      <c r="SID66" s="58"/>
      <c r="SIE66" s="58"/>
      <c r="SIF66" s="58"/>
      <c r="SIG66" s="58"/>
      <c r="SIH66" s="58"/>
      <c r="SII66" s="58"/>
      <c r="SIJ66" s="58"/>
      <c r="SIK66" s="58"/>
      <c r="SIL66" s="58"/>
      <c r="SIM66" s="58"/>
      <c r="SIN66" s="58"/>
      <c r="SIO66" s="58"/>
      <c r="SIP66" s="58"/>
      <c r="SIQ66" s="58"/>
      <c r="SIR66" s="58"/>
      <c r="SIS66" s="58"/>
      <c r="SIT66" s="58"/>
      <c r="SIU66" s="58"/>
      <c r="SIV66" s="58"/>
      <c r="SIW66" s="58"/>
      <c r="SIX66" s="58"/>
      <c r="SIY66" s="58"/>
      <c r="SIZ66" s="58"/>
      <c r="SJA66" s="58"/>
      <c r="SJB66" s="58"/>
      <c r="SJC66" s="58"/>
      <c r="SJD66" s="58"/>
      <c r="SJE66" s="58"/>
      <c r="SJF66" s="58"/>
      <c r="SJG66" s="58"/>
      <c r="SJH66" s="58"/>
      <c r="SJI66" s="58"/>
      <c r="SJJ66" s="58"/>
      <c r="SJK66" s="58"/>
      <c r="SJL66" s="58"/>
      <c r="SJM66" s="58"/>
      <c r="SJN66" s="58"/>
      <c r="SJO66" s="58"/>
      <c r="SJP66" s="58"/>
      <c r="SJQ66" s="58"/>
      <c r="SJR66" s="58"/>
      <c r="SJS66" s="58"/>
      <c r="SJT66" s="58"/>
      <c r="SJU66" s="58"/>
      <c r="SJV66" s="58"/>
      <c r="SJW66" s="58"/>
      <c r="SJX66" s="58"/>
      <c r="SJY66" s="58"/>
      <c r="SJZ66" s="58"/>
      <c r="SKA66" s="58"/>
      <c r="SKB66" s="58"/>
      <c r="SKC66" s="58"/>
      <c r="SKD66" s="58"/>
      <c r="SKE66" s="58"/>
      <c r="SKF66" s="58"/>
      <c r="SKG66" s="58"/>
      <c r="SKH66" s="58"/>
      <c r="SKI66" s="58"/>
      <c r="SKJ66" s="58"/>
      <c r="SKK66" s="58"/>
      <c r="SKL66" s="58"/>
      <c r="SKM66" s="58"/>
      <c r="SKN66" s="58"/>
      <c r="SKO66" s="58"/>
      <c r="SKP66" s="58"/>
      <c r="SKQ66" s="58"/>
      <c r="SKR66" s="58"/>
      <c r="SKS66" s="58"/>
      <c r="SKT66" s="58"/>
      <c r="SKU66" s="58"/>
      <c r="SKV66" s="58"/>
      <c r="SKW66" s="58"/>
      <c r="SKX66" s="58"/>
      <c r="SKY66" s="58"/>
      <c r="SKZ66" s="58"/>
      <c r="SLA66" s="58"/>
      <c r="SLB66" s="58"/>
      <c r="SLC66" s="58"/>
      <c r="SLD66" s="58"/>
      <c r="SLE66" s="58"/>
      <c r="SLF66" s="58"/>
      <c r="SLG66" s="58"/>
      <c r="SLH66" s="58"/>
      <c r="SLI66" s="58"/>
      <c r="SLJ66" s="58"/>
      <c r="SLK66" s="58"/>
      <c r="SLL66" s="58"/>
      <c r="SLM66" s="58"/>
      <c r="SLN66" s="58"/>
      <c r="SLO66" s="58"/>
      <c r="SLP66" s="58"/>
      <c r="SLQ66" s="58"/>
      <c r="SLR66" s="58"/>
      <c r="SLS66" s="58"/>
      <c r="SLT66" s="58"/>
      <c r="SLU66" s="58"/>
      <c r="SLV66" s="58"/>
      <c r="SLW66" s="58"/>
      <c r="SLX66" s="58"/>
      <c r="SLY66" s="58"/>
      <c r="SLZ66" s="58"/>
      <c r="SMA66" s="58"/>
      <c r="SMB66" s="58"/>
      <c r="SMC66" s="58"/>
      <c r="SMD66" s="58"/>
      <c r="SME66" s="58"/>
      <c r="SMF66" s="58"/>
      <c r="SMG66" s="58"/>
      <c r="SMH66" s="58"/>
      <c r="SMI66" s="58"/>
      <c r="SMJ66" s="58"/>
      <c r="SMK66" s="58"/>
      <c r="SML66" s="58"/>
      <c r="SMM66" s="58"/>
      <c r="SMN66" s="58"/>
      <c r="SMO66" s="58"/>
      <c r="SMP66" s="58"/>
      <c r="SMQ66" s="58"/>
      <c r="SMR66" s="58"/>
      <c r="SMS66" s="58"/>
      <c r="SMT66" s="58"/>
      <c r="SMU66" s="58"/>
      <c r="SMV66" s="58"/>
      <c r="SMW66" s="58"/>
      <c r="SMX66" s="58"/>
      <c r="SMY66" s="58"/>
      <c r="SMZ66" s="58"/>
      <c r="SNA66" s="58"/>
      <c r="SNB66" s="58"/>
      <c r="SNC66" s="58"/>
      <c r="SND66" s="58"/>
      <c r="SNE66" s="58"/>
      <c r="SNF66" s="58"/>
      <c r="SNG66" s="58"/>
      <c r="SNH66" s="58"/>
      <c r="SNI66" s="58"/>
      <c r="SNJ66" s="58"/>
      <c r="SNK66" s="58"/>
      <c r="SNL66" s="58"/>
      <c r="SNM66" s="58"/>
      <c r="SNN66" s="58"/>
      <c r="SNO66" s="58"/>
      <c r="SNP66" s="58"/>
      <c r="SNQ66" s="58"/>
      <c r="SNR66" s="58"/>
      <c r="SNS66" s="58"/>
      <c r="SNT66" s="58"/>
      <c r="SNU66" s="58"/>
      <c r="SNV66" s="58"/>
      <c r="SNW66" s="58"/>
      <c r="SNX66" s="58"/>
      <c r="SNY66" s="58"/>
      <c r="SNZ66" s="58"/>
      <c r="SOA66" s="58"/>
      <c r="SOB66" s="58"/>
      <c r="SOC66" s="58"/>
      <c r="SOD66" s="58"/>
      <c r="SOE66" s="58"/>
      <c r="SOF66" s="58"/>
      <c r="SOG66" s="58"/>
      <c r="SOH66" s="58"/>
      <c r="SOI66" s="58"/>
      <c r="SOJ66" s="58"/>
      <c r="SOK66" s="58"/>
      <c r="SOL66" s="58"/>
      <c r="SOM66" s="58"/>
      <c r="SON66" s="58"/>
      <c r="SOO66" s="58"/>
      <c r="SOP66" s="58"/>
      <c r="SOQ66" s="58"/>
      <c r="SOR66" s="58"/>
      <c r="SOS66" s="58"/>
      <c r="SOT66" s="58"/>
      <c r="SOU66" s="58"/>
      <c r="SOV66" s="58"/>
      <c r="SOW66" s="58"/>
      <c r="SOX66" s="58"/>
      <c r="SOY66" s="58"/>
      <c r="SOZ66" s="58"/>
      <c r="SPA66" s="58"/>
      <c r="SPB66" s="58"/>
      <c r="SPC66" s="58"/>
      <c r="SPD66" s="58"/>
      <c r="SPE66" s="58"/>
      <c r="SPF66" s="58"/>
      <c r="SPG66" s="58"/>
      <c r="SPH66" s="58"/>
      <c r="SPI66" s="58"/>
      <c r="SPJ66" s="58"/>
      <c r="SPK66" s="58"/>
      <c r="SPL66" s="58"/>
      <c r="SPM66" s="58"/>
      <c r="SPN66" s="58"/>
      <c r="SPO66" s="58"/>
      <c r="SPP66" s="58"/>
      <c r="SPQ66" s="58"/>
      <c r="SPR66" s="58"/>
      <c r="SPS66" s="58"/>
      <c r="SPT66" s="58"/>
      <c r="SPU66" s="58"/>
      <c r="SPV66" s="58"/>
      <c r="SPW66" s="58"/>
      <c r="SPX66" s="58"/>
      <c r="SPY66" s="58"/>
      <c r="SPZ66" s="58"/>
      <c r="SQA66" s="58"/>
      <c r="SQB66" s="58"/>
      <c r="SQC66" s="58"/>
      <c r="SQD66" s="58"/>
      <c r="SQE66" s="58"/>
      <c r="SQF66" s="58"/>
      <c r="SQG66" s="58"/>
      <c r="SQH66" s="58"/>
      <c r="SQI66" s="58"/>
      <c r="SQJ66" s="58"/>
      <c r="SQK66" s="58"/>
      <c r="SQL66" s="58"/>
      <c r="SQM66" s="58"/>
      <c r="SQN66" s="58"/>
      <c r="SQO66" s="58"/>
      <c r="SQP66" s="58"/>
      <c r="SQQ66" s="58"/>
      <c r="SQR66" s="58"/>
      <c r="SQS66" s="58"/>
      <c r="SQT66" s="58"/>
      <c r="SQU66" s="58"/>
      <c r="SQV66" s="58"/>
      <c r="SQW66" s="58"/>
      <c r="SQX66" s="58"/>
      <c r="SQY66" s="58"/>
      <c r="SQZ66" s="58"/>
      <c r="SRA66" s="58"/>
      <c r="SRB66" s="58"/>
      <c r="SRC66" s="58"/>
      <c r="SRD66" s="58"/>
      <c r="SRE66" s="58"/>
      <c r="SRF66" s="58"/>
      <c r="SRG66" s="58"/>
      <c r="SRH66" s="58"/>
      <c r="SRI66" s="58"/>
      <c r="SRJ66" s="58"/>
      <c r="SRK66" s="58"/>
      <c r="SRL66" s="58"/>
      <c r="SRM66" s="58"/>
      <c r="SRN66" s="58"/>
      <c r="SRO66" s="58"/>
      <c r="SRP66" s="58"/>
      <c r="SRQ66" s="58"/>
      <c r="SRR66" s="58"/>
      <c r="SRS66" s="58"/>
      <c r="SRT66" s="58"/>
      <c r="SRU66" s="58"/>
      <c r="SRV66" s="58"/>
      <c r="SRW66" s="58"/>
      <c r="SRX66" s="58"/>
      <c r="SRY66" s="58"/>
      <c r="SRZ66" s="58"/>
      <c r="SSA66" s="58"/>
      <c r="SSB66" s="58"/>
      <c r="SSC66" s="58"/>
      <c r="SSD66" s="58"/>
      <c r="SSE66" s="58"/>
      <c r="SSF66" s="58"/>
      <c r="SSG66" s="58"/>
      <c r="SSH66" s="58"/>
      <c r="SSI66" s="58"/>
      <c r="SSJ66" s="58"/>
      <c r="SSK66" s="58"/>
      <c r="SSL66" s="58"/>
      <c r="SSM66" s="58"/>
      <c r="SSN66" s="58"/>
      <c r="SSO66" s="58"/>
      <c r="SSP66" s="58"/>
      <c r="SSQ66" s="58"/>
      <c r="SSR66" s="58"/>
      <c r="SSS66" s="58"/>
      <c r="SST66" s="58"/>
      <c r="SSU66" s="58"/>
      <c r="SSV66" s="58"/>
      <c r="SSW66" s="58"/>
      <c r="SSX66" s="58"/>
      <c r="SSY66" s="58"/>
      <c r="SSZ66" s="58"/>
      <c r="STA66" s="58"/>
      <c r="STB66" s="58"/>
      <c r="STC66" s="58"/>
      <c r="STD66" s="58"/>
      <c r="STE66" s="58"/>
      <c r="STF66" s="58"/>
      <c r="STG66" s="58"/>
      <c r="STH66" s="58"/>
      <c r="STI66" s="58"/>
      <c r="STJ66" s="58"/>
      <c r="STK66" s="58"/>
      <c r="STL66" s="58"/>
      <c r="STM66" s="58"/>
      <c r="STN66" s="58"/>
      <c r="STO66" s="58"/>
      <c r="STP66" s="58"/>
      <c r="STQ66" s="58"/>
      <c r="STR66" s="58"/>
      <c r="STS66" s="58"/>
      <c r="STT66" s="58"/>
      <c r="STU66" s="58"/>
      <c r="STV66" s="58"/>
      <c r="STW66" s="58"/>
      <c r="STX66" s="58"/>
      <c r="STY66" s="58"/>
      <c r="STZ66" s="58"/>
      <c r="SUA66" s="58"/>
      <c r="SUB66" s="58"/>
      <c r="SUC66" s="58"/>
      <c r="SUD66" s="58"/>
      <c r="SUE66" s="58"/>
      <c r="SUF66" s="58"/>
      <c r="SUG66" s="58"/>
      <c r="SUH66" s="58"/>
      <c r="SUI66" s="58"/>
      <c r="SUJ66" s="58"/>
      <c r="SUK66" s="58"/>
      <c r="SUL66" s="58"/>
      <c r="SUM66" s="58"/>
      <c r="SUN66" s="58"/>
      <c r="SUO66" s="58"/>
      <c r="SUP66" s="58"/>
      <c r="SUQ66" s="58"/>
      <c r="SUR66" s="58"/>
      <c r="SUS66" s="58"/>
      <c r="SUT66" s="58"/>
      <c r="SUU66" s="58"/>
      <c r="SUV66" s="58"/>
      <c r="SUW66" s="58"/>
      <c r="SUX66" s="58"/>
      <c r="SUY66" s="58"/>
      <c r="SUZ66" s="58"/>
      <c r="SVA66" s="58"/>
      <c r="SVB66" s="58"/>
      <c r="SVC66" s="58"/>
      <c r="SVD66" s="58"/>
      <c r="SVE66" s="58"/>
      <c r="SVF66" s="58"/>
      <c r="SVG66" s="58"/>
      <c r="SVH66" s="58"/>
      <c r="SVI66" s="58"/>
      <c r="SVJ66" s="58"/>
      <c r="SVK66" s="58"/>
      <c r="SVL66" s="58"/>
      <c r="SVM66" s="58"/>
      <c r="SVN66" s="58"/>
      <c r="SVO66" s="58"/>
      <c r="SVP66" s="58"/>
      <c r="SVQ66" s="58"/>
      <c r="SVR66" s="58"/>
      <c r="SVS66" s="58"/>
      <c r="SVT66" s="58"/>
      <c r="SVU66" s="58"/>
      <c r="SVV66" s="58"/>
      <c r="SVW66" s="58"/>
      <c r="SVX66" s="58"/>
      <c r="SVY66" s="58"/>
      <c r="SVZ66" s="58"/>
      <c r="SWA66" s="58"/>
      <c r="SWB66" s="58"/>
      <c r="SWC66" s="58"/>
      <c r="SWD66" s="58"/>
      <c r="SWE66" s="58"/>
      <c r="SWF66" s="58"/>
      <c r="SWG66" s="58"/>
      <c r="SWH66" s="58"/>
      <c r="SWI66" s="58"/>
      <c r="SWJ66" s="58"/>
      <c r="SWK66" s="58"/>
      <c r="SWL66" s="58"/>
      <c r="SWM66" s="58"/>
      <c r="SWN66" s="58"/>
      <c r="SWO66" s="58"/>
      <c r="SWP66" s="58"/>
      <c r="SWQ66" s="58"/>
      <c r="SWR66" s="58"/>
      <c r="SWS66" s="58"/>
      <c r="SWT66" s="58"/>
      <c r="SWU66" s="58"/>
      <c r="SWV66" s="58"/>
      <c r="SWW66" s="58"/>
      <c r="SWX66" s="58"/>
      <c r="SWY66" s="58"/>
      <c r="SWZ66" s="58"/>
      <c r="SXA66" s="58"/>
      <c r="SXB66" s="58"/>
      <c r="SXC66" s="58"/>
      <c r="SXD66" s="58"/>
      <c r="SXE66" s="58"/>
      <c r="SXF66" s="58"/>
      <c r="SXG66" s="58"/>
      <c r="SXH66" s="58"/>
      <c r="SXI66" s="58"/>
      <c r="SXJ66" s="58"/>
      <c r="SXK66" s="58"/>
      <c r="SXL66" s="58"/>
      <c r="SXM66" s="58"/>
      <c r="SXN66" s="58"/>
      <c r="SXO66" s="58"/>
      <c r="SXP66" s="58"/>
      <c r="SXQ66" s="58"/>
      <c r="SXR66" s="58"/>
      <c r="SXS66" s="58"/>
      <c r="SXT66" s="58"/>
      <c r="SXU66" s="58"/>
      <c r="SXV66" s="58"/>
      <c r="SXW66" s="58"/>
      <c r="SXX66" s="58"/>
      <c r="SXY66" s="58"/>
      <c r="SXZ66" s="58"/>
      <c r="SYA66" s="58"/>
      <c r="SYB66" s="58"/>
      <c r="SYC66" s="58"/>
      <c r="SYD66" s="58"/>
      <c r="SYE66" s="58"/>
      <c r="SYF66" s="58"/>
      <c r="SYG66" s="58"/>
      <c r="SYH66" s="58"/>
      <c r="SYI66" s="58"/>
      <c r="SYJ66" s="58"/>
      <c r="SYK66" s="58"/>
      <c r="SYL66" s="58"/>
      <c r="SYM66" s="58"/>
      <c r="SYN66" s="58"/>
      <c r="SYO66" s="58"/>
      <c r="SYP66" s="58"/>
      <c r="SYQ66" s="58"/>
      <c r="SYR66" s="58"/>
      <c r="SYS66" s="58"/>
      <c r="SYT66" s="58"/>
      <c r="SYU66" s="58"/>
      <c r="SYV66" s="58"/>
      <c r="SYW66" s="58"/>
      <c r="SYX66" s="58"/>
      <c r="SYY66" s="58"/>
      <c r="SYZ66" s="58"/>
      <c r="SZA66" s="58"/>
      <c r="SZB66" s="58"/>
      <c r="SZC66" s="58"/>
      <c r="SZD66" s="58"/>
      <c r="SZE66" s="58"/>
      <c r="SZF66" s="58"/>
      <c r="SZG66" s="58"/>
      <c r="SZH66" s="58"/>
      <c r="SZI66" s="58"/>
      <c r="SZJ66" s="58"/>
      <c r="SZK66" s="58"/>
      <c r="SZL66" s="58"/>
      <c r="SZM66" s="58"/>
      <c r="SZN66" s="58"/>
      <c r="SZO66" s="58"/>
      <c r="SZP66" s="58"/>
      <c r="SZQ66" s="58"/>
      <c r="SZR66" s="58"/>
      <c r="SZS66" s="58"/>
      <c r="SZT66" s="58"/>
      <c r="SZU66" s="58"/>
      <c r="SZV66" s="58"/>
      <c r="SZW66" s="58"/>
      <c r="SZX66" s="58"/>
      <c r="SZY66" s="58"/>
      <c r="SZZ66" s="58"/>
      <c r="TAA66" s="58"/>
      <c r="TAB66" s="58"/>
      <c r="TAC66" s="58"/>
      <c r="TAD66" s="58"/>
      <c r="TAE66" s="58"/>
      <c r="TAF66" s="58"/>
      <c r="TAG66" s="58"/>
      <c r="TAH66" s="58"/>
      <c r="TAI66" s="58"/>
      <c r="TAJ66" s="58"/>
      <c r="TAK66" s="58"/>
      <c r="TAL66" s="58"/>
      <c r="TAM66" s="58"/>
      <c r="TAN66" s="58"/>
      <c r="TAO66" s="58"/>
      <c r="TAP66" s="58"/>
      <c r="TAQ66" s="58"/>
      <c r="TAR66" s="58"/>
      <c r="TAS66" s="58"/>
      <c r="TAT66" s="58"/>
      <c r="TAU66" s="58"/>
      <c r="TAV66" s="58"/>
      <c r="TAW66" s="58"/>
      <c r="TAX66" s="58"/>
      <c r="TAY66" s="58"/>
      <c r="TAZ66" s="58"/>
      <c r="TBA66" s="58"/>
      <c r="TBB66" s="58"/>
      <c r="TBC66" s="58"/>
      <c r="TBD66" s="58"/>
      <c r="TBE66" s="58"/>
      <c r="TBF66" s="58"/>
      <c r="TBG66" s="58"/>
      <c r="TBH66" s="58"/>
      <c r="TBI66" s="58"/>
      <c r="TBJ66" s="58"/>
      <c r="TBK66" s="58"/>
      <c r="TBL66" s="58"/>
      <c r="TBM66" s="58"/>
      <c r="TBN66" s="58"/>
      <c r="TBO66" s="58"/>
      <c r="TBP66" s="58"/>
      <c r="TBQ66" s="58"/>
      <c r="TBR66" s="58"/>
      <c r="TBS66" s="58"/>
      <c r="TBT66" s="58"/>
      <c r="TBU66" s="58"/>
      <c r="TBV66" s="58"/>
      <c r="TBW66" s="58"/>
      <c r="TBX66" s="58"/>
      <c r="TBY66" s="58"/>
      <c r="TBZ66" s="58"/>
      <c r="TCA66" s="58"/>
      <c r="TCB66" s="58"/>
      <c r="TCC66" s="58"/>
      <c r="TCD66" s="58"/>
      <c r="TCE66" s="58"/>
      <c r="TCF66" s="58"/>
      <c r="TCG66" s="58"/>
      <c r="TCH66" s="58"/>
      <c r="TCI66" s="58"/>
      <c r="TCJ66" s="58"/>
      <c r="TCK66" s="58"/>
      <c r="TCL66" s="58"/>
      <c r="TCM66" s="58"/>
      <c r="TCN66" s="58"/>
      <c r="TCO66" s="58"/>
      <c r="TCP66" s="58"/>
      <c r="TCQ66" s="58"/>
      <c r="TCR66" s="58"/>
      <c r="TCS66" s="58"/>
      <c r="TCT66" s="58"/>
      <c r="TCU66" s="58"/>
      <c r="TCV66" s="58"/>
      <c r="TCW66" s="58"/>
      <c r="TCX66" s="58"/>
      <c r="TCY66" s="58"/>
      <c r="TCZ66" s="58"/>
      <c r="TDA66" s="58"/>
      <c r="TDB66" s="58"/>
      <c r="TDC66" s="58"/>
      <c r="TDD66" s="58"/>
      <c r="TDE66" s="58"/>
      <c r="TDF66" s="58"/>
      <c r="TDG66" s="58"/>
      <c r="TDH66" s="58"/>
      <c r="TDI66" s="58"/>
      <c r="TDJ66" s="58"/>
      <c r="TDK66" s="58"/>
      <c r="TDL66" s="58"/>
      <c r="TDM66" s="58"/>
      <c r="TDN66" s="58"/>
      <c r="TDO66" s="58"/>
      <c r="TDP66" s="58"/>
      <c r="TDQ66" s="58"/>
      <c r="TDR66" s="58"/>
      <c r="TDS66" s="58"/>
      <c r="TDT66" s="58"/>
      <c r="TDU66" s="58"/>
      <c r="TDV66" s="58"/>
      <c r="TDW66" s="58"/>
      <c r="TDX66" s="58"/>
      <c r="TDY66" s="58"/>
      <c r="TDZ66" s="58"/>
      <c r="TEA66" s="58"/>
      <c r="TEB66" s="58"/>
      <c r="TEC66" s="58"/>
      <c r="TED66" s="58"/>
      <c r="TEE66" s="58"/>
      <c r="TEF66" s="58"/>
      <c r="TEG66" s="58"/>
      <c r="TEH66" s="58"/>
      <c r="TEI66" s="58"/>
      <c r="TEJ66" s="58"/>
      <c r="TEK66" s="58"/>
      <c r="TEL66" s="58"/>
      <c r="TEM66" s="58"/>
      <c r="TEN66" s="58"/>
      <c r="TEO66" s="58"/>
      <c r="TEP66" s="58"/>
      <c r="TEQ66" s="58"/>
      <c r="TER66" s="58"/>
      <c r="TES66" s="58"/>
      <c r="TET66" s="58"/>
      <c r="TEU66" s="58"/>
      <c r="TEV66" s="58"/>
      <c r="TEW66" s="58"/>
      <c r="TEX66" s="58"/>
      <c r="TEY66" s="58"/>
      <c r="TEZ66" s="58"/>
      <c r="TFA66" s="58"/>
      <c r="TFB66" s="58"/>
      <c r="TFC66" s="58"/>
      <c r="TFD66" s="58"/>
      <c r="TFE66" s="58"/>
      <c r="TFF66" s="58"/>
      <c r="TFG66" s="58"/>
      <c r="TFH66" s="58"/>
      <c r="TFI66" s="58"/>
      <c r="TFJ66" s="58"/>
      <c r="TFK66" s="58"/>
      <c r="TFL66" s="58"/>
      <c r="TFM66" s="58"/>
      <c r="TFN66" s="58"/>
      <c r="TFO66" s="58"/>
      <c r="TFP66" s="58"/>
      <c r="TFQ66" s="58"/>
      <c r="TFR66" s="58"/>
      <c r="TFS66" s="58"/>
      <c r="TFT66" s="58"/>
      <c r="TFU66" s="58"/>
      <c r="TFV66" s="58"/>
      <c r="TFW66" s="58"/>
      <c r="TFX66" s="58"/>
      <c r="TFY66" s="58"/>
      <c r="TFZ66" s="58"/>
      <c r="TGA66" s="58"/>
      <c r="TGB66" s="58"/>
      <c r="TGC66" s="58"/>
      <c r="TGD66" s="58"/>
      <c r="TGE66" s="58"/>
      <c r="TGF66" s="58"/>
      <c r="TGG66" s="58"/>
      <c r="TGH66" s="58"/>
      <c r="TGI66" s="58"/>
      <c r="TGJ66" s="58"/>
      <c r="TGK66" s="58"/>
      <c r="TGL66" s="58"/>
      <c r="TGM66" s="58"/>
      <c r="TGN66" s="58"/>
      <c r="TGO66" s="58"/>
      <c r="TGP66" s="58"/>
      <c r="TGQ66" s="58"/>
      <c r="TGR66" s="58"/>
      <c r="TGS66" s="58"/>
      <c r="TGT66" s="58"/>
      <c r="TGU66" s="58"/>
      <c r="TGV66" s="58"/>
      <c r="TGW66" s="58"/>
      <c r="TGX66" s="58"/>
      <c r="TGY66" s="58"/>
      <c r="TGZ66" s="58"/>
      <c r="THA66" s="58"/>
      <c r="THB66" s="58"/>
      <c r="THC66" s="58"/>
      <c r="THD66" s="58"/>
      <c r="THE66" s="58"/>
      <c r="THF66" s="58"/>
      <c r="THG66" s="58"/>
      <c r="THH66" s="58"/>
      <c r="THI66" s="58"/>
      <c r="THJ66" s="58"/>
      <c r="THK66" s="58"/>
      <c r="THL66" s="58"/>
      <c r="THM66" s="58"/>
      <c r="THN66" s="58"/>
      <c r="THO66" s="58"/>
      <c r="THP66" s="58"/>
      <c r="THQ66" s="58"/>
      <c r="THR66" s="58"/>
      <c r="THS66" s="58"/>
      <c r="THT66" s="58"/>
      <c r="THU66" s="58"/>
      <c r="THV66" s="58"/>
      <c r="THW66" s="58"/>
      <c r="THX66" s="58"/>
      <c r="THY66" s="58"/>
      <c r="THZ66" s="58"/>
      <c r="TIA66" s="58"/>
      <c r="TIB66" s="58"/>
      <c r="TIC66" s="58"/>
      <c r="TID66" s="58"/>
      <c r="TIE66" s="58"/>
      <c r="TIF66" s="58"/>
      <c r="TIG66" s="58"/>
      <c r="TIH66" s="58"/>
      <c r="TII66" s="58"/>
      <c r="TIJ66" s="58"/>
      <c r="TIK66" s="58"/>
      <c r="TIL66" s="58"/>
      <c r="TIM66" s="58"/>
      <c r="TIN66" s="58"/>
      <c r="TIO66" s="58"/>
      <c r="TIP66" s="58"/>
      <c r="TIQ66" s="58"/>
      <c r="TIR66" s="58"/>
      <c r="TIS66" s="58"/>
      <c r="TIT66" s="58"/>
      <c r="TIU66" s="58"/>
      <c r="TIV66" s="58"/>
      <c r="TIW66" s="58"/>
      <c r="TIX66" s="58"/>
      <c r="TIY66" s="58"/>
      <c r="TIZ66" s="58"/>
      <c r="TJA66" s="58"/>
      <c r="TJB66" s="58"/>
      <c r="TJC66" s="58"/>
      <c r="TJD66" s="58"/>
      <c r="TJE66" s="58"/>
      <c r="TJF66" s="58"/>
      <c r="TJG66" s="58"/>
      <c r="TJH66" s="58"/>
      <c r="TJI66" s="58"/>
      <c r="TJJ66" s="58"/>
      <c r="TJK66" s="58"/>
      <c r="TJL66" s="58"/>
      <c r="TJM66" s="58"/>
      <c r="TJN66" s="58"/>
      <c r="TJO66" s="58"/>
      <c r="TJP66" s="58"/>
      <c r="TJQ66" s="58"/>
      <c r="TJR66" s="58"/>
      <c r="TJS66" s="58"/>
      <c r="TJT66" s="58"/>
      <c r="TJU66" s="58"/>
      <c r="TJV66" s="58"/>
      <c r="TJW66" s="58"/>
      <c r="TJX66" s="58"/>
      <c r="TJY66" s="58"/>
      <c r="TJZ66" s="58"/>
      <c r="TKA66" s="58"/>
      <c r="TKB66" s="58"/>
      <c r="TKC66" s="58"/>
      <c r="TKD66" s="58"/>
      <c r="TKE66" s="58"/>
      <c r="TKF66" s="58"/>
      <c r="TKG66" s="58"/>
      <c r="TKH66" s="58"/>
      <c r="TKI66" s="58"/>
      <c r="TKJ66" s="58"/>
      <c r="TKK66" s="58"/>
      <c r="TKL66" s="58"/>
      <c r="TKM66" s="58"/>
      <c r="TKN66" s="58"/>
      <c r="TKO66" s="58"/>
      <c r="TKP66" s="58"/>
      <c r="TKQ66" s="58"/>
      <c r="TKR66" s="58"/>
      <c r="TKS66" s="58"/>
      <c r="TKT66" s="58"/>
      <c r="TKU66" s="58"/>
      <c r="TKV66" s="58"/>
      <c r="TKW66" s="58"/>
      <c r="TKX66" s="58"/>
      <c r="TKY66" s="58"/>
      <c r="TKZ66" s="58"/>
      <c r="TLA66" s="58"/>
      <c r="TLB66" s="58"/>
      <c r="TLC66" s="58"/>
      <c r="TLD66" s="58"/>
      <c r="TLE66" s="58"/>
      <c r="TLF66" s="58"/>
      <c r="TLG66" s="58"/>
      <c r="TLH66" s="58"/>
      <c r="TLI66" s="58"/>
      <c r="TLJ66" s="58"/>
      <c r="TLK66" s="58"/>
      <c r="TLL66" s="58"/>
      <c r="TLM66" s="58"/>
      <c r="TLN66" s="58"/>
      <c r="TLO66" s="58"/>
      <c r="TLP66" s="58"/>
      <c r="TLQ66" s="58"/>
      <c r="TLR66" s="58"/>
      <c r="TLS66" s="58"/>
      <c r="TLT66" s="58"/>
      <c r="TLU66" s="58"/>
      <c r="TLV66" s="58"/>
      <c r="TLW66" s="58"/>
      <c r="TLX66" s="58"/>
      <c r="TLY66" s="58"/>
      <c r="TLZ66" s="58"/>
      <c r="TMA66" s="58"/>
      <c r="TMB66" s="58"/>
      <c r="TMC66" s="58"/>
      <c r="TMD66" s="58"/>
      <c r="TME66" s="58"/>
      <c r="TMF66" s="58"/>
      <c r="TMG66" s="58"/>
      <c r="TMH66" s="58"/>
      <c r="TMI66" s="58"/>
      <c r="TMJ66" s="58"/>
      <c r="TMK66" s="58"/>
      <c r="TML66" s="58"/>
      <c r="TMM66" s="58"/>
      <c r="TMN66" s="58"/>
      <c r="TMO66" s="58"/>
      <c r="TMP66" s="58"/>
      <c r="TMQ66" s="58"/>
      <c r="TMR66" s="58"/>
      <c r="TMS66" s="58"/>
      <c r="TMT66" s="58"/>
      <c r="TMU66" s="58"/>
      <c r="TMV66" s="58"/>
      <c r="TMW66" s="58"/>
      <c r="TMX66" s="58"/>
      <c r="TMY66" s="58"/>
      <c r="TMZ66" s="58"/>
      <c r="TNA66" s="58"/>
      <c r="TNB66" s="58"/>
      <c r="TNC66" s="58"/>
      <c r="TND66" s="58"/>
      <c r="TNE66" s="58"/>
      <c r="TNF66" s="58"/>
      <c r="TNG66" s="58"/>
      <c r="TNH66" s="58"/>
      <c r="TNI66" s="58"/>
      <c r="TNJ66" s="58"/>
      <c r="TNK66" s="58"/>
      <c r="TNL66" s="58"/>
      <c r="TNM66" s="58"/>
      <c r="TNN66" s="58"/>
      <c r="TNO66" s="58"/>
      <c r="TNP66" s="58"/>
      <c r="TNQ66" s="58"/>
      <c r="TNR66" s="58"/>
      <c r="TNS66" s="58"/>
      <c r="TNT66" s="58"/>
      <c r="TNU66" s="58"/>
      <c r="TNV66" s="58"/>
      <c r="TNW66" s="58"/>
      <c r="TNX66" s="58"/>
      <c r="TNY66" s="58"/>
      <c r="TNZ66" s="58"/>
      <c r="TOA66" s="58"/>
      <c r="TOB66" s="58"/>
      <c r="TOC66" s="58"/>
      <c r="TOD66" s="58"/>
      <c r="TOE66" s="58"/>
      <c r="TOF66" s="58"/>
      <c r="TOG66" s="58"/>
      <c r="TOH66" s="58"/>
      <c r="TOI66" s="58"/>
      <c r="TOJ66" s="58"/>
      <c r="TOK66" s="58"/>
      <c r="TOL66" s="58"/>
      <c r="TOM66" s="58"/>
      <c r="TON66" s="58"/>
      <c r="TOO66" s="58"/>
      <c r="TOP66" s="58"/>
      <c r="TOQ66" s="58"/>
      <c r="TOR66" s="58"/>
      <c r="TOS66" s="58"/>
      <c r="TOT66" s="58"/>
      <c r="TOU66" s="58"/>
      <c r="TOV66" s="58"/>
      <c r="TOW66" s="58"/>
      <c r="TOX66" s="58"/>
      <c r="TOY66" s="58"/>
      <c r="TOZ66" s="58"/>
      <c r="TPA66" s="58"/>
      <c r="TPB66" s="58"/>
      <c r="TPC66" s="58"/>
      <c r="TPD66" s="58"/>
      <c r="TPE66" s="58"/>
      <c r="TPF66" s="58"/>
      <c r="TPG66" s="58"/>
      <c r="TPH66" s="58"/>
      <c r="TPI66" s="58"/>
      <c r="TPJ66" s="58"/>
      <c r="TPK66" s="58"/>
      <c r="TPL66" s="58"/>
      <c r="TPM66" s="58"/>
      <c r="TPN66" s="58"/>
      <c r="TPO66" s="58"/>
      <c r="TPP66" s="58"/>
      <c r="TPQ66" s="58"/>
      <c r="TPR66" s="58"/>
      <c r="TPS66" s="58"/>
      <c r="TPT66" s="58"/>
      <c r="TPU66" s="58"/>
      <c r="TPV66" s="58"/>
      <c r="TPW66" s="58"/>
      <c r="TPX66" s="58"/>
      <c r="TPY66" s="58"/>
      <c r="TPZ66" s="58"/>
      <c r="TQA66" s="58"/>
      <c r="TQB66" s="58"/>
      <c r="TQC66" s="58"/>
      <c r="TQD66" s="58"/>
      <c r="TQE66" s="58"/>
      <c r="TQF66" s="58"/>
      <c r="TQG66" s="58"/>
      <c r="TQH66" s="58"/>
      <c r="TQI66" s="58"/>
      <c r="TQJ66" s="58"/>
      <c r="TQK66" s="58"/>
      <c r="TQL66" s="58"/>
      <c r="TQM66" s="58"/>
      <c r="TQN66" s="58"/>
      <c r="TQO66" s="58"/>
      <c r="TQP66" s="58"/>
      <c r="TQQ66" s="58"/>
      <c r="TQR66" s="58"/>
      <c r="TQS66" s="58"/>
      <c r="TQT66" s="58"/>
      <c r="TQU66" s="58"/>
      <c r="TQV66" s="58"/>
      <c r="TQW66" s="58"/>
      <c r="TQX66" s="58"/>
      <c r="TQY66" s="58"/>
      <c r="TQZ66" s="58"/>
      <c r="TRA66" s="58"/>
      <c r="TRB66" s="58"/>
      <c r="TRC66" s="58"/>
      <c r="TRD66" s="58"/>
      <c r="TRE66" s="58"/>
      <c r="TRF66" s="58"/>
      <c r="TRG66" s="58"/>
      <c r="TRH66" s="58"/>
      <c r="TRI66" s="58"/>
      <c r="TRJ66" s="58"/>
      <c r="TRK66" s="58"/>
      <c r="TRL66" s="58"/>
      <c r="TRM66" s="58"/>
      <c r="TRN66" s="58"/>
      <c r="TRO66" s="58"/>
      <c r="TRP66" s="58"/>
      <c r="TRQ66" s="58"/>
      <c r="TRR66" s="58"/>
      <c r="TRS66" s="58"/>
      <c r="TRT66" s="58"/>
      <c r="TRU66" s="58"/>
      <c r="TRV66" s="58"/>
      <c r="TRW66" s="58"/>
      <c r="TRX66" s="58"/>
      <c r="TRY66" s="58"/>
      <c r="TRZ66" s="58"/>
      <c r="TSA66" s="58"/>
      <c r="TSB66" s="58"/>
      <c r="TSC66" s="58"/>
      <c r="TSD66" s="58"/>
      <c r="TSE66" s="58"/>
      <c r="TSF66" s="58"/>
      <c r="TSG66" s="58"/>
      <c r="TSH66" s="58"/>
      <c r="TSI66" s="58"/>
      <c r="TSJ66" s="58"/>
      <c r="TSK66" s="58"/>
      <c r="TSL66" s="58"/>
      <c r="TSM66" s="58"/>
      <c r="TSN66" s="58"/>
      <c r="TSO66" s="58"/>
      <c r="TSP66" s="58"/>
      <c r="TSQ66" s="58"/>
      <c r="TSR66" s="58"/>
      <c r="TSS66" s="58"/>
      <c r="TST66" s="58"/>
      <c r="TSU66" s="58"/>
      <c r="TSV66" s="58"/>
      <c r="TSW66" s="58"/>
      <c r="TSX66" s="58"/>
      <c r="TSY66" s="58"/>
      <c r="TSZ66" s="58"/>
      <c r="TTA66" s="58"/>
      <c r="TTB66" s="58"/>
      <c r="TTC66" s="58"/>
      <c r="TTD66" s="58"/>
      <c r="TTE66" s="58"/>
      <c r="TTF66" s="58"/>
      <c r="TTG66" s="58"/>
      <c r="TTH66" s="58"/>
      <c r="TTI66" s="58"/>
      <c r="TTJ66" s="58"/>
      <c r="TTK66" s="58"/>
      <c r="TTL66" s="58"/>
      <c r="TTM66" s="58"/>
      <c r="TTN66" s="58"/>
      <c r="TTO66" s="58"/>
      <c r="TTP66" s="58"/>
      <c r="TTQ66" s="58"/>
      <c r="TTR66" s="58"/>
      <c r="TTS66" s="58"/>
      <c r="TTT66" s="58"/>
      <c r="TTU66" s="58"/>
      <c r="TTV66" s="58"/>
      <c r="TTW66" s="58"/>
      <c r="TTX66" s="58"/>
      <c r="TTY66" s="58"/>
      <c r="TTZ66" s="58"/>
      <c r="TUA66" s="58"/>
      <c r="TUB66" s="58"/>
      <c r="TUC66" s="58"/>
      <c r="TUD66" s="58"/>
      <c r="TUE66" s="58"/>
      <c r="TUF66" s="58"/>
      <c r="TUG66" s="58"/>
      <c r="TUH66" s="58"/>
      <c r="TUI66" s="58"/>
      <c r="TUJ66" s="58"/>
      <c r="TUK66" s="58"/>
      <c r="TUL66" s="58"/>
      <c r="TUM66" s="58"/>
      <c r="TUN66" s="58"/>
      <c r="TUO66" s="58"/>
      <c r="TUP66" s="58"/>
      <c r="TUQ66" s="58"/>
      <c r="TUR66" s="58"/>
      <c r="TUS66" s="58"/>
      <c r="TUT66" s="58"/>
      <c r="TUU66" s="58"/>
      <c r="TUV66" s="58"/>
      <c r="TUW66" s="58"/>
      <c r="TUX66" s="58"/>
      <c r="TUY66" s="58"/>
      <c r="TUZ66" s="58"/>
      <c r="TVA66" s="58"/>
      <c r="TVB66" s="58"/>
      <c r="TVC66" s="58"/>
      <c r="TVD66" s="58"/>
      <c r="TVE66" s="58"/>
      <c r="TVF66" s="58"/>
      <c r="TVG66" s="58"/>
      <c r="TVH66" s="58"/>
      <c r="TVI66" s="58"/>
      <c r="TVJ66" s="58"/>
      <c r="TVK66" s="58"/>
      <c r="TVL66" s="58"/>
      <c r="TVM66" s="58"/>
      <c r="TVN66" s="58"/>
      <c r="TVO66" s="58"/>
      <c r="TVP66" s="58"/>
      <c r="TVQ66" s="58"/>
      <c r="TVR66" s="58"/>
      <c r="TVS66" s="58"/>
      <c r="TVT66" s="58"/>
      <c r="TVU66" s="58"/>
      <c r="TVV66" s="58"/>
      <c r="TVW66" s="58"/>
      <c r="TVX66" s="58"/>
      <c r="TVY66" s="58"/>
      <c r="TVZ66" s="58"/>
      <c r="TWA66" s="58"/>
      <c r="TWB66" s="58"/>
      <c r="TWC66" s="58"/>
      <c r="TWD66" s="58"/>
      <c r="TWE66" s="58"/>
      <c r="TWF66" s="58"/>
      <c r="TWG66" s="58"/>
      <c r="TWH66" s="58"/>
      <c r="TWI66" s="58"/>
      <c r="TWJ66" s="58"/>
      <c r="TWK66" s="58"/>
      <c r="TWL66" s="58"/>
      <c r="TWM66" s="58"/>
      <c r="TWN66" s="58"/>
      <c r="TWO66" s="58"/>
      <c r="TWP66" s="58"/>
      <c r="TWQ66" s="58"/>
      <c r="TWR66" s="58"/>
      <c r="TWS66" s="58"/>
      <c r="TWT66" s="58"/>
      <c r="TWU66" s="58"/>
      <c r="TWV66" s="58"/>
      <c r="TWW66" s="58"/>
      <c r="TWX66" s="58"/>
      <c r="TWY66" s="58"/>
      <c r="TWZ66" s="58"/>
      <c r="TXA66" s="58"/>
      <c r="TXB66" s="58"/>
      <c r="TXC66" s="58"/>
      <c r="TXD66" s="58"/>
      <c r="TXE66" s="58"/>
      <c r="TXF66" s="58"/>
      <c r="TXG66" s="58"/>
      <c r="TXH66" s="58"/>
      <c r="TXI66" s="58"/>
      <c r="TXJ66" s="58"/>
      <c r="TXK66" s="58"/>
      <c r="TXL66" s="58"/>
      <c r="TXM66" s="58"/>
      <c r="TXN66" s="58"/>
      <c r="TXO66" s="58"/>
      <c r="TXP66" s="58"/>
      <c r="TXQ66" s="58"/>
      <c r="TXR66" s="58"/>
      <c r="TXS66" s="58"/>
      <c r="TXT66" s="58"/>
      <c r="TXU66" s="58"/>
      <c r="TXV66" s="58"/>
      <c r="TXW66" s="58"/>
      <c r="TXX66" s="58"/>
      <c r="TXY66" s="58"/>
      <c r="TXZ66" s="58"/>
      <c r="TYA66" s="58"/>
      <c r="TYB66" s="58"/>
      <c r="TYC66" s="58"/>
      <c r="TYD66" s="58"/>
      <c r="TYE66" s="58"/>
      <c r="TYF66" s="58"/>
      <c r="TYG66" s="58"/>
      <c r="TYH66" s="58"/>
      <c r="TYI66" s="58"/>
      <c r="TYJ66" s="58"/>
      <c r="TYK66" s="58"/>
      <c r="TYL66" s="58"/>
      <c r="TYM66" s="58"/>
      <c r="TYN66" s="58"/>
      <c r="TYO66" s="58"/>
      <c r="TYP66" s="58"/>
      <c r="TYQ66" s="58"/>
      <c r="TYR66" s="58"/>
      <c r="TYS66" s="58"/>
      <c r="TYT66" s="58"/>
      <c r="TYU66" s="58"/>
      <c r="TYV66" s="58"/>
      <c r="TYW66" s="58"/>
      <c r="TYX66" s="58"/>
      <c r="TYY66" s="58"/>
      <c r="TYZ66" s="58"/>
      <c r="TZA66" s="58"/>
      <c r="TZB66" s="58"/>
      <c r="TZC66" s="58"/>
      <c r="TZD66" s="58"/>
      <c r="TZE66" s="58"/>
      <c r="TZF66" s="58"/>
      <c r="TZG66" s="58"/>
      <c r="TZH66" s="58"/>
      <c r="TZI66" s="58"/>
      <c r="TZJ66" s="58"/>
      <c r="TZK66" s="58"/>
      <c r="TZL66" s="58"/>
      <c r="TZM66" s="58"/>
      <c r="TZN66" s="58"/>
      <c r="TZO66" s="58"/>
      <c r="TZP66" s="58"/>
      <c r="TZQ66" s="58"/>
      <c r="TZR66" s="58"/>
      <c r="TZS66" s="58"/>
      <c r="TZT66" s="58"/>
      <c r="TZU66" s="58"/>
      <c r="TZV66" s="58"/>
      <c r="TZW66" s="58"/>
      <c r="TZX66" s="58"/>
      <c r="TZY66" s="58"/>
      <c r="TZZ66" s="58"/>
      <c r="UAA66" s="58"/>
      <c r="UAB66" s="58"/>
      <c r="UAC66" s="58"/>
      <c r="UAD66" s="58"/>
      <c r="UAE66" s="58"/>
      <c r="UAF66" s="58"/>
      <c r="UAG66" s="58"/>
      <c r="UAH66" s="58"/>
      <c r="UAI66" s="58"/>
      <c r="UAJ66" s="58"/>
      <c r="UAK66" s="58"/>
      <c r="UAL66" s="58"/>
      <c r="UAM66" s="58"/>
      <c r="UAN66" s="58"/>
      <c r="UAO66" s="58"/>
      <c r="UAP66" s="58"/>
      <c r="UAQ66" s="58"/>
      <c r="UAR66" s="58"/>
      <c r="UAS66" s="58"/>
      <c r="UAT66" s="58"/>
      <c r="UAU66" s="58"/>
      <c r="UAV66" s="58"/>
      <c r="UAW66" s="58"/>
      <c r="UAX66" s="58"/>
      <c r="UAY66" s="58"/>
      <c r="UAZ66" s="58"/>
      <c r="UBA66" s="58"/>
      <c r="UBB66" s="58"/>
      <c r="UBC66" s="58"/>
      <c r="UBD66" s="58"/>
      <c r="UBE66" s="58"/>
      <c r="UBF66" s="58"/>
      <c r="UBG66" s="58"/>
      <c r="UBH66" s="58"/>
      <c r="UBI66" s="58"/>
      <c r="UBJ66" s="58"/>
      <c r="UBK66" s="58"/>
      <c r="UBL66" s="58"/>
      <c r="UBM66" s="58"/>
      <c r="UBN66" s="58"/>
      <c r="UBO66" s="58"/>
      <c r="UBP66" s="58"/>
      <c r="UBQ66" s="58"/>
      <c r="UBR66" s="58"/>
      <c r="UBS66" s="58"/>
      <c r="UBT66" s="58"/>
      <c r="UBU66" s="58"/>
      <c r="UBV66" s="58"/>
      <c r="UBW66" s="58"/>
      <c r="UBX66" s="58"/>
      <c r="UBY66" s="58"/>
      <c r="UBZ66" s="58"/>
      <c r="UCA66" s="58"/>
      <c r="UCB66" s="58"/>
      <c r="UCC66" s="58"/>
      <c r="UCD66" s="58"/>
      <c r="UCE66" s="58"/>
      <c r="UCF66" s="58"/>
      <c r="UCG66" s="58"/>
      <c r="UCH66" s="58"/>
      <c r="UCI66" s="58"/>
      <c r="UCJ66" s="58"/>
      <c r="UCK66" s="58"/>
      <c r="UCL66" s="58"/>
      <c r="UCM66" s="58"/>
      <c r="UCN66" s="58"/>
      <c r="UCO66" s="58"/>
      <c r="UCP66" s="58"/>
      <c r="UCQ66" s="58"/>
      <c r="UCR66" s="58"/>
      <c r="UCS66" s="58"/>
      <c r="UCT66" s="58"/>
      <c r="UCU66" s="58"/>
      <c r="UCV66" s="58"/>
      <c r="UCW66" s="58"/>
      <c r="UCX66" s="58"/>
      <c r="UCY66" s="58"/>
      <c r="UCZ66" s="58"/>
      <c r="UDA66" s="58"/>
      <c r="UDB66" s="58"/>
      <c r="UDC66" s="58"/>
      <c r="UDD66" s="58"/>
      <c r="UDE66" s="58"/>
      <c r="UDF66" s="58"/>
      <c r="UDG66" s="58"/>
      <c r="UDH66" s="58"/>
      <c r="UDI66" s="58"/>
      <c r="UDJ66" s="58"/>
      <c r="UDK66" s="58"/>
      <c r="UDL66" s="58"/>
      <c r="UDM66" s="58"/>
      <c r="UDN66" s="58"/>
      <c r="UDO66" s="58"/>
      <c r="UDP66" s="58"/>
      <c r="UDQ66" s="58"/>
      <c r="UDR66" s="58"/>
      <c r="UDS66" s="58"/>
      <c r="UDT66" s="58"/>
      <c r="UDU66" s="58"/>
      <c r="UDV66" s="58"/>
      <c r="UDW66" s="58"/>
      <c r="UDX66" s="58"/>
      <c r="UDY66" s="58"/>
      <c r="UDZ66" s="58"/>
      <c r="UEA66" s="58"/>
      <c r="UEB66" s="58"/>
      <c r="UEC66" s="58"/>
      <c r="UED66" s="58"/>
      <c r="UEE66" s="58"/>
      <c r="UEF66" s="58"/>
      <c r="UEG66" s="58"/>
      <c r="UEH66" s="58"/>
      <c r="UEI66" s="58"/>
      <c r="UEJ66" s="58"/>
      <c r="UEK66" s="58"/>
      <c r="UEL66" s="58"/>
      <c r="UEM66" s="58"/>
      <c r="UEN66" s="58"/>
      <c r="UEO66" s="58"/>
      <c r="UEP66" s="58"/>
      <c r="UEQ66" s="58"/>
      <c r="UER66" s="58"/>
      <c r="UES66" s="58"/>
      <c r="UET66" s="58"/>
      <c r="UEU66" s="58"/>
      <c r="UEV66" s="58"/>
      <c r="UEW66" s="58"/>
      <c r="UEX66" s="58"/>
      <c r="UEY66" s="58"/>
      <c r="UEZ66" s="58"/>
      <c r="UFA66" s="58"/>
      <c r="UFB66" s="58"/>
      <c r="UFC66" s="58"/>
      <c r="UFD66" s="58"/>
      <c r="UFE66" s="58"/>
      <c r="UFF66" s="58"/>
      <c r="UFG66" s="58"/>
      <c r="UFH66" s="58"/>
      <c r="UFI66" s="58"/>
      <c r="UFJ66" s="58"/>
      <c r="UFK66" s="58"/>
      <c r="UFL66" s="58"/>
      <c r="UFM66" s="58"/>
      <c r="UFN66" s="58"/>
      <c r="UFO66" s="58"/>
      <c r="UFP66" s="58"/>
      <c r="UFQ66" s="58"/>
      <c r="UFR66" s="58"/>
      <c r="UFS66" s="58"/>
      <c r="UFT66" s="58"/>
      <c r="UFU66" s="58"/>
      <c r="UFV66" s="58"/>
      <c r="UFW66" s="58"/>
      <c r="UFX66" s="58"/>
      <c r="UFY66" s="58"/>
      <c r="UFZ66" s="58"/>
      <c r="UGA66" s="58"/>
      <c r="UGB66" s="58"/>
      <c r="UGC66" s="58"/>
      <c r="UGD66" s="58"/>
      <c r="UGE66" s="58"/>
      <c r="UGF66" s="58"/>
      <c r="UGG66" s="58"/>
      <c r="UGH66" s="58"/>
      <c r="UGI66" s="58"/>
      <c r="UGJ66" s="58"/>
      <c r="UGK66" s="58"/>
      <c r="UGL66" s="58"/>
      <c r="UGM66" s="58"/>
      <c r="UGN66" s="58"/>
      <c r="UGO66" s="58"/>
      <c r="UGP66" s="58"/>
      <c r="UGQ66" s="58"/>
      <c r="UGR66" s="58"/>
      <c r="UGS66" s="58"/>
      <c r="UGT66" s="58"/>
      <c r="UGU66" s="58"/>
      <c r="UGV66" s="58"/>
      <c r="UGW66" s="58"/>
      <c r="UGX66" s="58"/>
      <c r="UGY66" s="58"/>
      <c r="UGZ66" s="58"/>
      <c r="UHA66" s="58"/>
      <c r="UHB66" s="58"/>
      <c r="UHC66" s="58"/>
      <c r="UHD66" s="58"/>
      <c r="UHE66" s="58"/>
      <c r="UHF66" s="58"/>
      <c r="UHG66" s="58"/>
      <c r="UHH66" s="58"/>
      <c r="UHI66" s="58"/>
      <c r="UHJ66" s="58"/>
      <c r="UHK66" s="58"/>
      <c r="UHL66" s="58"/>
      <c r="UHM66" s="58"/>
      <c r="UHN66" s="58"/>
      <c r="UHO66" s="58"/>
      <c r="UHP66" s="58"/>
      <c r="UHQ66" s="58"/>
      <c r="UHR66" s="58"/>
      <c r="UHS66" s="58"/>
      <c r="UHT66" s="58"/>
      <c r="UHU66" s="58"/>
      <c r="UHV66" s="58"/>
      <c r="UHW66" s="58"/>
      <c r="UHX66" s="58"/>
      <c r="UHY66" s="58"/>
      <c r="UHZ66" s="58"/>
      <c r="UIA66" s="58"/>
      <c r="UIB66" s="58"/>
      <c r="UIC66" s="58"/>
      <c r="UID66" s="58"/>
      <c r="UIE66" s="58"/>
      <c r="UIF66" s="58"/>
      <c r="UIG66" s="58"/>
      <c r="UIH66" s="58"/>
      <c r="UII66" s="58"/>
      <c r="UIJ66" s="58"/>
      <c r="UIK66" s="58"/>
      <c r="UIL66" s="58"/>
      <c r="UIM66" s="58"/>
      <c r="UIN66" s="58"/>
      <c r="UIO66" s="58"/>
      <c r="UIP66" s="58"/>
      <c r="UIQ66" s="58"/>
      <c r="UIR66" s="58"/>
      <c r="UIS66" s="58"/>
      <c r="UIT66" s="58"/>
      <c r="UIU66" s="58"/>
      <c r="UIV66" s="58"/>
      <c r="UIW66" s="58"/>
      <c r="UIX66" s="58"/>
      <c r="UIY66" s="58"/>
      <c r="UIZ66" s="58"/>
      <c r="UJA66" s="58"/>
      <c r="UJB66" s="58"/>
      <c r="UJC66" s="58"/>
      <c r="UJD66" s="58"/>
      <c r="UJE66" s="58"/>
      <c r="UJF66" s="58"/>
      <c r="UJG66" s="58"/>
      <c r="UJH66" s="58"/>
      <c r="UJI66" s="58"/>
      <c r="UJJ66" s="58"/>
      <c r="UJK66" s="58"/>
      <c r="UJL66" s="58"/>
      <c r="UJM66" s="58"/>
      <c r="UJN66" s="58"/>
      <c r="UJO66" s="58"/>
      <c r="UJP66" s="58"/>
      <c r="UJQ66" s="58"/>
      <c r="UJR66" s="58"/>
      <c r="UJS66" s="58"/>
      <c r="UJT66" s="58"/>
      <c r="UJU66" s="58"/>
      <c r="UJV66" s="58"/>
      <c r="UJW66" s="58"/>
      <c r="UJX66" s="58"/>
      <c r="UJY66" s="58"/>
      <c r="UJZ66" s="58"/>
      <c r="UKA66" s="58"/>
      <c r="UKB66" s="58"/>
      <c r="UKC66" s="58"/>
      <c r="UKD66" s="58"/>
      <c r="UKE66" s="58"/>
      <c r="UKF66" s="58"/>
      <c r="UKG66" s="58"/>
      <c r="UKH66" s="58"/>
      <c r="UKI66" s="58"/>
      <c r="UKJ66" s="58"/>
      <c r="UKK66" s="58"/>
      <c r="UKL66" s="58"/>
      <c r="UKM66" s="58"/>
      <c r="UKN66" s="58"/>
      <c r="UKO66" s="58"/>
      <c r="UKP66" s="58"/>
      <c r="UKQ66" s="58"/>
      <c r="UKR66" s="58"/>
      <c r="UKS66" s="58"/>
      <c r="UKT66" s="58"/>
      <c r="UKU66" s="58"/>
      <c r="UKV66" s="58"/>
      <c r="UKW66" s="58"/>
      <c r="UKX66" s="58"/>
      <c r="UKY66" s="58"/>
      <c r="UKZ66" s="58"/>
      <c r="ULA66" s="58"/>
      <c r="ULB66" s="58"/>
      <c r="ULC66" s="58"/>
      <c r="ULD66" s="58"/>
      <c r="ULE66" s="58"/>
      <c r="ULF66" s="58"/>
      <c r="ULG66" s="58"/>
      <c r="ULH66" s="58"/>
      <c r="ULI66" s="58"/>
      <c r="ULJ66" s="58"/>
      <c r="ULK66" s="58"/>
      <c r="ULL66" s="58"/>
      <c r="ULM66" s="58"/>
      <c r="ULN66" s="58"/>
      <c r="ULO66" s="58"/>
      <c r="ULP66" s="58"/>
      <c r="ULQ66" s="58"/>
      <c r="ULR66" s="58"/>
      <c r="ULS66" s="58"/>
      <c r="ULT66" s="58"/>
      <c r="ULU66" s="58"/>
      <c r="ULV66" s="58"/>
      <c r="ULW66" s="58"/>
      <c r="ULX66" s="58"/>
      <c r="ULY66" s="58"/>
      <c r="ULZ66" s="58"/>
      <c r="UMA66" s="58"/>
      <c r="UMB66" s="58"/>
      <c r="UMC66" s="58"/>
      <c r="UMD66" s="58"/>
      <c r="UME66" s="58"/>
      <c r="UMF66" s="58"/>
      <c r="UMG66" s="58"/>
      <c r="UMH66" s="58"/>
      <c r="UMI66" s="58"/>
      <c r="UMJ66" s="58"/>
      <c r="UMK66" s="58"/>
      <c r="UML66" s="58"/>
      <c r="UMM66" s="58"/>
      <c r="UMN66" s="58"/>
      <c r="UMO66" s="58"/>
      <c r="UMP66" s="58"/>
      <c r="UMQ66" s="58"/>
      <c r="UMR66" s="58"/>
      <c r="UMS66" s="58"/>
      <c r="UMT66" s="58"/>
      <c r="UMU66" s="58"/>
      <c r="UMV66" s="58"/>
      <c r="UMW66" s="58"/>
      <c r="UMX66" s="58"/>
      <c r="UMY66" s="58"/>
      <c r="UMZ66" s="58"/>
      <c r="UNA66" s="58"/>
      <c r="UNB66" s="58"/>
      <c r="UNC66" s="58"/>
      <c r="UND66" s="58"/>
      <c r="UNE66" s="58"/>
      <c r="UNF66" s="58"/>
      <c r="UNG66" s="58"/>
      <c r="UNH66" s="58"/>
      <c r="UNI66" s="58"/>
      <c r="UNJ66" s="58"/>
      <c r="UNK66" s="58"/>
      <c r="UNL66" s="58"/>
      <c r="UNM66" s="58"/>
      <c r="UNN66" s="58"/>
      <c r="UNO66" s="58"/>
      <c r="UNP66" s="58"/>
      <c r="UNQ66" s="58"/>
      <c r="UNR66" s="58"/>
      <c r="UNS66" s="58"/>
      <c r="UNT66" s="58"/>
      <c r="UNU66" s="58"/>
      <c r="UNV66" s="58"/>
      <c r="UNW66" s="58"/>
      <c r="UNX66" s="58"/>
      <c r="UNY66" s="58"/>
      <c r="UNZ66" s="58"/>
      <c r="UOA66" s="58"/>
      <c r="UOB66" s="58"/>
      <c r="UOC66" s="58"/>
      <c r="UOD66" s="58"/>
      <c r="UOE66" s="58"/>
      <c r="UOF66" s="58"/>
      <c r="UOG66" s="58"/>
      <c r="UOH66" s="58"/>
      <c r="UOI66" s="58"/>
      <c r="UOJ66" s="58"/>
      <c r="UOK66" s="58"/>
      <c r="UOL66" s="58"/>
      <c r="UOM66" s="58"/>
      <c r="UON66" s="58"/>
      <c r="UOO66" s="58"/>
      <c r="UOP66" s="58"/>
      <c r="UOQ66" s="58"/>
      <c r="UOR66" s="58"/>
      <c r="UOS66" s="58"/>
      <c r="UOT66" s="58"/>
      <c r="UOU66" s="58"/>
      <c r="UOV66" s="58"/>
      <c r="UOW66" s="58"/>
      <c r="UOX66" s="58"/>
      <c r="UOY66" s="58"/>
      <c r="UOZ66" s="58"/>
      <c r="UPA66" s="58"/>
      <c r="UPB66" s="58"/>
      <c r="UPC66" s="58"/>
      <c r="UPD66" s="58"/>
      <c r="UPE66" s="58"/>
      <c r="UPF66" s="58"/>
      <c r="UPG66" s="58"/>
      <c r="UPH66" s="58"/>
      <c r="UPI66" s="58"/>
      <c r="UPJ66" s="58"/>
      <c r="UPK66" s="58"/>
      <c r="UPL66" s="58"/>
      <c r="UPM66" s="58"/>
      <c r="UPN66" s="58"/>
      <c r="UPO66" s="58"/>
      <c r="UPP66" s="58"/>
      <c r="UPQ66" s="58"/>
      <c r="UPR66" s="58"/>
      <c r="UPS66" s="58"/>
      <c r="UPT66" s="58"/>
      <c r="UPU66" s="58"/>
      <c r="UPV66" s="58"/>
      <c r="UPW66" s="58"/>
      <c r="UPX66" s="58"/>
      <c r="UPY66" s="58"/>
      <c r="UPZ66" s="58"/>
      <c r="UQA66" s="58"/>
      <c r="UQB66" s="58"/>
      <c r="UQC66" s="58"/>
      <c r="UQD66" s="58"/>
      <c r="UQE66" s="58"/>
      <c r="UQF66" s="58"/>
      <c r="UQG66" s="58"/>
      <c r="UQH66" s="58"/>
      <c r="UQI66" s="58"/>
      <c r="UQJ66" s="58"/>
      <c r="UQK66" s="58"/>
      <c r="UQL66" s="58"/>
      <c r="UQM66" s="58"/>
      <c r="UQN66" s="58"/>
      <c r="UQO66" s="58"/>
      <c r="UQP66" s="58"/>
      <c r="UQQ66" s="58"/>
      <c r="UQR66" s="58"/>
      <c r="UQS66" s="58"/>
      <c r="UQT66" s="58"/>
      <c r="UQU66" s="58"/>
      <c r="UQV66" s="58"/>
      <c r="UQW66" s="58"/>
      <c r="UQX66" s="58"/>
      <c r="UQY66" s="58"/>
      <c r="UQZ66" s="58"/>
      <c r="URA66" s="58"/>
      <c r="URB66" s="58"/>
      <c r="URC66" s="58"/>
      <c r="URD66" s="58"/>
      <c r="URE66" s="58"/>
      <c r="URF66" s="58"/>
      <c r="URG66" s="58"/>
      <c r="URH66" s="58"/>
      <c r="URI66" s="58"/>
      <c r="URJ66" s="58"/>
      <c r="URK66" s="58"/>
      <c r="URL66" s="58"/>
      <c r="URM66" s="58"/>
      <c r="URN66" s="58"/>
      <c r="URO66" s="58"/>
      <c r="URP66" s="58"/>
      <c r="URQ66" s="58"/>
      <c r="URR66" s="58"/>
      <c r="URS66" s="58"/>
      <c r="URT66" s="58"/>
      <c r="URU66" s="58"/>
      <c r="URV66" s="58"/>
      <c r="URW66" s="58"/>
      <c r="URX66" s="58"/>
      <c r="URY66" s="58"/>
      <c r="URZ66" s="58"/>
      <c r="USA66" s="58"/>
      <c r="USB66" s="58"/>
      <c r="USC66" s="58"/>
      <c r="USD66" s="58"/>
      <c r="USE66" s="58"/>
      <c r="USF66" s="58"/>
      <c r="USG66" s="58"/>
      <c r="USH66" s="58"/>
      <c r="USI66" s="58"/>
      <c r="USJ66" s="58"/>
      <c r="USK66" s="58"/>
      <c r="USL66" s="58"/>
      <c r="USM66" s="58"/>
      <c r="USN66" s="58"/>
      <c r="USO66" s="58"/>
      <c r="USP66" s="58"/>
      <c r="USQ66" s="58"/>
      <c r="USR66" s="58"/>
      <c r="USS66" s="58"/>
      <c r="UST66" s="58"/>
      <c r="USU66" s="58"/>
      <c r="USV66" s="58"/>
      <c r="USW66" s="58"/>
      <c r="USX66" s="58"/>
      <c r="USY66" s="58"/>
      <c r="USZ66" s="58"/>
      <c r="UTA66" s="58"/>
      <c r="UTB66" s="58"/>
      <c r="UTC66" s="58"/>
      <c r="UTD66" s="58"/>
      <c r="UTE66" s="58"/>
      <c r="UTF66" s="58"/>
      <c r="UTG66" s="58"/>
      <c r="UTH66" s="58"/>
      <c r="UTI66" s="58"/>
      <c r="UTJ66" s="58"/>
      <c r="UTK66" s="58"/>
      <c r="UTL66" s="58"/>
      <c r="UTM66" s="58"/>
      <c r="UTN66" s="58"/>
      <c r="UTO66" s="58"/>
      <c r="UTP66" s="58"/>
      <c r="UTQ66" s="58"/>
      <c r="UTR66" s="58"/>
      <c r="UTS66" s="58"/>
      <c r="UTT66" s="58"/>
      <c r="UTU66" s="58"/>
      <c r="UTV66" s="58"/>
      <c r="UTW66" s="58"/>
      <c r="UTX66" s="58"/>
      <c r="UTY66" s="58"/>
      <c r="UTZ66" s="58"/>
      <c r="UUA66" s="58"/>
      <c r="UUB66" s="58"/>
      <c r="UUC66" s="58"/>
      <c r="UUD66" s="58"/>
      <c r="UUE66" s="58"/>
      <c r="UUF66" s="58"/>
      <c r="UUG66" s="58"/>
      <c r="UUH66" s="58"/>
      <c r="UUI66" s="58"/>
      <c r="UUJ66" s="58"/>
      <c r="UUK66" s="58"/>
      <c r="UUL66" s="58"/>
      <c r="UUM66" s="58"/>
      <c r="UUN66" s="58"/>
      <c r="UUO66" s="58"/>
      <c r="UUP66" s="58"/>
      <c r="UUQ66" s="58"/>
      <c r="UUR66" s="58"/>
      <c r="UUS66" s="58"/>
      <c r="UUT66" s="58"/>
      <c r="UUU66" s="58"/>
      <c r="UUV66" s="58"/>
      <c r="UUW66" s="58"/>
      <c r="UUX66" s="58"/>
      <c r="UUY66" s="58"/>
      <c r="UUZ66" s="58"/>
      <c r="UVA66" s="58"/>
      <c r="UVB66" s="58"/>
      <c r="UVC66" s="58"/>
      <c r="UVD66" s="58"/>
      <c r="UVE66" s="58"/>
      <c r="UVF66" s="58"/>
      <c r="UVG66" s="58"/>
      <c r="UVH66" s="58"/>
      <c r="UVI66" s="58"/>
      <c r="UVJ66" s="58"/>
      <c r="UVK66" s="58"/>
      <c r="UVL66" s="58"/>
      <c r="UVM66" s="58"/>
      <c r="UVN66" s="58"/>
      <c r="UVO66" s="58"/>
      <c r="UVP66" s="58"/>
      <c r="UVQ66" s="58"/>
      <c r="UVR66" s="58"/>
      <c r="UVS66" s="58"/>
      <c r="UVT66" s="58"/>
      <c r="UVU66" s="58"/>
      <c r="UVV66" s="58"/>
      <c r="UVW66" s="58"/>
      <c r="UVX66" s="58"/>
      <c r="UVY66" s="58"/>
      <c r="UVZ66" s="58"/>
      <c r="UWA66" s="58"/>
      <c r="UWB66" s="58"/>
      <c r="UWC66" s="58"/>
      <c r="UWD66" s="58"/>
      <c r="UWE66" s="58"/>
      <c r="UWF66" s="58"/>
      <c r="UWG66" s="58"/>
      <c r="UWH66" s="58"/>
      <c r="UWI66" s="58"/>
      <c r="UWJ66" s="58"/>
      <c r="UWK66" s="58"/>
      <c r="UWL66" s="58"/>
      <c r="UWM66" s="58"/>
      <c r="UWN66" s="58"/>
      <c r="UWO66" s="58"/>
      <c r="UWP66" s="58"/>
      <c r="UWQ66" s="58"/>
      <c r="UWR66" s="58"/>
      <c r="UWS66" s="58"/>
      <c r="UWT66" s="58"/>
      <c r="UWU66" s="58"/>
      <c r="UWV66" s="58"/>
      <c r="UWW66" s="58"/>
      <c r="UWX66" s="58"/>
      <c r="UWY66" s="58"/>
      <c r="UWZ66" s="58"/>
      <c r="UXA66" s="58"/>
      <c r="UXB66" s="58"/>
      <c r="UXC66" s="58"/>
      <c r="UXD66" s="58"/>
      <c r="UXE66" s="58"/>
      <c r="UXF66" s="58"/>
      <c r="UXG66" s="58"/>
      <c r="UXH66" s="58"/>
      <c r="UXI66" s="58"/>
      <c r="UXJ66" s="58"/>
      <c r="UXK66" s="58"/>
      <c r="UXL66" s="58"/>
      <c r="UXM66" s="58"/>
      <c r="UXN66" s="58"/>
      <c r="UXO66" s="58"/>
      <c r="UXP66" s="58"/>
      <c r="UXQ66" s="58"/>
      <c r="UXR66" s="58"/>
      <c r="UXS66" s="58"/>
      <c r="UXT66" s="58"/>
      <c r="UXU66" s="58"/>
      <c r="UXV66" s="58"/>
      <c r="UXW66" s="58"/>
      <c r="UXX66" s="58"/>
      <c r="UXY66" s="58"/>
      <c r="UXZ66" s="58"/>
      <c r="UYA66" s="58"/>
      <c r="UYB66" s="58"/>
      <c r="UYC66" s="58"/>
      <c r="UYD66" s="58"/>
      <c r="UYE66" s="58"/>
      <c r="UYF66" s="58"/>
      <c r="UYG66" s="58"/>
      <c r="UYH66" s="58"/>
      <c r="UYI66" s="58"/>
      <c r="UYJ66" s="58"/>
      <c r="UYK66" s="58"/>
      <c r="UYL66" s="58"/>
      <c r="UYM66" s="58"/>
      <c r="UYN66" s="58"/>
      <c r="UYO66" s="58"/>
      <c r="UYP66" s="58"/>
      <c r="UYQ66" s="58"/>
      <c r="UYR66" s="58"/>
      <c r="UYS66" s="58"/>
      <c r="UYT66" s="58"/>
      <c r="UYU66" s="58"/>
      <c r="UYV66" s="58"/>
      <c r="UYW66" s="58"/>
      <c r="UYX66" s="58"/>
      <c r="UYY66" s="58"/>
      <c r="UYZ66" s="58"/>
      <c r="UZA66" s="58"/>
      <c r="UZB66" s="58"/>
      <c r="UZC66" s="58"/>
      <c r="UZD66" s="58"/>
      <c r="UZE66" s="58"/>
      <c r="UZF66" s="58"/>
      <c r="UZG66" s="58"/>
      <c r="UZH66" s="58"/>
      <c r="UZI66" s="58"/>
      <c r="UZJ66" s="58"/>
      <c r="UZK66" s="58"/>
      <c r="UZL66" s="58"/>
      <c r="UZM66" s="58"/>
      <c r="UZN66" s="58"/>
      <c r="UZO66" s="58"/>
      <c r="UZP66" s="58"/>
      <c r="UZQ66" s="58"/>
      <c r="UZR66" s="58"/>
      <c r="UZS66" s="58"/>
      <c r="UZT66" s="58"/>
      <c r="UZU66" s="58"/>
      <c r="UZV66" s="58"/>
      <c r="UZW66" s="58"/>
      <c r="UZX66" s="58"/>
      <c r="UZY66" s="58"/>
      <c r="UZZ66" s="58"/>
      <c r="VAA66" s="58"/>
      <c r="VAB66" s="58"/>
      <c r="VAC66" s="58"/>
      <c r="VAD66" s="58"/>
      <c r="VAE66" s="58"/>
      <c r="VAF66" s="58"/>
      <c r="VAG66" s="58"/>
      <c r="VAH66" s="58"/>
      <c r="VAI66" s="58"/>
      <c r="VAJ66" s="58"/>
      <c r="VAK66" s="58"/>
      <c r="VAL66" s="58"/>
      <c r="VAM66" s="58"/>
      <c r="VAN66" s="58"/>
      <c r="VAO66" s="58"/>
      <c r="VAP66" s="58"/>
      <c r="VAQ66" s="58"/>
      <c r="VAR66" s="58"/>
      <c r="VAS66" s="58"/>
      <c r="VAT66" s="58"/>
      <c r="VAU66" s="58"/>
      <c r="VAV66" s="58"/>
      <c r="VAW66" s="58"/>
      <c r="VAX66" s="58"/>
      <c r="VAY66" s="58"/>
      <c r="VAZ66" s="58"/>
      <c r="VBA66" s="58"/>
      <c r="VBB66" s="58"/>
      <c r="VBC66" s="58"/>
      <c r="VBD66" s="58"/>
      <c r="VBE66" s="58"/>
      <c r="VBF66" s="58"/>
      <c r="VBG66" s="58"/>
      <c r="VBH66" s="58"/>
      <c r="VBI66" s="58"/>
      <c r="VBJ66" s="58"/>
      <c r="VBK66" s="58"/>
      <c r="VBL66" s="58"/>
      <c r="VBM66" s="58"/>
      <c r="VBN66" s="58"/>
      <c r="VBO66" s="58"/>
      <c r="VBP66" s="58"/>
      <c r="VBQ66" s="58"/>
      <c r="VBR66" s="58"/>
      <c r="VBS66" s="58"/>
      <c r="VBT66" s="58"/>
      <c r="VBU66" s="58"/>
      <c r="VBV66" s="58"/>
      <c r="VBW66" s="58"/>
      <c r="VBX66" s="58"/>
      <c r="VBY66" s="58"/>
      <c r="VBZ66" s="58"/>
      <c r="VCA66" s="58"/>
      <c r="VCB66" s="58"/>
      <c r="VCC66" s="58"/>
      <c r="VCD66" s="58"/>
      <c r="VCE66" s="58"/>
      <c r="VCF66" s="58"/>
      <c r="VCG66" s="58"/>
      <c r="VCH66" s="58"/>
      <c r="VCI66" s="58"/>
      <c r="VCJ66" s="58"/>
      <c r="VCK66" s="58"/>
      <c r="VCL66" s="58"/>
      <c r="VCM66" s="58"/>
      <c r="VCN66" s="58"/>
      <c r="VCO66" s="58"/>
      <c r="VCP66" s="58"/>
      <c r="VCQ66" s="58"/>
      <c r="VCR66" s="58"/>
      <c r="VCS66" s="58"/>
      <c r="VCT66" s="58"/>
      <c r="VCU66" s="58"/>
      <c r="VCV66" s="58"/>
      <c r="VCW66" s="58"/>
      <c r="VCX66" s="58"/>
      <c r="VCY66" s="58"/>
      <c r="VCZ66" s="58"/>
      <c r="VDA66" s="58"/>
      <c r="VDB66" s="58"/>
      <c r="VDC66" s="58"/>
      <c r="VDD66" s="58"/>
      <c r="VDE66" s="58"/>
      <c r="VDF66" s="58"/>
      <c r="VDG66" s="58"/>
      <c r="VDH66" s="58"/>
      <c r="VDI66" s="58"/>
      <c r="VDJ66" s="58"/>
      <c r="VDK66" s="58"/>
      <c r="VDL66" s="58"/>
      <c r="VDM66" s="58"/>
      <c r="VDN66" s="58"/>
      <c r="VDO66" s="58"/>
      <c r="VDP66" s="58"/>
      <c r="VDQ66" s="58"/>
      <c r="VDR66" s="58"/>
      <c r="VDS66" s="58"/>
      <c r="VDT66" s="58"/>
      <c r="VDU66" s="58"/>
      <c r="VDV66" s="58"/>
      <c r="VDW66" s="58"/>
      <c r="VDX66" s="58"/>
      <c r="VDY66" s="58"/>
      <c r="VDZ66" s="58"/>
      <c r="VEA66" s="58"/>
      <c r="VEB66" s="58"/>
      <c r="VEC66" s="58"/>
      <c r="VED66" s="58"/>
      <c r="VEE66" s="58"/>
      <c r="VEF66" s="58"/>
      <c r="VEG66" s="58"/>
      <c r="VEH66" s="58"/>
      <c r="VEI66" s="58"/>
      <c r="VEJ66" s="58"/>
      <c r="VEK66" s="58"/>
      <c r="VEL66" s="58"/>
      <c r="VEM66" s="58"/>
      <c r="VEN66" s="58"/>
      <c r="VEO66" s="58"/>
      <c r="VEP66" s="58"/>
      <c r="VEQ66" s="58"/>
      <c r="VER66" s="58"/>
      <c r="VES66" s="58"/>
      <c r="VET66" s="58"/>
      <c r="VEU66" s="58"/>
      <c r="VEV66" s="58"/>
      <c r="VEW66" s="58"/>
      <c r="VEX66" s="58"/>
      <c r="VEY66" s="58"/>
      <c r="VEZ66" s="58"/>
      <c r="VFA66" s="58"/>
      <c r="VFB66" s="58"/>
      <c r="VFC66" s="58"/>
      <c r="VFD66" s="58"/>
      <c r="VFE66" s="58"/>
      <c r="VFF66" s="58"/>
      <c r="VFG66" s="58"/>
      <c r="VFH66" s="58"/>
      <c r="VFI66" s="58"/>
      <c r="VFJ66" s="58"/>
      <c r="VFK66" s="58"/>
      <c r="VFL66" s="58"/>
      <c r="VFM66" s="58"/>
      <c r="VFN66" s="58"/>
      <c r="VFO66" s="58"/>
      <c r="VFP66" s="58"/>
      <c r="VFQ66" s="58"/>
      <c r="VFR66" s="58"/>
      <c r="VFS66" s="58"/>
      <c r="VFT66" s="58"/>
      <c r="VFU66" s="58"/>
      <c r="VFV66" s="58"/>
      <c r="VFW66" s="58"/>
      <c r="VFX66" s="58"/>
      <c r="VFY66" s="58"/>
      <c r="VFZ66" s="58"/>
      <c r="VGA66" s="58"/>
      <c r="VGB66" s="58"/>
      <c r="VGC66" s="58"/>
      <c r="VGD66" s="58"/>
      <c r="VGE66" s="58"/>
      <c r="VGF66" s="58"/>
      <c r="VGG66" s="58"/>
      <c r="VGH66" s="58"/>
      <c r="VGI66" s="58"/>
      <c r="VGJ66" s="58"/>
      <c r="VGK66" s="58"/>
      <c r="VGL66" s="58"/>
      <c r="VGM66" s="58"/>
      <c r="VGN66" s="58"/>
      <c r="VGO66" s="58"/>
      <c r="VGP66" s="58"/>
      <c r="VGQ66" s="58"/>
      <c r="VGR66" s="58"/>
      <c r="VGS66" s="58"/>
      <c r="VGT66" s="58"/>
      <c r="VGU66" s="58"/>
      <c r="VGV66" s="58"/>
      <c r="VGW66" s="58"/>
      <c r="VGX66" s="58"/>
      <c r="VGY66" s="58"/>
      <c r="VGZ66" s="58"/>
      <c r="VHA66" s="58"/>
      <c r="VHB66" s="58"/>
      <c r="VHC66" s="58"/>
      <c r="VHD66" s="58"/>
      <c r="VHE66" s="58"/>
      <c r="VHF66" s="58"/>
      <c r="VHG66" s="58"/>
      <c r="VHH66" s="58"/>
      <c r="VHI66" s="58"/>
      <c r="VHJ66" s="58"/>
      <c r="VHK66" s="58"/>
      <c r="VHL66" s="58"/>
      <c r="VHM66" s="58"/>
      <c r="VHN66" s="58"/>
      <c r="VHO66" s="58"/>
      <c r="VHP66" s="58"/>
      <c r="VHQ66" s="58"/>
      <c r="VHR66" s="58"/>
      <c r="VHS66" s="58"/>
      <c r="VHT66" s="58"/>
      <c r="VHU66" s="58"/>
      <c r="VHV66" s="58"/>
      <c r="VHW66" s="58"/>
      <c r="VHX66" s="58"/>
      <c r="VHY66" s="58"/>
      <c r="VHZ66" s="58"/>
      <c r="VIA66" s="58"/>
      <c r="VIB66" s="58"/>
      <c r="VIC66" s="58"/>
      <c r="VID66" s="58"/>
      <c r="VIE66" s="58"/>
      <c r="VIF66" s="58"/>
      <c r="VIG66" s="58"/>
      <c r="VIH66" s="58"/>
      <c r="VII66" s="58"/>
      <c r="VIJ66" s="58"/>
      <c r="VIK66" s="58"/>
      <c r="VIL66" s="58"/>
      <c r="VIM66" s="58"/>
      <c r="VIN66" s="58"/>
      <c r="VIO66" s="58"/>
      <c r="VIP66" s="58"/>
      <c r="VIQ66" s="58"/>
      <c r="VIR66" s="58"/>
      <c r="VIS66" s="58"/>
      <c r="VIT66" s="58"/>
      <c r="VIU66" s="58"/>
      <c r="VIV66" s="58"/>
      <c r="VIW66" s="58"/>
      <c r="VIX66" s="58"/>
      <c r="VIY66" s="58"/>
      <c r="VIZ66" s="58"/>
      <c r="VJA66" s="58"/>
      <c r="VJB66" s="58"/>
      <c r="VJC66" s="58"/>
      <c r="VJD66" s="58"/>
      <c r="VJE66" s="58"/>
      <c r="VJF66" s="58"/>
      <c r="VJG66" s="58"/>
      <c r="VJH66" s="58"/>
      <c r="VJI66" s="58"/>
      <c r="VJJ66" s="58"/>
      <c r="VJK66" s="58"/>
      <c r="VJL66" s="58"/>
      <c r="VJM66" s="58"/>
      <c r="VJN66" s="58"/>
      <c r="VJO66" s="58"/>
      <c r="VJP66" s="58"/>
      <c r="VJQ66" s="58"/>
      <c r="VJR66" s="58"/>
      <c r="VJS66" s="58"/>
      <c r="VJT66" s="58"/>
      <c r="VJU66" s="58"/>
      <c r="VJV66" s="58"/>
      <c r="VJW66" s="58"/>
      <c r="VJX66" s="58"/>
      <c r="VJY66" s="58"/>
      <c r="VJZ66" s="58"/>
      <c r="VKA66" s="58"/>
      <c r="VKB66" s="58"/>
      <c r="VKC66" s="58"/>
      <c r="VKD66" s="58"/>
      <c r="VKE66" s="58"/>
      <c r="VKF66" s="58"/>
      <c r="VKG66" s="58"/>
      <c r="VKH66" s="58"/>
      <c r="VKI66" s="58"/>
      <c r="VKJ66" s="58"/>
      <c r="VKK66" s="58"/>
      <c r="VKL66" s="58"/>
      <c r="VKM66" s="58"/>
      <c r="VKN66" s="58"/>
      <c r="VKO66" s="58"/>
      <c r="VKP66" s="58"/>
      <c r="VKQ66" s="58"/>
      <c r="VKR66" s="58"/>
      <c r="VKS66" s="58"/>
      <c r="VKT66" s="58"/>
      <c r="VKU66" s="58"/>
      <c r="VKV66" s="58"/>
      <c r="VKW66" s="58"/>
      <c r="VKX66" s="58"/>
      <c r="VKY66" s="58"/>
      <c r="VKZ66" s="58"/>
      <c r="VLA66" s="58"/>
      <c r="VLB66" s="58"/>
      <c r="VLC66" s="58"/>
      <c r="VLD66" s="58"/>
      <c r="VLE66" s="58"/>
      <c r="VLF66" s="58"/>
      <c r="VLG66" s="58"/>
      <c r="VLH66" s="58"/>
      <c r="VLI66" s="58"/>
      <c r="VLJ66" s="58"/>
      <c r="VLK66" s="58"/>
      <c r="VLL66" s="58"/>
      <c r="VLM66" s="58"/>
      <c r="VLN66" s="58"/>
      <c r="VLO66" s="58"/>
      <c r="VLP66" s="58"/>
      <c r="VLQ66" s="58"/>
      <c r="VLR66" s="58"/>
      <c r="VLS66" s="58"/>
      <c r="VLT66" s="58"/>
      <c r="VLU66" s="58"/>
      <c r="VLV66" s="58"/>
      <c r="VLW66" s="58"/>
      <c r="VLX66" s="58"/>
      <c r="VLY66" s="58"/>
      <c r="VLZ66" s="58"/>
      <c r="VMA66" s="58"/>
      <c r="VMB66" s="58"/>
      <c r="VMC66" s="58"/>
      <c r="VMD66" s="58"/>
      <c r="VME66" s="58"/>
      <c r="VMF66" s="58"/>
      <c r="VMG66" s="58"/>
      <c r="VMH66" s="58"/>
      <c r="VMI66" s="58"/>
      <c r="VMJ66" s="58"/>
      <c r="VMK66" s="58"/>
      <c r="VML66" s="58"/>
      <c r="VMM66" s="58"/>
      <c r="VMN66" s="58"/>
      <c r="VMO66" s="58"/>
      <c r="VMP66" s="58"/>
      <c r="VMQ66" s="58"/>
      <c r="VMR66" s="58"/>
      <c r="VMS66" s="58"/>
      <c r="VMT66" s="58"/>
      <c r="VMU66" s="58"/>
      <c r="VMV66" s="58"/>
      <c r="VMW66" s="58"/>
      <c r="VMX66" s="58"/>
      <c r="VMY66" s="58"/>
      <c r="VMZ66" s="58"/>
      <c r="VNA66" s="58"/>
      <c r="VNB66" s="58"/>
      <c r="VNC66" s="58"/>
      <c r="VND66" s="58"/>
      <c r="VNE66" s="58"/>
      <c r="VNF66" s="58"/>
      <c r="VNG66" s="58"/>
      <c r="VNH66" s="58"/>
      <c r="VNI66" s="58"/>
      <c r="VNJ66" s="58"/>
      <c r="VNK66" s="58"/>
      <c r="VNL66" s="58"/>
      <c r="VNM66" s="58"/>
      <c r="VNN66" s="58"/>
      <c r="VNO66" s="58"/>
      <c r="VNP66" s="58"/>
      <c r="VNQ66" s="58"/>
      <c r="VNR66" s="58"/>
      <c r="VNS66" s="58"/>
      <c r="VNT66" s="58"/>
      <c r="VNU66" s="58"/>
      <c r="VNV66" s="58"/>
      <c r="VNW66" s="58"/>
      <c r="VNX66" s="58"/>
      <c r="VNY66" s="58"/>
      <c r="VNZ66" s="58"/>
      <c r="VOA66" s="58"/>
      <c r="VOB66" s="58"/>
      <c r="VOC66" s="58"/>
      <c r="VOD66" s="58"/>
      <c r="VOE66" s="58"/>
      <c r="VOF66" s="58"/>
      <c r="VOG66" s="58"/>
      <c r="VOH66" s="58"/>
      <c r="VOI66" s="58"/>
      <c r="VOJ66" s="58"/>
      <c r="VOK66" s="58"/>
      <c r="VOL66" s="58"/>
      <c r="VOM66" s="58"/>
      <c r="VON66" s="58"/>
      <c r="VOO66" s="58"/>
      <c r="VOP66" s="58"/>
      <c r="VOQ66" s="58"/>
      <c r="VOR66" s="58"/>
      <c r="VOS66" s="58"/>
      <c r="VOT66" s="58"/>
      <c r="VOU66" s="58"/>
      <c r="VOV66" s="58"/>
      <c r="VOW66" s="58"/>
      <c r="VOX66" s="58"/>
      <c r="VOY66" s="58"/>
      <c r="VOZ66" s="58"/>
      <c r="VPA66" s="58"/>
      <c r="VPB66" s="58"/>
      <c r="VPC66" s="58"/>
      <c r="VPD66" s="58"/>
      <c r="VPE66" s="58"/>
      <c r="VPF66" s="58"/>
      <c r="VPG66" s="58"/>
      <c r="VPH66" s="58"/>
      <c r="VPI66" s="58"/>
      <c r="VPJ66" s="58"/>
      <c r="VPK66" s="58"/>
      <c r="VPL66" s="58"/>
      <c r="VPM66" s="58"/>
      <c r="VPN66" s="58"/>
      <c r="VPO66" s="58"/>
      <c r="VPP66" s="58"/>
      <c r="VPQ66" s="58"/>
      <c r="VPR66" s="58"/>
      <c r="VPS66" s="58"/>
      <c r="VPT66" s="58"/>
      <c r="VPU66" s="58"/>
      <c r="VPV66" s="58"/>
      <c r="VPW66" s="58"/>
      <c r="VPX66" s="58"/>
      <c r="VPY66" s="58"/>
      <c r="VPZ66" s="58"/>
      <c r="VQA66" s="58"/>
      <c r="VQB66" s="58"/>
      <c r="VQC66" s="58"/>
      <c r="VQD66" s="58"/>
      <c r="VQE66" s="58"/>
      <c r="VQF66" s="58"/>
      <c r="VQG66" s="58"/>
      <c r="VQH66" s="58"/>
      <c r="VQI66" s="58"/>
      <c r="VQJ66" s="58"/>
      <c r="VQK66" s="58"/>
      <c r="VQL66" s="58"/>
      <c r="VQM66" s="58"/>
      <c r="VQN66" s="58"/>
      <c r="VQO66" s="58"/>
      <c r="VQP66" s="58"/>
      <c r="VQQ66" s="58"/>
      <c r="VQR66" s="58"/>
      <c r="VQS66" s="58"/>
      <c r="VQT66" s="58"/>
      <c r="VQU66" s="58"/>
      <c r="VQV66" s="58"/>
      <c r="VQW66" s="58"/>
      <c r="VQX66" s="58"/>
      <c r="VQY66" s="58"/>
      <c r="VQZ66" s="58"/>
      <c r="VRA66" s="58"/>
      <c r="VRB66" s="58"/>
      <c r="VRC66" s="58"/>
      <c r="VRD66" s="58"/>
      <c r="VRE66" s="58"/>
      <c r="VRF66" s="58"/>
      <c r="VRG66" s="58"/>
      <c r="VRH66" s="58"/>
      <c r="VRI66" s="58"/>
      <c r="VRJ66" s="58"/>
      <c r="VRK66" s="58"/>
      <c r="VRL66" s="58"/>
      <c r="VRM66" s="58"/>
      <c r="VRN66" s="58"/>
      <c r="VRO66" s="58"/>
      <c r="VRP66" s="58"/>
      <c r="VRQ66" s="58"/>
      <c r="VRR66" s="58"/>
      <c r="VRS66" s="58"/>
      <c r="VRT66" s="58"/>
      <c r="VRU66" s="58"/>
      <c r="VRV66" s="58"/>
      <c r="VRW66" s="58"/>
      <c r="VRX66" s="58"/>
      <c r="VRY66" s="58"/>
      <c r="VRZ66" s="58"/>
      <c r="VSA66" s="58"/>
      <c r="VSB66" s="58"/>
      <c r="VSC66" s="58"/>
      <c r="VSD66" s="58"/>
      <c r="VSE66" s="58"/>
      <c r="VSF66" s="58"/>
      <c r="VSG66" s="58"/>
      <c r="VSH66" s="58"/>
      <c r="VSI66" s="58"/>
      <c r="VSJ66" s="58"/>
      <c r="VSK66" s="58"/>
      <c r="VSL66" s="58"/>
      <c r="VSM66" s="58"/>
      <c r="VSN66" s="58"/>
      <c r="VSO66" s="58"/>
      <c r="VSP66" s="58"/>
      <c r="VSQ66" s="58"/>
      <c r="VSR66" s="58"/>
      <c r="VSS66" s="58"/>
      <c r="VST66" s="58"/>
      <c r="VSU66" s="58"/>
      <c r="VSV66" s="58"/>
      <c r="VSW66" s="58"/>
      <c r="VSX66" s="58"/>
      <c r="VSY66" s="58"/>
      <c r="VSZ66" s="58"/>
      <c r="VTA66" s="58"/>
      <c r="VTB66" s="58"/>
      <c r="VTC66" s="58"/>
      <c r="VTD66" s="58"/>
      <c r="VTE66" s="58"/>
      <c r="VTF66" s="58"/>
      <c r="VTG66" s="58"/>
      <c r="VTH66" s="58"/>
      <c r="VTI66" s="58"/>
      <c r="VTJ66" s="58"/>
      <c r="VTK66" s="58"/>
      <c r="VTL66" s="58"/>
      <c r="VTM66" s="58"/>
      <c r="VTN66" s="58"/>
      <c r="VTO66" s="58"/>
      <c r="VTP66" s="58"/>
      <c r="VTQ66" s="58"/>
      <c r="VTR66" s="58"/>
      <c r="VTS66" s="58"/>
      <c r="VTT66" s="58"/>
      <c r="VTU66" s="58"/>
      <c r="VTV66" s="58"/>
      <c r="VTW66" s="58"/>
      <c r="VTX66" s="58"/>
      <c r="VTY66" s="58"/>
      <c r="VTZ66" s="58"/>
      <c r="VUA66" s="58"/>
      <c r="VUB66" s="58"/>
      <c r="VUC66" s="58"/>
      <c r="VUD66" s="58"/>
      <c r="VUE66" s="58"/>
      <c r="VUF66" s="58"/>
      <c r="VUG66" s="58"/>
      <c r="VUH66" s="58"/>
      <c r="VUI66" s="58"/>
      <c r="VUJ66" s="58"/>
      <c r="VUK66" s="58"/>
      <c r="VUL66" s="58"/>
      <c r="VUM66" s="58"/>
      <c r="VUN66" s="58"/>
      <c r="VUO66" s="58"/>
      <c r="VUP66" s="58"/>
      <c r="VUQ66" s="58"/>
      <c r="VUR66" s="58"/>
      <c r="VUS66" s="58"/>
      <c r="VUT66" s="58"/>
      <c r="VUU66" s="58"/>
      <c r="VUV66" s="58"/>
      <c r="VUW66" s="58"/>
      <c r="VUX66" s="58"/>
      <c r="VUY66" s="58"/>
      <c r="VUZ66" s="58"/>
      <c r="VVA66" s="58"/>
      <c r="VVB66" s="58"/>
      <c r="VVC66" s="58"/>
      <c r="VVD66" s="58"/>
      <c r="VVE66" s="58"/>
      <c r="VVF66" s="58"/>
      <c r="VVG66" s="58"/>
      <c r="VVH66" s="58"/>
      <c r="VVI66" s="58"/>
      <c r="VVJ66" s="58"/>
      <c r="VVK66" s="58"/>
      <c r="VVL66" s="58"/>
      <c r="VVM66" s="58"/>
      <c r="VVN66" s="58"/>
      <c r="VVO66" s="58"/>
      <c r="VVP66" s="58"/>
      <c r="VVQ66" s="58"/>
      <c r="VVR66" s="58"/>
      <c r="VVS66" s="58"/>
      <c r="VVT66" s="58"/>
      <c r="VVU66" s="58"/>
      <c r="VVV66" s="58"/>
      <c r="VVW66" s="58"/>
      <c r="VVX66" s="58"/>
      <c r="VVY66" s="58"/>
      <c r="VVZ66" s="58"/>
      <c r="VWA66" s="58"/>
      <c r="VWB66" s="58"/>
      <c r="VWC66" s="58"/>
      <c r="VWD66" s="58"/>
      <c r="VWE66" s="58"/>
      <c r="VWF66" s="58"/>
      <c r="VWG66" s="58"/>
      <c r="VWH66" s="58"/>
      <c r="VWI66" s="58"/>
      <c r="VWJ66" s="58"/>
      <c r="VWK66" s="58"/>
      <c r="VWL66" s="58"/>
      <c r="VWM66" s="58"/>
      <c r="VWN66" s="58"/>
      <c r="VWO66" s="58"/>
      <c r="VWP66" s="58"/>
      <c r="VWQ66" s="58"/>
      <c r="VWR66" s="58"/>
      <c r="VWS66" s="58"/>
      <c r="VWT66" s="58"/>
      <c r="VWU66" s="58"/>
      <c r="VWV66" s="58"/>
      <c r="VWW66" s="58"/>
      <c r="VWX66" s="58"/>
      <c r="VWY66" s="58"/>
      <c r="VWZ66" s="58"/>
      <c r="VXA66" s="58"/>
      <c r="VXB66" s="58"/>
      <c r="VXC66" s="58"/>
      <c r="VXD66" s="58"/>
      <c r="VXE66" s="58"/>
      <c r="VXF66" s="58"/>
      <c r="VXG66" s="58"/>
      <c r="VXH66" s="58"/>
      <c r="VXI66" s="58"/>
      <c r="VXJ66" s="58"/>
      <c r="VXK66" s="58"/>
      <c r="VXL66" s="58"/>
      <c r="VXM66" s="58"/>
      <c r="VXN66" s="58"/>
      <c r="VXO66" s="58"/>
      <c r="VXP66" s="58"/>
      <c r="VXQ66" s="58"/>
      <c r="VXR66" s="58"/>
      <c r="VXS66" s="58"/>
      <c r="VXT66" s="58"/>
      <c r="VXU66" s="58"/>
      <c r="VXV66" s="58"/>
      <c r="VXW66" s="58"/>
      <c r="VXX66" s="58"/>
      <c r="VXY66" s="58"/>
      <c r="VXZ66" s="58"/>
      <c r="VYA66" s="58"/>
      <c r="VYB66" s="58"/>
      <c r="VYC66" s="58"/>
      <c r="VYD66" s="58"/>
      <c r="VYE66" s="58"/>
      <c r="VYF66" s="58"/>
      <c r="VYG66" s="58"/>
      <c r="VYH66" s="58"/>
      <c r="VYI66" s="58"/>
      <c r="VYJ66" s="58"/>
      <c r="VYK66" s="58"/>
      <c r="VYL66" s="58"/>
      <c r="VYM66" s="58"/>
      <c r="VYN66" s="58"/>
      <c r="VYO66" s="58"/>
      <c r="VYP66" s="58"/>
      <c r="VYQ66" s="58"/>
      <c r="VYR66" s="58"/>
      <c r="VYS66" s="58"/>
      <c r="VYT66" s="58"/>
      <c r="VYU66" s="58"/>
      <c r="VYV66" s="58"/>
      <c r="VYW66" s="58"/>
      <c r="VYX66" s="58"/>
      <c r="VYY66" s="58"/>
      <c r="VYZ66" s="58"/>
      <c r="VZA66" s="58"/>
      <c r="VZB66" s="58"/>
      <c r="VZC66" s="58"/>
      <c r="VZD66" s="58"/>
      <c r="VZE66" s="58"/>
      <c r="VZF66" s="58"/>
      <c r="VZG66" s="58"/>
      <c r="VZH66" s="58"/>
      <c r="VZI66" s="58"/>
      <c r="VZJ66" s="58"/>
      <c r="VZK66" s="58"/>
      <c r="VZL66" s="58"/>
      <c r="VZM66" s="58"/>
      <c r="VZN66" s="58"/>
      <c r="VZO66" s="58"/>
      <c r="VZP66" s="58"/>
      <c r="VZQ66" s="58"/>
      <c r="VZR66" s="58"/>
      <c r="VZS66" s="58"/>
      <c r="VZT66" s="58"/>
      <c r="VZU66" s="58"/>
      <c r="VZV66" s="58"/>
      <c r="VZW66" s="58"/>
      <c r="VZX66" s="58"/>
      <c r="VZY66" s="58"/>
      <c r="VZZ66" s="58"/>
      <c r="WAA66" s="58"/>
      <c r="WAB66" s="58"/>
      <c r="WAC66" s="58"/>
      <c r="WAD66" s="58"/>
      <c r="WAE66" s="58"/>
      <c r="WAF66" s="58"/>
      <c r="WAG66" s="58"/>
      <c r="WAH66" s="58"/>
      <c r="WAI66" s="58"/>
      <c r="WAJ66" s="58"/>
      <c r="WAK66" s="58"/>
      <c r="WAL66" s="58"/>
      <c r="WAM66" s="58"/>
      <c r="WAN66" s="58"/>
      <c r="WAO66" s="58"/>
      <c r="WAP66" s="58"/>
      <c r="WAQ66" s="58"/>
      <c r="WAR66" s="58"/>
      <c r="WAS66" s="58"/>
      <c r="WAT66" s="58"/>
      <c r="WAU66" s="58"/>
      <c r="WAV66" s="58"/>
      <c r="WAW66" s="58"/>
      <c r="WAX66" s="58"/>
      <c r="WAY66" s="58"/>
      <c r="WAZ66" s="58"/>
      <c r="WBA66" s="58"/>
      <c r="WBB66" s="58"/>
      <c r="WBC66" s="58"/>
      <c r="WBD66" s="58"/>
      <c r="WBE66" s="58"/>
      <c r="WBF66" s="58"/>
      <c r="WBG66" s="58"/>
      <c r="WBH66" s="58"/>
      <c r="WBI66" s="58"/>
      <c r="WBJ66" s="58"/>
      <c r="WBK66" s="58"/>
      <c r="WBL66" s="58"/>
      <c r="WBM66" s="58"/>
      <c r="WBN66" s="58"/>
      <c r="WBO66" s="58"/>
      <c r="WBP66" s="58"/>
      <c r="WBQ66" s="58"/>
      <c r="WBR66" s="58"/>
      <c r="WBS66" s="58"/>
      <c r="WBT66" s="58"/>
      <c r="WBU66" s="58"/>
      <c r="WBV66" s="58"/>
      <c r="WBW66" s="58"/>
      <c r="WBX66" s="58"/>
      <c r="WBY66" s="58"/>
      <c r="WBZ66" s="58"/>
      <c r="WCA66" s="58"/>
      <c r="WCB66" s="58"/>
      <c r="WCC66" s="58"/>
      <c r="WCD66" s="58"/>
      <c r="WCE66" s="58"/>
      <c r="WCF66" s="58"/>
      <c r="WCG66" s="58"/>
      <c r="WCH66" s="58"/>
      <c r="WCI66" s="58"/>
      <c r="WCJ66" s="58"/>
      <c r="WCK66" s="58"/>
      <c r="WCL66" s="58"/>
      <c r="WCM66" s="58"/>
      <c r="WCN66" s="58"/>
      <c r="WCO66" s="58"/>
      <c r="WCP66" s="58"/>
      <c r="WCQ66" s="58"/>
      <c r="WCR66" s="58"/>
      <c r="WCS66" s="58"/>
      <c r="WCT66" s="58"/>
      <c r="WCU66" s="58"/>
      <c r="WCV66" s="58"/>
      <c r="WCW66" s="58"/>
      <c r="WCX66" s="58"/>
      <c r="WCY66" s="58"/>
      <c r="WCZ66" s="58"/>
      <c r="WDA66" s="58"/>
      <c r="WDB66" s="58"/>
      <c r="WDC66" s="58"/>
      <c r="WDD66" s="58"/>
      <c r="WDE66" s="58"/>
      <c r="WDF66" s="58"/>
      <c r="WDG66" s="58"/>
      <c r="WDH66" s="58"/>
      <c r="WDI66" s="58"/>
      <c r="WDJ66" s="58"/>
      <c r="WDK66" s="58"/>
      <c r="WDL66" s="58"/>
      <c r="WDM66" s="58"/>
      <c r="WDN66" s="58"/>
      <c r="WDO66" s="58"/>
      <c r="WDP66" s="58"/>
      <c r="WDQ66" s="58"/>
      <c r="WDR66" s="58"/>
      <c r="WDS66" s="58"/>
      <c r="WDT66" s="58"/>
      <c r="WDU66" s="58"/>
      <c r="WDV66" s="58"/>
      <c r="WDW66" s="58"/>
      <c r="WDX66" s="58"/>
      <c r="WDY66" s="58"/>
      <c r="WDZ66" s="58"/>
      <c r="WEA66" s="58"/>
      <c r="WEB66" s="58"/>
      <c r="WEC66" s="58"/>
      <c r="WED66" s="58"/>
      <c r="WEE66" s="58"/>
      <c r="WEF66" s="58"/>
      <c r="WEG66" s="58"/>
      <c r="WEH66" s="58"/>
      <c r="WEI66" s="58"/>
      <c r="WEJ66" s="58"/>
      <c r="WEK66" s="58"/>
      <c r="WEL66" s="58"/>
      <c r="WEM66" s="58"/>
      <c r="WEN66" s="58"/>
      <c r="WEO66" s="58"/>
      <c r="WEP66" s="58"/>
      <c r="WEQ66" s="58"/>
      <c r="WER66" s="58"/>
      <c r="WES66" s="58"/>
      <c r="WET66" s="58"/>
      <c r="WEU66" s="58"/>
      <c r="WEV66" s="58"/>
      <c r="WEW66" s="58"/>
      <c r="WEX66" s="58"/>
      <c r="WEY66" s="58"/>
      <c r="WEZ66" s="58"/>
      <c r="WFA66" s="58"/>
      <c r="WFB66" s="58"/>
      <c r="WFC66" s="58"/>
      <c r="WFD66" s="58"/>
      <c r="WFE66" s="58"/>
      <c r="WFF66" s="58"/>
      <c r="WFG66" s="58"/>
      <c r="WFH66" s="58"/>
      <c r="WFI66" s="58"/>
      <c r="WFJ66" s="58"/>
      <c r="WFK66" s="58"/>
      <c r="WFL66" s="58"/>
      <c r="WFM66" s="58"/>
      <c r="WFN66" s="58"/>
      <c r="WFO66" s="58"/>
      <c r="WFP66" s="58"/>
      <c r="WFQ66" s="58"/>
      <c r="WFR66" s="58"/>
      <c r="WFS66" s="58"/>
      <c r="WFT66" s="58"/>
      <c r="WFU66" s="58"/>
      <c r="WFV66" s="58"/>
      <c r="WFW66" s="58"/>
      <c r="WFX66" s="58"/>
      <c r="WFY66" s="58"/>
      <c r="WFZ66" s="58"/>
      <c r="WGA66" s="58"/>
      <c r="WGB66" s="58"/>
      <c r="WGC66" s="58"/>
      <c r="WGD66" s="58"/>
      <c r="WGE66" s="58"/>
      <c r="WGF66" s="58"/>
      <c r="WGG66" s="58"/>
      <c r="WGH66" s="58"/>
      <c r="WGI66" s="58"/>
      <c r="WGJ66" s="58"/>
      <c r="WGK66" s="58"/>
      <c r="WGL66" s="58"/>
      <c r="WGM66" s="58"/>
      <c r="WGN66" s="58"/>
      <c r="WGO66" s="58"/>
      <c r="WGP66" s="58"/>
      <c r="WGQ66" s="58"/>
      <c r="WGR66" s="58"/>
      <c r="WGS66" s="58"/>
      <c r="WGT66" s="58"/>
      <c r="WGU66" s="58"/>
      <c r="WGV66" s="58"/>
      <c r="WGW66" s="58"/>
      <c r="WGX66" s="58"/>
      <c r="WGY66" s="58"/>
      <c r="WGZ66" s="58"/>
      <c r="WHA66" s="58"/>
      <c r="WHB66" s="58"/>
      <c r="WHC66" s="58"/>
      <c r="WHD66" s="58"/>
      <c r="WHE66" s="58"/>
      <c r="WHF66" s="58"/>
      <c r="WHG66" s="58"/>
      <c r="WHH66" s="58"/>
      <c r="WHI66" s="58"/>
      <c r="WHJ66" s="58"/>
      <c r="WHK66" s="58"/>
      <c r="WHL66" s="58"/>
      <c r="WHM66" s="58"/>
      <c r="WHN66" s="58"/>
      <c r="WHO66" s="58"/>
      <c r="WHP66" s="58"/>
      <c r="WHQ66" s="58"/>
      <c r="WHR66" s="58"/>
      <c r="WHS66" s="58"/>
      <c r="WHT66" s="58"/>
      <c r="WHU66" s="58"/>
      <c r="WHV66" s="58"/>
      <c r="WHW66" s="58"/>
      <c r="WHX66" s="58"/>
      <c r="WHY66" s="58"/>
      <c r="WHZ66" s="58"/>
      <c r="WIA66" s="58"/>
      <c r="WIB66" s="58"/>
      <c r="WIC66" s="58"/>
      <c r="WID66" s="58"/>
      <c r="WIE66" s="58"/>
      <c r="WIF66" s="58"/>
      <c r="WIG66" s="58"/>
      <c r="WIH66" s="58"/>
      <c r="WII66" s="58"/>
      <c r="WIJ66" s="58"/>
      <c r="WIK66" s="58"/>
      <c r="WIL66" s="58"/>
      <c r="WIM66" s="58"/>
      <c r="WIN66" s="58"/>
      <c r="WIO66" s="58"/>
      <c r="WIP66" s="58"/>
      <c r="WIQ66" s="58"/>
      <c r="WIR66" s="58"/>
      <c r="WIS66" s="58"/>
      <c r="WIT66" s="58"/>
      <c r="WIU66" s="58"/>
      <c r="WIV66" s="58"/>
      <c r="WIW66" s="58"/>
      <c r="WIX66" s="58"/>
      <c r="WIY66" s="58"/>
      <c r="WIZ66" s="58"/>
      <c r="WJA66" s="58"/>
      <c r="WJB66" s="58"/>
      <c r="WJC66" s="58"/>
      <c r="WJD66" s="58"/>
      <c r="WJE66" s="58"/>
      <c r="WJF66" s="58"/>
      <c r="WJG66" s="58"/>
      <c r="WJH66" s="58"/>
      <c r="WJI66" s="58"/>
      <c r="WJJ66" s="58"/>
      <c r="WJK66" s="58"/>
      <c r="WJL66" s="58"/>
      <c r="WJM66" s="58"/>
      <c r="WJN66" s="58"/>
      <c r="WJO66" s="58"/>
      <c r="WJP66" s="58"/>
      <c r="WJQ66" s="58"/>
      <c r="WJR66" s="58"/>
      <c r="WJS66" s="58"/>
      <c r="WJT66" s="58"/>
      <c r="WJU66" s="58"/>
      <c r="WJV66" s="58"/>
      <c r="WJW66" s="58"/>
      <c r="WJX66" s="58"/>
      <c r="WJY66" s="58"/>
      <c r="WJZ66" s="58"/>
      <c r="WKA66" s="58"/>
      <c r="WKB66" s="58"/>
      <c r="WKC66" s="58"/>
      <c r="WKD66" s="58"/>
      <c r="WKE66" s="58"/>
      <c r="WKF66" s="58"/>
      <c r="WKG66" s="58"/>
      <c r="WKH66" s="58"/>
      <c r="WKI66" s="58"/>
      <c r="WKJ66" s="58"/>
      <c r="WKK66" s="58"/>
      <c r="WKL66" s="58"/>
      <c r="WKM66" s="58"/>
      <c r="WKN66" s="58"/>
      <c r="WKO66" s="58"/>
      <c r="WKP66" s="58"/>
      <c r="WKQ66" s="58"/>
      <c r="WKR66" s="58"/>
      <c r="WKS66" s="58"/>
      <c r="WKT66" s="58"/>
      <c r="WKU66" s="58"/>
      <c r="WKV66" s="58"/>
      <c r="WKW66" s="58"/>
      <c r="WKX66" s="58"/>
      <c r="WKY66" s="58"/>
      <c r="WKZ66" s="58"/>
      <c r="WLA66" s="58"/>
      <c r="WLB66" s="58"/>
      <c r="WLC66" s="58"/>
      <c r="WLD66" s="58"/>
      <c r="WLE66" s="58"/>
      <c r="WLF66" s="58"/>
      <c r="WLG66" s="58"/>
      <c r="WLH66" s="58"/>
      <c r="WLI66" s="58"/>
      <c r="WLJ66" s="58"/>
      <c r="WLK66" s="58"/>
      <c r="WLL66" s="58"/>
      <c r="WLM66" s="58"/>
      <c r="WLN66" s="58"/>
      <c r="WLO66" s="58"/>
      <c r="WLP66" s="58"/>
      <c r="WLQ66" s="58"/>
      <c r="WLR66" s="58"/>
      <c r="WLS66" s="58"/>
      <c r="WLT66" s="58"/>
      <c r="WLU66" s="58"/>
      <c r="WLV66" s="58"/>
      <c r="WLW66" s="58"/>
      <c r="WLX66" s="58"/>
      <c r="WLY66" s="58"/>
      <c r="WLZ66" s="58"/>
      <c r="WMA66" s="58"/>
      <c r="WMB66" s="58"/>
      <c r="WMC66" s="58"/>
      <c r="WMD66" s="58"/>
      <c r="WME66" s="58"/>
      <c r="WMF66" s="58"/>
      <c r="WMG66" s="58"/>
      <c r="WMH66" s="58"/>
      <c r="WMI66" s="58"/>
      <c r="WMJ66" s="58"/>
      <c r="WMK66" s="58"/>
      <c r="WML66" s="58"/>
      <c r="WMM66" s="58"/>
      <c r="WMN66" s="58"/>
      <c r="WMO66" s="58"/>
      <c r="WMP66" s="58"/>
      <c r="WMQ66" s="58"/>
      <c r="WMR66" s="58"/>
      <c r="WMS66" s="58"/>
      <c r="WMT66" s="58"/>
      <c r="WMU66" s="58"/>
      <c r="WMV66" s="58"/>
      <c r="WMW66" s="58"/>
      <c r="WMX66" s="58"/>
      <c r="WMY66" s="58"/>
      <c r="WMZ66" s="58"/>
      <c r="WNA66" s="58"/>
      <c r="WNB66" s="58"/>
      <c r="WNC66" s="58"/>
      <c r="WND66" s="58"/>
      <c r="WNE66" s="58"/>
      <c r="WNF66" s="58"/>
      <c r="WNG66" s="58"/>
      <c r="WNH66" s="58"/>
      <c r="WNI66" s="58"/>
      <c r="WNJ66" s="58"/>
      <c r="WNK66" s="58"/>
      <c r="WNL66" s="58"/>
      <c r="WNM66" s="58"/>
      <c r="WNN66" s="58"/>
      <c r="WNO66" s="58"/>
      <c r="WNP66" s="58"/>
      <c r="WNQ66" s="58"/>
      <c r="WNR66" s="58"/>
      <c r="WNS66" s="58"/>
      <c r="WNT66" s="58"/>
      <c r="WNU66" s="58"/>
      <c r="WNV66" s="58"/>
      <c r="WNW66" s="58"/>
      <c r="WNX66" s="58"/>
      <c r="WNY66" s="58"/>
      <c r="WNZ66" s="58"/>
      <c r="WOA66" s="58"/>
      <c r="WOB66" s="58"/>
      <c r="WOC66" s="58"/>
      <c r="WOD66" s="58"/>
      <c r="WOE66" s="58"/>
      <c r="WOF66" s="58"/>
      <c r="WOG66" s="58"/>
      <c r="WOH66" s="58"/>
      <c r="WOI66" s="58"/>
      <c r="WOJ66" s="58"/>
      <c r="WOK66" s="58"/>
      <c r="WOL66" s="58"/>
      <c r="WOM66" s="58"/>
      <c r="WON66" s="58"/>
      <c r="WOO66" s="58"/>
      <c r="WOP66" s="58"/>
      <c r="WOQ66" s="58"/>
      <c r="WOR66" s="58"/>
      <c r="WOS66" s="58"/>
      <c r="WOT66" s="58"/>
      <c r="WOU66" s="58"/>
      <c r="WOV66" s="58"/>
      <c r="WOW66" s="58"/>
      <c r="WOX66" s="58"/>
      <c r="WOY66" s="58"/>
      <c r="WOZ66" s="58"/>
      <c r="WPA66" s="58"/>
      <c r="WPB66" s="58"/>
      <c r="WPC66" s="58"/>
      <c r="WPD66" s="58"/>
      <c r="WPE66" s="58"/>
      <c r="WPF66" s="58"/>
      <c r="WPG66" s="58"/>
      <c r="WPH66" s="58"/>
      <c r="WPI66" s="58"/>
      <c r="WPJ66" s="58"/>
      <c r="WPK66" s="58"/>
      <c r="WPL66" s="58"/>
      <c r="WPM66" s="58"/>
      <c r="WPN66" s="58"/>
      <c r="WPO66" s="58"/>
      <c r="WPP66" s="58"/>
      <c r="WPQ66" s="58"/>
      <c r="WPR66" s="58"/>
      <c r="WPS66" s="58"/>
      <c r="WPT66" s="58"/>
      <c r="WPU66" s="58"/>
      <c r="WPV66" s="58"/>
      <c r="WPW66" s="58"/>
      <c r="WPX66" s="58"/>
      <c r="WPY66" s="58"/>
      <c r="WPZ66" s="58"/>
      <c r="WQA66" s="58"/>
      <c r="WQB66" s="58"/>
      <c r="WQC66" s="58"/>
      <c r="WQD66" s="58"/>
      <c r="WQE66" s="58"/>
      <c r="WQF66" s="58"/>
      <c r="WQG66" s="58"/>
      <c r="WQH66" s="58"/>
      <c r="WQI66" s="58"/>
      <c r="WQJ66" s="58"/>
      <c r="WQK66" s="58"/>
      <c r="WQL66" s="58"/>
      <c r="WQM66" s="58"/>
      <c r="WQN66" s="58"/>
      <c r="WQO66" s="58"/>
      <c r="WQP66" s="58"/>
      <c r="WQQ66" s="58"/>
      <c r="WQR66" s="58"/>
      <c r="WQS66" s="58"/>
      <c r="WQT66" s="58"/>
      <c r="WQU66" s="58"/>
      <c r="WQV66" s="58"/>
      <c r="WQW66" s="58"/>
      <c r="WQX66" s="58"/>
      <c r="WQY66" s="58"/>
      <c r="WQZ66" s="58"/>
      <c r="WRA66" s="58"/>
      <c r="WRB66" s="58"/>
      <c r="WRC66" s="58"/>
      <c r="WRD66" s="58"/>
      <c r="WRE66" s="58"/>
      <c r="WRF66" s="58"/>
      <c r="WRG66" s="58"/>
      <c r="WRH66" s="58"/>
      <c r="WRI66" s="58"/>
      <c r="WRJ66" s="58"/>
      <c r="WRK66" s="58"/>
      <c r="WRL66" s="58"/>
      <c r="WRM66" s="58"/>
      <c r="WRN66" s="58"/>
      <c r="WRO66" s="58"/>
      <c r="WRP66" s="58"/>
      <c r="WRQ66" s="58"/>
      <c r="WRR66" s="58"/>
      <c r="WRS66" s="58"/>
      <c r="WRT66" s="58"/>
      <c r="WRU66" s="58"/>
      <c r="WRV66" s="58"/>
      <c r="WRW66" s="58"/>
      <c r="WRX66" s="58"/>
      <c r="WRY66" s="58"/>
      <c r="WRZ66" s="58"/>
      <c r="WSA66" s="58"/>
      <c r="WSB66" s="58"/>
      <c r="WSC66" s="58"/>
      <c r="WSD66" s="58"/>
      <c r="WSE66" s="58"/>
      <c r="WSF66" s="58"/>
      <c r="WSG66" s="58"/>
      <c r="WSH66" s="58"/>
      <c r="WSI66" s="58"/>
      <c r="WSJ66" s="58"/>
      <c r="WSK66" s="58"/>
      <c r="WSL66" s="58"/>
      <c r="WSM66" s="58"/>
      <c r="WSN66" s="58"/>
      <c r="WSO66" s="58"/>
      <c r="WSP66" s="58"/>
      <c r="WSQ66" s="58"/>
      <c r="WSR66" s="58"/>
      <c r="WSS66" s="58"/>
      <c r="WST66" s="58"/>
      <c r="WSU66" s="58"/>
      <c r="WSV66" s="58"/>
      <c r="WSW66" s="58"/>
      <c r="WSX66" s="58"/>
      <c r="WSY66" s="58"/>
      <c r="WSZ66" s="58"/>
      <c r="WTA66" s="58"/>
      <c r="WTB66" s="58"/>
      <c r="WTC66" s="58"/>
      <c r="WTD66" s="58"/>
      <c r="WTE66" s="58"/>
      <c r="WTF66" s="58"/>
      <c r="WTG66" s="58"/>
      <c r="WTH66" s="58"/>
      <c r="WTI66" s="58"/>
      <c r="WTJ66" s="58"/>
      <c r="WTK66" s="58"/>
      <c r="WTL66" s="58"/>
      <c r="WTM66" s="58"/>
      <c r="WTN66" s="58"/>
      <c r="WTO66" s="58"/>
      <c r="WTP66" s="58"/>
      <c r="WTQ66" s="58"/>
      <c r="WTR66" s="58"/>
      <c r="WTS66" s="58"/>
      <c r="WTT66" s="58"/>
      <c r="WTU66" s="58"/>
      <c r="WTV66" s="58"/>
      <c r="WTW66" s="58"/>
      <c r="WTX66" s="58"/>
      <c r="WTY66" s="58"/>
      <c r="WTZ66" s="58"/>
      <c r="WUA66" s="58"/>
      <c r="WUB66" s="58"/>
      <c r="WUC66" s="58"/>
      <c r="WUD66" s="58"/>
      <c r="WUE66" s="58"/>
      <c r="WUF66" s="58"/>
      <c r="WUG66" s="58"/>
      <c r="WUH66" s="58"/>
      <c r="WUI66" s="58"/>
      <c r="WUJ66" s="58"/>
      <c r="WUK66" s="58"/>
      <c r="WUL66" s="58"/>
      <c r="WUM66" s="58"/>
      <c r="WUN66" s="58"/>
      <c r="WUO66" s="58"/>
      <c r="WUP66" s="58"/>
      <c r="WUQ66" s="58"/>
      <c r="WUR66" s="58"/>
      <c r="WUS66" s="58"/>
      <c r="WUT66" s="58"/>
      <c r="WUU66" s="58"/>
      <c r="WUV66" s="58"/>
      <c r="WUW66" s="58"/>
      <c r="WUX66" s="58"/>
      <c r="WUY66" s="58"/>
      <c r="WUZ66" s="58"/>
      <c r="WVA66" s="58"/>
      <c r="WVB66" s="58"/>
      <c r="WVC66" s="58"/>
      <c r="WVD66" s="58"/>
      <c r="WVE66" s="58"/>
      <c r="WVF66" s="58"/>
      <c r="WVG66" s="58"/>
      <c r="WVH66" s="58"/>
      <c r="WVI66" s="58"/>
      <c r="WVJ66" s="58"/>
      <c r="WVK66" s="58"/>
      <c r="WVL66" s="58"/>
      <c r="WVM66" s="58"/>
      <c r="WVN66" s="58"/>
      <c r="WVO66" s="58"/>
      <c r="WVP66" s="58"/>
      <c r="WVQ66" s="58"/>
      <c r="WVR66" s="58"/>
      <c r="WVS66" s="58"/>
      <c r="WVT66" s="58"/>
      <c r="WVU66" s="58"/>
      <c r="WVV66" s="58"/>
      <c r="WVW66" s="58"/>
      <c r="WVX66" s="58"/>
      <c r="WVY66" s="58"/>
      <c r="WVZ66" s="58"/>
      <c r="WWA66" s="58"/>
      <c r="WWB66" s="58"/>
      <c r="WWC66" s="58"/>
      <c r="WWD66" s="58"/>
      <c r="WWE66" s="58"/>
      <c r="WWF66" s="58"/>
      <c r="WWG66" s="58"/>
      <c r="WWH66" s="58"/>
      <c r="WWI66" s="58"/>
      <c r="WWJ66" s="58"/>
      <c r="WWK66" s="58"/>
      <c r="WWL66" s="58"/>
      <c r="WWM66" s="58"/>
      <c r="WWN66" s="58"/>
      <c r="WWO66" s="58"/>
      <c r="WWP66" s="58"/>
      <c r="WWQ66" s="58"/>
      <c r="WWR66" s="58"/>
      <c r="WWS66" s="58"/>
      <c r="WWT66" s="58"/>
      <c r="WWU66" s="58"/>
      <c r="WWV66" s="58"/>
      <c r="WWW66" s="58"/>
      <c r="WWX66" s="58"/>
      <c r="WWY66" s="58"/>
      <c r="WWZ66" s="58"/>
      <c r="WXA66" s="58"/>
      <c r="WXB66" s="58"/>
      <c r="WXC66" s="58"/>
      <c r="WXD66" s="58"/>
      <c r="WXE66" s="58"/>
      <c r="WXF66" s="58"/>
      <c r="WXG66" s="58"/>
      <c r="WXH66" s="58"/>
      <c r="WXI66" s="58"/>
      <c r="WXJ66" s="58"/>
      <c r="WXK66" s="58"/>
      <c r="WXL66" s="58"/>
      <c r="WXM66" s="58"/>
      <c r="WXN66" s="58"/>
      <c r="WXO66" s="58"/>
      <c r="WXP66" s="58"/>
      <c r="WXQ66" s="58"/>
      <c r="WXR66" s="58"/>
      <c r="WXS66" s="58"/>
      <c r="WXT66" s="58"/>
      <c r="WXU66" s="58"/>
      <c r="WXV66" s="58"/>
      <c r="WXW66" s="58"/>
      <c r="WXX66" s="58"/>
      <c r="WXY66" s="58"/>
      <c r="WXZ66" s="58"/>
      <c r="WYA66" s="58"/>
      <c r="WYB66" s="58"/>
      <c r="WYC66" s="58"/>
      <c r="WYD66" s="58"/>
      <c r="WYE66" s="58"/>
      <c r="WYF66" s="58"/>
      <c r="WYG66" s="58"/>
      <c r="WYH66" s="58"/>
      <c r="WYI66" s="58"/>
      <c r="WYJ66" s="58"/>
      <c r="WYK66" s="58"/>
      <c r="WYL66" s="58"/>
      <c r="WYM66" s="58"/>
      <c r="WYN66" s="58"/>
      <c r="WYO66" s="58"/>
      <c r="WYP66" s="58"/>
      <c r="WYQ66" s="58"/>
      <c r="WYR66" s="58"/>
      <c r="WYS66" s="58"/>
      <c r="WYT66" s="58"/>
      <c r="WYU66" s="58"/>
      <c r="WYV66" s="58"/>
      <c r="WYW66" s="58"/>
      <c r="WYX66" s="58"/>
      <c r="WYY66" s="58"/>
      <c r="WYZ66" s="58"/>
      <c r="WZA66" s="58"/>
      <c r="WZB66" s="58"/>
      <c r="WZC66" s="58"/>
      <c r="WZD66" s="58"/>
      <c r="WZE66" s="58"/>
      <c r="WZF66" s="58"/>
      <c r="WZG66" s="58"/>
      <c r="WZH66" s="58"/>
      <c r="WZI66" s="58"/>
      <c r="WZJ66" s="58"/>
      <c r="WZK66" s="58"/>
      <c r="WZL66" s="58"/>
      <c r="WZM66" s="58"/>
      <c r="WZN66" s="58"/>
      <c r="WZO66" s="58"/>
      <c r="WZP66" s="58"/>
      <c r="WZQ66" s="58"/>
      <c r="WZR66" s="58"/>
      <c r="WZS66" s="58"/>
      <c r="WZT66" s="58"/>
      <c r="WZU66" s="58"/>
      <c r="WZV66" s="58"/>
      <c r="WZW66" s="58"/>
      <c r="WZX66" s="58"/>
      <c r="WZY66" s="58"/>
      <c r="WZZ66" s="58"/>
      <c r="XAA66" s="58"/>
      <c r="XAB66" s="58"/>
      <c r="XAC66" s="58"/>
      <c r="XAD66" s="58"/>
      <c r="XAE66" s="58"/>
      <c r="XAF66" s="58"/>
      <c r="XAG66" s="58"/>
      <c r="XAH66" s="58"/>
      <c r="XAI66" s="58"/>
      <c r="XAJ66" s="58"/>
      <c r="XAK66" s="58"/>
      <c r="XAL66" s="58"/>
      <c r="XAM66" s="58"/>
      <c r="XAN66" s="58"/>
      <c r="XAO66" s="58"/>
      <c r="XAP66" s="58"/>
      <c r="XAQ66" s="58"/>
      <c r="XAR66" s="58"/>
      <c r="XAS66" s="58"/>
      <c r="XAT66" s="58"/>
      <c r="XAU66" s="58"/>
      <c r="XAV66" s="58"/>
      <c r="XAW66" s="58"/>
      <c r="XAX66" s="58"/>
      <c r="XAY66" s="58"/>
      <c r="XAZ66" s="58"/>
      <c r="XBA66" s="58"/>
      <c r="XBB66" s="58"/>
      <c r="XBC66" s="58"/>
      <c r="XBD66" s="58"/>
      <c r="XBE66" s="58"/>
      <c r="XBF66" s="58"/>
      <c r="XBG66" s="58"/>
      <c r="XBH66" s="58"/>
      <c r="XBI66" s="58"/>
      <c r="XBJ66" s="58"/>
      <c r="XBK66" s="58"/>
      <c r="XBL66" s="58"/>
      <c r="XBM66" s="58"/>
      <c r="XBN66" s="58"/>
      <c r="XBO66" s="58"/>
      <c r="XBP66" s="58"/>
      <c r="XBQ66" s="58"/>
      <c r="XBR66" s="58"/>
      <c r="XBS66" s="58"/>
      <c r="XBT66" s="58"/>
      <c r="XBU66" s="58"/>
      <c r="XBV66" s="58"/>
      <c r="XBW66" s="58"/>
      <c r="XBX66" s="58"/>
      <c r="XBY66" s="58"/>
      <c r="XBZ66" s="58"/>
      <c r="XCA66" s="58"/>
      <c r="XCB66" s="58"/>
      <c r="XCC66" s="58"/>
      <c r="XCD66" s="58"/>
      <c r="XCE66" s="58"/>
      <c r="XCF66" s="58"/>
      <c r="XCG66" s="58"/>
      <c r="XCH66" s="58"/>
      <c r="XCI66" s="58"/>
      <c r="XCJ66" s="58"/>
      <c r="XCK66" s="58"/>
      <c r="XCL66" s="58"/>
      <c r="XCM66" s="58"/>
      <c r="XCN66" s="58"/>
      <c r="XCO66" s="58"/>
      <c r="XCP66" s="58"/>
      <c r="XCQ66" s="58"/>
      <c r="XCR66" s="58"/>
      <c r="XCS66" s="58"/>
      <c r="XCT66" s="58"/>
      <c r="XCU66" s="58"/>
      <c r="XCV66" s="58"/>
      <c r="XCW66" s="58"/>
      <c r="XCX66" s="58"/>
      <c r="XCY66" s="58"/>
      <c r="XCZ66" s="58"/>
      <c r="XDA66" s="58"/>
      <c r="XDB66" s="58"/>
      <c r="XDC66" s="58"/>
      <c r="XDD66" s="58"/>
      <c r="XDE66" s="58"/>
      <c r="XDF66" s="58"/>
      <c r="XDG66" s="58"/>
      <c r="XDH66" s="58"/>
      <c r="XDI66" s="58"/>
      <c r="XDJ66" s="58"/>
      <c r="XDK66" s="58"/>
      <c r="XDL66" s="58"/>
      <c r="XDM66" s="58"/>
      <c r="XDN66" s="58"/>
      <c r="XDO66" s="58"/>
      <c r="XDP66" s="58"/>
      <c r="XDQ66" s="58"/>
      <c r="XDR66" s="58"/>
      <c r="XDS66" s="58"/>
      <c r="XDT66" s="58"/>
      <c r="XDU66" s="58"/>
      <c r="XDV66" s="58"/>
      <c r="XDW66" s="58"/>
      <c r="XDX66" s="58"/>
      <c r="XDY66" s="58"/>
      <c r="XDZ66" s="58"/>
      <c r="XEA66" s="58"/>
      <c r="XEB66" s="58"/>
      <c r="XEC66" s="58"/>
      <c r="XED66" s="58"/>
      <c r="XEE66" s="58"/>
      <c r="XEF66" s="58"/>
      <c r="XEG66" s="58"/>
      <c r="XEH66" s="58"/>
      <c r="XEI66" s="58"/>
      <c r="XEJ66" s="58"/>
      <c r="XEK66" s="58"/>
      <c r="XEL66" s="58"/>
      <c r="XEM66" s="58"/>
      <c r="XEN66" s="58"/>
      <c r="XEO66" s="58"/>
      <c r="XEP66" s="58"/>
      <c r="XEQ66" s="58"/>
      <c r="XER66" s="58"/>
      <c r="XES66" s="58"/>
      <c r="XET66" s="58"/>
      <c r="XEU66" s="58"/>
      <c r="XEV66" s="58"/>
      <c r="XEW66" s="58"/>
      <c r="XEX66" s="58"/>
      <c r="XEY66" s="58"/>
      <c r="XEZ66" s="58"/>
      <c r="XFA66" s="58"/>
      <c r="XFB66" s="58"/>
      <c r="XFC66" s="58"/>
    </row>
    <row r="67" spans="1:16383" s="3" customFormat="1" ht="39.950000000000003" hidden="1" customHeight="1" x14ac:dyDescent="0.2">
      <c r="A67" s="40">
        <v>7</v>
      </c>
      <c r="B67" s="244" t="s">
        <v>1533</v>
      </c>
      <c r="C67" s="243">
        <v>35065</v>
      </c>
      <c r="D67" s="230" t="s">
        <v>9233</v>
      </c>
      <c r="E67" s="230" t="s">
        <v>9156</v>
      </c>
      <c r="F67" s="49">
        <v>11</v>
      </c>
      <c r="G67" s="41" t="s">
        <v>10095</v>
      </c>
      <c r="H67" s="41" t="s">
        <v>1567</v>
      </c>
      <c r="I67" s="40">
        <v>1</v>
      </c>
      <c r="J67" s="43" t="str">
        <f t="shared" si="9"/>
        <v>Любомльський11</v>
      </c>
      <c r="K67" s="40" t="s">
        <v>1597</v>
      </c>
      <c r="L67" s="43" t="str">
        <f t="shared" si="12"/>
        <v>м11</v>
      </c>
      <c r="M67" s="41">
        <v>1</v>
      </c>
      <c r="N67" s="41" t="str">
        <f ca="1">IF(ISERROR(MATCH($B67,Коди!$B$2:$B$198,0)+1),"не розкодовано",INDIRECT(CONCATENATE("Коди!$h",MATCH($B67,Коди!$B$2:$B$198,0)+1)))</f>
        <v>VOLN-45</v>
      </c>
      <c r="O67" s="43">
        <v>0</v>
      </c>
      <c r="P67" s="43">
        <f ca="1">SUMIF(Протокол!$B$2:$B$198,$N67,Протокол!$A$2:$A$198)</f>
        <v>0</v>
      </c>
      <c r="Q67" s="40" t="str">
        <f t="shared" ca="1" si="11"/>
        <v>Любомльський0</v>
      </c>
      <c r="R67" s="41" t="str">
        <f ca="1">IF(ISERROR(MATCH($B67,Коди!$B$2:$B$198,0)+1),"не розкодовано",INDIRECT(CONCATENATE("Коди!$h",MATCH($B67,Коди!$B$2:$B$198,0)+1)))</f>
        <v>VOLN-45</v>
      </c>
      <c r="S67" s="41" t="str">
        <f ca="1">IF(ISERROR(MATCH($B67,Коди!$B$2:$B$198,0)+1),"не розкодовано",INDIRECT(CONCATENATE("Коди!$i",MATCH($B67,Коди!$B$2:$B$198,0)+1)))</f>
        <v>wt3Ajd-k</v>
      </c>
      <c r="T67" s="45"/>
      <c r="U67" s="40">
        <f ca="1">IF(ISERROR(MATCH($B67,Тур1!$B$2:$B$198,0)+1),"не розкодовано",INDIRECT(CONCATENATE("Тур1!$i",MATCH($B67,Тур1!$B$2:$B$198,0)+1)))</f>
        <v>5</v>
      </c>
      <c r="V67" s="40">
        <f ca="1">IF(ISERROR(MATCH($B67,Тур2!$B$2:$B$198,0)+1),"не розкодовано",INDIRECT(CONCATENATE("Тур2!$i",MATCH($B67,Тур2!$B$2:$B$198,0)+1)))</f>
        <v>2</v>
      </c>
      <c r="W67" s="40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5"/>
      <c r="NH67" s="5"/>
      <c r="NI67" s="5"/>
      <c r="NJ67" s="5"/>
      <c r="NK67" s="5"/>
      <c r="NL67" s="5"/>
      <c r="NM67" s="5"/>
      <c r="NN67" s="5"/>
      <c r="NO67" s="5"/>
      <c r="NP67" s="5"/>
      <c r="NQ67" s="5"/>
      <c r="NR67" s="5"/>
      <c r="NS67" s="5"/>
      <c r="NT67" s="5"/>
      <c r="NU67" s="5"/>
      <c r="NV67" s="5"/>
      <c r="NW67" s="5"/>
      <c r="NX67" s="5"/>
      <c r="NY67" s="5"/>
      <c r="NZ67" s="5"/>
      <c r="OA67" s="5"/>
      <c r="OB67" s="5"/>
      <c r="OC67" s="5"/>
      <c r="OD67" s="5"/>
      <c r="OE67" s="5"/>
      <c r="OF67" s="5"/>
      <c r="OG67" s="5"/>
      <c r="OH67" s="5"/>
      <c r="OI67" s="5"/>
      <c r="OJ67" s="5"/>
      <c r="OK67" s="5"/>
      <c r="OL67" s="5"/>
      <c r="OM67" s="5"/>
      <c r="ON67" s="5"/>
      <c r="OO67" s="5"/>
      <c r="OP67" s="5"/>
      <c r="OQ67" s="5"/>
      <c r="OR67" s="5"/>
      <c r="OS67" s="5"/>
      <c r="OT67" s="5"/>
      <c r="OU67" s="5"/>
      <c r="OV67" s="5"/>
      <c r="OW67" s="5"/>
      <c r="OX67" s="5"/>
      <c r="OY67" s="5"/>
      <c r="OZ67" s="5"/>
      <c r="PA67" s="5"/>
      <c r="PB67" s="5"/>
      <c r="PC67" s="5"/>
      <c r="PD67" s="5"/>
      <c r="PE67" s="5"/>
      <c r="PF67" s="5"/>
      <c r="PG67" s="5"/>
      <c r="PH67" s="5"/>
      <c r="PI67" s="5"/>
      <c r="PJ67" s="5"/>
      <c r="PK67" s="5"/>
      <c r="PL67" s="5"/>
      <c r="PM67" s="5"/>
      <c r="PN67" s="5"/>
      <c r="PO67" s="5"/>
      <c r="PP67" s="5"/>
      <c r="PQ67" s="5"/>
      <c r="PR67" s="5"/>
      <c r="PS67" s="5"/>
      <c r="PT67" s="5"/>
      <c r="PU67" s="5"/>
      <c r="PV67" s="5"/>
      <c r="PW67" s="5"/>
      <c r="PX67" s="5"/>
      <c r="PY67" s="5"/>
      <c r="PZ67" s="5"/>
      <c r="QA67" s="5"/>
      <c r="QB67" s="5"/>
      <c r="QC67" s="5"/>
      <c r="QD67" s="5"/>
      <c r="QE67" s="5"/>
      <c r="QF67" s="5"/>
      <c r="QG67" s="5"/>
      <c r="QH67" s="5"/>
      <c r="QI67" s="5"/>
      <c r="QJ67" s="5"/>
      <c r="QK67" s="5"/>
      <c r="QL67" s="5"/>
      <c r="QM67" s="5"/>
      <c r="QN67" s="5"/>
      <c r="QO67" s="5"/>
      <c r="QP67" s="5"/>
      <c r="QQ67" s="5"/>
      <c r="QR67" s="5"/>
      <c r="QS67" s="5"/>
      <c r="QT67" s="5"/>
      <c r="QU67" s="5"/>
      <c r="QV67" s="5"/>
      <c r="QW67" s="5"/>
      <c r="QX67" s="5"/>
      <c r="QY67" s="5"/>
      <c r="QZ67" s="5"/>
      <c r="RA67" s="5"/>
      <c r="RB67" s="5"/>
      <c r="RC67" s="5"/>
      <c r="RD67" s="5"/>
      <c r="RE67" s="5"/>
      <c r="RF67" s="5"/>
      <c r="RG67" s="5"/>
      <c r="RH67" s="5"/>
      <c r="RI67" s="5"/>
      <c r="RJ67" s="5"/>
      <c r="RK67" s="5"/>
      <c r="RL67" s="5"/>
      <c r="RM67" s="5"/>
      <c r="RN67" s="5"/>
      <c r="RO67" s="5"/>
      <c r="RP67" s="5"/>
      <c r="RQ67" s="5"/>
      <c r="RR67" s="5"/>
      <c r="RS67" s="5"/>
      <c r="RT67" s="5"/>
      <c r="RU67" s="5"/>
      <c r="RV67" s="5"/>
      <c r="RW67" s="5"/>
      <c r="RX67" s="5"/>
      <c r="RY67" s="5"/>
      <c r="RZ67" s="5"/>
      <c r="SA67" s="5"/>
      <c r="SB67" s="5"/>
      <c r="SC67" s="5"/>
      <c r="SD67" s="5"/>
      <c r="SE67" s="5"/>
      <c r="SF67" s="5"/>
      <c r="SG67" s="5"/>
      <c r="SH67" s="5"/>
      <c r="SI67" s="5"/>
      <c r="SJ67" s="5"/>
      <c r="SK67" s="5"/>
      <c r="SL67" s="5"/>
      <c r="SM67" s="5"/>
      <c r="SN67" s="5"/>
      <c r="SO67" s="5"/>
      <c r="SP67" s="5"/>
      <c r="SQ67" s="5"/>
      <c r="SR67" s="5"/>
      <c r="SS67" s="5"/>
      <c r="ST67" s="5"/>
      <c r="SU67" s="5"/>
      <c r="SV67" s="5"/>
      <c r="SW67" s="5"/>
      <c r="SX67" s="5"/>
      <c r="SY67" s="5"/>
      <c r="SZ67" s="5"/>
      <c r="TA67" s="5"/>
      <c r="TB67" s="5"/>
      <c r="TC67" s="5"/>
      <c r="TD67" s="5"/>
      <c r="TE67" s="5"/>
      <c r="TF67" s="5"/>
      <c r="TG67" s="5"/>
      <c r="TH67" s="5"/>
      <c r="TI67" s="5"/>
      <c r="TJ67" s="5"/>
      <c r="TK67" s="5"/>
      <c r="TL67" s="5"/>
      <c r="TM67" s="5"/>
      <c r="TN67" s="5"/>
      <c r="TO67" s="5"/>
      <c r="TP67" s="5"/>
      <c r="TQ67" s="5"/>
      <c r="TR67" s="5"/>
      <c r="TS67" s="5"/>
      <c r="TT67" s="5"/>
      <c r="TU67" s="5"/>
      <c r="TV67" s="5"/>
      <c r="TW67" s="5"/>
      <c r="TX67" s="5"/>
      <c r="TY67" s="5"/>
      <c r="TZ67" s="5"/>
      <c r="UA67" s="5"/>
      <c r="UB67" s="5"/>
      <c r="UC67" s="5"/>
      <c r="UD67" s="5"/>
      <c r="UE67" s="5"/>
      <c r="UF67" s="5"/>
      <c r="UG67" s="5"/>
      <c r="UH67" s="5"/>
      <c r="UI67" s="5"/>
      <c r="UJ67" s="5"/>
      <c r="UK67" s="5"/>
      <c r="UL67" s="5"/>
      <c r="UM67" s="5"/>
      <c r="UN67" s="5"/>
      <c r="UO67" s="5"/>
      <c r="UP67" s="5"/>
      <c r="UQ67" s="5"/>
      <c r="UR67" s="5"/>
      <c r="US67" s="5"/>
      <c r="UT67" s="5"/>
      <c r="UU67" s="5"/>
      <c r="UV67" s="5"/>
      <c r="UW67" s="5"/>
      <c r="UX67" s="5"/>
      <c r="UY67" s="5"/>
      <c r="UZ67" s="5"/>
      <c r="VA67" s="5"/>
      <c r="VB67" s="5"/>
      <c r="VC67" s="5"/>
      <c r="VD67" s="5"/>
      <c r="VE67" s="5"/>
      <c r="VF67" s="5"/>
      <c r="VG67" s="5"/>
      <c r="VH67" s="5"/>
      <c r="VI67" s="5"/>
      <c r="VJ67" s="5"/>
      <c r="VK67" s="5"/>
      <c r="VL67" s="5"/>
      <c r="VM67" s="5"/>
      <c r="VN67" s="5"/>
      <c r="VO67" s="5"/>
      <c r="VP67" s="5"/>
      <c r="VQ67" s="5"/>
      <c r="VR67" s="5"/>
      <c r="VS67" s="5"/>
      <c r="VT67" s="5"/>
      <c r="VU67" s="5"/>
      <c r="VV67" s="5"/>
      <c r="VW67" s="5"/>
      <c r="VX67" s="5"/>
      <c r="VY67" s="5"/>
      <c r="VZ67" s="5"/>
      <c r="WA67" s="5"/>
      <c r="WB67" s="5"/>
      <c r="WC67" s="5"/>
      <c r="WD67" s="5"/>
      <c r="WE67" s="5"/>
      <c r="WF67" s="5"/>
      <c r="WG67" s="5"/>
      <c r="WH67" s="5"/>
      <c r="WI67" s="5"/>
      <c r="WJ67" s="5"/>
      <c r="WK67" s="5"/>
      <c r="WL67" s="5"/>
      <c r="WM67" s="5"/>
      <c r="WN67" s="5"/>
      <c r="WO67" s="5"/>
      <c r="WP67" s="5"/>
      <c r="WQ67" s="5"/>
      <c r="WR67" s="5"/>
      <c r="WS67" s="5"/>
      <c r="WT67" s="5"/>
      <c r="WU67" s="5"/>
      <c r="WV67" s="5"/>
      <c r="WW67" s="5"/>
      <c r="WX67" s="5"/>
      <c r="WY67" s="5"/>
      <c r="WZ67" s="5"/>
      <c r="XA67" s="5"/>
      <c r="XB67" s="5"/>
      <c r="XC67" s="5"/>
      <c r="XD67" s="5"/>
      <c r="XE67" s="5"/>
      <c r="XF67" s="5"/>
      <c r="XG67" s="5"/>
      <c r="XH67" s="5"/>
      <c r="XI67" s="5"/>
      <c r="XJ67" s="5"/>
      <c r="XK67" s="5"/>
      <c r="XL67" s="5"/>
      <c r="XM67" s="5"/>
      <c r="XN67" s="5"/>
      <c r="XO67" s="5"/>
      <c r="XP67" s="5"/>
      <c r="XQ67" s="5"/>
      <c r="XR67" s="5"/>
      <c r="XS67" s="5"/>
      <c r="XT67" s="5"/>
      <c r="XU67" s="5"/>
      <c r="XV67" s="5"/>
      <c r="XW67" s="5"/>
      <c r="XX67" s="5"/>
      <c r="XY67" s="5"/>
      <c r="XZ67" s="5"/>
      <c r="YA67" s="5"/>
      <c r="YB67" s="5"/>
      <c r="YC67" s="5"/>
      <c r="YD67" s="5"/>
      <c r="YE67" s="5"/>
      <c r="YF67" s="5"/>
      <c r="YG67" s="5"/>
      <c r="YH67" s="5"/>
      <c r="YI67" s="5"/>
      <c r="YJ67" s="5"/>
      <c r="YK67" s="5"/>
      <c r="YL67" s="5"/>
      <c r="YM67" s="5"/>
      <c r="YN67" s="5"/>
      <c r="YO67" s="5"/>
      <c r="YP67" s="5"/>
      <c r="YQ67" s="5"/>
      <c r="YR67" s="5"/>
      <c r="YS67" s="5"/>
      <c r="YT67" s="5"/>
      <c r="YU67" s="5"/>
      <c r="YV67" s="5"/>
      <c r="YW67" s="5"/>
      <c r="YX67" s="5"/>
      <c r="YY67" s="5"/>
      <c r="YZ67" s="5"/>
      <c r="ZA67" s="5"/>
      <c r="ZB67" s="5"/>
      <c r="ZC67" s="5"/>
      <c r="ZD67" s="5"/>
      <c r="ZE67" s="5"/>
      <c r="ZF67" s="5"/>
      <c r="ZG67" s="5"/>
      <c r="ZH67" s="5"/>
      <c r="ZI67" s="5"/>
      <c r="ZJ67" s="5"/>
      <c r="ZK67" s="5"/>
      <c r="ZL67" s="5"/>
      <c r="ZM67" s="5"/>
      <c r="ZN67" s="5"/>
      <c r="ZO67" s="5"/>
      <c r="ZP67" s="5"/>
      <c r="ZQ67" s="5"/>
      <c r="ZR67" s="5"/>
      <c r="ZS67" s="5"/>
      <c r="ZT67" s="5"/>
      <c r="ZU67" s="5"/>
      <c r="ZV67" s="5"/>
      <c r="ZW67" s="5"/>
      <c r="ZX67" s="5"/>
      <c r="ZY67" s="5"/>
      <c r="ZZ67" s="5"/>
      <c r="AAA67" s="5"/>
      <c r="AAB67" s="5"/>
      <c r="AAC67" s="5"/>
      <c r="AAD67" s="5"/>
      <c r="AAE67" s="5"/>
      <c r="AAF67" s="5"/>
      <c r="AAG67" s="5"/>
      <c r="AAH67" s="5"/>
      <c r="AAI67" s="5"/>
      <c r="AAJ67" s="5"/>
      <c r="AAK67" s="5"/>
      <c r="AAL67" s="5"/>
      <c r="AAM67" s="5"/>
      <c r="AAN67" s="5"/>
      <c r="AAO67" s="5"/>
      <c r="AAP67" s="5"/>
      <c r="AAQ67" s="5"/>
      <c r="AAR67" s="5"/>
      <c r="AAS67" s="5"/>
      <c r="AAT67" s="5"/>
      <c r="AAU67" s="5"/>
      <c r="AAV67" s="5"/>
      <c r="AAW67" s="5"/>
      <c r="AAX67" s="5"/>
      <c r="AAY67" s="5"/>
      <c r="AAZ67" s="5"/>
      <c r="ABA67" s="5"/>
      <c r="ABB67" s="5"/>
      <c r="ABC67" s="5"/>
      <c r="ABD67" s="5"/>
      <c r="ABE67" s="5"/>
      <c r="ABF67" s="5"/>
      <c r="ABG67" s="5"/>
      <c r="ABH67" s="5"/>
      <c r="ABI67" s="5"/>
      <c r="ABJ67" s="5"/>
      <c r="ABK67" s="5"/>
      <c r="ABL67" s="5"/>
      <c r="ABM67" s="5"/>
      <c r="ABN67" s="5"/>
      <c r="ABO67" s="5"/>
      <c r="ABP67" s="5"/>
      <c r="ABQ67" s="5"/>
      <c r="ABR67" s="5"/>
      <c r="ABS67" s="5"/>
      <c r="ABT67" s="5"/>
      <c r="ABU67" s="5"/>
      <c r="ABV67" s="5"/>
      <c r="ABW67" s="5"/>
      <c r="ABX67" s="5"/>
      <c r="ABY67" s="5"/>
      <c r="ABZ67" s="5"/>
      <c r="ACA67" s="5"/>
      <c r="ACB67" s="5"/>
      <c r="ACC67" s="5"/>
      <c r="ACD67" s="5"/>
      <c r="ACE67" s="5"/>
      <c r="ACF67" s="5"/>
      <c r="ACG67" s="5"/>
      <c r="ACH67" s="5"/>
      <c r="ACI67" s="5"/>
      <c r="ACJ67" s="5"/>
      <c r="ACK67" s="5"/>
      <c r="ACL67" s="5"/>
      <c r="ACM67" s="5"/>
      <c r="ACN67" s="5"/>
      <c r="ACO67" s="5"/>
      <c r="ACP67" s="5"/>
      <c r="ACQ67" s="5"/>
      <c r="ACR67" s="5"/>
      <c r="ACS67" s="5"/>
      <c r="ACT67" s="5"/>
      <c r="ACU67" s="5"/>
      <c r="ACV67" s="5"/>
      <c r="ACW67" s="5"/>
      <c r="ACX67" s="5"/>
      <c r="ACY67" s="5"/>
      <c r="ACZ67" s="5"/>
      <c r="ADA67" s="5"/>
      <c r="ADB67" s="5"/>
      <c r="ADC67" s="5"/>
      <c r="ADD67" s="5"/>
      <c r="ADE67" s="5"/>
      <c r="ADF67" s="5"/>
      <c r="ADG67" s="5"/>
      <c r="ADH67" s="5"/>
      <c r="ADI67" s="5"/>
      <c r="ADJ67" s="5"/>
      <c r="ADK67" s="5"/>
      <c r="ADL67" s="5"/>
      <c r="ADM67" s="5"/>
      <c r="ADN67" s="5"/>
      <c r="ADO67" s="5"/>
      <c r="ADP67" s="5"/>
      <c r="ADQ67" s="5"/>
      <c r="ADR67" s="5"/>
      <c r="ADS67" s="5"/>
      <c r="ADT67" s="5"/>
      <c r="ADU67" s="5"/>
      <c r="ADV67" s="5"/>
      <c r="ADW67" s="5"/>
      <c r="ADX67" s="5"/>
      <c r="ADY67" s="5"/>
      <c r="ADZ67" s="5"/>
      <c r="AEA67" s="5"/>
      <c r="AEB67" s="5"/>
      <c r="AEC67" s="5"/>
      <c r="AED67" s="5"/>
      <c r="AEE67" s="5"/>
      <c r="AEF67" s="5"/>
      <c r="AEG67" s="5"/>
      <c r="AEH67" s="5"/>
      <c r="AEI67" s="5"/>
      <c r="AEJ67" s="5"/>
      <c r="AEK67" s="5"/>
      <c r="AEL67" s="5"/>
      <c r="AEM67" s="5"/>
      <c r="AEN67" s="5"/>
      <c r="AEO67" s="5"/>
      <c r="AEP67" s="5"/>
      <c r="AEQ67" s="5"/>
      <c r="AER67" s="5"/>
      <c r="AES67" s="5"/>
      <c r="AET67" s="5"/>
      <c r="AEU67" s="5"/>
      <c r="AEV67" s="5"/>
      <c r="AEW67" s="5"/>
      <c r="AEX67" s="5"/>
      <c r="AEY67" s="5"/>
      <c r="AEZ67" s="5"/>
      <c r="AFA67" s="5"/>
      <c r="AFB67" s="5"/>
      <c r="AFC67" s="5"/>
      <c r="AFD67" s="5"/>
      <c r="AFE67" s="5"/>
      <c r="AFF67" s="5"/>
      <c r="AFG67" s="5"/>
      <c r="AFH67" s="5"/>
      <c r="AFI67" s="5"/>
      <c r="AFJ67" s="5"/>
      <c r="AFK67" s="5"/>
      <c r="AFL67" s="5"/>
      <c r="AFM67" s="5"/>
      <c r="AFN67" s="5"/>
      <c r="AFO67" s="5"/>
      <c r="AFP67" s="5"/>
      <c r="AFQ67" s="5"/>
      <c r="AFR67" s="5"/>
      <c r="AFS67" s="5"/>
      <c r="AFT67" s="5"/>
      <c r="AFU67" s="5"/>
      <c r="AFV67" s="5"/>
      <c r="AFW67" s="5"/>
      <c r="AFX67" s="5"/>
      <c r="AFY67" s="5"/>
      <c r="AFZ67" s="5"/>
      <c r="AGA67" s="5"/>
      <c r="AGB67" s="5"/>
      <c r="AGC67" s="5"/>
      <c r="AGD67" s="5"/>
      <c r="AGE67" s="5"/>
      <c r="AGF67" s="5"/>
      <c r="AGG67" s="5"/>
      <c r="AGH67" s="5"/>
      <c r="AGI67" s="5"/>
      <c r="AGJ67" s="5"/>
      <c r="AGK67" s="5"/>
      <c r="AGL67" s="5"/>
      <c r="AGM67" s="5"/>
      <c r="AGN67" s="5"/>
      <c r="AGO67" s="5"/>
      <c r="AGP67" s="5"/>
      <c r="AGQ67" s="5"/>
      <c r="AGR67" s="5"/>
      <c r="AGS67" s="5"/>
      <c r="AGT67" s="5"/>
      <c r="AGU67" s="5"/>
      <c r="AGV67" s="5"/>
      <c r="AGW67" s="5"/>
      <c r="AGX67" s="5"/>
      <c r="AGY67" s="5"/>
      <c r="AGZ67" s="5"/>
      <c r="AHA67" s="5"/>
      <c r="AHB67" s="5"/>
      <c r="AHC67" s="5"/>
      <c r="AHD67" s="5"/>
      <c r="AHE67" s="5"/>
      <c r="AHF67" s="5"/>
      <c r="AHG67" s="5"/>
      <c r="AHH67" s="5"/>
      <c r="AHI67" s="5"/>
      <c r="AHJ67" s="5"/>
      <c r="AHK67" s="5"/>
      <c r="AHL67" s="5"/>
      <c r="AHM67" s="5"/>
      <c r="AHN67" s="5"/>
      <c r="AHO67" s="5"/>
      <c r="AHP67" s="5"/>
      <c r="AHQ67" s="5"/>
      <c r="AHR67" s="5"/>
      <c r="AHS67" s="5"/>
      <c r="AHT67" s="5"/>
      <c r="AHU67" s="5"/>
      <c r="AHV67" s="5"/>
      <c r="AHW67" s="5"/>
      <c r="AHX67" s="5"/>
      <c r="AHY67" s="5"/>
      <c r="AHZ67" s="5"/>
      <c r="AIA67" s="5"/>
      <c r="AIB67" s="5"/>
      <c r="AIC67" s="5"/>
      <c r="AID67" s="5"/>
      <c r="AIE67" s="5"/>
      <c r="AIF67" s="5"/>
      <c r="AIG67" s="5"/>
      <c r="AIH67" s="5"/>
      <c r="AII67" s="5"/>
      <c r="AIJ67" s="5"/>
      <c r="AIK67" s="5"/>
      <c r="AIL67" s="5"/>
      <c r="AIM67" s="5"/>
      <c r="AIN67" s="5"/>
      <c r="AIO67" s="5"/>
      <c r="AIP67" s="5"/>
      <c r="AIQ67" s="5"/>
      <c r="AIR67" s="5"/>
      <c r="AIS67" s="5"/>
      <c r="AIT67" s="5"/>
      <c r="AIU67" s="5"/>
      <c r="AIV67" s="5"/>
      <c r="AIW67" s="5"/>
      <c r="AIX67" s="5"/>
      <c r="AIY67" s="5"/>
      <c r="AIZ67" s="5"/>
      <c r="AJA67" s="5"/>
      <c r="AJB67" s="5"/>
      <c r="AJC67" s="5"/>
      <c r="AJD67" s="5"/>
      <c r="AJE67" s="5"/>
      <c r="AJF67" s="5"/>
      <c r="AJG67" s="5"/>
      <c r="AJH67" s="5"/>
      <c r="AJI67" s="5"/>
      <c r="AJJ67" s="5"/>
      <c r="AJK67" s="5"/>
      <c r="AJL67" s="5"/>
      <c r="AJM67" s="5"/>
      <c r="AJN67" s="5"/>
      <c r="AJO67" s="5"/>
      <c r="AJP67" s="5"/>
      <c r="AJQ67" s="5"/>
      <c r="AJR67" s="5"/>
      <c r="AJS67" s="5"/>
      <c r="AJT67" s="5"/>
      <c r="AJU67" s="5"/>
      <c r="AJV67" s="5"/>
      <c r="AJW67" s="5"/>
      <c r="AJX67" s="5"/>
      <c r="AJY67" s="5"/>
      <c r="AJZ67" s="5"/>
      <c r="AKA67" s="5"/>
      <c r="AKB67" s="5"/>
      <c r="AKC67" s="5"/>
      <c r="AKD67" s="5"/>
      <c r="AKE67" s="5"/>
      <c r="AKF67" s="5"/>
      <c r="AKG67" s="5"/>
      <c r="AKH67" s="5"/>
      <c r="AKI67" s="5"/>
      <c r="AKJ67" s="5"/>
      <c r="AKK67" s="5"/>
      <c r="AKL67" s="5"/>
      <c r="AKM67" s="5"/>
      <c r="AKN67" s="5"/>
      <c r="AKO67" s="5"/>
      <c r="AKP67" s="5"/>
      <c r="AKQ67" s="5"/>
      <c r="AKR67" s="5"/>
      <c r="AKS67" s="5"/>
      <c r="AKT67" s="5"/>
      <c r="AKU67" s="5"/>
      <c r="AKV67" s="5"/>
      <c r="AKW67" s="5"/>
      <c r="AKX67" s="5"/>
      <c r="AKY67" s="5"/>
      <c r="AKZ67" s="5"/>
      <c r="ALA67" s="5"/>
      <c r="ALB67" s="5"/>
      <c r="ALC67" s="5"/>
      <c r="ALD67" s="5"/>
      <c r="ALE67" s="5"/>
      <c r="ALF67" s="5"/>
      <c r="ALG67" s="5"/>
      <c r="ALH67" s="5"/>
      <c r="ALI67" s="5"/>
      <c r="ALJ67" s="5"/>
      <c r="ALK67" s="5"/>
      <c r="ALL67" s="5"/>
      <c r="ALM67" s="5"/>
      <c r="ALN67" s="5"/>
      <c r="ALO67" s="5"/>
      <c r="ALP67" s="5"/>
      <c r="ALQ67" s="5"/>
      <c r="ALR67" s="5"/>
      <c r="ALS67" s="5"/>
      <c r="ALT67" s="5"/>
      <c r="ALU67" s="5"/>
      <c r="ALV67" s="5"/>
      <c r="ALW67" s="5"/>
      <c r="ALX67" s="5"/>
      <c r="ALY67" s="5"/>
      <c r="ALZ67" s="5"/>
      <c r="AMA67" s="5"/>
      <c r="AMB67" s="5"/>
      <c r="AMC67" s="5"/>
      <c r="AMD67" s="5"/>
      <c r="AME67" s="5"/>
      <c r="AMF67" s="5"/>
      <c r="AMG67" s="5"/>
      <c r="AMH67" s="5"/>
      <c r="AMI67" s="5"/>
      <c r="AMJ67" s="5"/>
      <c r="AMK67" s="5"/>
      <c r="AML67" s="5"/>
      <c r="AMM67" s="5"/>
      <c r="AMN67" s="5"/>
      <c r="AMO67" s="5"/>
      <c r="AMP67" s="5"/>
      <c r="AMQ67" s="5"/>
      <c r="AMR67" s="5"/>
      <c r="AMS67" s="5"/>
      <c r="AMT67" s="5"/>
      <c r="AMU67" s="5"/>
      <c r="AMV67" s="5"/>
      <c r="AMW67" s="5"/>
      <c r="AMX67" s="5"/>
      <c r="AMY67" s="5"/>
      <c r="AMZ67" s="5"/>
      <c r="ANA67" s="5"/>
      <c r="ANB67" s="5"/>
      <c r="ANC67" s="5"/>
      <c r="AND67" s="5"/>
      <c r="ANE67" s="5"/>
      <c r="ANF67" s="5"/>
      <c r="ANG67" s="5"/>
      <c r="ANH67" s="5"/>
      <c r="ANI67" s="5"/>
      <c r="ANJ67" s="5"/>
      <c r="ANK67" s="5"/>
      <c r="ANL67" s="5"/>
      <c r="ANM67" s="5"/>
      <c r="ANN67" s="5"/>
      <c r="ANO67" s="5"/>
      <c r="ANP67" s="5"/>
      <c r="ANQ67" s="5"/>
      <c r="ANR67" s="5"/>
      <c r="ANS67" s="5"/>
      <c r="ANT67" s="5"/>
      <c r="ANU67" s="5"/>
      <c r="ANV67" s="5"/>
      <c r="ANW67" s="5"/>
      <c r="ANX67" s="5"/>
      <c r="ANY67" s="5"/>
      <c r="ANZ67" s="5"/>
      <c r="AOA67" s="5"/>
      <c r="AOB67" s="5"/>
      <c r="AOC67" s="5"/>
      <c r="AOD67" s="5"/>
      <c r="AOE67" s="5"/>
      <c r="AOF67" s="5"/>
      <c r="AOG67" s="5"/>
      <c r="AOH67" s="5"/>
      <c r="AOI67" s="5"/>
      <c r="AOJ67" s="5"/>
      <c r="AOK67" s="5"/>
      <c r="AOL67" s="5"/>
      <c r="AOM67" s="5"/>
      <c r="AON67" s="5"/>
      <c r="AOO67" s="5"/>
      <c r="AOP67" s="5"/>
      <c r="AOQ67" s="5"/>
      <c r="AOR67" s="5"/>
      <c r="AOS67" s="5"/>
      <c r="AOT67" s="5"/>
      <c r="AOU67" s="5"/>
      <c r="AOV67" s="5"/>
      <c r="AOW67" s="5"/>
      <c r="AOX67" s="5"/>
      <c r="AOY67" s="5"/>
      <c r="AOZ67" s="5"/>
      <c r="APA67" s="5"/>
      <c r="APB67" s="5"/>
      <c r="APC67" s="5"/>
      <c r="APD67" s="5"/>
      <c r="APE67" s="5"/>
      <c r="APF67" s="5"/>
      <c r="APG67" s="5"/>
      <c r="APH67" s="5"/>
      <c r="API67" s="5"/>
      <c r="APJ67" s="5"/>
      <c r="APK67" s="5"/>
      <c r="APL67" s="5"/>
      <c r="APM67" s="5"/>
      <c r="APN67" s="5"/>
      <c r="APO67" s="5"/>
      <c r="APP67" s="5"/>
      <c r="APQ67" s="5"/>
      <c r="APR67" s="5"/>
      <c r="APS67" s="5"/>
      <c r="APT67" s="5"/>
      <c r="APU67" s="5"/>
      <c r="APV67" s="5"/>
      <c r="APW67" s="5"/>
      <c r="APX67" s="5"/>
      <c r="APY67" s="5"/>
      <c r="APZ67" s="5"/>
      <c r="AQA67" s="5"/>
      <c r="AQB67" s="5"/>
      <c r="AQC67" s="5"/>
      <c r="AQD67" s="5"/>
      <c r="AQE67" s="5"/>
      <c r="AQF67" s="5"/>
      <c r="AQG67" s="5"/>
      <c r="AQH67" s="5"/>
      <c r="AQI67" s="5"/>
      <c r="AQJ67" s="5"/>
      <c r="AQK67" s="5"/>
      <c r="AQL67" s="5"/>
      <c r="AQM67" s="5"/>
      <c r="AQN67" s="5"/>
      <c r="AQO67" s="5"/>
      <c r="AQP67" s="5"/>
      <c r="AQQ67" s="5"/>
      <c r="AQR67" s="5"/>
      <c r="AQS67" s="5"/>
      <c r="AQT67" s="5"/>
      <c r="AQU67" s="5"/>
      <c r="AQV67" s="5"/>
      <c r="AQW67" s="5"/>
      <c r="AQX67" s="5"/>
      <c r="AQY67" s="5"/>
      <c r="AQZ67" s="5"/>
      <c r="ARA67" s="5"/>
      <c r="ARB67" s="5"/>
      <c r="ARC67" s="5"/>
      <c r="ARD67" s="5"/>
      <c r="ARE67" s="5"/>
      <c r="ARF67" s="5"/>
      <c r="ARG67" s="5"/>
      <c r="ARH67" s="5"/>
      <c r="ARI67" s="5"/>
      <c r="ARJ67" s="5"/>
      <c r="ARK67" s="5"/>
      <c r="ARL67" s="5"/>
      <c r="ARM67" s="5"/>
      <c r="ARN67" s="5"/>
      <c r="ARO67" s="5"/>
      <c r="ARP67" s="5"/>
      <c r="ARQ67" s="5"/>
      <c r="ARR67" s="5"/>
      <c r="ARS67" s="5"/>
      <c r="ART67" s="5"/>
      <c r="ARU67" s="5"/>
      <c r="ARV67" s="5"/>
      <c r="ARW67" s="5"/>
      <c r="ARX67" s="5"/>
      <c r="ARY67" s="5"/>
      <c r="ARZ67" s="5"/>
      <c r="ASA67" s="5"/>
      <c r="ASB67" s="5"/>
      <c r="ASC67" s="5"/>
      <c r="ASD67" s="5"/>
      <c r="ASE67" s="5"/>
      <c r="ASF67" s="5"/>
      <c r="ASG67" s="5"/>
      <c r="ASH67" s="5"/>
      <c r="ASI67" s="5"/>
      <c r="ASJ67" s="5"/>
      <c r="ASK67" s="5"/>
      <c r="ASL67" s="5"/>
      <c r="ASM67" s="5"/>
      <c r="ASN67" s="5"/>
      <c r="ASO67" s="5"/>
      <c r="ASP67" s="5"/>
      <c r="ASQ67" s="5"/>
      <c r="ASR67" s="5"/>
      <c r="ASS67" s="5"/>
      <c r="AST67" s="5"/>
      <c r="ASU67" s="5"/>
      <c r="ASV67" s="5"/>
      <c r="ASW67" s="5"/>
      <c r="ASX67" s="5"/>
      <c r="ASY67" s="5"/>
      <c r="ASZ67" s="5"/>
      <c r="ATA67" s="5"/>
      <c r="ATB67" s="5"/>
      <c r="ATC67" s="5"/>
      <c r="ATD67" s="5"/>
      <c r="ATE67" s="5"/>
      <c r="ATF67" s="5"/>
      <c r="ATG67" s="5"/>
      <c r="ATH67" s="5"/>
      <c r="ATI67" s="5"/>
      <c r="ATJ67" s="5"/>
      <c r="ATK67" s="5"/>
      <c r="ATL67" s="5"/>
      <c r="ATM67" s="5"/>
      <c r="ATN67" s="5"/>
      <c r="ATO67" s="5"/>
      <c r="ATP67" s="5"/>
      <c r="ATQ67" s="5"/>
      <c r="ATR67" s="5"/>
      <c r="ATS67" s="5"/>
      <c r="ATT67" s="5"/>
      <c r="ATU67" s="5"/>
      <c r="ATV67" s="5"/>
      <c r="ATW67" s="5"/>
      <c r="ATX67" s="5"/>
      <c r="ATY67" s="5"/>
      <c r="ATZ67" s="5"/>
      <c r="AUA67" s="5"/>
      <c r="AUB67" s="5"/>
      <c r="AUC67" s="5"/>
      <c r="AUD67" s="5"/>
      <c r="AUE67" s="5"/>
      <c r="AUF67" s="5"/>
      <c r="AUG67" s="5"/>
      <c r="AUH67" s="5"/>
      <c r="AUI67" s="5"/>
      <c r="AUJ67" s="5"/>
      <c r="AUK67" s="5"/>
      <c r="AUL67" s="5"/>
      <c r="AUM67" s="5"/>
      <c r="AUN67" s="5"/>
      <c r="AUO67" s="5"/>
      <c r="AUP67" s="5"/>
      <c r="AUQ67" s="5"/>
      <c r="AUR67" s="5"/>
      <c r="AUS67" s="5"/>
      <c r="AUT67" s="5"/>
      <c r="AUU67" s="5"/>
      <c r="AUV67" s="5"/>
      <c r="AUW67" s="5"/>
      <c r="AUX67" s="5"/>
      <c r="AUY67" s="5"/>
      <c r="AUZ67" s="5"/>
      <c r="AVA67" s="5"/>
      <c r="AVB67" s="5"/>
      <c r="AVC67" s="5"/>
      <c r="AVD67" s="5"/>
      <c r="AVE67" s="5"/>
      <c r="AVF67" s="5"/>
      <c r="AVG67" s="5"/>
      <c r="AVH67" s="5"/>
      <c r="AVI67" s="5"/>
      <c r="AVJ67" s="5"/>
      <c r="AVK67" s="5"/>
      <c r="AVL67" s="5"/>
      <c r="AVM67" s="5"/>
      <c r="AVN67" s="5"/>
      <c r="AVO67" s="5"/>
      <c r="AVP67" s="5"/>
      <c r="AVQ67" s="5"/>
      <c r="AVR67" s="5"/>
      <c r="AVS67" s="5"/>
      <c r="AVT67" s="5"/>
      <c r="AVU67" s="5"/>
      <c r="AVV67" s="5"/>
      <c r="AVW67" s="5"/>
      <c r="AVX67" s="5"/>
      <c r="AVY67" s="5"/>
      <c r="AVZ67" s="5"/>
      <c r="AWA67" s="5"/>
      <c r="AWB67" s="5"/>
      <c r="AWC67" s="5"/>
      <c r="AWD67" s="5"/>
      <c r="AWE67" s="5"/>
      <c r="AWF67" s="5"/>
      <c r="AWG67" s="5"/>
      <c r="AWH67" s="5"/>
      <c r="AWI67" s="5"/>
      <c r="AWJ67" s="5"/>
      <c r="AWK67" s="5"/>
      <c r="AWL67" s="5"/>
      <c r="AWM67" s="5"/>
      <c r="AWN67" s="5"/>
      <c r="AWO67" s="5"/>
      <c r="AWP67" s="5"/>
      <c r="AWQ67" s="5"/>
      <c r="AWR67" s="5"/>
      <c r="AWS67" s="5"/>
      <c r="AWT67" s="5"/>
      <c r="AWU67" s="5"/>
      <c r="AWV67" s="5"/>
      <c r="AWW67" s="5"/>
      <c r="AWX67" s="5"/>
      <c r="AWY67" s="5"/>
      <c r="AWZ67" s="5"/>
      <c r="AXA67" s="5"/>
      <c r="AXB67" s="5"/>
      <c r="AXC67" s="5"/>
      <c r="AXD67" s="5"/>
      <c r="AXE67" s="5"/>
      <c r="AXF67" s="5"/>
      <c r="AXG67" s="5"/>
      <c r="AXH67" s="5"/>
      <c r="AXI67" s="5"/>
      <c r="AXJ67" s="5"/>
      <c r="AXK67" s="5"/>
      <c r="AXL67" s="5"/>
      <c r="AXM67" s="5"/>
      <c r="AXN67" s="5"/>
      <c r="AXO67" s="5"/>
      <c r="AXP67" s="5"/>
      <c r="AXQ67" s="5"/>
      <c r="AXR67" s="5"/>
      <c r="AXS67" s="5"/>
      <c r="AXT67" s="5"/>
      <c r="AXU67" s="5"/>
      <c r="AXV67" s="5"/>
      <c r="AXW67" s="5"/>
      <c r="AXX67" s="5"/>
      <c r="AXY67" s="5"/>
      <c r="AXZ67" s="5"/>
      <c r="AYA67" s="5"/>
      <c r="AYB67" s="5"/>
      <c r="AYC67" s="5"/>
      <c r="AYD67" s="5"/>
      <c r="AYE67" s="5"/>
      <c r="AYF67" s="5"/>
      <c r="AYG67" s="5"/>
      <c r="AYH67" s="5"/>
      <c r="AYI67" s="5"/>
      <c r="AYJ67" s="5"/>
      <c r="AYK67" s="5"/>
      <c r="AYL67" s="5"/>
      <c r="AYM67" s="5"/>
      <c r="AYN67" s="5"/>
      <c r="AYO67" s="5"/>
      <c r="AYP67" s="5"/>
      <c r="AYQ67" s="5"/>
      <c r="AYR67" s="5"/>
      <c r="AYS67" s="5"/>
      <c r="AYT67" s="5"/>
      <c r="AYU67" s="5"/>
      <c r="AYV67" s="5"/>
      <c r="AYW67" s="5"/>
      <c r="AYX67" s="5"/>
      <c r="AYY67" s="5"/>
      <c r="AYZ67" s="5"/>
      <c r="AZA67" s="5"/>
      <c r="AZB67" s="5"/>
      <c r="AZC67" s="5"/>
      <c r="AZD67" s="5"/>
      <c r="AZE67" s="5"/>
      <c r="AZF67" s="5"/>
      <c r="AZG67" s="5"/>
      <c r="AZH67" s="5"/>
      <c r="AZI67" s="5"/>
      <c r="AZJ67" s="5"/>
      <c r="AZK67" s="5"/>
      <c r="AZL67" s="5"/>
      <c r="AZM67" s="5"/>
      <c r="AZN67" s="5"/>
      <c r="AZO67" s="5"/>
      <c r="AZP67" s="5"/>
      <c r="AZQ67" s="5"/>
      <c r="AZR67" s="5"/>
      <c r="AZS67" s="5"/>
      <c r="AZT67" s="5"/>
      <c r="AZU67" s="5"/>
      <c r="AZV67" s="5"/>
      <c r="AZW67" s="5"/>
      <c r="AZX67" s="5"/>
      <c r="AZY67" s="5"/>
      <c r="AZZ67" s="5"/>
      <c r="BAA67" s="5"/>
      <c r="BAB67" s="5"/>
      <c r="BAC67" s="5"/>
      <c r="BAD67" s="5"/>
      <c r="BAE67" s="5"/>
      <c r="BAF67" s="5"/>
      <c r="BAG67" s="5"/>
      <c r="BAH67" s="5"/>
      <c r="BAI67" s="5"/>
      <c r="BAJ67" s="5"/>
      <c r="BAK67" s="5"/>
      <c r="BAL67" s="5"/>
      <c r="BAM67" s="5"/>
      <c r="BAN67" s="5"/>
      <c r="BAO67" s="5"/>
      <c r="BAP67" s="5"/>
      <c r="BAQ67" s="5"/>
      <c r="BAR67" s="5"/>
      <c r="BAS67" s="5"/>
      <c r="BAT67" s="5"/>
      <c r="BAU67" s="5"/>
      <c r="BAV67" s="5"/>
      <c r="BAW67" s="5"/>
      <c r="BAX67" s="5"/>
      <c r="BAY67" s="5"/>
      <c r="BAZ67" s="5"/>
      <c r="BBA67" s="5"/>
      <c r="BBB67" s="5"/>
      <c r="BBC67" s="5"/>
      <c r="BBD67" s="5"/>
      <c r="BBE67" s="5"/>
      <c r="BBF67" s="5"/>
      <c r="BBG67" s="5"/>
      <c r="BBH67" s="5"/>
      <c r="BBI67" s="5"/>
      <c r="BBJ67" s="5"/>
      <c r="BBK67" s="5"/>
      <c r="BBL67" s="5"/>
      <c r="BBM67" s="5"/>
      <c r="BBN67" s="5"/>
      <c r="BBO67" s="5"/>
      <c r="BBP67" s="5"/>
      <c r="BBQ67" s="5"/>
      <c r="BBR67" s="5"/>
      <c r="BBS67" s="5"/>
      <c r="BBT67" s="5"/>
      <c r="BBU67" s="5"/>
      <c r="BBV67" s="5"/>
      <c r="BBW67" s="5"/>
      <c r="BBX67" s="5"/>
      <c r="BBY67" s="5"/>
      <c r="BBZ67" s="5"/>
      <c r="BCA67" s="5"/>
      <c r="BCB67" s="5"/>
      <c r="BCC67" s="5"/>
      <c r="BCD67" s="5"/>
      <c r="BCE67" s="5"/>
      <c r="BCF67" s="5"/>
      <c r="BCG67" s="5"/>
      <c r="BCH67" s="5"/>
      <c r="BCI67" s="5"/>
      <c r="BCJ67" s="5"/>
      <c r="BCK67" s="5"/>
      <c r="BCL67" s="5"/>
      <c r="BCM67" s="5"/>
      <c r="BCN67" s="5"/>
      <c r="BCO67" s="5"/>
      <c r="BCP67" s="5"/>
      <c r="BCQ67" s="5"/>
      <c r="BCR67" s="5"/>
      <c r="BCS67" s="5"/>
      <c r="BCT67" s="5"/>
      <c r="BCU67" s="5"/>
      <c r="BCV67" s="5"/>
      <c r="BCW67" s="5"/>
      <c r="BCX67" s="5"/>
      <c r="BCY67" s="5"/>
      <c r="BCZ67" s="5"/>
      <c r="BDA67" s="5"/>
      <c r="BDB67" s="5"/>
      <c r="BDC67" s="5"/>
      <c r="BDD67" s="5"/>
      <c r="BDE67" s="5"/>
      <c r="BDF67" s="5"/>
      <c r="BDG67" s="5"/>
      <c r="BDH67" s="5"/>
      <c r="BDI67" s="5"/>
      <c r="BDJ67" s="5"/>
      <c r="BDK67" s="5"/>
      <c r="BDL67" s="5"/>
      <c r="BDM67" s="5"/>
      <c r="BDN67" s="5"/>
      <c r="BDO67" s="5"/>
      <c r="BDP67" s="5"/>
      <c r="BDQ67" s="5"/>
      <c r="BDR67" s="5"/>
      <c r="BDS67" s="5"/>
      <c r="BDT67" s="5"/>
      <c r="BDU67" s="5"/>
      <c r="BDV67" s="5"/>
      <c r="BDW67" s="5"/>
      <c r="BDX67" s="5"/>
      <c r="BDY67" s="5"/>
      <c r="BDZ67" s="5"/>
      <c r="BEA67" s="5"/>
      <c r="BEB67" s="5"/>
      <c r="BEC67" s="5"/>
      <c r="BED67" s="5"/>
      <c r="BEE67" s="5"/>
      <c r="BEF67" s="5"/>
      <c r="BEG67" s="5"/>
      <c r="BEH67" s="5"/>
      <c r="BEI67" s="5"/>
      <c r="BEJ67" s="5"/>
      <c r="BEK67" s="5"/>
      <c r="BEL67" s="5"/>
      <c r="BEM67" s="5"/>
      <c r="BEN67" s="5"/>
      <c r="BEO67" s="5"/>
      <c r="BEP67" s="5"/>
      <c r="BEQ67" s="5"/>
      <c r="BER67" s="5"/>
      <c r="BES67" s="5"/>
      <c r="BET67" s="5"/>
      <c r="BEU67" s="5"/>
      <c r="BEV67" s="5"/>
      <c r="BEW67" s="5"/>
      <c r="BEX67" s="5"/>
      <c r="BEY67" s="5"/>
      <c r="BEZ67" s="5"/>
      <c r="BFA67" s="5"/>
      <c r="BFB67" s="5"/>
      <c r="BFC67" s="5"/>
      <c r="BFD67" s="5"/>
      <c r="BFE67" s="5"/>
      <c r="BFF67" s="5"/>
      <c r="BFG67" s="5"/>
      <c r="BFH67" s="5"/>
      <c r="BFI67" s="5"/>
      <c r="BFJ67" s="5"/>
      <c r="BFK67" s="5"/>
      <c r="BFL67" s="5"/>
      <c r="BFM67" s="5"/>
      <c r="BFN67" s="5"/>
      <c r="BFO67" s="5"/>
      <c r="BFP67" s="5"/>
      <c r="BFQ67" s="5"/>
      <c r="BFR67" s="5"/>
      <c r="BFS67" s="5"/>
      <c r="BFT67" s="5"/>
      <c r="BFU67" s="5"/>
      <c r="BFV67" s="5"/>
      <c r="BFW67" s="5"/>
      <c r="BFX67" s="5"/>
      <c r="BFY67" s="5"/>
      <c r="BFZ67" s="5"/>
      <c r="BGA67" s="5"/>
      <c r="BGB67" s="5"/>
      <c r="BGC67" s="5"/>
      <c r="BGD67" s="5"/>
      <c r="BGE67" s="5"/>
      <c r="BGF67" s="5"/>
      <c r="BGG67" s="5"/>
      <c r="BGH67" s="5"/>
      <c r="BGI67" s="5"/>
      <c r="BGJ67" s="5"/>
      <c r="BGK67" s="5"/>
      <c r="BGL67" s="5"/>
      <c r="BGM67" s="5"/>
      <c r="BGN67" s="5"/>
      <c r="BGO67" s="5"/>
      <c r="BGP67" s="5"/>
      <c r="BGQ67" s="5"/>
      <c r="BGR67" s="5"/>
      <c r="BGS67" s="5"/>
      <c r="BGT67" s="5"/>
      <c r="BGU67" s="5"/>
      <c r="BGV67" s="5"/>
      <c r="BGW67" s="5"/>
      <c r="BGX67" s="5"/>
      <c r="BGY67" s="5"/>
      <c r="BGZ67" s="5"/>
      <c r="BHA67" s="5"/>
      <c r="BHB67" s="5"/>
      <c r="BHC67" s="5"/>
      <c r="BHD67" s="5"/>
      <c r="BHE67" s="5"/>
      <c r="BHF67" s="5"/>
      <c r="BHG67" s="5"/>
      <c r="BHH67" s="5"/>
      <c r="BHI67" s="5"/>
      <c r="BHJ67" s="5"/>
      <c r="BHK67" s="5"/>
      <c r="BHL67" s="5"/>
      <c r="BHM67" s="5"/>
      <c r="BHN67" s="5"/>
      <c r="BHO67" s="5"/>
      <c r="BHP67" s="5"/>
      <c r="BHQ67" s="5"/>
      <c r="BHR67" s="5"/>
      <c r="BHS67" s="5"/>
      <c r="BHT67" s="5"/>
      <c r="BHU67" s="5"/>
      <c r="BHV67" s="5"/>
      <c r="BHW67" s="5"/>
      <c r="BHX67" s="5"/>
      <c r="BHY67" s="5"/>
      <c r="BHZ67" s="5"/>
      <c r="BIA67" s="5"/>
      <c r="BIB67" s="5"/>
      <c r="BIC67" s="5"/>
      <c r="BID67" s="5"/>
      <c r="BIE67" s="5"/>
      <c r="BIF67" s="5"/>
      <c r="BIG67" s="5"/>
      <c r="BIH67" s="5"/>
      <c r="BII67" s="5"/>
      <c r="BIJ67" s="5"/>
      <c r="BIK67" s="5"/>
      <c r="BIL67" s="5"/>
      <c r="BIM67" s="5"/>
      <c r="BIN67" s="5"/>
      <c r="BIO67" s="5"/>
      <c r="BIP67" s="5"/>
      <c r="BIQ67" s="5"/>
      <c r="BIR67" s="5"/>
      <c r="BIS67" s="5"/>
      <c r="BIT67" s="5"/>
      <c r="BIU67" s="5"/>
      <c r="BIV67" s="5"/>
      <c r="BIW67" s="5"/>
      <c r="BIX67" s="5"/>
      <c r="BIY67" s="5"/>
      <c r="BIZ67" s="5"/>
      <c r="BJA67" s="5"/>
      <c r="BJB67" s="5"/>
      <c r="BJC67" s="5"/>
      <c r="BJD67" s="5"/>
      <c r="BJE67" s="5"/>
      <c r="BJF67" s="5"/>
      <c r="BJG67" s="5"/>
      <c r="BJH67" s="5"/>
      <c r="BJI67" s="5"/>
      <c r="BJJ67" s="5"/>
      <c r="BJK67" s="5"/>
      <c r="BJL67" s="5"/>
      <c r="BJM67" s="5"/>
      <c r="BJN67" s="5"/>
      <c r="BJO67" s="5"/>
      <c r="BJP67" s="5"/>
      <c r="BJQ67" s="5"/>
      <c r="BJR67" s="5"/>
      <c r="BJS67" s="5"/>
      <c r="BJT67" s="5"/>
      <c r="BJU67" s="5"/>
      <c r="BJV67" s="5"/>
      <c r="BJW67" s="5"/>
      <c r="BJX67" s="5"/>
      <c r="BJY67" s="5"/>
      <c r="BJZ67" s="5"/>
      <c r="BKA67" s="5"/>
      <c r="BKB67" s="5"/>
      <c r="BKC67" s="5"/>
      <c r="BKD67" s="5"/>
      <c r="BKE67" s="5"/>
      <c r="BKF67" s="5"/>
      <c r="BKG67" s="5"/>
      <c r="BKH67" s="5"/>
      <c r="BKI67" s="5"/>
      <c r="BKJ67" s="5"/>
      <c r="BKK67" s="5"/>
      <c r="BKL67" s="5"/>
      <c r="BKM67" s="5"/>
      <c r="BKN67" s="5"/>
      <c r="BKO67" s="5"/>
      <c r="BKP67" s="5"/>
      <c r="BKQ67" s="5"/>
      <c r="BKR67" s="5"/>
      <c r="BKS67" s="5"/>
      <c r="BKT67" s="5"/>
      <c r="BKU67" s="5"/>
      <c r="BKV67" s="5"/>
      <c r="BKW67" s="5"/>
      <c r="BKX67" s="5"/>
      <c r="BKY67" s="5"/>
      <c r="BKZ67" s="5"/>
      <c r="BLA67" s="5"/>
      <c r="BLB67" s="5"/>
      <c r="BLC67" s="5"/>
      <c r="BLD67" s="5"/>
      <c r="BLE67" s="5"/>
      <c r="BLF67" s="5"/>
      <c r="BLG67" s="5"/>
      <c r="BLH67" s="5"/>
      <c r="BLI67" s="5"/>
      <c r="BLJ67" s="5"/>
      <c r="BLK67" s="5"/>
      <c r="BLL67" s="5"/>
      <c r="BLM67" s="5"/>
      <c r="BLN67" s="5"/>
      <c r="BLO67" s="5"/>
      <c r="BLP67" s="5"/>
      <c r="BLQ67" s="5"/>
      <c r="BLR67" s="5"/>
      <c r="BLS67" s="5"/>
      <c r="BLT67" s="5"/>
      <c r="BLU67" s="5"/>
      <c r="BLV67" s="5"/>
      <c r="BLW67" s="5"/>
      <c r="BLX67" s="5"/>
      <c r="BLY67" s="5"/>
      <c r="BLZ67" s="5"/>
      <c r="BMA67" s="5"/>
      <c r="BMB67" s="5"/>
      <c r="BMC67" s="5"/>
      <c r="BMD67" s="5"/>
      <c r="BME67" s="5"/>
      <c r="BMF67" s="5"/>
      <c r="BMG67" s="5"/>
      <c r="BMH67" s="5"/>
      <c r="BMI67" s="5"/>
      <c r="BMJ67" s="5"/>
      <c r="BMK67" s="5"/>
      <c r="BML67" s="5"/>
      <c r="BMM67" s="5"/>
      <c r="BMN67" s="5"/>
      <c r="BMO67" s="5"/>
      <c r="BMP67" s="5"/>
      <c r="BMQ67" s="5"/>
      <c r="BMR67" s="5"/>
      <c r="BMS67" s="5"/>
      <c r="BMT67" s="5"/>
      <c r="BMU67" s="5"/>
      <c r="BMV67" s="5"/>
      <c r="BMW67" s="5"/>
      <c r="BMX67" s="5"/>
      <c r="BMY67" s="5"/>
      <c r="BMZ67" s="5"/>
      <c r="BNA67" s="5"/>
      <c r="BNB67" s="5"/>
      <c r="BNC67" s="5"/>
      <c r="BND67" s="5"/>
      <c r="BNE67" s="5"/>
      <c r="BNF67" s="5"/>
      <c r="BNG67" s="5"/>
      <c r="BNH67" s="5"/>
      <c r="BNI67" s="5"/>
      <c r="BNJ67" s="5"/>
      <c r="BNK67" s="5"/>
      <c r="BNL67" s="5"/>
      <c r="BNM67" s="5"/>
      <c r="BNN67" s="5"/>
      <c r="BNO67" s="5"/>
      <c r="BNP67" s="5"/>
      <c r="BNQ67" s="5"/>
      <c r="BNR67" s="5"/>
      <c r="BNS67" s="5"/>
      <c r="BNT67" s="5"/>
      <c r="BNU67" s="5"/>
      <c r="BNV67" s="5"/>
      <c r="BNW67" s="5"/>
      <c r="BNX67" s="5"/>
      <c r="BNY67" s="5"/>
      <c r="BNZ67" s="5"/>
      <c r="BOA67" s="5"/>
      <c r="BOB67" s="5"/>
      <c r="BOC67" s="5"/>
      <c r="BOD67" s="5"/>
      <c r="BOE67" s="5"/>
      <c r="BOF67" s="5"/>
      <c r="BOG67" s="5"/>
      <c r="BOH67" s="5"/>
      <c r="BOI67" s="5"/>
      <c r="BOJ67" s="5"/>
      <c r="BOK67" s="5"/>
      <c r="BOL67" s="5"/>
      <c r="BOM67" s="5"/>
      <c r="BON67" s="5"/>
      <c r="BOO67" s="5"/>
      <c r="BOP67" s="5"/>
      <c r="BOQ67" s="5"/>
      <c r="BOR67" s="5"/>
      <c r="BOS67" s="5"/>
      <c r="BOT67" s="5"/>
      <c r="BOU67" s="5"/>
      <c r="BOV67" s="5"/>
      <c r="BOW67" s="5"/>
      <c r="BOX67" s="5"/>
      <c r="BOY67" s="5"/>
      <c r="BOZ67" s="5"/>
      <c r="BPA67" s="5"/>
      <c r="BPB67" s="5"/>
      <c r="BPC67" s="5"/>
      <c r="BPD67" s="5"/>
      <c r="BPE67" s="5"/>
      <c r="BPF67" s="5"/>
      <c r="BPG67" s="5"/>
      <c r="BPH67" s="5"/>
      <c r="BPI67" s="5"/>
      <c r="BPJ67" s="5"/>
      <c r="BPK67" s="5"/>
      <c r="BPL67" s="5"/>
      <c r="BPM67" s="5"/>
      <c r="BPN67" s="5"/>
      <c r="BPO67" s="5"/>
      <c r="BPP67" s="5"/>
      <c r="BPQ67" s="5"/>
      <c r="BPR67" s="5"/>
      <c r="BPS67" s="5"/>
      <c r="BPT67" s="5"/>
      <c r="BPU67" s="5"/>
      <c r="BPV67" s="5"/>
      <c r="BPW67" s="5"/>
      <c r="BPX67" s="5"/>
      <c r="BPY67" s="5"/>
      <c r="BPZ67" s="5"/>
      <c r="BQA67" s="5"/>
      <c r="BQB67" s="5"/>
      <c r="BQC67" s="5"/>
      <c r="BQD67" s="5"/>
      <c r="BQE67" s="5"/>
      <c r="BQF67" s="5"/>
      <c r="BQG67" s="5"/>
      <c r="BQH67" s="5"/>
      <c r="BQI67" s="5"/>
      <c r="BQJ67" s="5"/>
      <c r="BQK67" s="5"/>
      <c r="BQL67" s="5"/>
      <c r="BQM67" s="5"/>
      <c r="BQN67" s="5"/>
      <c r="BQO67" s="5"/>
      <c r="BQP67" s="5"/>
      <c r="BQQ67" s="5"/>
      <c r="BQR67" s="5"/>
      <c r="BQS67" s="5"/>
      <c r="BQT67" s="5"/>
      <c r="BQU67" s="5"/>
      <c r="BQV67" s="5"/>
      <c r="BQW67" s="5"/>
      <c r="BQX67" s="5"/>
      <c r="BQY67" s="5"/>
      <c r="BQZ67" s="5"/>
      <c r="BRA67" s="5"/>
      <c r="BRB67" s="5"/>
      <c r="BRC67" s="5"/>
      <c r="BRD67" s="5"/>
      <c r="BRE67" s="5"/>
      <c r="BRF67" s="5"/>
      <c r="BRG67" s="5"/>
      <c r="BRH67" s="5"/>
      <c r="BRI67" s="5"/>
      <c r="BRJ67" s="5"/>
      <c r="BRK67" s="5"/>
      <c r="BRL67" s="5"/>
      <c r="BRM67" s="5"/>
      <c r="BRN67" s="5"/>
      <c r="BRO67" s="5"/>
      <c r="BRP67" s="5"/>
      <c r="BRQ67" s="5"/>
      <c r="BRR67" s="5"/>
      <c r="BRS67" s="5"/>
      <c r="BRT67" s="5"/>
      <c r="BRU67" s="5"/>
      <c r="BRV67" s="5"/>
      <c r="BRW67" s="5"/>
      <c r="BRX67" s="5"/>
      <c r="BRY67" s="5"/>
      <c r="BRZ67" s="5"/>
      <c r="BSA67" s="5"/>
      <c r="BSB67" s="5"/>
      <c r="BSC67" s="5"/>
      <c r="BSD67" s="5"/>
      <c r="BSE67" s="5"/>
      <c r="BSF67" s="5"/>
      <c r="BSG67" s="5"/>
      <c r="BSH67" s="5"/>
      <c r="BSI67" s="5"/>
      <c r="BSJ67" s="5"/>
      <c r="BSK67" s="5"/>
      <c r="BSL67" s="5"/>
      <c r="BSM67" s="5"/>
      <c r="BSN67" s="5"/>
      <c r="BSO67" s="5"/>
      <c r="BSP67" s="5"/>
      <c r="BSQ67" s="5"/>
      <c r="BSR67" s="5"/>
      <c r="BSS67" s="5"/>
      <c r="BST67" s="5"/>
      <c r="BSU67" s="5"/>
      <c r="BSV67" s="5"/>
      <c r="BSW67" s="5"/>
      <c r="BSX67" s="5"/>
      <c r="BSY67" s="5"/>
      <c r="BSZ67" s="5"/>
      <c r="BTA67" s="5"/>
      <c r="BTB67" s="5"/>
      <c r="BTC67" s="5"/>
      <c r="BTD67" s="5"/>
      <c r="BTE67" s="5"/>
      <c r="BTF67" s="5"/>
      <c r="BTG67" s="5"/>
      <c r="BTH67" s="5"/>
      <c r="BTI67" s="5"/>
      <c r="BTJ67" s="5"/>
      <c r="BTK67" s="5"/>
      <c r="BTL67" s="5"/>
      <c r="BTM67" s="5"/>
      <c r="BTN67" s="5"/>
      <c r="BTO67" s="5"/>
      <c r="BTP67" s="5"/>
      <c r="BTQ67" s="5"/>
      <c r="BTR67" s="5"/>
      <c r="BTS67" s="5"/>
      <c r="BTT67" s="5"/>
      <c r="BTU67" s="5"/>
      <c r="BTV67" s="5"/>
      <c r="BTW67" s="5"/>
      <c r="BTX67" s="5"/>
      <c r="BTY67" s="5"/>
      <c r="BTZ67" s="5"/>
      <c r="BUA67" s="5"/>
      <c r="BUB67" s="5"/>
      <c r="BUC67" s="5"/>
      <c r="BUD67" s="5"/>
      <c r="BUE67" s="5"/>
      <c r="BUF67" s="5"/>
      <c r="BUG67" s="5"/>
      <c r="BUH67" s="5"/>
      <c r="BUI67" s="5"/>
      <c r="BUJ67" s="5"/>
      <c r="BUK67" s="5"/>
      <c r="BUL67" s="5"/>
      <c r="BUM67" s="5"/>
      <c r="BUN67" s="5"/>
      <c r="BUO67" s="5"/>
      <c r="BUP67" s="5"/>
      <c r="BUQ67" s="5"/>
      <c r="BUR67" s="5"/>
      <c r="BUS67" s="5"/>
      <c r="BUT67" s="5"/>
      <c r="BUU67" s="5"/>
      <c r="BUV67" s="5"/>
      <c r="BUW67" s="5"/>
      <c r="BUX67" s="5"/>
      <c r="BUY67" s="5"/>
      <c r="BUZ67" s="5"/>
      <c r="BVA67" s="5"/>
      <c r="BVB67" s="5"/>
      <c r="BVC67" s="5"/>
      <c r="BVD67" s="5"/>
      <c r="BVE67" s="5"/>
      <c r="BVF67" s="5"/>
      <c r="BVG67" s="5"/>
      <c r="BVH67" s="5"/>
      <c r="BVI67" s="5"/>
      <c r="BVJ67" s="5"/>
      <c r="BVK67" s="5"/>
      <c r="BVL67" s="5"/>
      <c r="BVM67" s="5"/>
      <c r="BVN67" s="5"/>
      <c r="BVO67" s="5"/>
      <c r="BVP67" s="5"/>
      <c r="BVQ67" s="5"/>
      <c r="BVR67" s="5"/>
      <c r="BVS67" s="5"/>
      <c r="BVT67" s="5"/>
      <c r="BVU67" s="5"/>
      <c r="BVV67" s="5"/>
      <c r="BVW67" s="5"/>
      <c r="BVX67" s="5"/>
      <c r="BVY67" s="5"/>
      <c r="BVZ67" s="5"/>
      <c r="BWA67" s="5"/>
      <c r="BWB67" s="5"/>
      <c r="BWC67" s="5"/>
      <c r="BWD67" s="5"/>
      <c r="BWE67" s="5"/>
      <c r="BWF67" s="5"/>
      <c r="BWG67" s="5"/>
      <c r="BWH67" s="5"/>
      <c r="BWI67" s="5"/>
      <c r="BWJ67" s="5"/>
      <c r="BWK67" s="5"/>
      <c r="BWL67" s="5"/>
      <c r="BWM67" s="5"/>
      <c r="BWN67" s="5"/>
      <c r="BWO67" s="5"/>
      <c r="BWP67" s="5"/>
      <c r="BWQ67" s="5"/>
      <c r="BWR67" s="5"/>
      <c r="BWS67" s="5"/>
      <c r="BWT67" s="5"/>
      <c r="BWU67" s="5"/>
      <c r="BWV67" s="5"/>
      <c r="BWW67" s="5"/>
      <c r="BWX67" s="5"/>
      <c r="BWY67" s="5"/>
      <c r="BWZ67" s="5"/>
      <c r="BXA67" s="5"/>
      <c r="BXB67" s="5"/>
      <c r="BXC67" s="5"/>
      <c r="BXD67" s="5"/>
      <c r="BXE67" s="5"/>
      <c r="BXF67" s="5"/>
      <c r="BXG67" s="5"/>
      <c r="BXH67" s="5"/>
      <c r="BXI67" s="5"/>
      <c r="BXJ67" s="5"/>
      <c r="BXK67" s="5"/>
      <c r="BXL67" s="5"/>
      <c r="BXM67" s="5"/>
      <c r="BXN67" s="5"/>
      <c r="BXO67" s="5"/>
      <c r="BXP67" s="5"/>
      <c r="BXQ67" s="5"/>
      <c r="BXR67" s="5"/>
      <c r="BXS67" s="5"/>
      <c r="BXT67" s="5"/>
      <c r="BXU67" s="5"/>
      <c r="BXV67" s="5"/>
      <c r="BXW67" s="5"/>
      <c r="BXX67" s="5"/>
      <c r="BXY67" s="5"/>
      <c r="BXZ67" s="5"/>
      <c r="BYA67" s="5"/>
      <c r="BYB67" s="5"/>
      <c r="BYC67" s="5"/>
      <c r="BYD67" s="5"/>
      <c r="BYE67" s="5"/>
      <c r="BYF67" s="5"/>
      <c r="BYG67" s="5"/>
      <c r="BYH67" s="5"/>
      <c r="BYI67" s="5"/>
      <c r="BYJ67" s="5"/>
      <c r="BYK67" s="5"/>
      <c r="BYL67" s="5"/>
      <c r="BYM67" s="5"/>
      <c r="BYN67" s="5"/>
      <c r="BYO67" s="5"/>
      <c r="BYP67" s="5"/>
      <c r="BYQ67" s="5"/>
      <c r="BYR67" s="5"/>
      <c r="BYS67" s="5"/>
      <c r="BYT67" s="5"/>
      <c r="BYU67" s="5"/>
      <c r="BYV67" s="5"/>
      <c r="BYW67" s="5"/>
      <c r="BYX67" s="5"/>
      <c r="BYY67" s="5"/>
      <c r="BYZ67" s="5"/>
      <c r="BZA67" s="5"/>
      <c r="BZB67" s="5"/>
      <c r="BZC67" s="5"/>
      <c r="BZD67" s="5"/>
      <c r="BZE67" s="5"/>
      <c r="BZF67" s="5"/>
      <c r="BZG67" s="5"/>
      <c r="BZH67" s="5"/>
      <c r="BZI67" s="5"/>
      <c r="BZJ67" s="5"/>
      <c r="BZK67" s="5"/>
      <c r="BZL67" s="5"/>
      <c r="BZM67" s="5"/>
      <c r="BZN67" s="5"/>
      <c r="BZO67" s="5"/>
      <c r="BZP67" s="5"/>
      <c r="BZQ67" s="5"/>
      <c r="BZR67" s="5"/>
      <c r="BZS67" s="5"/>
      <c r="BZT67" s="5"/>
      <c r="BZU67" s="5"/>
      <c r="BZV67" s="5"/>
      <c r="BZW67" s="5"/>
      <c r="BZX67" s="5"/>
      <c r="BZY67" s="5"/>
      <c r="BZZ67" s="5"/>
      <c r="CAA67" s="5"/>
      <c r="CAB67" s="5"/>
      <c r="CAC67" s="5"/>
      <c r="CAD67" s="5"/>
      <c r="CAE67" s="5"/>
      <c r="CAF67" s="5"/>
      <c r="CAG67" s="5"/>
      <c r="CAH67" s="5"/>
      <c r="CAI67" s="5"/>
      <c r="CAJ67" s="5"/>
      <c r="CAK67" s="5"/>
      <c r="CAL67" s="5"/>
      <c r="CAM67" s="5"/>
      <c r="CAN67" s="5"/>
      <c r="CAO67" s="5"/>
      <c r="CAP67" s="5"/>
      <c r="CAQ67" s="5"/>
      <c r="CAR67" s="5"/>
      <c r="CAS67" s="5"/>
      <c r="CAT67" s="5"/>
      <c r="CAU67" s="5"/>
      <c r="CAV67" s="5"/>
      <c r="CAW67" s="5"/>
      <c r="CAX67" s="5"/>
      <c r="CAY67" s="5"/>
      <c r="CAZ67" s="5"/>
      <c r="CBA67" s="5"/>
      <c r="CBB67" s="5"/>
      <c r="CBC67" s="5"/>
      <c r="CBD67" s="5"/>
      <c r="CBE67" s="5"/>
      <c r="CBF67" s="5"/>
      <c r="CBG67" s="5"/>
      <c r="CBH67" s="5"/>
      <c r="CBI67" s="5"/>
      <c r="CBJ67" s="5"/>
      <c r="CBK67" s="5"/>
      <c r="CBL67" s="5"/>
      <c r="CBM67" s="5"/>
      <c r="CBN67" s="5"/>
      <c r="CBO67" s="5"/>
      <c r="CBP67" s="5"/>
      <c r="CBQ67" s="5"/>
      <c r="CBR67" s="5"/>
      <c r="CBS67" s="5"/>
      <c r="CBT67" s="5"/>
      <c r="CBU67" s="5"/>
      <c r="CBV67" s="5"/>
      <c r="CBW67" s="5"/>
      <c r="CBX67" s="5"/>
      <c r="CBY67" s="5"/>
      <c r="CBZ67" s="5"/>
      <c r="CCA67" s="5"/>
      <c r="CCB67" s="5"/>
      <c r="CCC67" s="5"/>
      <c r="CCD67" s="5"/>
      <c r="CCE67" s="5"/>
      <c r="CCF67" s="5"/>
      <c r="CCG67" s="5"/>
      <c r="CCH67" s="5"/>
      <c r="CCI67" s="5"/>
      <c r="CCJ67" s="5"/>
      <c r="CCK67" s="5"/>
      <c r="CCL67" s="5"/>
      <c r="CCM67" s="5"/>
      <c r="CCN67" s="5"/>
      <c r="CCO67" s="5"/>
      <c r="CCP67" s="5"/>
      <c r="CCQ67" s="5"/>
      <c r="CCR67" s="5"/>
      <c r="CCS67" s="5"/>
      <c r="CCT67" s="5"/>
      <c r="CCU67" s="5"/>
      <c r="CCV67" s="5"/>
      <c r="CCW67" s="5"/>
      <c r="CCX67" s="5"/>
      <c r="CCY67" s="5"/>
      <c r="CCZ67" s="5"/>
      <c r="CDA67" s="5"/>
      <c r="CDB67" s="5"/>
      <c r="CDC67" s="5"/>
      <c r="CDD67" s="5"/>
      <c r="CDE67" s="5"/>
      <c r="CDF67" s="5"/>
      <c r="CDG67" s="5"/>
      <c r="CDH67" s="5"/>
      <c r="CDI67" s="5"/>
      <c r="CDJ67" s="5"/>
      <c r="CDK67" s="5"/>
      <c r="CDL67" s="5"/>
      <c r="CDM67" s="5"/>
      <c r="CDN67" s="5"/>
      <c r="CDO67" s="5"/>
      <c r="CDP67" s="5"/>
      <c r="CDQ67" s="5"/>
      <c r="CDR67" s="5"/>
      <c r="CDS67" s="5"/>
      <c r="CDT67" s="5"/>
      <c r="CDU67" s="5"/>
      <c r="CDV67" s="5"/>
      <c r="CDW67" s="5"/>
      <c r="CDX67" s="5"/>
      <c r="CDY67" s="5"/>
      <c r="CDZ67" s="5"/>
      <c r="CEA67" s="5"/>
      <c r="CEB67" s="5"/>
      <c r="CEC67" s="5"/>
      <c r="CED67" s="5"/>
      <c r="CEE67" s="5"/>
      <c r="CEF67" s="5"/>
      <c r="CEG67" s="5"/>
      <c r="CEH67" s="5"/>
      <c r="CEI67" s="5"/>
      <c r="CEJ67" s="5"/>
      <c r="CEK67" s="5"/>
      <c r="CEL67" s="5"/>
      <c r="CEM67" s="5"/>
      <c r="CEN67" s="5"/>
      <c r="CEO67" s="5"/>
      <c r="CEP67" s="5"/>
      <c r="CEQ67" s="5"/>
      <c r="CER67" s="5"/>
      <c r="CES67" s="5"/>
      <c r="CET67" s="5"/>
      <c r="CEU67" s="5"/>
      <c r="CEV67" s="5"/>
      <c r="CEW67" s="5"/>
      <c r="CEX67" s="5"/>
      <c r="CEY67" s="5"/>
      <c r="CEZ67" s="5"/>
      <c r="CFA67" s="5"/>
      <c r="CFB67" s="5"/>
      <c r="CFC67" s="5"/>
      <c r="CFD67" s="5"/>
      <c r="CFE67" s="5"/>
      <c r="CFF67" s="5"/>
      <c r="CFG67" s="5"/>
      <c r="CFH67" s="5"/>
      <c r="CFI67" s="5"/>
      <c r="CFJ67" s="5"/>
      <c r="CFK67" s="5"/>
      <c r="CFL67" s="5"/>
      <c r="CFM67" s="5"/>
      <c r="CFN67" s="5"/>
      <c r="CFO67" s="5"/>
      <c r="CFP67" s="5"/>
      <c r="CFQ67" s="5"/>
      <c r="CFR67" s="5"/>
      <c r="CFS67" s="5"/>
      <c r="CFT67" s="5"/>
      <c r="CFU67" s="5"/>
      <c r="CFV67" s="5"/>
      <c r="CFW67" s="5"/>
      <c r="CFX67" s="5"/>
      <c r="CFY67" s="5"/>
      <c r="CFZ67" s="5"/>
      <c r="CGA67" s="5"/>
      <c r="CGB67" s="5"/>
      <c r="CGC67" s="5"/>
      <c r="CGD67" s="5"/>
      <c r="CGE67" s="5"/>
      <c r="CGF67" s="5"/>
      <c r="CGG67" s="5"/>
      <c r="CGH67" s="5"/>
      <c r="CGI67" s="5"/>
      <c r="CGJ67" s="5"/>
      <c r="CGK67" s="5"/>
      <c r="CGL67" s="5"/>
      <c r="CGM67" s="5"/>
      <c r="CGN67" s="5"/>
      <c r="CGO67" s="5"/>
      <c r="CGP67" s="5"/>
      <c r="CGQ67" s="5"/>
      <c r="CGR67" s="5"/>
      <c r="CGS67" s="5"/>
      <c r="CGT67" s="5"/>
      <c r="CGU67" s="5"/>
      <c r="CGV67" s="5"/>
      <c r="CGW67" s="5"/>
      <c r="CGX67" s="5"/>
      <c r="CGY67" s="5"/>
      <c r="CGZ67" s="5"/>
      <c r="CHA67" s="5"/>
      <c r="CHB67" s="5"/>
      <c r="CHC67" s="5"/>
      <c r="CHD67" s="5"/>
      <c r="CHE67" s="5"/>
      <c r="CHF67" s="5"/>
      <c r="CHG67" s="5"/>
      <c r="CHH67" s="5"/>
      <c r="CHI67" s="5"/>
      <c r="CHJ67" s="5"/>
      <c r="CHK67" s="5"/>
      <c r="CHL67" s="5"/>
      <c r="CHM67" s="5"/>
      <c r="CHN67" s="5"/>
      <c r="CHO67" s="5"/>
      <c r="CHP67" s="5"/>
      <c r="CHQ67" s="5"/>
      <c r="CHR67" s="5"/>
      <c r="CHS67" s="5"/>
      <c r="CHT67" s="5"/>
      <c r="CHU67" s="5"/>
      <c r="CHV67" s="5"/>
      <c r="CHW67" s="5"/>
      <c r="CHX67" s="5"/>
      <c r="CHY67" s="5"/>
      <c r="CHZ67" s="5"/>
      <c r="CIA67" s="5"/>
      <c r="CIB67" s="5"/>
      <c r="CIC67" s="5"/>
      <c r="CID67" s="5"/>
      <c r="CIE67" s="5"/>
      <c r="CIF67" s="5"/>
      <c r="CIG67" s="5"/>
      <c r="CIH67" s="5"/>
      <c r="CII67" s="5"/>
      <c r="CIJ67" s="5"/>
      <c r="CIK67" s="5"/>
      <c r="CIL67" s="5"/>
      <c r="CIM67" s="5"/>
      <c r="CIN67" s="5"/>
      <c r="CIO67" s="5"/>
      <c r="CIP67" s="5"/>
      <c r="CIQ67" s="5"/>
      <c r="CIR67" s="5"/>
      <c r="CIS67" s="5"/>
      <c r="CIT67" s="5"/>
      <c r="CIU67" s="5"/>
      <c r="CIV67" s="5"/>
      <c r="CIW67" s="5"/>
      <c r="CIX67" s="5"/>
      <c r="CIY67" s="5"/>
      <c r="CIZ67" s="5"/>
      <c r="CJA67" s="5"/>
      <c r="CJB67" s="5"/>
      <c r="CJC67" s="5"/>
      <c r="CJD67" s="5"/>
      <c r="CJE67" s="5"/>
      <c r="CJF67" s="5"/>
      <c r="CJG67" s="5"/>
      <c r="CJH67" s="5"/>
      <c r="CJI67" s="5"/>
      <c r="CJJ67" s="5"/>
      <c r="CJK67" s="5"/>
      <c r="CJL67" s="5"/>
      <c r="CJM67" s="5"/>
      <c r="CJN67" s="5"/>
      <c r="CJO67" s="5"/>
      <c r="CJP67" s="5"/>
      <c r="CJQ67" s="5"/>
      <c r="CJR67" s="5"/>
      <c r="CJS67" s="5"/>
      <c r="CJT67" s="5"/>
      <c r="CJU67" s="5"/>
      <c r="CJV67" s="5"/>
      <c r="CJW67" s="5"/>
      <c r="CJX67" s="5"/>
      <c r="CJY67" s="5"/>
      <c r="CJZ67" s="5"/>
      <c r="CKA67" s="5"/>
      <c r="CKB67" s="5"/>
      <c r="CKC67" s="5"/>
      <c r="CKD67" s="5"/>
      <c r="CKE67" s="5"/>
      <c r="CKF67" s="5"/>
      <c r="CKG67" s="5"/>
      <c r="CKH67" s="5"/>
      <c r="CKI67" s="5"/>
      <c r="CKJ67" s="5"/>
      <c r="CKK67" s="5"/>
      <c r="CKL67" s="5"/>
      <c r="CKM67" s="5"/>
      <c r="CKN67" s="5"/>
      <c r="CKO67" s="5"/>
      <c r="CKP67" s="5"/>
      <c r="CKQ67" s="5"/>
      <c r="CKR67" s="5"/>
      <c r="CKS67" s="5"/>
      <c r="CKT67" s="5"/>
      <c r="CKU67" s="5"/>
      <c r="CKV67" s="5"/>
      <c r="CKW67" s="5"/>
      <c r="CKX67" s="5"/>
      <c r="CKY67" s="5"/>
      <c r="CKZ67" s="5"/>
      <c r="CLA67" s="5"/>
      <c r="CLB67" s="5"/>
      <c r="CLC67" s="5"/>
      <c r="CLD67" s="5"/>
      <c r="CLE67" s="5"/>
      <c r="CLF67" s="5"/>
      <c r="CLG67" s="5"/>
      <c r="CLH67" s="5"/>
      <c r="CLI67" s="5"/>
      <c r="CLJ67" s="5"/>
      <c r="CLK67" s="5"/>
      <c r="CLL67" s="5"/>
      <c r="CLM67" s="5"/>
      <c r="CLN67" s="5"/>
      <c r="CLO67" s="5"/>
      <c r="CLP67" s="5"/>
      <c r="CLQ67" s="5"/>
      <c r="CLR67" s="5"/>
      <c r="CLS67" s="5"/>
      <c r="CLT67" s="5"/>
      <c r="CLU67" s="5"/>
      <c r="CLV67" s="5"/>
      <c r="CLW67" s="5"/>
      <c r="CLX67" s="5"/>
      <c r="CLY67" s="5"/>
      <c r="CLZ67" s="5"/>
      <c r="CMA67" s="5"/>
      <c r="CMB67" s="5"/>
      <c r="CMC67" s="5"/>
      <c r="CMD67" s="5"/>
      <c r="CME67" s="5"/>
      <c r="CMF67" s="5"/>
      <c r="CMG67" s="5"/>
      <c r="CMH67" s="5"/>
      <c r="CMI67" s="5"/>
      <c r="CMJ67" s="5"/>
      <c r="CMK67" s="5"/>
      <c r="CML67" s="5"/>
      <c r="CMM67" s="5"/>
      <c r="CMN67" s="5"/>
      <c r="CMO67" s="5"/>
      <c r="CMP67" s="5"/>
      <c r="CMQ67" s="5"/>
      <c r="CMR67" s="5"/>
      <c r="CMS67" s="5"/>
      <c r="CMT67" s="5"/>
      <c r="CMU67" s="5"/>
      <c r="CMV67" s="5"/>
      <c r="CMW67" s="5"/>
      <c r="CMX67" s="5"/>
      <c r="CMY67" s="5"/>
      <c r="CMZ67" s="5"/>
      <c r="CNA67" s="5"/>
      <c r="CNB67" s="5"/>
      <c r="CNC67" s="5"/>
      <c r="CND67" s="5"/>
      <c r="CNE67" s="5"/>
      <c r="CNF67" s="5"/>
      <c r="CNG67" s="5"/>
      <c r="CNH67" s="5"/>
      <c r="CNI67" s="5"/>
      <c r="CNJ67" s="5"/>
      <c r="CNK67" s="5"/>
      <c r="CNL67" s="5"/>
      <c r="CNM67" s="5"/>
      <c r="CNN67" s="5"/>
      <c r="CNO67" s="5"/>
      <c r="CNP67" s="5"/>
      <c r="CNQ67" s="5"/>
      <c r="CNR67" s="5"/>
      <c r="CNS67" s="5"/>
      <c r="CNT67" s="5"/>
      <c r="CNU67" s="5"/>
      <c r="CNV67" s="5"/>
      <c r="CNW67" s="5"/>
      <c r="CNX67" s="5"/>
      <c r="CNY67" s="5"/>
      <c r="CNZ67" s="5"/>
      <c r="COA67" s="5"/>
      <c r="COB67" s="5"/>
      <c r="COC67" s="5"/>
      <c r="COD67" s="5"/>
      <c r="COE67" s="5"/>
      <c r="COF67" s="5"/>
      <c r="COG67" s="5"/>
      <c r="COH67" s="5"/>
      <c r="COI67" s="5"/>
      <c r="COJ67" s="5"/>
      <c r="COK67" s="5"/>
      <c r="COL67" s="5"/>
      <c r="COM67" s="5"/>
      <c r="CON67" s="5"/>
      <c r="COO67" s="5"/>
      <c r="COP67" s="5"/>
      <c r="COQ67" s="5"/>
      <c r="COR67" s="5"/>
      <c r="COS67" s="5"/>
      <c r="COT67" s="5"/>
      <c r="COU67" s="5"/>
      <c r="COV67" s="5"/>
      <c r="COW67" s="5"/>
      <c r="COX67" s="5"/>
      <c r="COY67" s="5"/>
      <c r="COZ67" s="5"/>
      <c r="CPA67" s="5"/>
      <c r="CPB67" s="5"/>
      <c r="CPC67" s="5"/>
      <c r="CPD67" s="5"/>
      <c r="CPE67" s="5"/>
      <c r="CPF67" s="5"/>
      <c r="CPG67" s="5"/>
      <c r="CPH67" s="5"/>
      <c r="CPI67" s="5"/>
      <c r="CPJ67" s="5"/>
      <c r="CPK67" s="5"/>
      <c r="CPL67" s="5"/>
      <c r="CPM67" s="5"/>
      <c r="CPN67" s="5"/>
      <c r="CPO67" s="5"/>
      <c r="CPP67" s="5"/>
      <c r="CPQ67" s="5"/>
      <c r="CPR67" s="5"/>
      <c r="CPS67" s="5"/>
      <c r="CPT67" s="5"/>
      <c r="CPU67" s="5"/>
      <c r="CPV67" s="5"/>
      <c r="CPW67" s="5"/>
      <c r="CPX67" s="5"/>
      <c r="CPY67" s="5"/>
      <c r="CPZ67" s="5"/>
      <c r="CQA67" s="5"/>
      <c r="CQB67" s="5"/>
      <c r="CQC67" s="5"/>
      <c r="CQD67" s="5"/>
      <c r="CQE67" s="5"/>
      <c r="CQF67" s="5"/>
      <c r="CQG67" s="5"/>
      <c r="CQH67" s="5"/>
      <c r="CQI67" s="5"/>
      <c r="CQJ67" s="5"/>
      <c r="CQK67" s="5"/>
      <c r="CQL67" s="5"/>
      <c r="CQM67" s="5"/>
      <c r="CQN67" s="5"/>
      <c r="CQO67" s="5"/>
      <c r="CQP67" s="5"/>
      <c r="CQQ67" s="5"/>
      <c r="CQR67" s="5"/>
      <c r="CQS67" s="5"/>
      <c r="CQT67" s="5"/>
      <c r="CQU67" s="5"/>
      <c r="CQV67" s="5"/>
      <c r="CQW67" s="5"/>
      <c r="CQX67" s="5"/>
      <c r="CQY67" s="5"/>
      <c r="CQZ67" s="5"/>
      <c r="CRA67" s="5"/>
      <c r="CRB67" s="5"/>
      <c r="CRC67" s="5"/>
      <c r="CRD67" s="5"/>
      <c r="CRE67" s="5"/>
      <c r="CRF67" s="5"/>
      <c r="CRG67" s="5"/>
      <c r="CRH67" s="5"/>
      <c r="CRI67" s="5"/>
      <c r="CRJ67" s="5"/>
      <c r="CRK67" s="5"/>
      <c r="CRL67" s="5"/>
      <c r="CRM67" s="5"/>
      <c r="CRN67" s="5"/>
      <c r="CRO67" s="5"/>
      <c r="CRP67" s="5"/>
      <c r="CRQ67" s="5"/>
      <c r="CRR67" s="5"/>
      <c r="CRS67" s="5"/>
      <c r="CRT67" s="5"/>
      <c r="CRU67" s="5"/>
      <c r="CRV67" s="5"/>
      <c r="CRW67" s="5"/>
      <c r="CRX67" s="5"/>
      <c r="CRY67" s="5"/>
      <c r="CRZ67" s="5"/>
      <c r="CSA67" s="5"/>
      <c r="CSB67" s="5"/>
      <c r="CSC67" s="5"/>
      <c r="CSD67" s="5"/>
      <c r="CSE67" s="5"/>
      <c r="CSF67" s="5"/>
      <c r="CSG67" s="5"/>
      <c r="CSH67" s="5"/>
      <c r="CSI67" s="5"/>
      <c r="CSJ67" s="5"/>
      <c r="CSK67" s="5"/>
      <c r="CSL67" s="5"/>
      <c r="CSM67" s="5"/>
      <c r="CSN67" s="5"/>
      <c r="CSO67" s="5"/>
      <c r="CSP67" s="5"/>
      <c r="CSQ67" s="5"/>
      <c r="CSR67" s="5"/>
      <c r="CSS67" s="5"/>
      <c r="CST67" s="5"/>
      <c r="CSU67" s="5"/>
      <c r="CSV67" s="5"/>
      <c r="CSW67" s="5"/>
      <c r="CSX67" s="5"/>
      <c r="CSY67" s="5"/>
      <c r="CSZ67" s="5"/>
      <c r="CTA67" s="5"/>
      <c r="CTB67" s="5"/>
      <c r="CTC67" s="5"/>
      <c r="CTD67" s="5"/>
      <c r="CTE67" s="5"/>
      <c r="CTF67" s="5"/>
      <c r="CTG67" s="5"/>
      <c r="CTH67" s="5"/>
      <c r="CTI67" s="5"/>
      <c r="CTJ67" s="5"/>
      <c r="CTK67" s="5"/>
      <c r="CTL67" s="5"/>
      <c r="CTM67" s="5"/>
      <c r="CTN67" s="5"/>
      <c r="CTO67" s="5"/>
      <c r="CTP67" s="5"/>
      <c r="CTQ67" s="5"/>
      <c r="CTR67" s="5"/>
      <c r="CTS67" s="5"/>
      <c r="CTT67" s="5"/>
      <c r="CTU67" s="5"/>
      <c r="CTV67" s="5"/>
      <c r="CTW67" s="5"/>
      <c r="CTX67" s="5"/>
      <c r="CTY67" s="5"/>
      <c r="CTZ67" s="5"/>
      <c r="CUA67" s="5"/>
      <c r="CUB67" s="5"/>
      <c r="CUC67" s="5"/>
      <c r="CUD67" s="5"/>
      <c r="CUE67" s="5"/>
      <c r="CUF67" s="5"/>
      <c r="CUG67" s="5"/>
      <c r="CUH67" s="5"/>
      <c r="CUI67" s="5"/>
      <c r="CUJ67" s="5"/>
      <c r="CUK67" s="5"/>
      <c r="CUL67" s="5"/>
      <c r="CUM67" s="5"/>
      <c r="CUN67" s="5"/>
      <c r="CUO67" s="5"/>
      <c r="CUP67" s="5"/>
      <c r="CUQ67" s="5"/>
      <c r="CUR67" s="5"/>
      <c r="CUS67" s="5"/>
      <c r="CUT67" s="5"/>
      <c r="CUU67" s="5"/>
      <c r="CUV67" s="5"/>
      <c r="CUW67" s="5"/>
      <c r="CUX67" s="5"/>
      <c r="CUY67" s="5"/>
      <c r="CUZ67" s="5"/>
      <c r="CVA67" s="5"/>
      <c r="CVB67" s="5"/>
      <c r="CVC67" s="5"/>
      <c r="CVD67" s="5"/>
      <c r="CVE67" s="5"/>
      <c r="CVF67" s="5"/>
      <c r="CVG67" s="5"/>
      <c r="CVH67" s="5"/>
      <c r="CVI67" s="5"/>
      <c r="CVJ67" s="5"/>
      <c r="CVK67" s="5"/>
      <c r="CVL67" s="5"/>
      <c r="CVM67" s="5"/>
      <c r="CVN67" s="5"/>
      <c r="CVO67" s="5"/>
      <c r="CVP67" s="5"/>
      <c r="CVQ67" s="5"/>
      <c r="CVR67" s="5"/>
      <c r="CVS67" s="5"/>
      <c r="CVT67" s="5"/>
      <c r="CVU67" s="5"/>
      <c r="CVV67" s="5"/>
      <c r="CVW67" s="5"/>
      <c r="CVX67" s="5"/>
      <c r="CVY67" s="5"/>
      <c r="CVZ67" s="5"/>
      <c r="CWA67" s="5"/>
      <c r="CWB67" s="5"/>
      <c r="CWC67" s="5"/>
      <c r="CWD67" s="5"/>
      <c r="CWE67" s="5"/>
      <c r="CWF67" s="5"/>
      <c r="CWG67" s="5"/>
      <c r="CWH67" s="5"/>
      <c r="CWI67" s="5"/>
      <c r="CWJ67" s="5"/>
      <c r="CWK67" s="5"/>
      <c r="CWL67" s="5"/>
      <c r="CWM67" s="5"/>
      <c r="CWN67" s="5"/>
      <c r="CWO67" s="5"/>
      <c r="CWP67" s="5"/>
      <c r="CWQ67" s="5"/>
      <c r="CWR67" s="5"/>
      <c r="CWS67" s="5"/>
      <c r="CWT67" s="5"/>
      <c r="CWU67" s="5"/>
      <c r="CWV67" s="5"/>
      <c r="CWW67" s="5"/>
      <c r="CWX67" s="5"/>
      <c r="CWY67" s="5"/>
      <c r="CWZ67" s="5"/>
      <c r="CXA67" s="5"/>
      <c r="CXB67" s="5"/>
      <c r="CXC67" s="5"/>
      <c r="CXD67" s="5"/>
      <c r="CXE67" s="5"/>
      <c r="CXF67" s="5"/>
      <c r="CXG67" s="5"/>
      <c r="CXH67" s="5"/>
      <c r="CXI67" s="5"/>
      <c r="CXJ67" s="5"/>
      <c r="CXK67" s="5"/>
      <c r="CXL67" s="5"/>
      <c r="CXM67" s="5"/>
      <c r="CXN67" s="5"/>
      <c r="CXO67" s="5"/>
      <c r="CXP67" s="5"/>
      <c r="CXQ67" s="5"/>
      <c r="CXR67" s="5"/>
      <c r="CXS67" s="5"/>
      <c r="CXT67" s="5"/>
      <c r="CXU67" s="5"/>
      <c r="CXV67" s="5"/>
      <c r="CXW67" s="5"/>
      <c r="CXX67" s="5"/>
      <c r="CXY67" s="5"/>
      <c r="CXZ67" s="5"/>
      <c r="CYA67" s="5"/>
      <c r="CYB67" s="5"/>
      <c r="CYC67" s="5"/>
      <c r="CYD67" s="5"/>
      <c r="CYE67" s="5"/>
      <c r="CYF67" s="5"/>
      <c r="CYG67" s="5"/>
      <c r="CYH67" s="5"/>
      <c r="CYI67" s="5"/>
      <c r="CYJ67" s="5"/>
      <c r="CYK67" s="5"/>
      <c r="CYL67" s="5"/>
      <c r="CYM67" s="5"/>
      <c r="CYN67" s="5"/>
      <c r="CYO67" s="5"/>
      <c r="CYP67" s="5"/>
      <c r="CYQ67" s="5"/>
      <c r="CYR67" s="5"/>
      <c r="CYS67" s="5"/>
      <c r="CYT67" s="5"/>
      <c r="CYU67" s="5"/>
      <c r="CYV67" s="5"/>
      <c r="CYW67" s="5"/>
      <c r="CYX67" s="5"/>
      <c r="CYY67" s="5"/>
      <c r="CYZ67" s="5"/>
      <c r="CZA67" s="5"/>
      <c r="CZB67" s="5"/>
      <c r="CZC67" s="5"/>
      <c r="CZD67" s="5"/>
      <c r="CZE67" s="5"/>
      <c r="CZF67" s="5"/>
      <c r="CZG67" s="5"/>
      <c r="CZH67" s="5"/>
      <c r="CZI67" s="5"/>
      <c r="CZJ67" s="5"/>
      <c r="CZK67" s="5"/>
      <c r="CZL67" s="5"/>
      <c r="CZM67" s="5"/>
      <c r="CZN67" s="5"/>
      <c r="CZO67" s="5"/>
      <c r="CZP67" s="5"/>
      <c r="CZQ67" s="5"/>
      <c r="CZR67" s="5"/>
      <c r="CZS67" s="5"/>
      <c r="CZT67" s="5"/>
      <c r="CZU67" s="5"/>
      <c r="CZV67" s="5"/>
      <c r="CZW67" s="5"/>
      <c r="CZX67" s="5"/>
      <c r="CZY67" s="5"/>
      <c r="CZZ67" s="5"/>
      <c r="DAA67" s="5"/>
      <c r="DAB67" s="5"/>
      <c r="DAC67" s="5"/>
      <c r="DAD67" s="5"/>
      <c r="DAE67" s="5"/>
      <c r="DAF67" s="5"/>
      <c r="DAG67" s="5"/>
      <c r="DAH67" s="5"/>
      <c r="DAI67" s="5"/>
      <c r="DAJ67" s="5"/>
      <c r="DAK67" s="5"/>
      <c r="DAL67" s="5"/>
      <c r="DAM67" s="5"/>
      <c r="DAN67" s="5"/>
      <c r="DAO67" s="5"/>
      <c r="DAP67" s="5"/>
      <c r="DAQ67" s="5"/>
      <c r="DAR67" s="5"/>
      <c r="DAS67" s="5"/>
      <c r="DAT67" s="5"/>
      <c r="DAU67" s="5"/>
      <c r="DAV67" s="5"/>
      <c r="DAW67" s="5"/>
      <c r="DAX67" s="5"/>
      <c r="DAY67" s="5"/>
      <c r="DAZ67" s="5"/>
      <c r="DBA67" s="5"/>
      <c r="DBB67" s="5"/>
      <c r="DBC67" s="5"/>
      <c r="DBD67" s="5"/>
      <c r="DBE67" s="5"/>
      <c r="DBF67" s="5"/>
      <c r="DBG67" s="5"/>
      <c r="DBH67" s="5"/>
      <c r="DBI67" s="5"/>
      <c r="DBJ67" s="5"/>
      <c r="DBK67" s="5"/>
      <c r="DBL67" s="5"/>
      <c r="DBM67" s="5"/>
      <c r="DBN67" s="5"/>
      <c r="DBO67" s="5"/>
      <c r="DBP67" s="5"/>
      <c r="DBQ67" s="5"/>
      <c r="DBR67" s="5"/>
      <c r="DBS67" s="5"/>
      <c r="DBT67" s="5"/>
      <c r="DBU67" s="5"/>
      <c r="DBV67" s="5"/>
      <c r="DBW67" s="5"/>
      <c r="DBX67" s="5"/>
      <c r="DBY67" s="5"/>
      <c r="DBZ67" s="5"/>
      <c r="DCA67" s="5"/>
      <c r="DCB67" s="5"/>
      <c r="DCC67" s="5"/>
      <c r="DCD67" s="5"/>
      <c r="DCE67" s="5"/>
      <c r="DCF67" s="5"/>
      <c r="DCG67" s="5"/>
      <c r="DCH67" s="5"/>
      <c r="DCI67" s="5"/>
      <c r="DCJ67" s="5"/>
      <c r="DCK67" s="5"/>
      <c r="DCL67" s="5"/>
      <c r="DCM67" s="5"/>
      <c r="DCN67" s="5"/>
      <c r="DCO67" s="5"/>
      <c r="DCP67" s="5"/>
      <c r="DCQ67" s="5"/>
      <c r="DCR67" s="5"/>
      <c r="DCS67" s="5"/>
      <c r="DCT67" s="5"/>
      <c r="DCU67" s="5"/>
      <c r="DCV67" s="5"/>
      <c r="DCW67" s="5"/>
      <c r="DCX67" s="5"/>
      <c r="DCY67" s="5"/>
      <c r="DCZ67" s="5"/>
      <c r="DDA67" s="5"/>
      <c r="DDB67" s="5"/>
      <c r="DDC67" s="5"/>
      <c r="DDD67" s="5"/>
      <c r="DDE67" s="5"/>
      <c r="DDF67" s="5"/>
      <c r="DDG67" s="5"/>
      <c r="DDH67" s="5"/>
      <c r="DDI67" s="5"/>
      <c r="DDJ67" s="5"/>
      <c r="DDK67" s="5"/>
      <c r="DDL67" s="5"/>
      <c r="DDM67" s="5"/>
      <c r="DDN67" s="5"/>
      <c r="DDO67" s="5"/>
      <c r="DDP67" s="5"/>
      <c r="DDQ67" s="5"/>
      <c r="DDR67" s="5"/>
      <c r="DDS67" s="5"/>
      <c r="DDT67" s="5"/>
      <c r="DDU67" s="5"/>
      <c r="DDV67" s="5"/>
      <c r="DDW67" s="5"/>
      <c r="DDX67" s="5"/>
      <c r="DDY67" s="5"/>
      <c r="DDZ67" s="5"/>
      <c r="DEA67" s="5"/>
      <c r="DEB67" s="5"/>
      <c r="DEC67" s="5"/>
      <c r="DED67" s="5"/>
      <c r="DEE67" s="5"/>
      <c r="DEF67" s="5"/>
      <c r="DEG67" s="5"/>
      <c r="DEH67" s="5"/>
      <c r="DEI67" s="5"/>
      <c r="DEJ67" s="5"/>
      <c r="DEK67" s="5"/>
      <c r="DEL67" s="5"/>
      <c r="DEM67" s="5"/>
      <c r="DEN67" s="5"/>
      <c r="DEO67" s="5"/>
      <c r="DEP67" s="5"/>
      <c r="DEQ67" s="5"/>
      <c r="DER67" s="5"/>
      <c r="DES67" s="5"/>
      <c r="DET67" s="5"/>
      <c r="DEU67" s="5"/>
      <c r="DEV67" s="5"/>
      <c r="DEW67" s="5"/>
      <c r="DEX67" s="5"/>
      <c r="DEY67" s="5"/>
      <c r="DEZ67" s="5"/>
      <c r="DFA67" s="5"/>
      <c r="DFB67" s="5"/>
      <c r="DFC67" s="5"/>
      <c r="DFD67" s="5"/>
      <c r="DFE67" s="5"/>
      <c r="DFF67" s="5"/>
      <c r="DFG67" s="5"/>
      <c r="DFH67" s="5"/>
      <c r="DFI67" s="5"/>
      <c r="DFJ67" s="5"/>
      <c r="DFK67" s="5"/>
      <c r="DFL67" s="5"/>
      <c r="DFM67" s="5"/>
      <c r="DFN67" s="5"/>
      <c r="DFO67" s="5"/>
      <c r="DFP67" s="5"/>
      <c r="DFQ67" s="5"/>
      <c r="DFR67" s="5"/>
      <c r="DFS67" s="5"/>
      <c r="DFT67" s="5"/>
      <c r="DFU67" s="5"/>
      <c r="DFV67" s="5"/>
      <c r="DFW67" s="5"/>
      <c r="DFX67" s="5"/>
      <c r="DFY67" s="5"/>
      <c r="DFZ67" s="5"/>
      <c r="DGA67" s="5"/>
      <c r="DGB67" s="5"/>
      <c r="DGC67" s="5"/>
      <c r="DGD67" s="5"/>
      <c r="DGE67" s="5"/>
      <c r="DGF67" s="5"/>
      <c r="DGG67" s="5"/>
      <c r="DGH67" s="5"/>
      <c r="DGI67" s="5"/>
      <c r="DGJ67" s="5"/>
      <c r="DGK67" s="5"/>
      <c r="DGL67" s="5"/>
      <c r="DGM67" s="5"/>
      <c r="DGN67" s="5"/>
      <c r="DGO67" s="5"/>
      <c r="DGP67" s="5"/>
      <c r="DGQ67" s="5"/>
      <c r="DGR67" s="5"/>
      <c r="DGS67" s="5"/>
      <c r="DGT67" s="5"/>
      <c r="DGU67" s="5"/>
      <c r="DGV67" s="5"/>
      <c r="DGW67" s="5"/>
      <c r="DGX67" s="5"/>
      <c r="DGY67" s="5"/>
      <c r="DGZ67" s="5"/>
      <c r="DHA67" s="5"/>
      <c r="DHB67" s="5"/>
      <c r="DHC67" s="5"/>
      <c r="DHD67" s="5"/>
      <c r="DHE67" s="5"/>
      <c r="DHF67" s="5"/>
      <c r="DHG67" s="5"/>
      <c r="DHH67" s="5"/>
      <c r="DHI67" s="5"/>
      <c r="DHJ67" s="5"/>
      <c r="DHK67" s="5"/>
      <c r="DHL67" s="5"/>
      <c r="DHM67" s="5"/>
      <c r="DHN67" s="5"/>
      <c r="DHO67" s="5"/>
      <c r="DHP67" s="5"/>
      <c r="DHQ67" s="5"/>
      <c r="DHR67" s="5"/>
      <c r="DHS67" s="5"/>
      <c r="DHT67" s="5"/>
      <c r="DHU67" s="5"/>
      <c r="DHV67" s="5"/>
      <c r="DHW67" s="5"/>
      <c r="DHX67" s="5"/>
      <c r="DHY67" s="5"/>
      <c r="DHZ67" s="5"/>
      <c r="DIA67" s="5"/>
      <c r="DIB67" s="5"/>
      <c r="DIC67" s="5"/>
      <c r="DID67" s="5"/>
      <c r="DIE67" s="5"/>
      <c r="DIF67" s="5"/>
      <c r="DIG67" s="5"/>
      <c r="DIH67" s="5"/>
      <c r="DII67" s="5"/>
      <c r="DIJ67" s="5"/>
      <c r="DIK67" s="5"/>
      <c r="DIL67" s="5"/>
      <c r="DIM67" s="5"/>
      <c r="DIN67" s="5"/>
      <c r="DIO67" s="5"/>
      <c r="DIP67" s="5"/>
      <c r="DIQ67" s="5"/>
      <c r="DIR67" s="5"/>
      <c r="DIS67" s="5"/>
      <c r="DIT67" s="5"/>
      <c r="DIU67" s="5"/>
      <c r="DIV67" s="5"/>
      <c r="DIW67" s="5"/>
      <c r="DIX67" s="5"/>
      <c r="DIY67" s="5"/>
      <c r="DIZ67" s="5"/>
      <c r="DJA67" s="5"/>
      <c r="DJB67" s="5"/>
      <c r="DJC67" s="5"/>
      <c r="DJD67" s="5"/>
      <c r="DJE67" s="5"/>
      <c r="DJF67" s="5"/>
      <c r="DJG67" s="5"/>
      <c r="DJH67" s="5"/>
      <c r="DJI67" s="5"/>
      <c r="DJJ67" s="5"/>
      <c r="DJK67" s="5"/>
      <c r="DJL67" s="5"/>
      <c r="DJM67" s="5"/>
      <c r="DJN67" s="5"/>
      <c r="DJO67" s="5"/>
      <c r="DJP67" s="5"/>
      <c r="DJQ67" s="5"/>
      <c r="DJR67" s="5"/>
      <c r="DJS67" s="5"/>
      <c r="DJT67" s="5"/>
      <c r="DJU67" s="5"/>
      <c r="DJV67" s="5"/>
      <c r="DJW67" s="5"/>
      <c r="DJX67" s="5"/>
      <c r="DJY67" s="5"/>
      <c r="DJZ67" s="5"/>
      <c r="DKA67" s="5"/>
      <c r="DKB67" s="5"/>
      <c r="DKC67" s="5"/>
      <c r="DKD67" s="5"/>
      <c r="DKE67" s="5"/>
      <c r="DKF67" s="5"/>
      <c r="DKG67" s="5"/>
      <c r="DKH67" s="5"/>
      <c r="DKI67" s="5"/>
      <c r="DKJ67" s="5"/>
      <c r="DKK67" s="5"/>
      <c r="DKL67" s="5"/>
      <c r="DKM67" s="5"/>
      <c r="DKN67" s="5"/>
      <c r="DKO67" s="5"/>
      <c r="DKP67" s="5"/>
      <c r="DKQ67" s="5"/>
      <c r="DKR67" s="5"/>
      <c r="DKS67" s="5"/>
      <c r="DKT67" s="5"/>
      <c r="DKU67" s="5"/>
      <c r="DKV67" s="5"/>
      <c r="DKW67" s="5"/>
      <c r="DKX67" s="5"/>
      <c r="DKY67" s="5"/>
      <c r="DKZ67" s="5"/>
      <c r="DLA67" s="5"/>
      <c r="DLB67" s="5"/>
      <c r="DLC67" s="5"/>
      <c r="DLD67" s="5"/>
      <c r="DLE67" s="5"/>
      <c r="DLF67" s="5"/>
      <c r="DLG67" s="5"/>
      <c r="DLH67" s="5"/>
      <c r="DLI67" s="5"/>
      <c r="DLJ67" s="5"/>
      <c r="DLK67" s="5"/>
      <c r="DLL67" s="5"/>
      <c r="DLM67" s="5"/>
      <c r="DLN67" s="5"/>
      <c r="DLO67" s="5"/>
      <c r="DLP67" s="5"/>
      <c r="DLQ67" s="5"/>
      <c r="DLR67" s="5"/>
      <c r="DLS67" s="5"/>
      <c r="DLT67" s="5"/>
      <c r="DLU67" s="5"/>
      <c r="DLV67" s="5"/>
      <c r="DLW67" s="5"/>
      <c r="DLX67" s="5"/>
      <c r="DLY67" s="5"/>
      <c r="DLZ67" s="5"/>
      <c r="DMA67" s="5"/>
      <c r="DMB67" s="5"/>
      <c r="DMC67" s="5"/>
      <c r="DMD67" s="5"/>
      <c r="DME67" s="5"/>
      <c r="DMF67" s="5"/>
      <c r="DMG67" s="5"/>
      <c r="DMH67" s="5"/>
      <c r="DMI67" s="5"/>
      <c r="DMJ67" s="5"/>
      <c r="DMK67" s="5"/>
      <c r="DML67" s="5"/>
      <c r="DMM67" s="5"/>
      <c r="DMN67" s="5"/>
      <c r="DMO67" s="5"/>
      <c r="DMP67" s="5"/>
      <c r="DMQ67" s="5"/>
      <c r="DMR67" s="5"/>
      <c r="DMS67" s="5"/>
      <c r="DMT67" s="5"/>
      <c r="DMU67" s="5"/>
      <c r="DMV67" s="5"/>
      <c r="DMW67" s="5"/>
      <c r="DMX67" s="5"/>
      <c r="DMY67" s="5"/>
      <c r="DMZ67" s="5"/>
      <c r="DNA67" s="5"/>
      <c r="DNB67" s="5"/>
      <c r="DNC67" s="5"/>
      <c r="DND67" s="5"/>
      <c r="DNE67" s="5"/>
      <c r="DNF67" s="5"/>
      <c r="DNG67" s="5"/>
      <c r="DNH67" s="5"/>
      <c r="DNI67" s="5"/>
      <c r="DNJ67" s="5"/>
      <c r="DNK67" s="5"/>
      <c r="DNL67" s="5"/>
      <c r="DNM67" s="5"/>
      <c r="DNN67" s="5"/>
      <c r="DNO67" s="5"/>
      <c r="DNP67" s="5"/>
      <c r="DNQ67" s="5"/>
      <c r="DNR67" s="5"/>
      <c r="DNS67" s="5"/>
      <c r="DNT67" s="5"/>
      <c r="DNU67" s="5"/>
      <c r="DNV67" s="5"/>
      <c r="DNW67" s="5"/>
      <c r="DNX67" s="5"/>
      <c r="DNY67" s="5"/>
      <c r="DNZ67" s="5"/>
      <c r="DOA67" s="5"/>
      <c r="DOB67" s="5"/>
      <c r="DOC67" s="5"/>
      <c r="DOD67" s="5"/>
      <c r="DOE67" s="5"/>
      <c r="DOF67" s="5"/>
      <c r="DOG67" s="5"/>
      <c r="DOH67" s="5"/>
      <c r="DOI67" s="5"/>
      <c r="DOJ67" s="5"/>
      <c r="DOK67" s="5"/>
      <c r="DOL67" s="5"/>
      <c r="DOM67" s="5"/>
      <c r="DON67" s="5"/>
      <c r="DOO67" s="5"/>
      <c r="DOP67" s="5"/>
      <c r="DOQ67" s="5"/>
      <c r="DOR67" s="5"/>
      <c r="DOS67" s="5"/>
      <c r="DOT67" s="5"/>
      <c r="DOU67" s="5"/>
      <c r="DOV67" s="5"/>
      <c r="DOW67" s="5"/>
      <c r="DOX67" s="5"/>
      <c r="DOY67" s="5"/>
      <c r="DOZ67" s="5"/>
      <c r="DPA67" s="5"/>
      <c r="DPB67" s="5"/>
      <c r="DPC67" s="5"/>
      <c r="DPD67" s="5"/>
      <c r="DPE67" s="5"/>
      <c r="DPF67" s="5"/>
      <c r="DPG67" s="5"/>
      <c r="DPH67" s="5"/>
      <c r="DPI67" s="5"/>
      <c r="DPJ67" s="5"/>
      <c r="DPK67" s="5"/>
      <c r="DPL67" s="5"/>
      <c r="DPM67" s="5"/>
      <c r="DPN67" s="5"/>
      <c r="DPO67" s="5"/>
      <c r="DPP67" s="5"/>
      <c r="DPQ67" s="5"/>
      <c r="DPR67" s="5"/>
      <c r="DPS67" s="5"/>
      <c r="DPT67" s="5"/>
      <c r="DPU67" s="5"/>
      <c r="DPV67" s="5"/>
      <c r="DPW67" s="5"/>
      <c r="DPX67" s="5"/>
      <c r="DPY67" s="5"/>
      <c r="DPZ67" s="5"/>
      <c r="DQA67" s="5"/>
      <c r="DQB67" s="5"/>
      <c r="DQC67" s="5"/>
      <c r="DQD67" s="5"/>
      <c r="DQE67" s="5"/>
      <c r="DQF67" s="5"/>
      <c r="DQG67" s="5"/>
      <c r="DQH67" s="5"/>
      <c r="DQI67" s="5"/>
      <c r="DQJ67" s="5"/>
      <c r="DQK67" s="5"/>
      <c r="DQL67" s="5"/>
      <c r="DQM67" s="5"/>
      <c r="DQN67" s="5"/>
      <c r="DQO67" s="5"/>
      <c r="DQP67" s="5"/>
      <c r="DQQ67" s="5"/>
      <c r="DQR67" s="5"/>
      <c r="DQS67" s="5"/>
      <c r="DQT67" s="5"/>
      <c r="DQU67" s="5"/>
      <c r="DQV67" s="5"/>
      <c r="DQW67" s="5"/>
      <c r="DQX67" s="5"/>
      <c r="DQY67" s="5"/>
      <c r="DQZ67" s="5"/>
      <c r="DRA67" s="5"/>
      <c r="DRB67" s="5"/>
      <c r="DRC67" s="5"/>
      <c r="DRD67" s="5"/>
      <c r="DRE67" s="5"/>
      <c r="DRF67" s="5"/>
      <c r="DRG67" s="5"/>
      <c r="DRH67" s="5"/>
      <c r="DRI67" s="5"/>
      <c r="DRJ67" s="5"/>
      <c r="DRK67" s="5"/>
      <c r="DRL67" s="5"/>
      <c r="DRM67" s="5"/>
      <c r="DRN67" s="5"/>
      <c r="DRO67" s="5"/>
      <c r="DRP67" s="5"/>
      <c r="DRQ67" s="5"/>
      <c r="DRR67" s="5"/>
      <c r="DRS67" s="5"/>
      <c r="DRT67" s="5"/>
      <c r="DRU67" s="5"/>
      <c r="DRV67" s="5"/>
      <c r="DRW67" s="5"/>
      <c r="DRX67" s="5"/>
      <c r="DRY67" s="5"/>
      <c r="DRZ67" s="5"/>
      <c r="DSA67" s="5"/>
      <c r="DSB67" s="5"/>
      <c r="DSC67" s="5"/>
      <c r="DSD67" s="5"/>
      <c r="DSE67" s="5"/>
      <c r="DSF67" s="5"/>
      <c r="DSG67" s="5"/>
      <c r="DSH67" s="5"/>
      <c r="DSI67" s="5"/>
      <c r="DSJ67" s="5"/>
      <c r="DSK67" s="5"/>
      <c r="DSL67" s="5"/>
      <c r="DSM67" s="5"/>
      <c r="DSN67" s="5"/>
      <c r="DSO67" s="5"/>
      <c r="DSP67" s="5"/>
      <c r="DSQ67" s="5"/>
      <c r="DSR67" s="5"/>
      <c r="DSS67" s="5"/>
      <c r="DST67" s="5"/>
      <c r="DSU67" s="5"/>
      <c r="DSV67" s="5"/>
      <c r="DSW67" s="5"/>
      <c r="DSX67" s="5"/>
      <c r="DSY67" s="5"/>
      <c r="DSZ67" s="5"/>
      <c r="DTA67" s="5"/>
      <c r="DTB67" s="5"/>
      <c r="DTC67" s="5"/>
      <c r="DTD67" s="5"/>
      <c r="DTE67" s="5"/>
      <c r="DTF67" s="5"/>
      <c r="DTG67" s="5"/>
      <c r="DTH67" s="5"/>
      <c r="DTI67" s="5"/>
      <c r="DTJ67" s="5"/>
      <c r="DTK67" s="5"/>
      <c r="DTL67" s="5"/>
      <c r="DTM67" s="5"/>
      <c r="DTN67" s="5"/>
      <c r="DTO67" s="5"/>
      <c r="DTP67" s="5"/>
      <c r="DTQ67" s="5"/>
      <c r="DTR67" s="5"/>
      <c r="DTS67" s="5"/>
      <c r="DTT67" s="5"/>
      <c r="DTU67" s="5"/>
      <c r="DTV67" s="5"/>
      <c r="DTW67" s="5"/>
      <c r="DTX67" s="5"/>
      <c r="DTY67" s="5"/>
      <c r="DTZ67" s="5"/>
      <c r="DUA67" s="5"/>
      <c r="DUB67" s="5"/>
      <c r="DUC67" s="5"/>
      <c r="DUD67" s="5"/>
      <c r="DUE67" s="5"/>
      <c r="DUF67" s="5"/>
      <c r="DUG67" s="5"/>
      <c r="DUH67" s="5"/>
      <c r="DUI67" s="5"/>
      <c r="DUJ67" s="5"/>
      <c r="DUK67" s="5"/>
      <c r="DUL67" s="5"/>
      <c r="DUM67" s="5"/>
      <c r="DUN67" s="5"/>
      <c r="DUO67" s="5"/>
      <c r="DUP67" s="5"/>
      <c r="DUQ67" s="5"/>
      <c r="DUR67" s="5"/>
      <c r="DUS67" s="5"/>
      <c r="DUT67" s="5"/>
      <c r="DUU67" s="5"/>
      <c r="DUV67" s="5"/>
      <c r="DUW67" s="5"/>
      <c r="DUX67" s="5"/>
      <c r="DUY67" s="5"/>
      <c r="DUZ67" s="5"/>
      <c r="DVA67" s="5"/>
      <c r="DVB67" s="5"/>
      <c r="DVC67" s="5"/>
      <c r="DVD67" s="5"/>
      <c r="DVE67" s="5"/>
      <c r="DVF67" s="5"/>
      <c r="DVG67" s="5"/>
      <c r="DVH67" s="5"/>
      <c r="DVI67" s="5"/>
      <c r="DVJ67" s="5"/>
      <c r="DVK67" s="5"/>
      <c r="DVL67" s="5"/>
      <c r="DVM67" s="5"/>
      <c r="DVN67" s="5"/>
      <c r="DVO67" s="5"/>
      <c r="DVP67" s="5"/>
      <c r="DVQ67" s="5"/>
      <c r="DVR67" s="5"/>
      <c r="DVS67" s="5"/>
      <c r="DVT67" s="5"/>
      <c r="DVU67" s="5"/>
      <c r="DVV67" s="5"/>
      <c r="DVW67" s="5"/>
      <c r="DVX67" s="5"/>
      <c r="DVY67" s="5"/>
      <c r="DVZ67" s="5"/>
      <c r="DWA67" s="5"/>
      <c r="DWB67" s="5"/>
      <c r="DWC67" s="5"/>
      <c r="DWD67" s="5"/>
      <c r="DWE67" s="5"/>
      <c r="DWF67" s="5"/>
      <c r="DWG67" s="5"/>
      <c r="DWH67" s="5"/>
      <c r="DWI67" s="5"/>
      <c r="DWJ67" s="5"/>
      <c r="DWK67" s="5"/>
      <c r="DWL67" s="5"/>
      <c r="DWM67" s="5"/>
      <c r="DWN67" s="5"/>
      <c r="DWO67" s="5"/>
      <c r="DWP67" s="5"/>
      <c r="DWQ67" s="5"/>
      <c r="DWR67" s="5"/>
      <c r="DWS67" s="5"/>
      <c r="DWT67" s="5"/>
      <c r="DWU67" s="5"/>
      <c r="DWV67" s="5"/>
      <c r="DWW67" s="5"/>
      <c r="DWX67" s="5"/>
      <c r="DWY67" s="5"/>
      <c r="DWZ67" s="5"/>
      <c r="DXA67" s="5"/>
      <c r="DXB67" s="5"/>
      <c r="DXC67" s="5"/>
      <c r="DXD67" s="5"/>
      <c r="DXE67" s="5"/>
      <c r="DXF67" s="5"/>
      <c r="DXG67" s="5"/>
      <c r="DXH67" s="5"/>
      <c r="DXI67" s="5"/>
      <c r="DXJ67" s="5"/>
      <c r="DXK67" s="5"/>
      <c r="DXL67" s="5"/>
      <c r="DXM67" s="5"/>
      <c r="DXN67" s="5"/>
      <c r="DXO67" s="5"/>
      <c r="DXP67" s="5"/>
      <c r="DXQ67" s="5"/>
      <c r="DXR67" s="5"/>
      <c r="DXS67" s="5"/>
      <c r="DXT67" s="5"/>
      <c r="DXU67" s="5"/>
      <c r="DXV67" s="5"/>
      <c r="DXW67" s="5"/>
      <c r="DXX67" s="5"/>
      <c r="DXY67" s="5"/>
      <c r="DXZ67" s="5"/>
      <c r="DYA67" s="5"/>
      <c r="DYB67" s="5"/>
      <c r="DYC67" s="5"/>
      <c r="DYD67" s="5"/>
      <c r="DYE67" s="5"/>
      <c r="DYF67" s="5"/>
      <c r="DYG67" s="5"/>
      <c r="DYH67" s="5"/>
      <c r="DYI67" s="5"/>
      <c r="DYJ67" s="5"/>
      <c r="DYK67" s="5"/>
      <c r="DYL67" s="5"/>
      <c r="DYM67" s="5"/>
      <c r="DYN67" s="5"/>
      <c r="DYO67" s="5"/>
      <c r="DYP67" s="5"/>
      <c r="DYQ67" s="5"/>
      <c r="DYR67" s="5"/>
      <c r="DYS67" s="5"/>
      <c r="DYT67" s="5"/>
      <c r="DYU67" s="5"/>
      <c r="DYV67" s="5"/>
      <c r="DYW67" s="5"/>
      <c r="DYX67" s="5"/>
      <c r="DYY67" s="5"/>
      <c r="DYZ67" s="5"/>
      <c r="DZA67" s="5"/>
      <c r="DZB67" s="5"/>
      <c r="DZC67" s="5"/>
      <c r="DZD67" s="5"/>
      <c r="DZE67" s="5"/>
      <c r="DZF67" s="5"/>
      <c r="DZG67" s="5"/>
      <c r="DZH67" s="5"/>
      <c r="DZI67" s="5"/>
      <c r="DZJ67" s="5"/>
      <c r="DZK67" s="5"/>
      <c r="DZL67" s="5"/>
      <c r="DZM67" s="5"/>
      <c r="DZN67" s="5"/>
      <c r="DZO67" s="5"/>
      <c r="DZP67" s="5"/>
      <c r="DZQ67" s="5"/>
      <c r="DZR67" s="5"/>
      <c r="DZS67" s="5"/>
      <c r="DZT67" s="5"/>
      <c r="DZU67" s="5"/>
      <c r="DZV67" s="5"/>
      <c r="DZW67" s="5"/>
      <c r="DZX67" s="5"/>
      <c r="DZY67" s="5"/>
      <c r="DZZ67" s="5"/>
      <c r="EAA67" s="5"/>
      <c r="EAB67" s="5"/>
      <c r="EAC67" s="5"/>
      <c r="EAD67" s="5"/>
      <c r="EAE67" s="5"/>
      <c r="EAF67" s="5"/>
      <c r="EAG67" s="5"/>
      <c r="EAH67" s="5"/>
      <c r="EAI67" s="5"/>
      <c r="EAJ67" s="5"/>
      <c r="EAK67" s="5"/>
      <c r="EAL67" s="5"/>
      <c r="EAM67" s="5"/>
      <c r="EAN67" s="5"/>
      <c r="EAO67" s="5"/>
      <c r="EAP67" s="5"/>
      <c r="EAQ67" s="5"/>
      <c r="EAR67" s="5"/>
      <c r="EAS67" s="5"/>
      <c r="EAT67" s="5"/>
      <c r="EAU67" s="5"/>
      <c r="EAV67" s="5"/>
      <c r="EAW67" s="5"/>
      <c r="EAX67" s="5"/>
      <c r="EAY67" s="5"/>
      <c r="EAZ67" s="5"/>
      <c r="EBA67" s="5"/>
      <c r="EBB67" s="5"/>
      <c r="EBC67" s="5"/>
      <c r="EBD67" s="5"/>
      <c r="EBE67" s="5"/>
      <c r="EBF67" s="5"/>
      <c r="EBG67" s="5"/>
      <c r="EBH67" s="5"/>
      <c r="EBI67" s="5"/>
      <c r="EBJ67" s="5"/>
      <c r="EBK67" s="5"/>
      <c r="EBL67" s="5"/>
      <c r="EBM67" s="5"/>
      <c r="EBN67" s="5"/>
      <c r="EBO67" s="5"/>
      <c r="EBP67" s="5"/>
      <c r="EBQ67" s="5"/>
      <c r="EBR67" s="5"/>
      <c r="EBS67" s="5"/>
      <c r="EBT67" s="5"/>
      <c r="EBU67" s="5"/>
      <c r="EBV67" s="5"/>
      <c r="EBW67" s="5"/>
      <c r="EBX67" s="5"/>
      <c r="EBY67" s="5"/>
      <c r="EBZ67" s="5"/>
      <c r="ECA67" s="5"/>
      <c r="ECB67" s="5"/>
      <c r="ECC67" s="5"/>
      <c r="ECD67" s="5"/>
      <c r="ECE67" s="5"/>
      <c r="ECF67" s="5"/>
      <c r="ECG67" s="5"/>
      <c r="ECH67" s="5"/>
      <c r="ECI67" s="5"/>
      <c r="ECJ67" s="5"/>
      <c r="ECK67" s="5"/>
      <c r="ECL67" s="5"/>
      <c r="ECM67" s="5"/>
      <c r="ECN67" s="5"/>
      <c r="ECO67" s="5"/>
      <c r="ECP67" s="5"/>
      <c r="ECQ67" s="5"/>
      <c r="ECR67" s="5"/>
      <c r="ECS67" s="5"/>
      <c r="ECT67" s="5"/>
      <c r="ECU67" s="5"/>
      <c r="ECV67" s="5"/>
      <c r="ECW67" s="5"/>
      <c r="ECX67" s="5"/>
      <c r="ECY67" s="5"/>
      <c r="ECZ67" s="5"/>
      <c r="EDA67" s="5"/>
      <c r="EDB67" s="5"/>
      <c r="EDC67" s="5"/>
      <c r="EDD67" s="5"/>
      <c r="EDE67" s="5"/>
      <c r="EDF67" s="5"/>
      <c r="EDG67" s="5"/>
      <c r="EDH67" s="5"/>
      <c r="EDI67" s="5"/>
      <c r="EDJ67" s="5"/>
      <c r="EDK67" s="5"/>
      <c r="EDL67" s="5"/>
      <c r="EDM67" s="5"/>
      <c r="EDN67" s="5"/>
      <c r="EDO67" s="5"/>
      <c r="EDP67" s="5"/>
      <c r="EDQ67" s="5"/>
      <c r="EDR67" s="5"/>
      <c r="EDS67" s="5"/>
      <c r="EDT67" s="5"/>
      <c r="EDU67" s="5"/>
      <c r="EDV67" s="5"/>
      <c r="EDW67" s="5"/>
      <c r="EDX67" s="5"/>
      <c r="EDY67" s="5"/>
      <c r="EDZ67" s="5"/>
      <c r="EEA67" s="5"/>
      <c r="EEB67" s="5"/>
      <c r="EEC67" s="5"/>
      <c r="EED67" s="5"/>
      <c r="EEE67" s="5"/>
      <c r="EEF67" s="5"/>
      <c r="EEG67" s="5"/>
      <c r="EEH67" s="5"/>
      <c r="EEI67" s="5"/>
      <c r="EEJ67" s="5"/>
      <c r="EEK67" s="5"/>
      <c r="EEL67" s="5"/>
      <c r="EEM67" s="5"/>
      <c r="EEN67" s="5"/>
      <c r="EEO67" s="5"/>
      <c r="EEP67" s="5"/>
      <c r="EEQ67" s="5"/>
      <c r="EER67" s="5"/>
      <c r="EES67" s="5"/>
      <c r="EET67" s="5"/>
      <c r="EEU67" s="5"/>
      <c r="EEV67" s="5"/>
      <c r="EEW67" s="5"/>
      <c r="EEX67" s="5"/>
      <c r="EEY67" s="5"/>
      <c r="EEZ67" s="5"/>
      <c r="EFA67" s="5"/>
      <c r="EFB67" s="5"/>
      <c r="EFC67" s="5"/>
      <c r="EFD67" s="5"/>
      <c r="EFE67" s="5"/>
      <c r="EFF67" s="5"/>
      <c r="EFG67" s="5"/>
      <c r="EFH67" s="5"/>
      <c r="EFI67" s="5"/>
      <c r="EFJ67" s="5"/>
      <c r="EFK67" s="5"/>
      <c r="EFL67" s="5"/>
      <c r="EFM67" s="5"/>
      <c r="EFN67" s="5"/>
      <c r="EFO67" s="5"/>
      <c r="EFP67" s="5"/>
      <c r="EFQ67" s="5"/>
      <c r="EFR67" s="5"/>
      <c r="EFS67" s="5"/>
      <c r="EFT67" s="5"/>
      <c r="EFU67" s="5"/>
      <c r="EFV67" s="5"/>
      <c r="EFW67" s="5"/>
      <c r="EFX67" s="5"/>
      <c r="EFY67" s="5"/>
      <c r="EFZ67" s="5"/>
      <c r="EGA67" s="5"/>
      <c r="EGB67" s="5"/>
      <c r="EGC67" s="5"/>
      <c r="EGD67" s="5"/>
      <c r="EGE67" s="5"/>
      <c r="EGF67" s="5"/>
      <c r="EGG67" s="5"/>
      <c r="EGH67" s="5"/>
      <c r="EGI67" s="5"/>
      <c r="EGJ67" s="5"/>
      <c r="EGK67" s="5"/>
      <c r="EGL67" s="5"/>
      <c r="EGM67" s="5"/>
      <c r="EGN67" s="5"/>
      <c r="EGO67" s="5"/>
      <c r="EGP67" s="5"/>
      <c r="EGQ67" s="5"/>
      <c r="EGR67" s="5"/>
      <c r="EGS67" s="5"/>
      <c r="EGT67" s="5"/>
      <c r="EGU67" s="5"/>
      <c r="EGV67" s="5"/>
      <c r="EGW67" s="5"/>
      <c r="EGX67" s="5"/>
      <c r="EGY67" s="5"/>
      <c r="EGZ67" s="5"/>
      <c r="EHA67" s="5"/>
      <c r="EHB67" s="5"/>
      <c r="EHC67" s="5"/>
      <c r="EHD67" s="5"/>
      <c r="EHE67" s="5"/>
      <c r="EHF67" s="5"/>
      <c r="EHG67" s="5"/>
      <c r="EHH67" s="5"/>
      <c r="EHI67" s="5"/>
      <c r="EHJ67" s="5"/>
      <c r="EHK67" s="5"/>
      <c r="EHL67" s="5"/>
      <c r="EHM67" s="5"/>
      <c r="EHN67" s="5"/>
      <c r="EHO67" s="5"/>
      <c r="EHP67" s="5"/>
      <c r="EHQ67" s="5"/>
      <c r="EHR67" s="5"/>
      <c r="EHS67" s="5"/>
      <c r="EHT67" s="5"/>
      <c r="EHU67" s="5"/>
      <c r="EHV67" s="5"/>
      <c r="EHW67" s="5"/>
      <c r="EHX67" s="5"/>
      <c r="EHY67" s="5"/>
      <c r="EHZ67" s="5"/>
      <c r="EIA67" s="5"/>
      <c r="EIB67" s="5"/>
      <c r="EIC67" s="5"/>
      <c r="EID67" s="5"/>
      <c r="EIE67" s="5"/>
      <c r="EIF67" s="5"/>
      <c r="EIG67" s="5"/>
      <c r="EIH67" s="5"/>
      <c r="EII67" s="5"/>
      <c r="EIJ67" s="5"/>
      <c r="EIK67" s="5"/>
      <c r="EIL67" s="5"/>
      <c r="EIM67" s="5"/>
      <c r="EIN67" s="5"/>
      <c r="EIO67" s="5"/>
      <c r="EIP67" s="5"/>
      <c r="EIQ67" s="5"/>
      <c r="EIR67" s="5"/>
      <c r="EIS67" s="5"/>
      <c r="EIT67" s="5"/>
      <c r="EIU67" s="5"/>
      <c r="EIV67" s="5"/>
      <c r="EIW67" s="5"/>
      <c r="EIX67" s="5"/>
      <c r="EIY67" s="5"/>
      <c r="EIZ67" s="5"/>
      <c r="EJA67" s="5"/>
      <c r="EJB67" s="5"/>
      <c r="EJC67" s="5"/>
      <c r="EJD67" s="5"/>
      <c r="EJE67" s="5"/>
      <c r="EJF67" s="5"/>
      <c r="EJG67" s="5"/>
      <c r="EJH67" s="5"/>
      <c r="EJI67" s="5"/>
      <c r="EJJ67" s="5"/>
      <c r="EJK67" s="5"/>
      <c r="EJL67" s="5"/>
      <c r="EJM67" s="5"/>
      <c r="EJN67" s="5"/>
      <c r="EJO67" s="5"/>
      <c r="EJP67" s="5"/>
      <c r="EJQ67" s="5"/>
      <c r="EJR67" s="5"/>
      <c r="EJS67" s="5"/>
      <c r="EJT67" s="5"/>
      <c r="EJU67" s="5"/>
      <c r="EJV67" s="5"/>
      <c r="EJW67" s="5"/>
      <c r="EJX67" s="5"/>
      <c r="EJY67" s="5"/>
      <c r="EJZ67" s="5"/>
      <c r="EKA67" s="5"/>
      <c r="EKB67" s="5"/>
      <c r="EKC67" s="5"/>
      <c r="EKD67" s="5"/>
      <c r="EKE67" s="5"/>
      <c r="EKF67" s="5"/>
      <c r="EKG67" s="5"/>
      <c r="EKH67" s="5"/>
      <c r="EKI67" s="5"/>
      <c r="EKJ67" s="5"/>
      <c r="EKK67" s="5"/>
      <c r="EKL67" s="5"/>
      <c r="EKM67" s="5"/>
      <c r="EKN67" s="5"/>
      <c r="EKO67" s="5"/>
      <c r="EKP67" s="5"/>
      <c r="EKQ67" s="5"/>
      <c r="EKR67" s="5"/>
      <c r="EKS67" s="5"/>
      <c r="EKT67" s="5"/>
      <c r="EKU67" s="5"/>
      <c r="EKV67" s="5"/>
      <c r="EKW67" s="5"/>
      <c r="EKX67" s="5"/>
      <c r="EKY67" s="5"/>
      <c r="EKZ67" s="5"/>
      <c r="ELA67" s="5"/>
      <c r="ELB67" s="5"/>
      <c r="ELC67" s="5"/>
      <c r="ELD67" s="5"/>
      <c r="ELE67" s="5"/>
      <c r="ELF67" s="5"/>
      <c r="ELG67" s="5"/>
      <c r="ELH67" s="5"/>
      <c r="ELI67" s="5"/>
      <c r="ELJ67" s="5"/>
      <c r="ELK67" s="5"/>
      <c r="ELL67" s="5"/>
      <c r="ELM67" s="5"/>
      <c r="ELN67" s="5"/>
      <c r="ELO67" s="5"/>
      <c r="ELP67" s="5"/>
      <c r="ELQ67" s="5"/>
      <c r="ELR67" s="5"/>
      <c r="ELS67" s="5"/>
      <c r="ELT67" s="5"/>
      <c r="ELU67" s="5"/>
      <c r="ELV67" s="5"/>
      <c r="ELW67" s="5"/>
      <c r="ELX67" s="5"/>
      <c r="ELY67" s="5"/>
      <c r="ELZ67" s="5"/>
      <c r="EMA67" s="5"/>
      <c r="EMB67" s="5"/>
      <c r="EMC67" s="5"/>
      <c r="EMD67" s="5"/>
      <c r="EME67" s="5"/>
      <c r="EMF67" s="5"/>
      <c r="EMG67" s="5"/>
      <c r="EMH67" s="5"/>
      <c r="EMI67" s="5"/>
      <c r="EMJ67" s="5"/>
      <c r="EMK67" s="5"/>
      <c r="EML67" s="5"/>
      <c r="EMM67" s="5"/>
      <c r="EMN67" s="5"/>
      <c r="EMO67" s="5"/>
      <c r="EMP67" s="5"/>
      <c r="EMQ67" s="5"/>
      <c r="EMR67" s="5"/>
      <c r="EMS67" s="5"/>
      <c r="EMT67" s="5"/>
      <c r="EMU67" s="5"/>
      <c r="EMV67" s="5"/>
      <c r="EMW67" s="5"/>
      <c r="EMX67" s="5"/>
      <c r="EMY67" s="5"/>
      <c r="EMZ67" s="5"/>
      <c r="ENA67" s="5"/>
      <c r="ENB67" s="5"/>
      <c r="ENC67" s="5"/>
      <c r="END67" s="5"/>
      <c r="ENE67" s="5"/>
      <c r="ENF67" s="5"/>
      <c r="ENG67" s="5"/>
      <c r="ENH67" s="5"/>
      <c r="ENI67" s="5"/>
      <c r="ENJ67" s="5"/>
      <c r="ENK67" s="5"/>
      <c r="ENL67" s="5"/>
      <c r="ENM67" s="5"/>
      <c r="ENN67" s="5"/>
      <c r="ENO67" s="5"/>
      <c r="ENP67" s="5"/>
      <c r="ENQ67" s="5"/>
      <c r="ENR67" s="5"/>
      <c r="ENS67" s="5"/>
      <c r="ENT67" s="5"/>
      <c r="ENU67" s="5"/>
      <c r="ENV67" s="5"/>
      <c r="ENW67" s="5"/>
      <c r="ENX67" s="5"/>
      <c r="ENY67" s="5"/>
      <c r="ENZ67" s="5"/>
      <c r="EOA67" s="5"/>
      <c r="EOB67" s="5"/>
      <c r="EOC67" s="5"/>
      <c r="EOD67" s="5"/>
      <c r="EOE67" s="5"/>
      <c r="EOF67" s="5"/>
      <c r="EOG67" s="5"/>
      <c r="EOH67" s="5"/>
      <c r="EOI67" s="5"/>
      <c r="EOJ67" s="5"/>
      <c r="EOK67" s="5"/>
      <c r="EOL67" s="5"/>
      <c r="EOM67" s="5"/>
      <c r="EON67" s="5"/>
      <c r="EOO67" s="5"/>
      <c r="EOP67" s="5"/>
      <c r="EOQ67" s="5"/>
      <c r="EOR67" s="5"/>
      <c r="EOS67" s="5"/>
      <c r="EOT67" s="5"/>
      <c r="EOU67" s="5"/>
      <c r="EOV67" s="5"/>
      <c r="EOW67" s="5"/>
      <c r="EOX67" s="5"/>
      <c r="EOY67" s="5"/>
      <c r="EOZ67" s="5"/>
      <c r="EPA67" s="5"/>
      <c r="EPB67" s="5"/>
      <c r="EPC67" s="5"/>
      <c r="EPD67" s="5"/>
      <c r="EPE67" s="5"/>
      <c r="EPF67" s="5"/>
      <c r="EPG67" s="5"/>
      <c r="EPH67" s="5"/>
      <c r="EPI67" s="5"/>
      <c r="EPJ67" s="5"/>
      <c r="EPK67" s="5"/>
      <c r="EPL67" s="5"/>
      <c r="EPM67" s="5"/>
      <c r="EPN67" s="5"/>
      <c r="EPO67" s="5"/>
      <c r="EPP67" s="5"/>
      <c r="EPQ67" s="5"/>
      <c r="EPR67" s="5"/>
      <c r="EPS67" s="5"/>
      <c r="EPT67" s="5"/>
      <c r="EPU67" s="5"/>
      <c r="EPV67" s="5"/>
      <c r="EPW67" s="5"/>
      <c r="EPX67" s="5"/>
      <c r="EPY67" s="5"/>
      <c r="EPZ67" s="5"/>
      <c r="EQA67" s="5"/>
      <c r="EQB67" s="5"/>
      <c r="EQC67" s="5"/>
      <c r="EQD67" s="5"/>
      <c r="EQE67" s="5"/>
      <c r="EQF67" s="5"/>
      <c r="EQG67" s="5"/>
      <c r="EQH67" s="5"/>
      <c r="EQI67" s="5"/>
      <c r="EQJ67" s="5"/>
      <c r="EQK67" s="5"/>
      <c r="EQL67" s="5"/>
      <c r="EQM67" s="5"/>
      <c r="EQN67" s="5"/>
      <c r="EQO67" s="5"/>
      <c r="EQP67" s="5"/>
      <c r="EQQ67" s="5"/>
      <c r="EQR67" s="5"/>
      <c r="EQS67" s="5"/>
      <c r="EQT67" s="5"/>
      <c r="EQU67" s="5"/>
      <c r="EQV67" s="5"/>
      <c r="EQW67" s="5"/>
      <c r="EQX67" s="5"/>
      <c r="EQY67" s="5"/>
      <c r="EQZ67" s="5"/>
      <c r="ERA67" s="5"/>
      <c r="ERB67" s="5"/>
      <c r="ERC67" s="5"/>
      <c r="ERD67" s="5"/>
      <c r="ERE67" s="5"/>
      <c r="ERF67" s="5"/>
      <c r="ERG67" s="5"/>
      <c r="ERH67" s="5"/>
      <c r="ERI67" s="5"/>
      <c r="ERJ67" s="5"/>
      <c r="ERK67" s="5"/>
      <c r="ERL67" s="5"/>
      <c r="ERM67" s="5"/>
      <c r="ERN67" s="5"/>
      <c r="ERO67" s="5"/>
      <c r="ERP67" s="5"/>
      <c r="ERQ67" s="5"/>
      <c r="ERR67" s="5"/>
      <c r="ERS67" s="5"/>
      <c r="ERT67" s="5"/>
      <c r="ERU67" s="5"/>
      <c r="ERV67" s="5"/>
      <c r="ERW67" s="5"/>
      <c r="ERX67" s="5"/>
      <c r="ERY67" s="5"/>
      <c r="ERZ67" s="5"/>
      <c r="ESA67" s="5"/>
      <c r="ESB67" s="5"/>
      <c r="ESC67" s="5"/>
      <c r="ESD67" s="5"/>
      <c r="ESE67" s="5"/>
      <c r="ESF67" s="5"/>
      <c r="ESG67" s="5"/>
      <c r="ESH67" s="5"/>
      <c r="ESI67" s="5"/>
      <c r="ESJ67" s="5"/>
      <c r="ESK67" s="5"/>
      <c r="ESL67" s="5"/>
      <c r="ESM67" s="5"/>
      <c r="ESN67" s="5"/>
      <c r="ESO67" s="5"/>
      <c r="ESP67" s="5"/>
      <c r="ESQ67" s="5"/>
      <c r="ESR67" s="5"/>
      <c r="ESS67" s="5"/>
      <c r="EST67" s="5"/>
      <c r="ESU67" s="5"/>
      <c r="ESV67" s="5"/>
      <c r="ESW67" s="5"/>
      <c r="ESX67" s="5"/>
      <c r="ESY67" s="5"/>
      <c r="ESZ67" s="5"/>
      <c r="ETA67" s="5"/>
      <c r="ETB67" s="5"/>
      <c r="ETC67" s="5"/>
      <c r="ETD67" s="5"/>
      <c r="ETE67" s="5"/>
      <c r="ETF67" s="5"/>
      <c r="ETG67" s="5"/>
      <c r="ETH67" s="5"/>
      <c r="ETI67" s="5"/>
      <c r="ETJ67" s="5"/>
      <c r="ETK67" s="5"/>
      <c r="ETL67" s="5"/>
      <c r="ETM67" s="5"/>
      <c r="ETN67" s="5"/>
      <c r="ETO67" s="5"/>
      <c r="ETP67" s="5"/>
      <c r="ETQ67" s="5"/>
      <c r="ETR67" s="5"/>
      <c r="ETS67" s="5"/>
      <c r="ETT67" s="5"/>
      <c r="ETU67" s="5"/>
      <c r="ETV67" s="5"/>
      <c r="ETW67" s="5"/>
      <c r="ETX67" s="5"/>
      <c r="ETY67" s="5"/>
      <c r="ETZ67" s="5"/>
      <c r="EUA67" s="5"/>
      <c r="EUB67" s="5"/>
      <c r="EUC67" s="5"/>
      <c r="EUD67" s="5"/>
      <c r="EUE67" s="5"/>
      <c r="EUF67" s="5"/>
      <c r="EUG67" s="5"/>
      <c r="EUH67" s="5"/>
      <c r="EUI67" s="5"/>
      <c r="EUJ67" s="5"/>
      <c r="EUK67" s="5"/>
      <c r="EUL67" s="5"/>
      <c r="EUM67" s="5"/>
      <c r="EUN67" s="5"/>
      <c r="EUO67" s="5"/>
      <c r="EUP67" s="5"/>
      <c r="EUQ67" s="5"/>
      <c r="EUR67" s="5"/>
      <c r="EUS67" s="5"/>
      <c r="EUT67" s="5"/>
      <c r="EUU67" s="5"/>
      <c r="EUV67" s="5"/>
      <c r="EUW67" s="5"/>
      <c r="EUX67" s="5"/>
      <c r="EUY67" s="5"/>
      <c r="EUZ67" s="5"/>
      <c r="EVA67" s="5"/>
      <c r="EVB67" s="5"/>
      <c r="EVC67" s="5"/>
      <c r="EVD67" s="5"/>
      <c r="EVE67" s="5"/>
      <c r="EVF67" s="5"/>
      <c r="EVG67" s="5"/>
      <c r="EVH67" s="5"/>
      <c r="EVI67" s="5"/>
      <c r="EVJ67" s="5"/>
      <c r="EVK67" s="5"/>
      <c r="EVL67" s="5"/>
      <c r="EVM67" s="5"/>
      <c r="EVN67" s="5"/>
      <c r="EVO67" s="5"/>
      <c r="EVP67" s="5"/>
      <c r="EVQ67" s="5"/>
      <c r="EVR67" s="5"/>
      <c r="EVS67" s="5"/>
      <c r="EVT67" s="5"/>
      <c r="EVU67" s="5"/>
      <c r="EVV67" s="5"/>
      <c r="EVW67" s="5"/>
      <c r="EVX67" s="5"/>
      <c r="EVY67" s="5"/>
      <c r="EVZ67" s="5"/>
      <c r="EWA67" s="5"/>
      <c r="EWB67" s="5"/>
      <c r="EWC67" s="5"/>
      <c r="EWD67" s="5"/>
      <c r="EWE67" s="5"/>
      <c r="EWF67" s="5"/>
      <c r="EWG67" s="5"/>
      <c r="EWH67" s="5"/>
      <c r="EWI67" s="5"/>
      <c r="EWJ67" s="5"/>
      <c r="EWK67" s="5"/>
      <c r="EWL67" s="5"/>
      <c r="EWM67" s="5"/>
      <c r="EWN67" s="5"/>
      <c r="EWO67" s="5"/>
      <c r="EWP67" s="5"/>
      <c r="EWQ67" s="5"/>
      <c r="EWR67" s="5"/>
      <c r="EWS67" s="5"/>
      <c r="EWT67" s="5"/>
      <c r="EWU67" s="5"/>
      <c r="EWV67" s="5"/>
      <c r="EWW67" s="5"/>
      <c r="EWX67" s="5"/>
      <c r="EWY67" s="5"/>
      <c r="EWZ67" s="5"/>
      <c r="EXA67" s="5"/>
      <c r="EXB67" s="5"/>
      <c r="EXC67" s="5"/>
      <c r="EXD67" s="5"/>
      <c r="EXE67" s="5"/>
      <c r="EXF67" s="5"/>
      <c r="EXG67" s="5"/>
      <c r="EXH67" s="5"/>
      <c r="EXI67" s="5"/>
      <c r="EXJ67" s="5"/>
      <c r="EXK67" s="5"/>
      <c r="EXL67" s="5"/>
      <c r="EXM67" s="5"/>
      <c r="EXN67" s="5"/>
      <c r="EXO67" s="5"/>
      <c r="EXP67" s="5"/>
      <c r="EXQ67" s="5"/>
      <c r="EXR67" s="5"/>
      <c r="EXS67" s="5"/>
      <c r="EXT67" s="5"/>
      <c r="EXU67" s="5"/>
      <c r="EXV67" s="5"/>
      <c r="EXW67" s="5"/>
      <c r="EXX67" s="5"/>
      <c r="EXY67" s="5"/>
      <c r="EXZ67" s="5"/>
      <c r="EYA67" s="5"/>
      <c r="EYB67" s="5"/>
      <c r="EYC67" s="5"/>
      <c r="EYD67" s="5"/>
      <c r="EYE67" s="5"/>
      <c r="EYF67" s="5"/>
      <c r="EYG67" s="5"/>
      <c r="EYH67" s="5"/>
      <c r="EYI67" s="5"/>
      <c r="EYJ67" s="5"/>
      <c r="EYK67" s="5"/>
      <c r="EYL67" s="5"/>
      <c r="EYM67" s="5"/>
      <c r="EYN67" s="5"/>
      <c r="EYO67" s="5"/>
      <c r="EYP67" s="5"/>
      <c r="EYQ67" s="5"/>
      <c r="EYR67" s="5"/>
      <c r="EYS67" s="5"/>
      <c r="EYT67" s="5"/>
      <c r="EYU67" s="5"/>
      <c r="EYV67" s="5"/>
      <c r="EYW67" s="5"/>
      <c r="EYX67" s="5"/>
      <c r="EYY67" s="5"/>
      <c r="EYZ67" s="5"/>
      <c r="EZA67" s="5"/>
      <c r="EZB67" s="5"/>
      <c r="EZC67" s="5"/>
      <c r="EZD67" s="5"/>
      <c r="EZE67" s="5"/>
      <c r="EZF67" s="5"/>
      <c r="EZG67" s="5"/>
      <c r="EZH67" s="5"/>
      <c r="EZI67" s="5"/>
      <c r="EZJ67" s="5"/>
      <c r="EZK67" s="5"/>
      <c r="EZL67" s="5"/>
      <c r="EZM67" s="5"/>
      <c r="EZN67" s="5"/>
      <c r="EZO67" s="5"/>
      <c r="EZP67" s="5"/>
      <c r="EZQ67" s="5"/>
      <c r="EZR67" s="5"/>
      <c r="EZS67" s="5"/>
      <c r="EZT67" s="5"/>
      <c r="EZU67" s="5"/>
      <c r="EZV67" s="5"/>
      <c r="EZW67" s="5"/>
      <c r="EZX67" s="5"/>
      <c r="EZY67" s="5"/>
      <c r="EZZ67" s="5"/>
      <c r="FAA67" s="5"/>
      <c r="FAB67" s="5"/>
      <c r="FAC67" s="5"/>
      <c r="FAD67" s="5"/>
      <c r="FAE67" s="5"/>
      <c r="FAF67" s="5"/>
      <c r="FAG67" s="5"/>
      <c r="FAH67" s="5"/>
      <c r="FAI67" s="5"/>
      <c r="FAJ67" s="5"/>
      <c r="FAK67" s="5"/>
      <c r="FAL67" s="5"/>
      <c r="FAM67" s="5"/>
      <c r="FAN67" s="5"/>
      <c r="FAO67" s="5"/>
      <c r="FAP67" s="5"/>
      <c r="FAQ67" s="5"/>
      <c r="FAR67" s="5"/>
      <c r="FAS67" s="5"/>
      <c r="FAT67" s="5"/>
      <c r="FAU67" s="5"/>
      <c r="FAV67" s="5"/>
      <c r="FAW67" s="5"/>
      <c r="FAX67" s="5"/>
      <c r="FAY67" s="5"/>
      <c r="FAZ67" s="5"/>
      <c r="FBA67" s="5"/>
      <c r="FBB67" s="5"/>
      <c r="FBC67" s="5"/>
      <c r="FBD67" s="5"/>
      <c r="FBE67" s="5"/>
      <c r="FBF67" s="5"/>
      <c r="FBG67" s="5"/>
      <c r="FBH67" s="5"/>
      <c r="FBI67" s="5"/>
      <c r="FBJ67" s="5"/>
      <c r="FBK67" s="5"/>
      <c r="FBL67" s="5"/>
      <c r="FBM67" s="5"/>
      <c r="FBN67" s="5"/>
      <c r="FBO67" s="5"/>
      <c r="FBP67" s="5"/>
      <c r="FBQ67" s="5"/>
      <c r="FBR67" s="5"/>
      <c r="FBS67" s="5"/>
      <c r="FBT67" s="5"/>
      <c r="FBU67" s="5"/>
      <c r="FBV67" s="5"/>
      <c r="FBW67" s="5"/>
      <c r="FBX67" s="5"/>
      <c r="FBY67" s="5"/>
      <c r="FBZ67" s="5"/>
      <c r="FCA67" s="5"/>
      <c r="FCB67" s="5"/>
      <c r="FCC67" s="5"/>
      <c r="FCD67" s="5"/>
      <c r="FCE67" s="5"/>
      <c r="FCF67" s="5"/>
      <c r="FCG67" s="5"/>
      <c r="FCH67" s="5"/>
      <c r="FCI67" s="5"/>
      <c r="FCJ67" s="5"/>
      <c r="FCK67" s="5"/>
      <c r="FCL67" s="5"/>
      <c r="FCM67" s="5"/>
      <c r="FCN67" s="5"/>
      <c r="FCO67" s="5"/>
      <c r="FCP67" s="5"/>
      <c r="FCQ67" s="5"/>
      <c r="FCR67" s="5"/>
      <c r="FCS67" s="5"/>
      <c r="FCT67" s="5"/>
      <c r="FCU67" s="5"/>
      <c r="FCV67" s="5"/>
      <c r="FCW67" s="5"/>
      <c r="FCX67" s="5"/>
      <c r="FCY67" s="5"/>
      <c r="FCZ67" s="5"/>
      <c r="FDA67" s="5"/>
      <c r="FDB67" s="5"/>
      <c r="FDC67" s="5"/>
      <c r="FDD67" s="5"/>
      <c r="FDE67" s="5"/>
      <c r="FDF67" s="5"/>
      <c r="FDG67" s="5"/>
      <c r="FDH67" s="5"/>
      <c r="FDI67" s="5"/>
      <c r="FDJ67" s="5"/>
      <c r="FDK67" s="5"/>
      <c r="FDL67" s="5"/>
      <c r="FDM67" s="5"/>
      <c r="FDN67" s="5"/>
      <c r="FDO67" s="5"/>
      <c r="FDP67" s="5"/>
      <c r="FDQ67" s="5"/>
      <c r="FDR67" s="5"/>
      <c r="FDS67" s="5"/>
      <c r="FDT67" s="5"/>
      <c r="FDU67" s="5"/>
      <c r="FDV67" s="5"/>
      <c r="FDW67" s="5"/>
      <c r="FDX67" s="5"/>
      <c r="FDY67" s="5"/>
      <c r="FDZ67" s="5"/>
      <c r="FEA67" s="5"/>
      <c r="FEB67" s="5"/>
      <c r="FEC67" s="5"/>
      <c r="FED67" s="5"/>
      <c r="FEE67" s="5"/>
      <c r="FEF67" s="5"/>
      <c r="FEG67" s="5"/>
      <c r="FEH67" s="5"/>
      <c r="FEI67" s="5"/>
      <c r="FEJ67" s="5"/>
      <c r="FEK67" s="5"/>
      <c r="FEL67" s="5"/>
      <c r="FEM67" s="5"/>
      <c r="FEN67" s="5"/>
      <c r="FEO67" s="5"/>
      <c r="FEP67" s="5"/>
      <c r="FEQ67" s="5"/>
      <c r="FER67" s="5"/>
      <c r="FES67" s="5"/>
      <c r="FET67" s="5"/>
      <c r="FEU67" s="5"/>
      <c r="FEV67" s="5"/>
      <c r="FEW67" s="5"/>
      <c r="FEX67" s="5"/>
      <c r="FEY67" s="5"/>
      <c r="FEZ67" s="5"/>
      <c r="FFA67" s="5"/>
      <c r="FFB67" s="5"/>
      <c r="FFC67" s="5"/>
      <c r="FFD67" s="5"/>
      <c r="FFE67" s="5"/>
      <c r="FFF67" s="5"/>
      <c r="FFG67" s="5"/>
      <c r="FFH67" s="5"/>
      <c r="FFI67" s="5"/>
      <c r="FFJ67" s="5"/>
      <c r="FFK67" s="5"/>
      <c r="FFL67" s="5"/>
      <c r="FFM67" s="5"/>
      <c r="FFN67" s="5"/>
      <c r="FFO67" s="5"/>
      <c r="FFP67" s="5"/>
      <c r="FFQ67" s="5"/>
      <c r="FFR67" s="5"/>
      <c r="FFS67" s="5"/>
      <c r="FFT67" s="5"/>
      <c r="FFU67" s="5"/>
      <c r="FFV67" s="5"/>
      <c r="FFW67" s="5"/>
      <c r="FFX67" s="5"/>
      <c r="FFY67" s="5"/>
      <c r="FFZ67" s="5"/>
      <c r="FGA67" s="5"/>
      <c r="FGB67" s="5"/>
      <c r="FGC67" s="5"/>
      <c r="FGD67" s="5"/>
      <c r="FGE67" s="5"/>
      <c r="FGF67" s="5"/>
      <c r="FGG67" s="5"/>
      <c r="FGH67" s="5"/>
      <c r="FGI67" s="5"/>
      <c r="FGJ67" s="5"/>
      <c r="FGK67" s="5"/>
      <c r="FGL67" s="5"/>
      <c r="FGM67" s="5"/>
      <c r="FGN67" s="5"/>
      <c r="FGO67" s="5"/>
      <c r="FGP67" s="5"/>
      <c r="FGQ67" s="5"/>
      <c r="FGR67" s="5"/>
      <c r="FGS67" s="5"/>
      <c r="FGT67" s="5"/>
      <c r="FGU67" s="5"/>
      <c r="FGV67" s="5"/>
      <c r="FGW67" s="5"/>
      <c r="FGX67" s="5"/>
      <c r="FGY67" s="5"/>
      <c r="FGZ67" s="5"/>
      <c r="FHA67" s="5"/>
      <c r="FHB67" s="5"/>
      <c r="FHC67" s="5"/>
      <c r="FHD67" s="5"/>
      <c r="FHE67" s="5"/>
      <c r="FHF67" s="5"/>
      <c r="FHG67" s="5"/>
      <c r="FHH67" s="5"/>
      <c r="FHI67" s="5"/>
      <c r="FHJ67" s="5"/>
      <c r="FHK67" s="5"/>
      <c r="FHL67" s="5"/>
      <c r="FHM67" s="5"/>
      <c r="FHN67" s="5"/>
      <c r="FHO67" s="5"/>
      <c r="FHP67" s="5"/>
      <c r="FHQ67" s="5"/>
      <c r="FHR67" s="5"/>
      <c r="FHS67" s="5"/>
      <c r="FHT67" s="5"/>
      <c r="FHU67" s="5"/>
      <c r="FHV67" s="5"/>
      <c r="FHW67" s="5"/>
      <c r="FHX67" s="5"/>
      <c r="FHY67" s="5"/>
      <c r="FHZ67" s="5"/>
      <c r="FIA67" s="5"/>
      <c r="FIB67" s="5"/>
      <c r="FIC67" s="5"/>
      <c r="FID67" s="5"/>
      <c r="FIE67" s="5"/>
      <c r="FIF67" s="5"/>
      <c r="FIG67" s="5"/>
      <c r="FIH67" s="5"/>
      <c r="FII67" s="5"/>
      <c r="FIJ67" s="5"/>
      <c r="FIK67" s="5"/>
      <c r="FIL67" s="5"/>
      <c r="FIM67" s="5"/>
      <c r="FIN67" s="5"/>
      <c r="FIO67" s="5"/>
      <c r="FIP67" s="5"/>
      <c r="FIQ67" s="5"/>
      <c r="FIR67" s="5"/>
      <c r="FIS67" s="5"/>
      <c r="FIT67" s="5"/>
      <c r="FIU67" s="5"/>
      <c r="FIV67" s="5"/>
      <c r="FIW67" s="5"/>
      <c r="FIX67" s="5"/>
      <c r="FIY67" s="5"/>
      <c r="FIZ67" s="5"/>
      <c r="FJA67" s="5"/>
      <c r="FJB67" s="5"/>
      <c r="FJC67" s="5"/>
      <c r="FJD67" s="5"/>
      <c r="FJE67" s="5"/>
      <c r="FJF67" s="5"/>
      <c r="FJG67" s="5"/>
      <c r="FJH67" s="5"/>
      <c r="FJI67" s="5"/>
      <c r="FJJ67" s="5"/>
      <c r="FJK67" s="5"/>
      <c r="FJL67" s="5"/>
      <c r="FJM67" s="5"/>
      <c r="FJN67" s="5"/>
      <c r="FJO67" s="5"/>
      <c r="FJP67" s="5"/>
      <c r="FJQ67" s="5"/>
      <c r="FJR67" s="5"/>
      <c r="FJS67" s="5"/>
      <c r="FJT67" s="5"/>
      <c r="FJU67" s="5"/>
      <c r="FJV67" s="5"/>
      <c r="FJW67" s="5"/>
      <c r="FJX67" s="5"/>
      <c r="FJY67" s="5"/>
      <c r="FJZ67" s="5"/>
      <c r="FKA67" s="5"/>
      <c r="FKB67" s="5"/>
      <c r="FKC67" s="5"/>
      <c r="FKD67" s="5"/>
      <c r="FKE67" s="5"/>
      <c r="FKF67" s="5"/>
      <c r="FKG67" s="5"/>
      <c r="FKH67" s="5"/>
      <c r="FKI67" s="5"/>
      <c r="FKJ67" s="5"/>
      <c r="FKK67" s="5"/>
      <c r="FKL67" s="5"/>
      <c r="FKM67" s="5"/>
      <c r="FKN67" s="5"/>
      <c r="FKO67" s="5"/>
      <c r="FKP67" s="5"/>
      <c r="FKQ67" s="5"/>
      <c r="FKR67" s="5"/>
      <c r="FKS67" s="5"/>
      <c r="FKT67" s="5"/>
      <c r="FKU67" s="5"/>
      <c r="FKV67" s="5"/>
      <c r="FKW67" s="5"/>
      <c r="FKX67" s="5"/>
      <c r="FKY67" s="5"/>
      <c r="FKZ67" s="5"/>
      <c r="FLA67" s="5"/>
      <c r="FLB67" s="5"/>
      <c r="FLC67" s="5"/>
      <c r="FLD67" s="5"/>
      <c r="FLE67" s="5"/>
      <c r="FLF67" s="5"/>
      <c r="FLG67" s="5"/>
      <c r="FLH67" s="5"/>
      <c r="FLI67" s="5"/>
      <c r="FLJ67" s="5"/>
      <c r="FLK67" s="5"/>
      <c r="FLL67" s="5"/>
      <c r="FLM67" s="5"/>
      <c r="FLN67" s="5"/>
      <c r="FLO67" s="5"/>
      <c r="FLP67" s="5"/>
      <c r="FLQ67" s="5"/>
      <c r="FLR67" s="5"/>
      <c r="FLS67" s="5"/>
      <c r="FLT67" s="5"/>
      <c r="FLU67" s="5"/>
      <c r="FLV67" s="5"/>
      <c r="FLW67" s="5"/>
      <c r="FLX67" s="5"/>
      <c r="FLY67" s="5"/>
      <c r="FLZ67" s="5"/>
      <c r="FMA67" s="5"/>
      <c r="FMB67" s="5"/>
      <c r="FMC67" s="5"/>
      <c r="FMD67" s="5"/>
      <c r="FME67" s="5"/>
      <c r="FMF67" s="5"/>
      <c r="FMG67" s="5"/>
      <c r="FMH67" s="5"/>
      <c r="FMI67" s="5"/>
      <c r="FMJ67" s="5"/>
      <c r="FMK67" s="5"/>
      <c r="FML67" s="5"/>
      <c r="FMM67" s="5"/>
      <c r="FMN67" s="5"/>
      <c r="FMO67" s="5"/>
      <c r="FMP67" s="5"/>
      <c r="FMQ67" s="5"/>
      <c r="FMR67" s="5"/>
      <c r="FMS67" s="5"/>
      <c r="FMT67" s="5"/>
      <c r="FMU67" s="5"/>
      <c r="FMV67" s="5"/>
      <c r="FMW67" s="5"/>
      <c r="FMX67" s="5"/>
      <c r="FMY67" s="5"/>
      <c r="FMZ67" s="5"/>
      <c r="FNA67" s="5"/>
      <c r="FNB67" s="5"/>
      <c r="FNC67" s="5"/>
      <c r="FND67" s="5"/>
      <c r="FNE67" s="5"/>
      <c r="FNF67" s="5"/>
      <c r="FNG67" s="5"/>
      <c r="FNH67" s="5"/>
      <c r="FNI67" s="5"/>
      <c r="FNJ67" s="5"/>
      <c r="FNK67" s="5"/>
      <c r="FNL67" s="5"/>
      <c r="FNM67" s="5"/>
      <c r="FNN67" s="5"/>
      <c r="FNO67" s="5"/>
      <c r="FNP67" s="5"/>
      <c r="FNQ67" s="5"/>
      <c r="FNR67" s="5"/>
      <c r="FNS67" s="5"/>
      <c r="FNT67" s="5"/>
      <c r="FNU67" s="5"/>
      <c r="FNV67" s="5"/>
      <c r="FNW67" s="5"/>
      <c r="FNX67" s="5"/>
      <c r="FNY67" s="5"/>
      <c r="FNZ67" s="5"/>
      <c r="FOA67" s="5"/>
      <c r="FOB67" s="5"/>
      <c r="FOC67" s="5"/>
      <c r="FOD67" s="5"/>
      <c r="FOE67" s="5"/>
      <c r="FOF67" s="5"/>
      <c r="FOG67" s="5"/>
      <c r="FOH67" s="5"/>
      <c r="FOI67" s="5"/>
      <c r="FOJ67" s="5"/>
      <c r="FOK67" s="5"/>
      <c r="FOL67" s="5"/>
      <c r="FOM67" s="5"/>
      <c r="FON67" s="5"/>
      <c r="FOO67" s="5"/>
      <c r="FOP67" s="5"/>
      <c r="FOQ67" s="5"/>
      <c r="FOR67" s="5"/>
      <c r="FOS67" s="5"/>
      <c r="FOT67" s="5"/>
      <c r="FOU67" s="5"/>
      <c r="FOV67" s="5"/>
      <c r="FOW67" s="5"/>
      <c r="FOX67" s="5"/>
      <c r="FOY67" s="5"/>
      <c r="FOZ67" s="5"/>
      <c r="FPA67" s="5"/>
      <c r="FPB67" s="5"/>
      <c r="FPC67" s="5"/>
      <c r="FPD67" s="5"/>
      <c r="FPE67" s="5"/>
      <c r="FPF67" s="5"/>
      <c r="FPG67" s="5"/>
      <c r="FPH67" s="5"/>
      <c r="FPI67" s="5"/>
      <c r="FPJ67" s="5"/>
      <c r="FPK67" s="5"/>
      <c r="FPL67" s="5"/>
      <c r="FPM67" s="5"/>
      <c r="FPN67" s="5"/>
      <c r="FPO67" s="5"/>
      <c r="FPP67" s="5"/>
      <c r="FPQ67" s="5"/>
      <c r="FPR67" s="5"/>
      <c r="FPS67" s="5"/>
      <c r="FPT67" s="5"/>
      <c r="FPU67" s="5"/>
      <c r="FPV67" s="5"/>
      <c r="FPW67" s="5"/>
      <c r="FPX67" s="5"/>
      <c r="FPY67" s="5"/>
      <c r="FPZ67" s="5"/>
      <c r="FQA67" s="5"/>
      <c r="FQB67" s="5"/>
      <c r="FQC67" s="5"/>
      <c r="FQD67" s="5"/>
      <c r="FQE67" s="5"/>
      <c r="FQF67" s="5"/>
      <c r="FQG67" s="5"/>
      <c r="FQH67" s="5"/>
      <c r="FQI67" s="5"/>
      <c r="FQJ67" s="5"/>
      <c r="FQK67" s="5"/>
      <c r="FQL67" s="5"/>
      <c r="FQM67" s="5"/>
      <c r="FQN67" s="5"/>
      <c r="FQO67" s="5"/>
      <c r="FQP67" s="5"/>
      <c r="FQQ67" s="5"/>
      <c r="FQR67" s="5"/>
      <c r="FQS67" s="5"/>
      <c r="FQT67" s="5"/>
      <c r="FQU67" s="5"/>
      <c r="FQV67" s="5"/>
      <c r="FQW67" s="5"/>
      <c r="FQX67" s="5"/>
      <c r="FQY67" s="5"/>
      <c r="FQZ67" s="5"/>
      <c r="FRA67" s="5"/>
      <c r="FRB67" s="5"/>
      <c r="FRC67" s="5"/>
      <c r="FRD67" s="5"/>
      <c r="FRE67" s="5"/>
      <c r="FRF67" s="5"/>
      <c r="FRG67" s="5"/>
      <c r="FRH67" s="5"/>
      <c r="FRI67" s="5"/>
      <c r="FRJ67" s="5"/>
      <c r="FRK67" s="5"/>
      <c r="FRL67" s="5"/>
      <c r="FRM67" s="5"/>
      <c r="FRN67" s="5"/>
      <c r="FRO67" s="5"/>
      <c r="FRP67" s="5"/>
      <c r="FRQ67" s="5"/>
      <c r="FRR67" s="5"/>
      <c r="FRS67" s="5"/>
      <c r="FRT67" s="5"/>
      <c r="FRU67" s="5"/>
      <c r="FRV67" s="5"/>
      <c r="FRW67" s="5"/>
      <c r="FRX67" s="5"/>
      <c r="FRY67" s="5"/>
      <c r="FRZ67" s="5"/>
      <c r="FSA67" s="5"/>
      <c r="FSB67" s="5"/>
      <c r="FSC67" s="5"/>
      <c r="FSD67" s="5"/>
      <c r="FSE67" s="5"/>
      <c r="FSF67" s="5"/>
      <c r="FSG67" s="5"/>
      <c r="FSH67" s="5"/>
      <c r="FSI67" s="5"/>
      <c r="FSJ67" s="5"/>
      <c r="FSK67" s="5"/>
      <c r="FSL67" s="5"/>
      <c r="FSM67" s="5"/>
      <c r="FSN67" s="5"/>
      <c r="FSO67" s="5"/>
      <c r="FSP67" s="5"/>
      <c r="FSQ67" s="5"/>
      <c r="FSR67" s="5"/>
      <c r="FSS67" s="5"/>
      <c r="FST67" s="5"/>
      <c r="FSU67" s="5"/>
      <c r="FSV67" s="5"/>
      <c r="FSW67" s="5"/>
      <c r="FSX67" s="5"/>
      <c r="FSY67" s="5"/>
      <c r="FSZ67" s="5"/>
      <c r="FTA67" s="5"/>
      <c r="FTB67" s="5"/>
      <c r="FTC67" s="5"/>
      <c r="FTD67" s="5"/>
      <c r="FTE67" s="5"/>
      <c r="FTF67" s="5"/>
      <c r="FTG67" s="5"/>
      <c r="FTH67" s="5"/>
      <c r="FTI67" s="5"/>
      <c r="FTJ67" s="5"/>
      <c r="FTK67" s="5"/>
      <c r="FTL67" s="5"/>
      <c r="FTM67" s="5"/>
      <c r="FTN67" s="5"/>
      <c r="FTO67" s="5"/>
      <c r="FTP67" s="5"/>
      <c r="FTQ67" s="5"/>
      <c r="FTR67" s="5"/>
      <c r="FTS67" s="5"/>
      <c r="FTT67" s="5"/>
      <c r="FTU67" s="5"/>
      <c r="FTV67" s="5"/>
      <c r="FTW67" s="5"/>
      <c r="FTX67" s="5"/>
      <c r="FTY67" s="5"/>
      <c r="FTZ67" s="5"/>
      <c r="FUA67" s="5"/>
      <c r="FUB67" s="5"/>
      <c r="FUC67" s="5"/>
      <c r="FUD67" s="5"/>
      <c r="FUE67" s="5"/>
      <c r="FUF67" s="5"/>
      <c r="FUG67" s="5"/>
      <c r="FUH67" s="5"/>
      <c r="FUI67" s="5"/>
      <c r="FUJ67" s="5"/>
      <c r="FUK67" s="5"/>
      <c r="FUL67" s="5"/>
      <c r="FUM67" s="5"/>
      <c r="FUN67" s="5"/>
      <c r="FUO67" s="5"/>
      <c r="FUP67" s="5"/>
      <c r="FUQ67" s="5"/>
      <c r="FUR67" s="5"/>
      <c r="FUS67" s="5"/>
      <c r="FUT67" s="5"/>
      <c r="FUU67" s="5"/>
      <c r="FUV67" s="5"/>
      <c r="FUW67" s="5"/>
      <c r="FUX67" s="5"/>
      <c r="FUY67" s="5"/>
      <c r="FUZ67" s="5"/>
      <c r="FVA67" s="5"/>
      <c r="FVB67" s="5"/>
      <c r="FVC67" s="5"/>
      <c r="FVD67" s="5"/>
      <c r="FVE67" s="5"/>
      <c r="FVF67" s="5"/>
      <c r="FVG67" s="5"/>
      <c r="FVH67" s="5"/>
      <c r="FVI67" s="5"/>
      <c r="FVJ67" s="5"/>
      <c r="FVK67" s="5"/>
      <c r="FVL67" s="5"/>
      <c r="FVM67" s="5"/>
      <c r="FVN67" s="5"/>
      <c r="FVO67" s="5"/>
      <c r="FVP67" s="5"/>
      <c r="FVQ67" s="5"/>
      <c r="FVR67" s="5"/>
      <c r="FVS67" s="5"/>
      <c r="FVT67" s="5"/>
      <c r="FVU67" s="5"/>
      <c r="FVV67" s="5"/>
      <c r="FVW67" s="5"/>
      <c r="FVX67" s="5"/>
      <c r="FVY67" s="5"/>
      <c r="FVZ67" s="5"/>
      <c r="FWA67" s="5"/>
      <c r="FWB67" s="5"/>
      <c r="FWC67" s="5"/>
      <c r="FWD67" s="5"/>
      <c r="FWE67" s="5"/>
      <c r="FWF67" s="5"/>
      <c r="FWG67" s="5"/>
      <c r="FWH67" s="5"/>
      <c r="FWI67" s="5"/>
      <c r="FWJ67" s="5"/>
      <c r="FWK67" s="5"/>
      <c r="FWL67" s="5"/>
      <c r="FWM67" s="5"/>
      <c r="FWN67" s="5"/>
      <c r="FWO67" s="5"/>
      <c r="FWP67" s="5"/>
      <c r="FWQ67" s="5"/>
      <c r="FWR67" s="5"/>
      <c r="FWS67" s="5"/>
      <c r="FWT67" s="5"/>
      <c r="FWU67" s="5"/>
      <c r="FWV67" s="5"/>
      <c r="FWW67" s="5"/>
      <c r="FWX67" s="5"/>
      <c r="FWY67" s="5"/>
      <c r="FWZ67" s="5"/>
      <c r="FXA67" s="5"/>
      <c r="FXB67" s="5"/>
      <c r="FXC67" s="5"/>
      <c r="FXD67" s="5"/>
      <c r="FXE67" s="5"/>
      <c r="FXF67" s="5"/>
      <c r="FXG67" s="5"/>
      <c r="FXH67" s="5"/>
      <c r="FXI67" s="5"/>
      <c r="FXJ67" s="5"/>
      <c r="FXK67" s="5"/>
      <c r="FXL67" s="5"/>
      <c r="FXM67" s="5"/>
      <c r="FXN67" s="5"/>
      <c r="FXO67" s="5"/>
      <c r="FXP67" s="5"/>
      <c r="FXQ67" s="5"/>
      <c r="FXR67" s="5"/>
      <c r="FXS67" s="5"/>
      <c r="FXT67" s="5"/>
      <c r="FXU67" s="5"/>
      <c r="FXV67" s="5"/>
      <c r="FXW67" s="5"/>
      <c r="FXX67" s="5"/>
      <c r="FXY67" s="5"/>
      <c r="FXZ67" s="5"/>
      <c r="FYA67" s="5"/>
      <c r="FYB67" s="5"/>
      <c r="FYC67" s="5"/>
      <c r="FYD67" s="5"/>
      <c r="FYE67" s="5"/>
      <c r="FYF67" s="5"/>
      <c r="FYG67" s="5"/>
      <c r="FYH67" s="5"/>
      <c r="FYI67" s="5"/>
      <c r="FYJ67" s="5"/>
      <c r="FYK67" s="5"/>
      <c r="FYL67" s="5"/>
      <c r="FYM67" s="5"/>
      <c r="FYN67" s="5"/>
      <c r="FYO67" s="5"/>
      <c r="FYP67" s="5"/>
      <c r="FYQ67" s="5"/>
      <c r="FYR67" s="5"/>
      <c r="FYS67" s="5"/>
      <c r="FYT67" s="5"/>
      <c r="FYU67" s="5"/>
      <c r="FYV67" s="5"/>
      <c r="FYW67" s="5"/>
      <c r="FYX67" s="5"/>
      <c r="FYY67" s="5"/>
      <c r="FYZ67" s="5"/>
      <c r="FZA67" s="5"/>
      <c r="FZB67" s="5"/>
      <c r="FZC67" s="5"/>
      <c r="FZD67" s="5"/>
      <c r="FZE67" s="5"/>
      <c r="FZF67" s="5"/>
      <c r="FZG67" s="5"/>
      <c r="FZH67" s="5"/>
      <c r="FZI67" s="5"/>
      <c r="FZJ67" s="5"/>
      <c r="FZK67" s="5"/>
      <c r="FZL67" s="5"/>
      <c r="FZM67" s="5"/>
      <c r="FZN67" s="5"/>
      <c r="FZO67" s="5"/>
      <c r="FZP67" s="5"/>
      <c r="FZQ67" s="5"/>
      <c r="FZR67" s="5"/>
      <c r="FZS67" s="5"/>
      <c r="FZT67" s="5"/>
      <c r="FZU67" s="5"/>
      <c r="FZV67" s="5"/>
      <c r="FZW67" s="5"/>
      <c r="FZX67" s="5"/>
      <c r="FZY67" s="5"/>
      <c r="FZZ67" s="5"/>
      <c r="GAA67" s="5"/>
      <c r="GAB67" s="5"/>
      <c r="GAC67" s="5"/>
      <c r="GAD67" s="5"/>
      <c r="GAE67" s="5"/>
      <c r="GAF67" s="5"/>
      <c r="GAG67" s="5"/>
      <c r="GAH67" s="5"/>
      <c r="GAI67" s="5"/>
      <c r="GAJ67" s="5"/>
      <c r="GAK67" s="5"/>
      <c r="GAL67" s="5"/>
      <c r="GAM67" s="5"/>
      <c r="GAN67" s="5"/>
      <c r="GAO67" s="5"/>
      <c r="GAP67" s="5"/>
      <c r="GAQ67" s="5"/>
      <c r="GAR67" s="5"/>
      <c r="GAS67" s="5"/>
      <c r="GAT67" s="5"/>
      <c r="GAU67" s="5"/>
      <c r="GAV67" s="5"/>
      <c r="GAW67" s="5"/>
      <c r="GAX67" s="5"/>
      <c r="GAY67" s="5"/>
      <c r="GAZ67" s="5"/>
      <c r="GBA67" s="5"/>
      <c r="GBB67" s="5"/>
      <c r="GBC67" s="5"/>
      <c r="GBD67" s="5"/>
      <c r="GBE67" s="5"/>
      <c r="GBF67" s="5"/>
      <c r="GBG67" s="5"/>
      <c r="GBH67" s="5"/>
      <c r="GBI67" s="5"/>
      <c r="GBJ67" s="5"/>
      <c r="GBK67" s="5"/>
      <c r="GBL67" s="5"/>
      <c r="GBM67" s="5"/>
      <c r="GBN67" s="5"/>
      <c r="GBO67" s="5"/>
      <c r="GBP67" s="5"/>
      <c r="GBQ67" s="5"/>
      <c r="GBR67" s="5"/>
      <c r="GBS67" s="5"/>
      <c r="GBT67" s="5"/>
      <c r="GBU67" s="5"/>
      <c r="GBV67" s="5"/>
      <c r="GBW67" s="5"/>
      <c r="GBX67" s="5"/>
      <c r="GBY67" s="5"/>
      <c r="GBZ67" s="5"/>
      <c r="GCA67" s="5"/>
      <c r="GCB67" s="5"/>
      <c r="GCC67" s="5"/>
      <c r="GCD67" s="5"/>
      <c r="GCE67" s="5"/>
      <c r="GCF67" s="5"/>
      <c r="GCG67" s="5"/>
      <c r="GCH67" s="5"/>
      <c r="GCI67" s="5"/>
      <c r="GCJ67" s="5"/>
      <c r="GCK67" s="5"/>
      <c r="GCL67" s="5"/>
      <c r="GCM67" s="5"/>
      <c r="GCN67" s="5"/>
      <c r="GCO67" s="5"/>
      <c r="GCP67" s="5"/>
      <c r="GCQ67" s="5"/>
      <c r="GCR67" s="5"/>
      <c r="GCS67" s="5"/>
      <c r="GCT67" s="5"/>
      <c r="GCU67" s="5"/>
      <c r="GCV67" s="5"/>
      <c r="GCW67" s="5"/>
      <c r="GCX67" s="5"/>
      <c r="GCY67" s="5"/>
      <c r="GCZ67" s="5"/>
      <c r="GDA67" s="5"/>
      <c r="GDB67" s="5"/>
      <c r="GDC67" s="5"/>
      <c r="GDD67" s="5"/>
      <c r="GDE67" s="5"/>
      <c r="GDF67" s="5"/>
      <c r="GDG67" s="5"/>
      <c r="GDH67" s="5"/>
      <c r="GDI67" s="5"/>
      <c r="GDJ67" s="5"/>
      <c r="GDK67" s="5"/>
      <c r="GDL67" s="5"/>
      <c r="GDM67" s="5"/>
      <c r="GDN67" s="5"/>
      <c r="GDO67" s="5"/>
      <c r="GDP67" s="5"/>
      <c r="GDQ67" s="5"/>
      <c r="GDR67" s="5"/>
      <c r="GDS67" s="5"/>
      <c r="GDT67" s="5"/>
      <c r="GDU67" s="5"/>
      <c r="GDV67" s="5"/>
      <c r="GDW67" s="5"/>
      <c r="GDX67" s="5"/>
      <c r="GDY67" s="5"/>
      <c r="GDZ67" s="5"/>
      <c r="GEA67" s="5"/>
      <c r="GEB67" s="5"/>
      <c r="GEC67" s="5"/>
      <c r="GED67" s="5"/>
      <c r="GEE67" s="5"/>
      <c r="GEF67" s="5"/>
      <c r="GEG67" s="5"/>
      <c r="GEH67" s="5"/>
      <c r="GEI67" s="5"/>
      <c r="GEJ67" s="5"/>
      <c r="GEK67" s="5"/>
      <c r="GEL67" s="5"/>
      <c r="GEM67" s="5"/>
      <c r="GEN67" s="5"/>
      <c r="GEO67" s="5"/>
      <c r="GEP67" s="5"/>
      <c r="GEQ67" s="5"/>
      <c r="GER67" s="5"/>
      <c r="GES67" s="5"/>
      <c r="GET67" s="5"/>
      <c r="GEU67" s="5"/>
      <c r="GEV67" s="5"/>
      <c r="GEW67" s="5"/>
      <c r="GEX67" s="5"/>
      <c r="GEY67" s="5"/>
      <c r="GEZ67" s="5"/>
      <c r="GFA67" s="5"/>
      <c r="GFB67" s="5"/>
      <c r="GFC67" s="5"/>
      <c r="GFD67" s="5"/>
      <c r="GFE67" s="5"/>
      <c r="GFF67" s="5"/>
      <c r="GFG67" s="5"/>
      <c r="GFH67" s="5"/>
      <c r="GFI67" s="5"/>
      <c r="GFJ67" s="5"/>
      <c r="GFK67" s="5"/>
      <c r="GFL67" s="5"/>
      <c r="GFM67" s="5"/>
      <c r="GFN67" s="5"/>
      <c r="GFO67" s="5"/>
      <c r="GFP67" s="5"/>
      <c r="GFQ67" s="5"/>
      <c r="GFR67" s="5"/>
      <c r="GFS67" s="5"/>
      <c r="GFT67" s="5"/>
      <c r="GFU67" s="5"/>
      <c r="GFV67" s="5"/>
      <c r="GFW67" s="5"/>
      <c r="GFX67" s="5"/>
      <c r="GFY67" s="5"/>
      <c r="GFZ67" s="5"/>
      <c r="GGA67" s="5"/>
      <c r="GGB67" s="5"/>
      <c r="GGC67" s="5"/>
      <c r="GGD67" s="5"/>
      <c r="GGE67" s="5"/>
      <c r="GGF67" s="5"/>
      <c r="GGG67" s="5"/>
      <c r="GGH67" s="5"/>
      <c r="GGI67" s="5"/>
      <c r="GGJ67" s="5"/>
      <c r="GGK67" s="5"/>
      <c r="GGL67" s="5"/>
      <c r="GGM67" s="5"/>
      <c r="GGN67" s="5"/>
      <c r="GGO67" s="5"/>
      <c r="GGP67" s="5"/>
      <c r="GGQ67" s="5"/>
      <c r="GGR67" s="5"/>
      <c r="GGS67" s="5"/>
      <c r="GGT67" s="5"/>
      <c r="GGU67" s="5"/>
      <c r="GGV67" s="5"/>
      <c r="GGW67" s="5"/>
      <c r="GGX67" s="5"/>
      <c r="GGY67" s="5"/>
      <c r="GGZ67" s="5"/>
      <c r="GHA67" s="5"/>
      <c r="GHB67" s="5"/>
      <c r="GHC67" s="5"/>
      <c r="GHD67" s="5"/>
      <c r="GHE67" s="5"/>
      <c r="GHF67" s="5"/>
      <c r="GHG67" s="5"/>
      <c r="GHH67" s="5"/>
      <c r="GHI67" s="5"/>
      <c r="GHJ67" s="5"/>
      <c r="GHK67" s="5"/>
      <c r="GHL67" s="5"/>
      <c r="GHM67" s="5"/>
      <c r="GHN67" s="5"/>
      <c r="GHO67" s="5"/>
      <c r="GHP67" s="5"/>
      <c r="GHQ67" s="5"/>
      <c r="GHR67" s="5"/>
      <c r="GHS67" s="5"/>
      <c r="GHT67" s="5"/>
      <c r="GHU67" s="5"/>
      <c r="GHV67" s="5"/>
      <c r="GHW67" s="5"/>
      <c r="GHX67" s="5"/>
      <c r="GHY67" s="5"/>
      <c r="GHZ67" s="5"/>
      <c r="GIA67" s="5"/>
      <c r="GIB67" s="5"/>
      <c r="GIC67" s="5"/>
      <c r="GID67" s="5"/>
      <c r="GIE67" s="5"/>
      <c r="GIF67" s="5"/>
      <c r="GIG67" s="5"/>
      <c r="GIH67" s="5"/>
      <c r="GII67" s="5"/>
      <c r="GIJ67" s="5"/>
      <c r="GIK67" s="5"/>
      <c r="GIL67" s="5"/>
      <c r="GIM67" s="5"/>
      <c r="GIN67" s="5"/>
      <c r="GIO67" s="5"/>
      <c r="GIP67" s="5"/>
      <c r="GIQ67" s="5"/>
      <c r="GIR67" s="5"/>
      <c r="GIS67" s="5"/>
      <c r="GIT67" s="5"/>
      <c r="GIU67" s="5"/>
      <c r="GIV67" s="5"/>
      <c r="GIW67" s="5"/>
      <c r="GIX67" s="5"/>
      <c r="GIY67" s="5"/>
      <c r="GIZ67" s="5"/>
      <c r="GJA67" s="5"/>
      <c r="GJB67" s="5"/>
      <c r="GJC67" s="5"/>
      <c r="GJD67" s="5"/>
      <c r="GJE67" s="5"/>
      <c r="GJF67" s="5"/>
      <c r="GJG67" s="5"/>
      <c r="GJH67" s="5"/>
      <c r="GJI67" s="5"/>
      <c r="GJJ67" s="5"/>
      <c r="GJK67" s="5"/>
      <c r="GJL67" s="5"/>
      <c r="GJM67" s="5"/>
      <c r="GJN67" s="5"/>
      <c r="GJO67" s="5"/>
      <c r="GJP67" s="5"/>
      <c r="GJQ67" s="5"/>
      <c r="GJR67" s="5"/>
      <c r="GJS67" s="5"/>
      <c r="GJT67" s="5"/>
      <c r="GJU67" s="5"/>
      <c r="GJV67" s="5"/>
      <c r="GJW67" s="5"/>
      <c r="GJX67" s="5"/>
      <c r="GJY67" s="5"/>
      <c r="GJZ67" s="5"/>
      <c r="GKA67" s="5"/>
      <c r="GKB67" s="5"/>
      <c r="GKC67" s="5"/>
      <c r="GKD67" s="5"/>
      <c r="GKE67" s="5"/>
      <c r="GKF67" s="5"/>
      <c r="GKG67" s="5"/>
      <c r="GKH67" s="5"/>
      <c r="GKI67" s="5"/>
      <c r="GKJ67" s="5"/>
      <c r="GKK67" s="5"/>
      <c r="GKL67" s="5"/>
      <c r="GKM67" s="5"/>
      <c r="GKN67" s="5"/>
      <c r="GKO67" s="5"/>
      <c r="GKP67" s="5"/>
      <c r="GKQ67" s="5"/>
      <c r="GKR67" s="5"/>
      <c r="GKS67" s="5"/>
      <c r="GKT67" s="5"/>
      <c r="GKU67" s="5"/>
      <c r="GKV67" s="5"/>
      <c r="GKW67" s="5"/>
      <c r="GKX67" s="5"/>
      <c r="GKY67" s="5"/>
      <c r="GKZ67" s="5"/>
      <c r="GLA67" s="5"/>
      <c r="GLB67" s="5"/>
      <c r="GLC67" s="5"/>
      <c r="GLD67" s="5"/>
      <c r="GLE67" s="5"/>
      <c r="GLF67" s="5"/>
      <c r="GLG67" s="5"/>
      <c r="GLH67" s="5"/>
      <c r="GLI67" s="5"/>
      <c r="GLJ67" s="5"/>
      <c r="GLK67" s="5"/>
      <c r="GLL67" s="5"/>
      <c r="GLM67" s="5"/>
      <c r="GLN67" s="5"/>
      <c r="GLO67" s="5"/>
      <c r="GLP67" s="5"/>
      <c r="GLQ67" s="5"/>
      <c r="GLR67" s="5"/>
      <c r="GLS67" s="5"/>
      <c r="GLT67" s="5"/>
      <c r="GLU67" s="5"/>
      <c r="GLV67" s="5"/>
      <c r="GLW67" s="5"/>
      <c r="GLX67" s="5"/>
      <c r="GLY67" s="5"/>
      <c r="GLZ67" s="5"/>
      <c r="GMA67" s="5"/>
      <c r="GMB67" s="5"/>
      <c r="GMC67" s="5"/>
      <c r="GMD67" s="5"/>
      <c r="GME67" s="5"/>
      <c r="GMF67" s="5"/>
      <c r="GMG67" s="5"/>
      <c r="GMH67" s="5"/>
      <c r="GMI67" s="5"/>
      <c r="GMJ67" s="5"/>
      <c r="GMK67" s="5"/>
      <c r="GML67" s="5"/>
      <c r="GMM67" s="5"/>
      <c r="GMN67" s="5"/>
      <c r="GMO67" s="5"/>
      <c r="GMP67" s="5"/>
      <c r="GMQ67" s="5"/>
      <c r="GMR67" s="5"/>
      <c r="GMS67" s="5"/>
      <c r="GMT67" s="5"/>
      <c r="GMU67" s="5"/>
      <c r="GMV67" s="5"/>
      <c r="GMW67" s="5"/>
      <c r="GMX67" s="5"/>
      <c r="GMY67" s="5"/>
      <c r="GMZ67" s="5"/>
      <c r="GNA67" s="5"/>
      <c r="GNB67" s="5"/>
      <c r="GNC67" s="5"/>
      <c r="GND67" s="5"/>
      <c r="GNE67" s="5"/>
      <c r="GNF67" s="5"/>
      <c r="GNG67" s="5"/>
      <c r="GNH67" s="5"/>
      <c r="GNI67" s="5"/>
      <c r="GNJ67" s="5"/>
      <c r="GNK67" s="5"/>
      <c r="GNL67" s="5"/>
      <c r="GNM67" s="5"/>
      <c r="GNN67" s="5"/>
      <c r="GNO67" s="5"/>
      <c r="GNP67" s="5"/>
      <c r="GNQ67" s="5"/>
      <c r="GNR67" s="5"/>
      <c r="GNS67" s="5"/>
      <c r="GNT67" s="5"/>
      <c r="GNU67" s="5"/>
      <c r="GNV67" s="5"/>
      <c r="GNW67" s="5"/>
      <c r="GNX67" s="5"/>
      <c r="GNY67" s="5"/>
      <c r="GNZ67" s="5"/>
      <c r="GOA67" s="5"/>
      <c r="GOB67" s="5"/>
      <c r="GOC67" s="5"/>
      <c r="GOD67" s="5"/>
      <c r="GOE67" s="5"/>
      <c r="GOF67" s="5"/>
      <c r="GOG67" s="5"/>
      <c r="GOH67" s="5"/>
      <c r="GOI67" s="5"/>
      <c r="GOJ67" s="5"/>
      <c r="GOK67" s="5"/>
      <c r="GOL67" s="5"/>
      <c r="GOM67" s="5"/>
      <c r="GON67" s="5"/>
      <c r="GOO67" s="5"/>
      <c r="GOP67" s="5"/>
      <c r="GOQ67" s="5"/>
      <c r="GOR67" s="5"/>
      <c r="GOS67" s="5"/>
      <c r="GOT67" s="5"/>
      <c r="GOU67" s="5"/>
      <c r="GOV67" s="5"/>
      <c r="GOW67" s="5"/>
      <c r="GOX67" s="5"/>
      <c r="GOY67" s="5"/>
      <c r="GOZ67" s="5"/>
      <c r="GPA67" s="5"/>
      <c r="GPB67" s="5"/>
      <c r="GPC67" s="5"/>
      <c r="GPD67" s="5"/>
      <c r="GPE67" s="5"/>
      <c r="GPF67" s="5"/>
      <c r="GPG67" s="5"/>
      <c r="GPH67" s="5"/>
      <c r="GPI67" s="5"/>
      <c r="GPJ67" s="5"/>
      <c r="GPK67" s="5"/>
      <c r="GPL67" s="5"/>
      <c r="GPM67" s="5"/>
      <c r="GPN67" s="5"/>
      <c r="GPO67" s="5"/>
      <c r="GPP67" s="5"/>
      <c r="GPQ67" s="5"/>
      <c r="GPR67" s="5"/>
      <c r="GPS67" s="5"/>
      <c r="GPT67" s="5"/>
      <c r="GPU67" s="5"/>
      <c r="GPV67" s="5"/>
      <c r="GPW67" s="5"/>
      <c r="GPX67" s="5"/>
      <c r="GPY67" s="5"/>
      <c r="GPZ67" s="5"/>
      <c r="GQA67" s="5"/>
      <c r="GQB67" s="5"/>
      <c r="GQC67" s="5"/>
      <c r="GQD67" s="5"/>
      <c r="GQE67" s="5"/>
      <c r="GQF67" s="5"/>
      <c r="GQG67" s="5"/>
      <c r="GQH67" s="5"/>
      <c r="GQI67" s="5"/>
      <c r="GQJ67" s="5"/>
      <c r="GQK67" s="5"/>
      <c r="GQL67" s="5"/>
      <c r="GQM67" s="5"/>
      <c r="GQN67" s="5"/>
      <c r="GQO67" s="5"/>
      <c r="GQP67" s="5"/>
      <c r="GQQ67" s="5"/>
      <c r="GQR67" s="5"/>
      <c r="GQS67" s="5"/>
      <c r="GQT67" s="5"/>
      <c r="GQU67" s="5"/>
      <c r="GQV67" s="5"/>
      <c r="GQW67" s="5"/>
      <c r="GQX67" s="5"/>
      <c r="GQY67" s="5"/>
      <c r="GQZ67" s="5"/>
      <c r="GRA67" s="5"/>
      <c r="GRB67" s="5"/>
      <c r="GRC67" s="5"/>
      <c r="GRD67" s="5"/>
      <c r="GRE67" s="5"/>
      <c r="GRF67" s="5"/>
      <c r="GRG67" s="5"/>
      <c r="GRH67" s="5"/>
      <c r="GRI67" s="5"/>
      <c r="GRJ67" s="5"/>
      <c r="GRK67" s="5"/>
      <c r="GRL67" s="5"/>
      <c r="GRM67" s="5"/>
      <c r="GRN67" s="5"/>
      <c r="GRO67" s="5"/>
      <c r="GRP67" s="5"/>
      <c r="GRQ67" s="5"/>
      <c r="GRR67" s="5"/>
      <c r="GRS67" s="5"/>
      <c r="GRT67" s="5"/>
      <c r="GRU67" s="5"/>
      <c r="GRV67" s="5"/>
      <c r="GRW67" s="5"/>
      <c r="GRX67" s="5"/>
      <c r="GRY67" s="5"/>
      <c r="GRZ67" s="5"/>
      <c r="GSA67" s="5"/>
      <c r="GSB67" s="5"/>
      <c r="GSC67" s="5"/>
      <c r="GSD67" s="5"/>
      <c r="GSE67" s="5"/>
      <c r="GSF67" s="5"/>
      <c r="GSG67" s="5"/>
      <c r="GSH67" s="5"/>
      <c r="GSI67" s="5"/>
      <c r="GSJ67" s="5"/>
      <c r="GSK67" s="5"/>
      <c r="GSL67" s="5"/>
      <c r="GSM67" s="5"/>
      <c r="GSN67" s="5"/>
      <c r="GSO67" s="5"/>
      <c r="GSP67" s="5"/>
      <c r="GSQ67" s="5"/>
      <c r="GSR67" s="5"/>
      <c r="GSS67" s="5"/>
      <c r="GST67" s="5"/>
      <c r="GSU67" s="5"/>
      <c r="GSV67" s="5"/>
      <c r="GSW67" s="5"/>
      <c r="GSX67" s="5"/>
      <c r="GSY67" s="5"/>
      <c r="GSZ67" s="5"/>
      <c r="GTA67" s="5"/>
      <c r="GTB67" s="5"/>
      <c r="GTC67" s="5"/>
      <c r="GTD67" s="5"/>
      <c r="GTE67" s="5"/>
      <c r="GTF67" s="5"/>
      <c r="GTG67" s="5"/>
      <c r="GTH67" s="5"/>
      <c r="GTI67" s="5"/>
      <c r="GTJ67" s="5"/>
      <c r="GTK67" s="5"/>
      <c r="GTL67" s="5"/>
      <c r="GTM67" s="5"/>
      <c r="GTN67" s="5"/>
      <c r="GTO67" s="5"/>
      <c r="GTP67" s="5"/>
      <c r="GTQ67" s="5"/>
      <c r="GTR67" s="5"/>
      <c r="GTS67" s="5"/>
      <c r="GTT67" s="5"/>
      <c r="GTU67" s="5"/>
      <c r="GTV67" s="5"/>
      <c r="GTW67" s="5"/>
      <c r="GTX67" s="5"/>
      <c r="GTY67" s="5"/>
      <c r="GTZ67" s="5"/>
      <c r="GUA67" s="5"/>
      <c r="GUB67" s="5"/>
      <c r="GUC67" s="5"/>
      <c r="GUD67" s="5"/>
      <c r="GUE67" s="5"/>
      <c r="GUF67" s="5"/>
      <c r="GUG67" s="5"/>
      <c r="GUH67" s="5"/>
      <c r="GUI67" s="5"/>
      <c r="GUJ67" s="5"/>
      <c r="GUK67" s="5"/>
      <c r="GUL67" s="5"/>
      <c r="GUM67" s="5"/>
      <c r="GUN67" s="5"/>
      <c r="GUO67" s="5"/>
      <c r="GUP67" s="5"/>
      <c r="GUQ67" s="5"/>
      <c r="GUR67" s="5"/>
      <c r="GUS67" s="5"/>
      <c r="GUT67" s="5"/>
      <c r="GUU67" s="5"/>
      <c r="GUV67" s="5"/>
      <c r="GUW67" s="5"/>
      <c r="GUX67" s="5"/>
      <c r="GUY67" s="5"/>
      <c r="GUZ67" s="5"/>
      <c r="GVA67" s="5"/>
      <c r="GVB67" s="5"/>
      <c r="GVC67" s="5"/>
      <c r="GVD67" s="5"/>
      <c r="GVE67" s="5"/>
      <c r="GVF67" s="5"/>
      <c r="GVG67" s="5"/>
      <c r="GVH67" s="5"/>
      <c r="GVI67" s="5"/>
      <c r="GVJ67" s="5"/>
      <c r="GVK67" s="5"/>
      <c r="GVL67" s="5"/>
      <c r="GVM67" s="5"/>
      <c r="GVN67" s="5"/>
      <c r="GVO67" s="5"/>
      <c r="GVP67" s="5"/>
      <c r="GVQ67" s="5"/>
      <c r="GVR67" s="5"/>
      <c r="GVS67" s="5"/>
      <c r="GVT67" s="5"/>
      <c r="GVU67" s="5"/>
      <c r="GVV67" s="5"/>
      <c r="GVW67" s="5"/>
      <c r="GVX67" s="5"/>
      <c r="GVY67" s="5"/>
      <c r="GVZ67" s="5"/>
      <c r="GWA67" s="5"/>
      <c r="GWB67" s="5"/>
      <c r="GWC67" s="5"/>
      <c r="GWD67" s="5"/>
      <c r="GWE67" s="5"/>
      <c r="GWF67" s="5"/>
      <c r="GWG67" s="5"/>
      <c r="GWH67" s="5"/>
      <c r="GWI67" s="5"/>
      <c r="GWJ67" s="5"/>
      <c r="GWK67" s="5"/>
      <c r="GWL67" s="5"/>
      <c r="GWM67" s="5"/>
      <c r="GWN67" s="5"/>
      <c r="GWO67" s="5"/>
      <c r="GWP67" s="5"/>
      <c r="GWQ67" s="5"/>
      <c r="GWR67" s="5"/>
      <c r="GWS67" s="5"/>
      <c r="GWT67" s="5"/>
      <c r="GWU67" s="5"/>
      <c r="GWV67" s="5"/>
      <c r="GWW67" s="5"/>
      <c r="GWX67" s="5"/>
      <c r="GWY67" s="5"/>
      <c r="GWZ67" s="5"/>
      <c r="GXA67" s="5"/>
      <c r="GXB67" s="5"/>
      <c r="GXC67" s="5"/>
      <c r="GXD67" s="5"/>
      <c r="GXE67" s="5"/>
      <c r="GXF67" s="5"/>
      <c r="GXG67" s="5"/>
      <c r="GXH67" s="5"/>
      <c r="GXI67" s="5"/>
      <c r="GXJ67" s="5"/>
      <c r="GXK67" s="5"/>
      <c r="GXL67" s="5"/>
      <c r="GXM67" s="5"/>
      <c r="GXN67" s="5"/>
      <c r="GXO67" s="5"/>
      <c r="GXP67" s="5"/>
      <c r="GXQ67" s="5"/>
      <c r="GXR67" s="5"/>
      <c r="GXS67" s="5"/>
      <c r="GXT67" s="5"/>
      <c r="GXU67" s="5"/>
      <c r="GXV67" s="5"/>
      <c r="GXW67" s="5"/>
      <c r="GXX67" s="5"/>
      <c r="GXY67" s="5"/>
      <c r="GXZ67" s="5"/>
      <c r="GYA67" s="5"/>
      <c r="GYB67" s="5"/>
      <c r="GYC67" s="5"/>
      <c r="GYD67" s="5"/>
      <c r="GYE67" s="5"/>
      <c r="GYF67" s="5"/>
      <c r="GYG67" s="5"/>
      <c r="GYH67" s="5"/>
      <c r="GYI67" s="5"/>
      <c r="GYJ67" s="5"/>
      <c r="GYK67" s="5"/>
      <c r="GYL67" s="5"/>
      <c r="GYM67" s="5"/>
      <c r="GYN67" s="5"/>
      <c r="GYO67" s="5"/>
      <c r="GYP67" s="5"/>
      <c r="GYQ67" s="5"/>
      <c r="GYR67" s="5"/>
      <c r="GYS67" s="5"/>
      <c r="GYT67" s="5"/>
      <c r="GYU67" s="5"/>
      <c r="GYV67" s="5"/>
      <c r="GYW67" s="5"/>
      <c r="GYX67" s="5"/>
      <c r="GYY67" s="5"/>
      <c r="GYZ67" s="5"/>
      <c r="GZA67" s="5"/>
      <c r="GZB67" s="5"/>
      <c r="GZC67" s="5"/>
      <c r="GZD67" s="5"/>
      <c r="GZE67" s="5"/>
      <c r="GZF67" s="5"/>
      <c r="GZG67" s="5"/>
      <c r="GZH67" s="5"/>
      <c r="GZI67" s="5"/>
      <c r="GZJ67" s="5"/>
      <c r="GZK67" s="5"/>
      <c r="GZL67" s="5"/>
      <c r="GZM67" s="5"/>
      <c r="GZN67" s="5"/>
      <c r="GZO67" s="5"/>
      <c r="GZP67" s="5"/>
      <c r="GZQ67" s="5"/>
      <c r="GZR67" s="5"/>
      <c r="GZS67" s="5"/>
      <c r="GZT67" s="5"/>
      <c r="GZU67" s="5"/>
      <c r="GZV67" s="5"/>
      <c r="GZW67" s="5"/>
      <c r="GZX67" s="5"/>
      <c r="GZY67" s="5"/>
      <c r="GZZ67" s="5"/>
      <c r="HAA67" s="5"/>
      <c r="HAB67" s="5"/>
      <c r="HAC67" s="5"/>
      <c r="HAD67" s="5"/>
      <c r="HAE67" s="5"/>
      <c r="HAF67" s="5"/>
      <c r="HAG67" s="5"/>
      <c r="HAH67" s="5"/>
      <c r="HAI67" s="5"/>
      <c r="HAJ67" s="5"/>
      <c r="HAK67" s="5"/>
      <c r="HAL67" s="5"/>
      <c r="HAM67" s="5"/>
      <c r="HAN67" s="5"/>
      <c r="HAO67" s="5"/>
      <c r="HAP67" s="5"/>
      <c r="HAQ67" s="5"/>
      <c r="HAR67" s="5"/>
      <c r="HAS67" s="5"/>
      <c r="HAT67" s="5"/>
      <c r="HAU67" s="5"/>
      <c r="HAV67" s="5"/>
      <c r="HAW67" s="5"/>
      <c r="HAX67" s="5"/>
      <c r="HAY67" s="5"/>
      <c r="HAZ67" s="5"/>
      <c r="HBA67" s="5"/>
      <c r="HBB67" s="5"/>
      <c r="HBC67" s="5"/>
      <c r="HBD67" s="5"/>
      <c r="HBE67" s="5"/>
      <c r="HBF67" s="5"/>
      <c r="HBG67" s="5"/>
      <c r="HBH67" s="5"/>
      <c r="HBI67" s="5"/>
      <c r="HBJ67" s="5"/>
      <c r="HBK67" s="5"/>
      <c r="HBL67" s="5"/>
      <c r="HBM67" s="5"/>
      <c r="HBN67" s="5"/>
      <c r="HBO67" s="5"/>
      <c r="HBP67" s="5"/>
      <c r="HBQ67" s="5"/>
      <c r="HBR67" s="5"/>
      <c r="HBS67" s="5"/>
      <c r="HBT67" s="5"/>
      <c r="HBU67" s="5"/>
      <c r="HBV67" s="5"/>
      <c r="HBW67" s="5"/>
      <c r="HBX67" s="5"/>
      <c r="HBY67" s="5"/>
      <c r="HBZ67" s="5"/>
      <c r="HCA67" s="5"/>
      <c r="HCB67" s="5"/>
      <c r="HCC67" s="5"/>
      <c r="HCD67" s="5"/>
      <c r="HCE67" s="5"/>
      <c r="HCF67" s="5"/>
      <c r="HCG67" s="5"/>
      <c r="HCH67" s="5"/>
      <c r="HCI67" s="5"/>
      <c r="HCJ67" s="5"/>
      <c r="HCK67" s="5"/>
      <c r="HCL67" s="5"/>
      <c r="HCM67" s="5"/>
      <c r="HCN67" s="5"/>
      <c r="HCO67" s="5"/>
      <c r="HCP67" s="5"/>
      <c r="HCQ67" s="5"/>
      <c r="HCR67" s="5"/>
      <c r="HCS67" s="5"/>
      <c r="HCT67" s="5"/>
      <c r="HCU67" s="5"/>
      <c r="HCV67" s="5"/>
      <c r="HCW67" s="5"/>
      <c r="HCX67" s="5"/>
      <c r="HCY67" s="5"/>
      <c r="HCZ67" s="5"/>
      <c r="HDA67" s="5"/>
      <c r="HDB67" s="5"/>
      <c r="HDC67" s="5"/>
      <c r="HDD67" s="5"/>
      <c r="HDE67" s="5"/>
      <c r="HDF67" s="5"/>
      <c r="HDG67" s="5"/>
      <c r="HDH67" s="5"/>
      <c r="HDI67" s="5"/>
      <c r="HDJ67" s="5"/>
      <c r="HDK67" s="5"/>
      <c r="HDL67" s="5"/>
      <c r="HDM67" s="5"/>
      <c r="HDN67" s="5"/>
      <c r="HDO67" s="5"/>
      <c r="HDP67" s="5"/>
      <c r="HDQ67" s="5"/>
      <c r="HDR67" s="5"/>
      <c r="HDS67" s="5"/>
      <c r="HDT67" s="5"/>
      <c r="HDU67" s="5"/>
      <c r="HDV67" s="5"/>
      <c r="HDW67" s="5"/>
      <c r="HDX67" s="5"/>
      <c r="HDY67" s="5"/>
      <c r="HDZ67" s="5"/>
      <c r="HEA67" s="5"/>
      <c r="HEB67" s="5"/>
      <c r="HEC67" s="5"/>
      <c r="HED67" s="5"/>
      <c r="HEE67" s="5"/>
      <c r="HEF67" s="5"/>
      <c r="HEG67" s="5"/>
      <c r="HEH67" s="5"/>
      <c r="HEI67" s="5"/>
      <c r="HEJ67" s="5"/>
      <c r="HEK67" s="5"/>
      <c r="HEL67" s="5"/>
      <c r="HEM67" s="5"/>
      <c r="HEN67" s="5"/>
      <c r="HEO67" s="5"/>
      <c r="HEP67" s="5"/>
      <c r="HEQ67" s="5"/>
      <c r="HER67" s="5"/>
      <c r="HES67" s="5"/>
      <c r="HET67" s="5"/>
      <c r="HEU67" s="5"/>
      <c r="HEV67" s="5"/>
      <c r="HEW67" s="5"/>
      <c r="HEX67" s="5"/>
      <c r="HEY67" s="5"/>
      <c r="HEZ67" s="5"/>
      <c r="HFA67" s="5"/>
      <c r="HFB67" s="5"/>
      <c r="HFC67" s="5"/>
      <c r="HFD67" s="5"/>
      <c r="HFE67" s="5"/>
      <c r="HFF67" s="5"/>
      <c r="HFG67" s="5"/>
      <c r="HFH67" s="5"/>
      <c r="HFI67" s="5"/>
      <c r="HFJ67" s="5"/>
      <c r="HFK67" s="5"/>
      <c r="HFL67" s="5"/>
      <c r="HFM67" s="5"/>
      <c r="HFN67" s="5"/>
      <c r="HFO67" s="5"/>
      <c r="HFP67" s="5"/>
      <c r="HFQ67" s="5"/>
      <c r="HFR67" s="5"/>
      <c r="HFS67" s="5"/>
      <c r="HFT67" s="5"/>
      <c r="HFU67" s="5"/>
      <c r="HFV67" s="5"/>
      <c r="HFW67" s="5"/>
      <c r="HFX67" s="5"/>
      <c r="HFY67" s="5"/>
      <c r="HFZ67" s="5"/>
      <c r="HGA67" s="5"/>
      <c r="HGB67" s="5"/>
      <c r="HGC67" s="5"/>
      <c r="HGD67" s="5"/>
      <c r="HGE67" s="5"/>
      <c r="HGF67" s="5"/>
      <c r="HGG67" s="5"/>
      <c r="HGH67" s="5"/>
      <c r="HGI67" s="5"/>
      <c r="HGJ67" s="5"/>
      <c r="HGK67" s="5"/>
      <c r="HGL67" s="5"/>
      <c r="HGM67" s="5"/>
      <c r="HGN67" s="5"/>
      <c r="HGO67" s="5"/>
      <c r="HGP67" s="5"/>
      <c r="HGQ67" s="5"/>
      <c r="HGR67" s="5"/>
      <c r="HGS67" s="5"/>
      <c r="HGT67" s="5"/>
      <c r="HGU67" s="5"/>
      <c r="HGV67" s="5"/>
      <c r="HGW67" s="5"/>
      <c r="HGX67" s="5"/>
      <c r="HGY67" s="5"/>
      <c r="HGZ67" s="5"/>
      <c r="HHA67" s="5"/>
      <c r="HHB67" s="5"/>
      <c r="HHC67" s="5"/>
      <c r="HHD67" s="5"/>
      <c r="HHE67" s="5"/>
      <c r="HHF67" s="5"/>
      <c r="HHG67" s="5"/>
      <c r="HHH67" s="5"/>
      <c r="HHI67" s="5"/>
      <c r="HHJ67" s="5"/>
      <c r="HHK67" s="5"/>
      <c r="HHL67" s="5"/>
      <c r="HHM67" s="5"/>
      <c r="HHN67" s="5"/>
      <c r="HHO67" s="5"/>
      <c r="HHP67" s="5"/>
      <c r="HHQ67" s="5"/>
      <c r="HHR67" s="5"/>
      <c r="HHS67" s="5"/>
      <c r="HHT67" s="5"/>
      <c r="HHU67" s="5"/>
      <c r="HHV67" s="5"/>
      <c r="HHW67" s="5"/>
      <c r="HHX67" s="5"/>
      <c r="HHY67" s="5"/>
      <c r="HHZ67" s="5"/>
      <c r="HIA67" s="5"/>
      <c r="HIB67" s="5"/>
      <c r="HIC67" s="5"/>
      <c r="HID67" s="5"/>
      <c r="HIE67" s="5"/>
      <c r="HIF67" s="5"/>
      <c r="HIG67" s="5"/>
      <c r="HIH67" s="5"/>
      <c r="HII67" s="5"/>
      <c r="HIJ67" s="5"/>
      <c r="HIK67" s="5"/>
      <c r="HIL67" s="5"/>
      <c r="HIM67" s="5"/>
      <c r="HIN67" s="5"/>
      <c r="HIO67" s="5"/>
      <c r="HIP67" s="5"/>
      <c r="HIQ67" s="5"/>
      <c r="HIR67" s="5"/>
      <c r="HIS67" s="5"/>
      <c r="HIT67" s="5"/>
      <c r="HIU67" s="5"/>
      <c r="HIV67" s="5"/>
      <c r="HIW67" s="5"/>
      <c r="HIX67" s="5"/>
      <c r="HIY67" s="5"/>
      <c r="HIZ67" s="5"/>
      <c r="HJA67" s="5"/>
      <c r="HJB67" s="5"/>
      <c r="HJC67" s="5"/>
      <c r="HJD67" s="5"/>
      <c r="HJE67" s="5"/>
      <c r="HJF67" s="5"/>
      <c r="HJG67" s="5"/>
      <c r="HJH67" s="5"/>
      <c r="HJI67" s="5"/>
      <c r="HJJ67" s="5"/>
      <c r="HJK67" s="5"/>
      <c r="HJL67" s="5"/>
      <c r="HJM67" s="5"/>
      <c r="HJN67" s="5"/>
      <c r="HJO67" s="5"/>
      <c r="HJP67" s="5"/>
      <c r="HJQ67" s="5"/>
      <c r="HJR67" s="5"/>
      <c r="HJS67" s="5"/>
      <c r="HJT67" s="5"/>
      <c r="HJU67" s="5"/>
      <c r="HJV67" s="5"/>
      <c r="HJW67" s="5"/>
      <c r="HJX67" s="5"/>
      <c r="HJY67" s="5"/>
      <c r="HJZ67" s="5"/>
      <c r="HKA67" s="5"/>
      <c r="HKB67" s="5"/>
      <c r="HKC67" s="5"/>
      <c r="HKD67" s="5"/>
      <c r="HKE67" s="5"/>
      <c r="HKF67" s="5"/>
      <c r="HKG67" s="5"/>
      <c r="HKH67" s="5"/>
      <c r="HKI67" s="5"/>
      <c r="HKJ67" s="5"/>
      <c r="HKK67" s="5"/>
      <c r="HKL67" s="5"/>
      <c r="HKM67" s="5"/>
      <c r="HKN67" s="5"/>
      <c r="HKO67" s="5"/>
      <c r="HKP67" s="5"/>
      <c r="HKQ67" s="5"/>
      <c r="HKR67" s="5"/>
      <c r="HKS67" s="5"/>
      <c r="HKT67" s="5"/>
      <c r="HKU67" s="5"/>
      <c r="HKV67" s="5"/>
      <c r="HKW67" s="5"/>
      <c r="HKX67" s="5"/>
      <c r="HKY67" s="5"/>
      <c r="HKZ67" s="5"/>
      <c r="HLA67" s="5"/>
      <c r="HLB67" s="5"/>
      <c r="HLC67" s="5"/>
      <c r="HLD67" s="5"/>
      <c r="HLE67" s="5"/>
      <c r="HLF67" s="5"/>
      <c r="HLG67" s="5"/>
      <c r="HLH67" s="5"/>
      <c r="HLI67" s="5"/>
      <c r="HLJ67" s="5"/>
      <c r="HLK67" s="5"/>
      <c r="HLL67" s="5"/>
      <c r="HLM67" s="5"/>
      <c r="HLN67" s="5"/>
      <c r="HLO67" s="5"/>
      <c r="HLP67" s="5"/>
      <c r="HLQ67" s="5"/>
      <c r="HLR67" s="5"/>
      <c r="HLS67" s="5"/>
      <c r="HLT67" s="5"/>
      <c r="HLU67" s="5"/>
      <c r="HLV67" s="5"/>
      <c r="HLW67" s="5"/>
      <c r="HLX67" s="5"/>
      <c r="HLY67" s="5"/>
      <c r="HLZ67" s="5"/>
      <c r="HMA67" s="5"/>
      <c r="HMB67" s="5"/>
      <c r="HMC67" s="5"/>
      <c r="HMD67" s="5"/>
      <c r="HME67" s="5"/>
      <c r="HMF67" s="5"/>
      <c r="HMG67" s="5"/>
      <c r="HMH67" s="5"/>
      <c r="HMI67" s="5"/>
      <c r="HMJ67" s="5"/>
      <c r="HMK67" s="5"/>
      <c r="HML67" s="5"/>
      <c r="HMM67" s="5"/>
      <c r="HMN67" s="5"/>
      <c r="HMO67" s="5"/>
      <c r="HMP67" s="5"/>
      <c r="HMQ67" s="5"/>
      <c r="HMR67" s="5"/>
      <c r="HMS67" s="5"/>
      <c r="HMT67" s="5"/>
      <c r="HMU67" s="5"/>
      <c r="HMV67" s="5"/>
      <c r="HMW67" s="5"/>
      <c r="HMX67" s="5"/>
      <c r="HMY67" s="5"/>
      <c r="HMZ67" s="5"/>
      <c r="HNA67" s="5"/>
      <c r="HNB67" s="5"/>
      <c r="HNC67" s="5"/>
      <c r="HND67" s="5"/>
      <c r="HNE67" s="5"/>
      <c r="HNF67" s="5"/>
      <c r="HNG67" s="5"/>
      <c r="HNH67" s="5"/>
      <c r="HNI67" s="5"/>
      <c r="HNJ67" s="5"/>
      <c r="HNK67" s="5"/>
      <c r="HNL67" s="5"/>
      <c r="HNM67" s="5"/>
      <c r="HNN67" s="5"/>
      <c r="HNO67" s="5"/>
      <c r="HNP67" s="5"/>
      <c r="HNQ67" s="5"/>
      <c r="HNR67" s="5"/>
      <c r="HNS67" s="5"/>
      <c r="HNT67" s="5"/>
      <c r="HNU67" s="5"/>
      <c r="HNV67" s="5"/>
      <c r="HNW67" s="5"/>
      <c r="HNX67" s="5"/>
      <c r="HNY67" s="5"/>
      <c r="HNZ67" s="5"/>
      <c r="HOA67" s="5"/>
      <c r="HOB67" s="5"/>
      <c r="HOC67" s="5"/>
      <c r="HOD67" s="5"/>
      <c r="HOE67" s="5"/>
      <c r="HOF67" s="5"/>
      <c r="HOG67" s="5"/>
      <c r="HOH67" s="5"/>
      <c r="HOI67" s="5"/>
      <c r="HOJ67" s="5"/>
      <c r="HOK67" s="5"/>
      <c r="HOL67" s="5"/>
      <c r="HOM67" s="5"/>
      <c r="HON67" s="5"/>
      <c r="HOO67" s="5"/>
      <c r="HOP67" s="5"/>
      <c r="HOQ67" s="5"/>
      <c r="HOR67" s="5"/>
      <c r="HOS67" s="5"/>
      <c r="HOT67" s="5"/>
      <c r="HOU67" s="5"/>
      <c r="HOV67" s="5"/>
      <c r="HOW67" s="5"/>
      <c r="HOX67" s="5"/>
      <c r="HOY67" s="5"/>
      <c r="HOZ67" s="5"/>
      <c r="HPA67" s="5"/>
      <c r="HPB67" s="5"/>
      <c r="HPC67" s="5"/>
      <c r="HPD67" s="5"/>
      <c r="HPE67" s="5"/>
      <c r="HPF67" s="5"/>
      <c r="HPG67" s="5"/>
      <c r="HPH67" s="5"/>
      <c r="HPI67" s="5"/>
      <c r="HPJ67" s="5"/>
      <c r="HPK67" s="5"/>
      <c r="HPL67" s="5"/>
      <c r="HPM67" s="5"/>
      <c r="HPN67" s="5"/>
      <c r="HPO67" s="5"/>
      <c r="HPP67" s="5"/>
      <c r="HPQ67" s="5"/>
      <c r="HPR67" s="5"/>
      <c r="HPS67" s="5"/>
      <c r="HPT67" s="5"/>
      <c r="HPU67" s="5"/>
      <c r="HPV67" s="5"/>
      <c r="HPW67" s="5"/>
      <c r="HPX67" s="5"/>
      <c r="HPY67" s="5"/>
      <c r="HPZ67" s="5"/>
      <c r="HQA67" s="5"/>
      <c r="HQB67" s="5"/>
      <c r="HQC67" s="5"/>
      <c r="HQD67" s="5"/>
      <c r="HQE67" s="5"/>
      <c r="HQF67" s="5"/>
      <c r="HQG67" s="5"/>
      <c r="HQH67" s="5"/>
      <c r="HQI67" s="5"/>
      <c r="HQJ67" s="5"/>
      <c r="HQK67" s="5"/>
      <c r="HQL67" s="5"/>
      <c r="HQM67" s="5"/>
      <c r="HQN67" s="5"/>
      <c r="HQO67" s="5"/>
      <c r="HQP67" s="5"/>
      <c r="HQQ67" s="5"/>
      <c r="HQR67" s="5"/>
      <c r="HQS67" s="5"/>
      <c r="HQT67" s="5"/>
      <c r="HQU67" s="5"/>
      <c r="HQV67" s="5"/>
      <c r="HQW67" s="5"/>
      <c r="HQX67" s="5"/>
      <c r="HQY67" s="5"/>
      <c r="HQZ67" s="5"/>
      <c r="HRA67" s="5"/>
      <c r="HRB67" s="5"/>
      <c r="HRC67" s="5"/>
      <c r="HRD67" s="5"/>
      <c r="HRE67" s="5"/>
      <c r="HRF67" s="5"/>
      <c r="HRG67" s="5"/>
      <c r="HRH67" s="5"/>
      <c r="HRI67" s="5"/>
      <c r="HRJ67" s="5"/>
      <c r="HRK67" s="5"/>
      <c r="HRL67" s="5"/>
      <c r="HRM67" s="5"/>
      <c r="HRN67" s="5"/>
      <c r="HRO67" s="5"/>
      <c r="HRP67" s="5"/>
      <c r="HRQ67" s="5"/>
      <c r="HRR67" s="5"/>
      <c r="HRS67" s="5"/>
      <c r="HRT67" s="5"/>
      <c r="HRU67" s="5"/>
      <c r="HRV67" s="5"/>
      <c r="HRW67" s="5"/>
      <c r="HRX67" s="5"/>
      <c r="HRY67" s="5"/>
      <c r="HRZ67" s="5"/>
      <c r="HSA67" s="5"/>
      <c r="HSB67" s="5"/>
      <c r="HSC67" s="5"/>
      <c r="HSD67" s="5"/>
      <c r="HSE67" s="5"/>
      <c r="HSF67" s="5"/>
      <c r="HSG67" s="5"/>
      <c r="HSH67" s="5"/>
      <c r="HSI67" s="5"/>
      <c r="HSJ67" s="5"/>
      <c r="HSK67" s="5"/>
      <c r="HSL67" s="5"/>
      <c r="HSM67" s="5"/>
      <c r="HSN67" s="5"/>
      <c r="HSO67" s="5"/>
      <c r="HSP67" s="5"/>
      <c r="HSQ67" s="5"/>
      <c r="HSR67" s="5"/>
      <c r="HSS67" s="5"/>
      <c r="HST67" s="5"/>
      <c r="HSU67" s="5"/>
      <c r="HSV67" s="5"/>
      <c r="HSW67" s="5"/>
      <c r="HSX67" s="5"/>
      <c r="HSY67" s="5"/>
      <c r="HSZ67" s="5"/>
      <c r="HTA67" s="5"/>
      <c r="HTB67" s="5"/>
      <c r="HTC67" s="5"/>
      <c r="HTD67" s="5"/>
      <c r="HTE67" s="5"/>
      <c r="HTF67" s="5"/>
      <c r="HTG67" s="5"/>
      <c r="HTH67" s="5"/>
      <c r="HTI67" s="5"/>
      <c r="HTJ67" s="5"/>
      <c r="HTK67" s="5"/>
      <c r="HTL67" s="5"/>
      <c r="HTM67" s="5"/>
      <c r="HTN67" s="5"/>
      <c r="HTO67" s="5"/>
      <c r="HTP67" s="5"/>
      <c r="HTQ67" s="5"/>
      <c r="HTR67" s="5"/>
      <c r="HTS67" s="5"/>
      <c r="HTT67" s="5"/>
      <c r="HTU67" s="5"/>
      <c r="HTV67" s="5"/>
      <c r="HTW67" s="5"/>
      <c r="HTX67" s="5"/>
      <c r="HTY67" s="5"/>
      <c r="HTZ67" s="5"/>
      <c r="HUA67" s="5"/>
      <c r="HUB67" s="5"/>
      <c r="HUC67" s="5"/>
      <c r="HUD67" s="5"/>
      <c r="HUE67" s="5"/>
      <c r="HUF67" s="5"/>
      <c r="HUG67" s="5"/>
      <c r="HUH67" s="5"/>
      <c r="HUI67" s="5"/>
      <c r="HUJ67" s="5"/>
      <c r="HUK67" s="5"/>
      <c r="HUL67" s="5"/>
      <c r="HUM67" s="5"/>
      <c r="HUN67" s="5"/>
      <c r="HUO67" s="5"/>
      <c r="HUP67" s="5"/>
      <c r="HUQ67" s="5"/>
      <c r="HUR67" s="5"/>
      <c r="HUS67" s="5"/>
      <c r="HUT67" s="5"/>
      <c r="HUU67" s="5"/>
      <c r="HUV67" s="5"/>
      <c r="HUW67" s="5"/>
      <c r="HUX67" s="5"/>
      <c r="HUY67" s="5"/>
      <c r="HUZ67" s="5"/>
      <c r="HVA67" s="5"/>
      <c r="HVB67" s="5"/>
      <c r="HVC67" s="5"/>
      <c r="HVD67" s="5"/>
      <c r="HVE67" s="5"/>
      <c r="HVF67" s="5"/>
      <c r="HVG67" s="5"/>
      <c r="HVH67" s="5"/>
      <c r="HVI67" s="5"/>
      <c r="HVJ67" s="5"/>
      <c r="HVK67" s="5"/>
      <c r="HVL67" s="5"/>
      <c r="HVM67" s="5"/>
      <c r="HVN67" s="5"/>
      <c r="HVO67" s="5"/>
      <c r="HVP67" s="5"/>
      <c r="HVQ67" s="5"/>
      <c r="HVR67" s="5"/>
      <c r="HVS67" s="5"/>
      <c r="HVT67" s="5"/>
      <c r="HVU67" s="5"/>
      <c r="HVV67" s="5"/>
      <c r="HVW67" s="5"/>
      <c r="HVX67" s="5"/>
      <c r="HVY67" s="5"/>
      <c r="HVZ67" s="5"/>
      <c r="HWA67" s="5"/>
      <c r="HWB67" s="5"/>
      <c r="HWC67" s="5"/>
      <c r="HWD67" s="5"/>
      <c r="HWE67" s="5"/>
      <c r="HWF67" s="5"/>
      <c r="HWG67" s="5"/>
      <c r="HWH67" s="5"/>
      <c r="HWI67" s="5"/>
      <c r="HWJ67" s="5"/>
      <c r="HWK67" s="5"/>
      <c r="HWL67" s="5"/>
      <c r="HWM67" s="5"/>
      <c r="HWN67" s="5"/>
      <c r="HWO67" s="5"/>
      <c r="HWP67" s="5"/>
      <c r="HWQ67" s="5"/>
      <c r="HWR67" s="5"/>
      <c r="HWS67" s="5"/>
      <c r="HWT67" s="5"/>
      <c r="HWU67" s="5"/>
      <c r="HWV67" s="5"/>
      <c r="HWW67" s="5"/>
      <c r="HWX67" s="5"/>
      <c r="HWY67" s="5"/>
      <c r="HWZ67" s="5"/>
      <c r="HXA67" s="5"/>
      <c r="HXB67" s="5"/>
      <c r="HXC67" s="5"/>
      <c r="HXD67" s="5"/>
      <c r="HXE67" s="5"/>
      <c r="HXF67" s="5"/>
      <c r="HXG67" s="5"/>
      <c r="HXH67" s="5"/>
      <c r="HXI67" s="5"/>
      <c r="HXJ67" s="5"/>
      <c r="HXK67" s="5"/>
      <c r="HXL67" s="5"/>
      <c r="HXM67" s="5"/>
      <c r="HXN67" s="5"/>
      <c r="HXO67" s="5"/>
      <c r="HXP67" s="5"/>
      <c r="HXQ67" s="5"/>
      <c r="HXR67" s="5"/>
      <c r="HXS67" s="5"/>
      <c r="HXT67" s="5"/>
      <c r="HXU67" s="5"/>
      <c r="HXV67" s="5"/>
      <c r="HXW67" s="5"/>
      <c r="HXX67" s="5"/>
      <c r="HXY67" s="5"/>
      <c r="HXZ67" s="5"/>
      <c r="HYA67" s="5"/>
      <c r="HYB67" s="5"/>
      <c r="HYC67" s="5"/>
      <c r="HYD67" s="5"/>
      <c r="HYE67" s="5"/>
      <c r="HYF67" s="5"/>
      <c r="HYG67" s="5"/>
      <c r="HYH67" s="5"/>
      <c r="HYI67" s="5"/>
      <c r="HYJ67" s="5"/>
      <c r="HYK67" s="5"/>
      <c r="HYL67" s="5"/>
      <c r="HYM67" s="5"/>
      <c r="HYN67" s="5"/>
      <c r="HYO67" s="5"/>
      <c r="HYP67" s="5"/>
      <c r="HYQ67" s="5"/>
      <c r="HYR67" s="5"/>
      <c r="HYS67" s="5"/>
      <c r="HYT67" s="5"/>
      <c r="HYU67" s="5"/>
      <c r="HYV67" s="5"/>
      <c r="HYW67" s="5"/>
      <c r="HYX67" s="5"/>
      <c r="HYY67" s="5"/>
      <c r="HYZ67" s="5"/>
      <c r="HZA67" s="5"/>
      <c r="HZB67" s="5"/>
      <c r="HZC67" s="5"/>
      <c r="HZD67" s="5"/>
      <c r="HZE67" s="5"/>
      <c r="HZF67" s="5"/>
      <c r="HZG67" s="5"/>
      <c r="HZH67" s="5"/>
      <c r="HZI67" s="5"/>
      <c r="HZJ67" s="5"/>
      <c r="HZK67" s="5"/>
      <c r="HZL67" s="5"/>
      <c r="HZM67" s="5"/>
      <c r="HZN67" s="5"/>
      <c r="HZO67" s="5"/>
      <c r="HZP67" s="5"/>
      <c r="HZQ67" s="5"/>
      <c r="HZR67" s="5"/>
      <c r="HZS67" s="5"/>
      <c r="HZT67" s="5"/>
      <c r="HZU67" s="5"/>
      <c r="HZV67" s="5"/>
      <c r="HZW67" s="5"/>
      <c r="HZX67" s="5"/>
      <c r="HZY67" s="5"/>
      <c r="HZZ67" s="5"/>
      <c r="IAA67" s="5"/>
      <c r="IAB67" s="5"/>
      <c r="IAC67" s="5"/>
      <c r="IAD67" s="5"/>
      <c r="IAE67" s="5"/>
      <c r="IAF67" s="5"/>
      <c r="IAG67" s="5"/>
      <c r="IAH67" s="5"/>
      <c r="IAI67" s="5"/>
      <c r="IAJ67" s="5"/>
      <c r="IAK67" s="5"/>
      <c r="IAL67" s="5"/>
      <c r="IAM67" s="5"/>
      <c r="IAN67" s="5"/>
      <c r="IAO67" s="5"/>
      <c r="IAP67" s="5"/>
      <c r="IAQ67" s="5"/>
      <c r="IAR67" s="5"/>
      <c r="IAS67" s="5"/>
      <c r="IAT67" s="5"/>
      <c r="IAU67" s="5"/>
      <c r="IAV67" s="5"/>
      <c r="IAW67" s="5"/>
      <c r="IAX67" s="5"/>
      <c r="IAY67" s="5"/>
      <c r="IAZ67" s="5"/>
      <c r="IBA67" s="5"/>
      <c r="IBB67" s="5"/>
      <c r="IBC67" s="5"/>
      <c r="IBD67" s="5"/>
      <c r="IBE67" s="5"/>
      <c r="IBF67" s="5"/>
      <c r="IBG67" s="5"/>
      <c r="IBH67" s="5"/>
      <c r="IBI67" s="5"/>
      <c r="IBJ67" s="5"/>
      <c r="IBK67" s="5"/>
      <c r="IBL67" s="5"/>
      <c r="IBM67" s="5"/>
      <c r="IBN67" s="5"/>
      <c r="IBO67" s="5"/>
      <c r="IBP67" s="5"/>
      <c r="IBQ67" s="5"/>
      <c r="IBR67" s="5"/>
      <c r="IBS67" s="5"/>
      <c r="IBT67" s="5"/>
      <c r="IBU67" s="5"/>
      <c r="IBV67" s="5"/>
      <c r="IBW67" s="5"/>
      <c r="IBX67" s="5"/>
      <c r="IBY67" s="5"/>
      <c r="IBZ67" s="5"/>
      <c r="ICA67" s="5"/>
      <c r="ICB67" s="5"/>
      <c r="ICC67" s="5"/>
      <c r="ICD67" s="5"/>
      <c r="ICE67" s="5"/>
      <c r="ICF67" s="5"/>
      <c r="ICG67" s="5"/>
      <c r="ICH67" s="5"/>
      <c r="ICI67" s="5"/>
      <c r="ICJ67" s="5"/>
      <c r="ICK67" s="5"/>
      <c r="ICL67" s="5"/>
      <c r="ICM67" s="5"/>
      <c r="ICN67" s="5"/>
      <c r="ICO67" s="5"/>
      <c r="ICP67" s="5"/>
      <c r="ICQ67" s="5"/>
      <c r="ICR67" s="5"/>
      <c r="ICS67" s="5"/>
      <c r="ICT67" s="5"/>
      <c r="ICU67" s="5"/>
      <c r="ICV67" s="5"/>
      <c r="ICW67" s="5"/>
      <c r="ICX67" s="5"/>
      <c r="ICY67" s="5"/>
      <c r="ICZ67" s="5"/>
      <c r="IDA67" s="5"/>
      <c r="IDB67" s="5"/>
      <c r="IDC67" s="5"/>
      <c r="IDD67" s="5"/>
      <c r="IDE67" s="5"/>
      <c r="IDF67" s="5"/>
      <c r="IDG67" s="5"/>
      <c r="IDH67" s="5"/>
      <c r="IDI67" s="5"/>
      <c r="IDJ67" s="5"/>
      <c r="IDK67" s="5"/>
      <c r="IDL67" s="5"/>
      <c r="IDM67" s="5"/>
      <c r="IDN67" s="5"/>
      <c r="IDO67" s="5"/>
      <c r="IDP67" s="5"/>
      <c r="IDQ67" s="5"/>
      <c r="IDR67" s="5"/>
      <c r="IDS67" s="5"/>
      <c r="IDT67" s="5"/>
      <c r="IDU67" s="5"/>
      <c r="IDV67" s="5"/>
      <c r="IDW67" s="5"/>
      <c r="IDX67" s="5"/>
      <c r="IDY67" s="5"/>
      <c r="IDZ67" s="5"/>
      <c r="IEA67" s="5"/>
      <c r="IEB67" s="5"/>
      <c r="IEC67" s="5"/>
      <c r="IED67" s="5"/>
      <c r="IEE67" s="5"/>
      <c r="IEF67" s="5"/>
      <c r="IEG67" s="5"/>
      <c r="IEH67" s="5"/>
      <c r="IEI67" s="5"/>
      <c r="IEJ67" s="5"/>
      <c r="IEK67" s="5"/>
      <c r="IEL67" s="5"/>
      <c r="IEM67" s="5"/>
      <c r="IEN67" s="5"/>
      <c r="IEO67" s="5"/>
      <c r="IEP67" s="5"/>
      <c r="IEQ67" s="5"/>
      <c r="IER67" s="5"/>
      <c r="IES67" s="5"/>
      <c r="IET67" s="5"/>
      <c r="IEU67" s="5"/>
      <c r="IEV67" s="5"/>
      <c r="IEW67" s="5"/>
      <c r="IEX67" s="5"/>
      <c r="IEY67" s="5"/>
      <c r="IEZ67" s="5"/>
      <c r="IFA67" s="5"/>
      <c r="IFB67" s="5"/>
      <c r="IFC67" s="5"/>
      <c r="IFD67" s="5"/>
      <c r="IFE67" s="5"/>
      <c r="IFF67" s="5"/>
      <c r="IFG67" s="5"/>
      <c r="IFH67" s="5"/>
      <c r="IFI67" s="5"/>
      <c r="IFJ67" s="5"/>
      <c r="IFK67" s="5"/>
      <c r="IFL67" s="5"/>
      <c r="IFM67" s="5"/>
      <c r="IFN67" s="5"/>
      <c r="IFO67" s="5"/>
      <c r="IFP67" s="5"/>
      <c r="IFQ67" s="5"/>
      <c r="IFR67" s="5"/>
      <c r="IFS67" s="5"/>
      <c r="IFT67" s="5"/>
      <c r="IFU67" s="5"/>
      <c r="IFV67" s="5"/>
      <c r="IFW67" s="5"/>
      <c r="IFX67" s="5"/>
      <c r="IFY67" s="5"/>
      <c r="IFZ67" s="5"/>
      <c r="IGA67" s="5"/>
      <c r="IGB67" s="5"/>
      <c r="IGC67" s="5"/>
      <c r="IGD67" s="5"/>
      <c r="IGE67" s="5"/>
      <c r="IGF67" s="5"/>
      <c r="IGG67" s="5"/>
      <c r="IGH67" s="5"/>
      <c r="IGI67" s="5"/>
      <c r="IGJ67" s="5"/>
      <c r="IGK67" s="5"/>
      <c r="IGL67" s="5"/>
      <c r="IGM67" s="5"/>
      <c r="IGN67" s="5"/>
      <c r="IGO67" s="5"/>
      <c r="IGP67" s="5"/>
      <c r="IGQ67" s="5"/>
      <c r="IGR67" s="5"/>
      <c r="IGS67" s="5"/>
      <c r="IGT67" s="5"/>
      <c r="IGU67" s="5"/>
      <c r="IGV67" s="5"/>
      <c r="IGW67" s="5"/>
      <c r="IGX67" s="5"/>
      <c r="IGY67" s="5"/>
      <c r="IGZ67" s="5"/>
      <c r="IHA67" s="5"/>
      <c r="IHB67" s="5"/>
      <c r="IHC67" s="5"/>
      <c r="IHD67" s="5"/>
      <c r="IHE67" s="5"/>
      <c r="IHF67" s="5"/>
      <c r="IHG67" s="5"/>
      <c r="IHH67" s="5"/>
      <c r="IHI67" s="5"/>
      <c r="IHJ67" s="5"/>
      <c r="IHK67" s="5"/>
      <c r="IHL67" s="5"/>
      <c r="IHM67" s="5"/>
      <c r="IHN67" s="5"/>
      <c r="IHO67" s="5"/>
      <c r="IHP67" s="5"/>
      <c r="IHQ67" s="5"/>
      <c r="IHR67" s="5"/>
      <c r="IHS67" s="5"/>
      <c r="IHT67" s="5"/>
      <c r="IHU67" s="5"/>
      <c r="IHV67" s="5"/>
      <c r="IHW67" s="5"/>
      <c r="IHX67" s="5"/>
      <c r="IHY67" s="5"/>
      <c r="IHZ67" s="5"/>
      <c r="IIA67" s="5"/>
      <c r="IIB67" s="5"/>
      <c r="IIC67" s="5"/>
      <c r="IID67" s="5"/>
      <c r="IIE67" s="5"/>
      <c r="IIF67" s="5"/>
      <c r="IIG67" s="5"/>
      <c r="IIH67" s="5"/>
      <c r="III67" s="5"/>
      <c r="IIJ67" s="5"/>
      <c r="IIK67" s="5"/>
      <c r="IIL67" s="5"/>
      <c r="IIM67" s="5"/>
      <c r="IIN67" s="5"/>
      <c r="IIO67" s="5"/>
      <c r="IIP67" s="5"/>
      <c r="IIQ67" s="5"/>
      <c r="IIR67" s="5"/>
      <c r="IIS67" s="5"/>
      <c r="IIT67" s="5"/>
      <c r="IIU67" s="5"/>
      <c r="IIV67" s="5"/>
      <c r="IIW67" s="5"/>
      <c r="IIX67" s="5"/>
      <c r="IIY67" s="5"/>
      <c r="IIZ67" s="5"/>
      <c r="IJA67" s="5"/>
      <c r="IJB67" s="5"/>
      <c r="IJC67" s="5"/>
      <c r="IJD67" s="5"/>
      <c r="IJE67" s="5"/>
      <c r="IJF67" s="5"/>
      <c r="IJG67" s="5"/>
      <c r="IJH67" s="5"/>
      <c r="IJI67" s="5"/>
      <c r="IJJ67" s="5"/>
      <c r="IJK67" s="5"/>
      <c r="IJL67" s="5"/>
      <c r="IJM67" s="5"/>
      <c r="IJN67" s="5"/>
      <c r="IJO67" s="5"/>
      <c r="IJP67" s="5"/>
      <c r="IJQ67" s="5"/>
      <c r="IJR67" s="5"/>
      <c r="IJS67" s="5"/>
      <c r="IJT67" s="5"/>
      <c r="IJU67" s="5"/>
      <c r="IJV67" s="5"/>
      <c r="IJW67" s="5"/>
      <c r="IJX67" s="5"/>
      <c r="IJY67" s="5"/>
      <c r="IJZ67" s="5"/>
      <c r="IKA67" s="5"/>
      <c r="IKB67" s="5"/>
      <c r="IKC67" s="5"/>
      <c r="IKD67" s="5"/>
      <c r="IKE67" s="5"/>
      <c r="IKF67" s="5"/>
      <c r="IKG67" s="5"/>
      <c r="IKH67" s="5"/>
      <c r="IKI67" s="5"/>
      <c r="IKJ67" s="5"/>
      <c r="IKK67" s="5"/>
      <c r="IKL67" s="5"/>
      <c r="IKM67" s="5"/>
      <c r="IKN67" s="5"/>
      <c r="IKO67" s="5"/>
      <c r="IKP67" s="5"/>
      <c r="IKQ67" s="5"/>
      <c r="IKR67" s="5"/>
      <c r="IKS67" s="5"/>
      <c r="IKT67" s="5"/>
      <c r="IKU67" s="5"/>
      <c r="IKV67" s="5"/>
      <c r="IKW67" s="5"/>
      <c r="IKX67" s="5"/>
      <c r="IKY67" s="5"/>
      <c r="IKZ67" s="5"/>
      <c r="ILA67" s="5"/>
      <c r="ILB67" s="5"/>
      <c r="ILC67" s="5"/>
      <c r="ILD67" s="5"/>
      <c r="ILE67" s="5"/>
      <c r="ILF67" s="5"/>
      <c r="ILG67" s="5"/>
      <c r="ILH67" s="5"/>
      <c r="ILI67" s="5"/>
      <c r="ILJ67" s="5"/>
      <c r="ILK67" s="5"/>
      <c r="ILL67" s="5"/>
      <c r="ILM67" s="5"/>
      <c r="ILN67" s="5"/>
      <c r="ILO67" s="5"/>
      <c r="ILP67" s="5"/>
      <c r="ILQ67" s="5"/>
      <c r="ILR67" s="5"/>
      <c r="ILS67" s="5"/>
      <c r="ILT67" s="5"/>
      <c r="ILU67" s="5"/>
      <c r="ILV67" s="5"/>
      <c r="ILW67" s="5"/>
      <c r="ILX67" s="5"/>
      <c r="ILY67" s="5"/>
      <c r="ILZ67" s="5"/>
      <c r="IMA67" s="5"/>
      <c r="IMB67" s="5"/>
      <c r="IMC67" s="5"/>
      <c r="IMD67" s="5"/>
      <c r="IME67" s="5"/>
      <c r="IMF67" s="5"/>
      <c r="IMG67" s="5"/>
      <c r="IMH67" s="5"/>
      <c r="IMI67" s="5"/>
      <c r="IMJ67" s="5"/>
      <c r="IMK67" s="5"/>
      <c r="IML67" s="5"/>
      <c r="IMM67" s="5"/>
      <c r="IMN67" s="5"/>
      <c r="IMO67" s="5"/>
      <c r="IMP67" s="5"/>
      <c r="IMQ67" s="5"/>
      <c r="IMR67" s="5"/>
      <c r="IMS67" s="5"/>
      <c r="IMT67" s="5"/>
      <c r="IMU67" s="5"/>
      <c r="IMV67" s="5"/>
      <c r="IMW67" s="5"/>
      <c r="IMX67" s="5"/>
      <c r="IMY67" s="5"/>
      <c r="IMZ67" s="5"/>
      <c r="INA67" s="5"/>
      <c r="INB67" s="5"/>
      <c r="INC67" s="5"/>
      <c r="IND67" s="5"/>
      <c r="INE67" s="5"/>
      <c r="INF67" s="5"/>
      <c r="ING67" s="5"/>
      <c r="INH67" s="5"/>
      <c r="INI67" s="5"/>
      <c r="INJ67" s="5"/>
      <c r="INK67" s="5"/>
      <c r="INL67" s="5"/>
      <c r="INM67" s="5"/>
      <c r="INN67" s="5"/>
      <c r="INO67" s="5"/>
      <c r="INP67" s="5"/>
      <c r="INQ67" s="5"/>
      <c r="INR67" s="5"/>
      <c r="INS67" s="5"/>
      <c r="INT67" s="5"/>
      <c r="INU67" s="5"/>
      <c r="INV67" s="5"/>
      <c r="INW67" s="5"/>
      <c r="INX67" s="5"/>
      <c r="INY67" s="5"/>
      <c r="INZ67" s="5"/>
      <c r="IOA67" s="5"/>
      <c r="IOB67" s="5"/>
      <c r="IOC67" s="5"/>
      <c r="IOD67" s="5"/>
      <c r="IOE67" s="5"/>
      <c r="IOF67" s="5"/>
      <c r="IOG67" s="5"/>
      <c r="IOH67" s="5"/>
      <c r="IOI67" s="5"/>
      <c r="IOJ67" s="5"/>
      <c r="IOK67" s="5"/>
      <c r="IOL67" s="5"/>
      <c r="IOM67" s="5"/>
      <c r="ION67" s="5"/>
      <c r="IOO67" s="5"/>
      <c r="IOP67" s="5"/>
      <c r="IOQ67" s="5"/>
      <c r="IOR67" s="5"/>
      <c r="IOS67" s="5"/>
      <c r="IOT67" s="5"/>
      <c r="IOU67" s="5"/>
      <c r="IOV67" s="5"/>
      <c r="IOW67" s="5"/>
      <c r="IOX67" s="5"/>
      <c r="IOY67" s="5"/>
      <c r="IOZ67" s="5"/>
      <c r="IPA67" s="5"/>
      <c r="IPB67" s="5"/>
      <c r="IPC67" s="5"/>
      <c r="IPD67" s="5"/>
      <c r="IPE67" s="5"/>
      <c r="IPF67" s="5"/>
      <c r="IPG67" s="5"/>
      <c r="IPH67" s="5"/>
      <c r="IPI67" s="5"/>
      <c r="IPJ67" s="5"/>
      <c r="IPK67" s="5"/>
      <c r="IPL67" s="5"/>
      <c r="IPM67" s="5"/>
      <c r="IPN67" s="5"/>
      <c r="IPO67" s="5"/>
      <c r="IPP67" s="5"/>
      <c r="IPQ67" s="5"/>
      <c r="IPR67" s="5"/>
      <c r="IPS67" s="5"/>
      <c r="IPT67" s="5"/>
      <c r="IPU67" s="5"/>
      <c r="IPV67" s="5"/>
      <c r="IPW67" s="5"/>
      <c r="IPX67" s="5"/>
      <c r="IPY67" s="5"/>
      <c r="IPZ67" s="5"/>
      <c r="IQA67" s="5"/>
      <c r="IQB67" s="5"/>
      <c r="IQC67" s="5"/>
      <c r="IQD67" s="5"/>
      <c r="IQE67" s="5"/>
      <c r="IQF67" s="5"/>
      <c r="IQG67" s="5"/>
      <c r="IQH67" s="5"/>
      <c r="IQI67" s="5"/>
      <c r="IQJ67" s="5"/>
      <c r="IQK67" s="5"/>
      <c r="IQL67" s="5"/>
      <c r="IQM67" s="5"/>
      <c r="IQN67" s="5"/>
      <c r="IQO67" s="5"/>
      <c r="IQP67" s="5"/>
      <c r="IQQ67" s="5"/>
      <c r="IQR67" s="5"/>
      <c r="IQS67" s="5"/>
      <c r="IQT67" s="5"/>
      <c r="IQU67" s="5"/>
      <c r="IQV67" s="5"/>
      <c r="IQW67" s="5"/>
      <c r="IQX67" s="5"/>
      <c r="IQY67" s="5"/>
      <c r="IQZ67" s="5"/>
      <c r="IRA67" s="5"/>
      <c r="IRB67" s="5"/>
      <c r="IRC67" s="5"/>
      <c r="IRD67" s="5"/>
      <c r="IRE67" s="5"/>
      <c r="IRF67" s="5"/>
      <c r="IRG67" s="5"/>
      <c r="IRH67" s="5"/>
      <c r="IRI67" s="5"/>
      <c r="IRJ67" s="5"/>
      <c r="IRK67" s="5"/>
      <c r="IRL67" s="5"/>
      <c r="IRM67" s="5"/>
      <c r="IRN67" s="5"/>
      <c r="IRO67" s="5"/>
      <c r="IRP67" s="5"/>
      <c r="IRQ67" s="5"/>
      <c r="IRR67" s="5"/>
      <c r="IRS67" s="5"/>
      <c r="IRT67" s="5"/>
      <c r="IRU67" s="5"/>
      <c r="IRV67" s="5"/>
      <c r="IRW67" s="5"/>
      <c r="IRX67" s="5"/>
      <c r="IRY67" s="5"/>
      <c r="IRZ67" s="5"/>
      <c r="ISA67" s="5"/>
      <c r="ISB67" s="5"/>
      <c r="ISC67" s="5"/>
      <c r="ISD67" s="5"/>
      <c r="ISE67" s="5"/>
      <c r="ISF67" s="5"/>
      <c r="ISG67" s="5"/>
      <c r="ISH67" s="5"/>
      <c r="ISI67" s="5"/>
      <c r="ISJ67" s="5"/>
      <c r="ISK67" s="5"/>
      <c r="ISL67" s="5"/>
      <c r="ISM67" s="5"/>
      <c r="ISN67" s="5"/>
      <c r="ISO67" s="5"/>
      <c r="ISP67" s="5"/>
      <c r="ISQ67" s="5"/>
      <c r="ISR67" s="5"/>
      <c r="ISS67" s="5"/>
      <c r="IST67" s="5"/>
      <c r="ISU67" s="5"/>
      <c r="ISV67" s="5"/>
      <c r="ISW67" s="5"/>
      <c r="ISX67" s="5"/>
      <c r="ISY67" s="5"/>
      <c r="ISZ67" s="5"/>
      <c r="ITA67" s="5"/>
      <c r="ITB67" s="5"/>
      <c r="ITC67" s="5"/>
      <c r="ITD67" s="5"/>
      <c r="ITE67" s="5"/>
      <c r="ITF67" s="5"/>
      <c r="ITG67" s="5"/>
      <c r="ITH67" s="5"/>
      <c r="ITI67" s="5"/>
      <c r="ITJ67" s="5"/>
      <c r="ITK67" s="5"/>
      <c r="ITL67" s="5"/>
      <c r="ITM67" s="5"/>
      <c r="ITN67" s="5"/>
      <c r="ITO67" s="5"/>
      <c r="ITP67" s="5"/>
      <c r="ITQ67" s="5"/>
      <c r="ITR67" s="5"/>
      <c r="ITS67" s="5"/>
      <c r="ITT67" s="5"/>
      <c r="ITU67" s="5"/>
      <c r="ITV67" s="5"/>
      <c r="ITW67" s="5"/>
      <c r="ITX67" s="5"/>
      <c r="ITY67" s="5"/>
      <c r="ITZ67" s="5"/>
      <c r="IUA67" s="5"/>
      <c r="IUB67" s="5"/>
      <c r="IUC67" s="5"/>
      <c r="IUD67" s="5"/>
      <c r="IUE67" s="5"/>
      <c r="IUF67" s="5"/>
      <c r="IUG67" s="5"/>
      <c r="IUH67" s="5"/>
      <c r="IUI67" s="5"/>
      <c r="IUJ67" s="5"/>
      <c r="IUK67" s="5"/>
      <c r="IUL67" s="5"/>
      <c r="IUM67" s="5"/>
      <c r="IUN67" s="5"/>
      <c r="IUO67" s="5"/>
      <c r="IUP67" s="5"/>
      <c r="IUQ67" s="5"/>
      <c r="IUR67" s="5"/>
      <c r="IUS67" s="5"/>
      <c r="IUT67" s="5"/>
      <c r="IUU67" s="5"/>
      <c r="IUV67" s="5"/>
      <c r="IUW67" s="5"/>
      <c r="IUX67" s="5"/>
      <c r="IUY67" s="5"/>
      <c r="IUZ67" s="5"/>
      <c r="IVA67" s="5"/>
      <c r="IVB67" s="5"/>
      <c r="IVC67" s="5"/>
      <c r="IVD67" s="5"/>
      <c r="IVE67" s="5"/>
      <c r="IVF67" s="5"/>
      <c r="IVG67" s="5"/>
      <c r="IVH67" s="5"/>
      <c r="IVI67" s="5"/>
      <c r="IVJ67" s="5"/>
      <c r="IVK67" s="5"/>
      <c r="IVL67" s="5"/>
      <c r="IVM67" s="5"/>
      <c r="IVN67" s="5"/>
      <c r="IVO67" s="5"/>
      <c r="IVP67" s="5"/>
      <c r="IVQ67" s="5"/>
      <c r="IVR67" s="5"/>
      <c r="IVS67" s="5"/>
      <c r="IVT67" s="5"/>
      <c r="IVU67" s="5"/>
      <c r="IVV67" s="5"/>
      <c r="IVW67" s="5"/>
      <c r="IVX67" s="5"/>
      <c r="IVY67" s="5"/>
      <c r="IVZ67" s="5"/>
      <c r="IWA67" s="5"/>
      <c r="IWB67" s="5"/>
      <c r="IWC67" s="5"/>
      <c r="IWD67" s="5"/>
      <c r="IWE67" s="5"/>
      <c r="IWF67" s="5"/>
      <c r="IWG67" s="5"/>
      <c r="IWH67" s="5"/>
      <c r="IWI67" s="5"/>
      <c r="IWJ67" s="5"/>
      <c r="IWK67" s="5"/>
      <c r="IWL67" s="5"/>
      <c r="IWM67" s="5"/>
      <c r="IWN67" s="5"/>
      <c r="IWO67" s="5"/>
      <c r="IWP67" s="5"/>
      <c r="IWQ67" s="5"/>
      <c r="IWR67" s="5"/>
      <c r="IWS67" s="5"/>
      <c r="IWT67" s="5"/>
      <c r="IWU67" s="5"/>
      <c r="IWV67" s="5"/>
      <c r="IWW67" s="5"/>
      <c r="IWX67" s="5"/>
      <c r="IWY67" s="5"/>
      <c r="IWZ67" s="5"/>
      <c r="IXA67" s="5"/>
      <c r="IXB67" s="5"/>
      <c r="IXC67" s="5"/>
      <c r="IXD67" s="5"/>
      <c r="IXE67" s="5"/>
      <c r="IXF67" s="5"/>
      <c r="IXG67" s="5"/>
      <c r="IXH67" s="5"/>
      <c r="IXI67" s="5"/>
      <c r="IXJ67" s="5"/>
      <c r="IXK67" s="5"/>
      <c r="IXL67" s="5"/>
      <c r="IXM67" s="5"/>
      <c r="IXN67" s="5"/>
      <c r="IXO67" s="5"/>
      <c r="IXP67" s="5"/>
      <c r="IXQ67" s="5"/>
      <c r="IXR67" s="5"/>
      <c r="IXS67" s="5"/>
      <c r="IXT67" s="5"/>
      <c r="IXU67" s="5"/>
      <c r="IXV67" s="5"/>
      <c r="IXW67" s="5"/>
      <c r="IXX67" s="5"/>
      <c r="IXY67" s="5"/>
      <c r="IXZ67" s="5"/>
      <c r="IYA67" s="5"/>
      <c r="IYB67" s="5"/>
      <c r="IYC67" s="5"/>
      <c r="IYD67" s="5"/>
      <c r="IYE67" s="5"/>
      <c r="IYF67" s="5"/>
      <c r="IYG67" s="5"/>
      <c r="IYH67" s="5"/>
      <c r="IYI67" s="5"/>
      <c r="IYJ67" s="5"/>
      <c r="IYK67" s="5"/>
      <c r="IYL67" s="5"/>
      <c r="IYM67" s="5"/>
      <c r="IYN67" s="5"/>
      <c r="IYO67" s="5"/>
      <c r="IYP67" s="5"/>
      <c r="IYQ67" s="5"/>
      <c r="IYR67" s="5"/>
      <c r="IYS67" s="5"/>
      <c r="IYT67" s="5"/>
      <c r="IYU67" s="5"/>
      <c r="IYV67" s="5"/>
      <c r="IYW67" s="5"/>
      <c r="IYX67" s="5"/>
      <c r="IYY67" s="5"/>
      <c r="IYZ67" s="5"/>
      <c r="IZA67" s="5"/>
      <c r="IZB67" s="5"/>
      <c r="IZC67" s="5"/>
      <c r="IZD67" s="5"/>
      <c r="IZE67" s="5"/>
      <c r="IZF67" s="5"/>
      <c r="IZG67" s="5"/>
      <c r="IZH67" s="5"/>
      <c r="IZI67" s="5"/>
      <c r="IZJ67" s="5"/>
      <c r="IZK67" s="5"/>
      <c r="IZL67" s="5"/>
      <c r="IZM67" s="5"/>
      <c r="IZN67" s="5"/>
      <c r="IZO67" s="5"/>
      <c r="IZP67" s="5"/>
      <c r="IZQ67" s="5"/>
      <c r="IZR67" s="5"/>
      <c r="IZS67" s="5"/>
      <c r="IZT67" s="5"/>
      <c r="IZU67" s="5"/>
      <c r="IZV67" s="5"/>
      <c r="IZW67" s="5"/>
      <c r="IZX67" s="5"/>
      <c r="IZY67" s="5"/>
      <c r="IZZ67" s="5"/>
      <c r="JAA67" s="5"/>
      <c r="JAB67" s="5"/>
      <c r="JAC67" s="5"/>
      <c r="JAD67" s="5"/>
      <c r="JAE67" s="5"/>
      <c r="JAF67" s="5"/>
      <c r="JAG67" s="5"/>
      <c r="JAH67" s="5"/>
      <c r="JAI67" s="5"/>
      <c r="JAJ67" s="5"/>
      <c r="JAK67" s="5"/>
      <c r="JAL67" s="5"/>
      <c r="JAM67" s="5"/>
      <c r="JAN67" s="5"/>
      <c r="JAO67" s="5"/>
      <c r="JAP67" s="5"/>
      <c r="JAQ67" s="5"/>
      <c r="JAR67" s="5"/>
      <c r="JAS67" s="5"/>
      <c r="JAT67" s="5"/>
      <c r="JAU67" s="5"/>
      <c r="JAV67" s="5"/>
      <c r="JAW67" s="5"/>
      <c r="JAX67" s="5"/>
      <c r="JAY67" s="5"/>
      <c r="JAZ67" s="5"/>
      <c r="JBA67" s="5"/>
      <c r="JBB67" s="5"/>
      <c r="JBC67" s="5"/>
      <c r="JBD67" s="5"/>
      <c r="JBE67" s="5"/>
      <c r="JBF67" s="5"/>
      <c r="JBG67" s="5"/>
      <c r="JBH67" s="5"/>
      <c r="JBI67" s="5"/>
      <c r="JBJ67" s="5"/>
      <c r="JBK67" s="5"/>
      <c r="JBL67" s="5"/>
      <c r="JBM67" s="5"/>
      <c r="JBN67" s="5"/>
      <c r="JBO67" s="5"/>
      <c r="JBP67" s="5"/>
      <c r="JBQ67" s="5"/>
      <c r="JBR67" s="5"/>
      <c r="JBS67" s="5"/>
      <c r="JBT67" s="5"/>
      <c r="JBU67" s="5"/>
      <c r="JBV67" s="5"/>
      <c r="JBW67" s="5"/>
      <c r="JBX67" s="5"/>
      <c r="JBY67" s="5"/>
      <c r="JBZ67" s="5"/>
      <c r="JCA67" s="5"/>
      <c r="JCB67" s="5"/>
      <c r="JCC67" s="5"/>
      <c r="JCD67" s="5"/>
      <c r="JCE67" s="5"/>
      <c r="JCF67" s="5"/>
      <c r="JCG67" s="5"/>
      <c r="JCH67" s="5"/>
      <c r="JCI67" s="5"/>
      <c r="JCJ67" s="5"/>
      <c r="JCK67" s="5"/>
      <c r="JCL67" s="5"/>
      <c r="JCM67" s="5"/>
      <c r="JCN67" s="5"/>
      <c r="JCO67" s="5"/>
      <c r="JCP67" s="5"/>
      <c r="JCQ67" s="5"/>
      <c r="JCR67" s="5"/>
      <c r="JCS67" s="5"/>
      <c r="JCT67" s="5"/>
      <c r="JCU67" s="5"/>
      <c r="JCV67" s="5"/>
      <c r="JCW67" s="5"/>
      <c r="JCX67" s="5"/>
      <c r="JCY67" s="5"/>
      <c r="JCZ67" s="5"/>
      <c r="JDA67" s="5"/>
      <c r="JDB67" s="5"/>
      <c r="JDC67" s="5"/>
      <c r="JDD67" s="5"/>
      <c r="JDE67" s="5"/>
      <c r="JDF67" s="5"/>
      <c r="JDG67" s="5"/>
      <c r="JDH67" s="5"/>
      <c r="JDI67" s="5"/>
      <c r="JDJ67" s="5"/>
      <c r="JDK67" s="5"/>
      <c r="JDL67" s="5"/>
      <c r="JDM67" s="5"/>
      <c r="JDN67" s="5"/>
      <c r="JDO67" s="5"/>
      <c r="JDP67" s="5"/>
      <c r="JDQ67" s="5"/>
      <c r="JDR67" s="5"/>
      <c r="JDS67" s="5"/>
      <c r="JDT67" s="5"/>
      <c r="JDU67" s="5"/>
      <c r="JDV67" s="5"/>
      <c r="JDW67" s="5"/>
      <c r="JDX67" s="5"/>
      <c r="JDY67" s="5"/>
      <c r="JDZ67" s="5"/>
      <c r="JEA67" s="5"/>
      <c r="JEB67" s="5"/>
      <c r="JEC67" s="5"/>
      <c r="JED67" s="5"/>
      <c r="JEE67" s="5"/>
      <c r="JEF67" s="5"/>
      <c r="JEG67" s="5"/>
      <c r="JEH67" s="5"/>
      <c r="JEI67" s="5"/>
      <c r="JEJ67" s="5"/>
      <c r="JEK67" s="5"/>
      <c r="JEL67" s="5"/>
      <c r="JEM67" s="5"/>
      <c r="JEN67" s="5"/>
      <c r="JEO67" s="5"/>
      <c r="JEP67" s="5"/>
      <c r="JEQ67" s="5"/>
      <c r="JER67" s="5"/>
      <c r="JES67" s="5"/>
      <c r="JET67" s="5"/>
      <c r="JEU67" s="5"/>
      <c r="JEV67" s="5"/>
      <c r="JEW67" s="5"/>
      <c r="JEX67" s="5"/>
      <c r="JEY67" s="5"/>
      <c r="JEZ67" s="5"/>
      <c r="JFA67" s="5"/>
      <c r="JFB67" s="5"/>
      <c r="JFC67" s="5"/>
      <c r="JFD67" s="5"/>
      <c r="JFE67" s="5"/>
      <c r="JFF67" s="5"/>
      <c r="JFG67" s="5"/>
      <c r="JFH67" s="5"/>
      <c r="JFI67" s="5"/>
      <c r="JFJ67" s="5"/>
      <c r="JFK67" s="5"/>
      <c r="JFL67" s="5"/>
      <c r="JFM67" s="5"/>
      <c r="JFN67" s="5"/>
      <c r="JFO67" s="5"/>
      <c r="JFP67" s="5"/>
      <c r="JFQ67" s="5"/>
      <c r="JFR67" s="5"/>
      <c r="JFS67" s="5"/>
      <c r="JFT67" s="5"/>
      <c r="JFU67" s="5"/>
      <c r="JFV67" s="5"/>
      <c r="JFW67" s="5"/>
      <c r="JFX67" s="5"/>
      <c r="JFY67" s="5"/>
      <c r="JFZ67" s="5"/>
      <c r="JGA67" s="5"/>
      <c r="JGB67" s="5"/>
      <c r="JGC67" s="5"/>
      <c r="JGD67" s="5"/>
      <c r="JGE67" s="5"/>
      <c r="JGF67" s="5"/>
      <c r="JGG67" s="5"/>
      <c r="JGH67" s="5"/>
      <c r="JGI67" s="5"/>
      <c r="JGJ67" s="5"/>
      <c r="JGK67" s="5"/>
      <c r="JGL67" s="5"/>
      <c r="JGM67" s="5"/>
      <c r="JGN67" s="5"/>
      <c r="JGO67" s="5"/>
      <c r="JGP67" s="5"/>
      <c r="JGQ67" s="5"/>
      <c r="JGR67" s="5"/>
      <c r="JGS67" s="5"/>
      <c r="JGT67" s="5"/>
      <c r="JGU67" s="5"/>
      <c r="JGV67" s="5"/>
      <c r="JGW67" s="5"/>
      <c r="JGX67" s="5"/>
      <c r="JGY67" s="5"/>
      <c r="JGZ67" s="5"/>
      <c r="JHA67" s="5"/>
      <c r="JHB67" s="5"/>
      <c r="JHC67" s="5"/>
      <c r="JHD67" s="5"/>
      <c r="JHE67" s="5"/>
      <c r="JHF67" s="5"/>
      <c r="JHG67" s="5"/>
      <c r="JHH67" s="5"/>
      <c r="JHI67" s="5"/>
      <c r="JHJ67" s="5"/>
      <c r="JHK67" s="5"/>
      <c r="JHL67" s="5"/>
      <c r="JHM67" s="5"/>
      <c r="JHN67" s="5"/>
      <c r="JHO67" s="5"/>
      <c r="JHP67" s="5"/>
      <c r="JHQ67" s="5"/>
      <c r="JHR67" s="5"/>
      <c r="JHS67" s="5"/>
      <c r="JHT67" s="5"/>
      <c r="JHU67" s="5"/>
      <c r="JHV67" s="5"/>
      <c r="JHW67" s="5"/>
      <c r="JHX67" s="5"/>
      <c r="JHY67" s="5"/>
      <c r="JHZ67" s="5"/>
      <c r="JIA67" s="5"/>
      <c r="JIB67" s="5"/>
      <c r="JIC67" s="5"/>
      <c r="JID67" s="5"/>
      <c r="JIE67" s="5"/>
      <c r="JIF67" s="5"/>
      <c r="JIG67" s="5"/>
      <c r="JIH67" s="5"/>
      <c r="JII67" s="5"/>
      <c r="JIJ67" s="5"/>
      <c r="JIK67" s="5"/>
      <c r="JIL67" s="5"/>
      <c r="JIM67" s="5"/>
      <c r="JIN67" s="5"/>
      <c r="JIO67" s="5"/>
      <c r="JIP67" s="5"/>
      <c r="JIQ67" s="5"/>
      <c r="JIR67" s="5"/>
      <c r="JIS67" s="5"/>
      <c r="JIT67" s="5"/>
      <c r="JIU67" s="5"/>
      <c r="JIV67" s="5"/>
      <c r="JIW67" s="5"/>
      <c r="JIX67" s="5"/>
      <c r="JIY67" s="5"/>
      <c r="JIZ67" s="5"/>
      <c r="JJA67" s="5"/>
      <c r="JJB67" s="5"/>
      <c r="JJC67" s="5"/>
      <c r="JJD67" s="5"/>
      <c r="JJE67" s="5"/>
      <c r="JJF67" s="5"/>
      <c r="JJG67" s="5"/>
      <c r="JJH67" s="5"/>
      <c r="JJI67" s="5"/>
      <c r="JJJ67" s="5"/>
      <c r="JJK67" s="5"/>
      <c r="JJL67" s="5"/>
      <c r="JJM67" s="5"/>
      <c r="JJN67" s="5"/>
      <c r="JJO67" s="5"/>
      <c r="JJP67" s="5"/>
      <c r="JJQ67" s="5"/>
      <c r="JJR67" s="5"/>
      <c r="JJS67" s="5"/>
      <c r="JJT67" s="5"/>
      <c r="JJU67" s="5"/>
      <c r="JJV67" s="5"/>
      <c r="JJW67" s="5"/>
      <c r="JJX67" s="5"/>
      <c r="JJY67" s="5"/>
      <c r="JJZ67" s="5"/>
      <c r="JKA67" s="5"/>
      <c r="JKB67" s="5"/>
      <c r="JKC67" s="5"/>
      <c r="JKD67" s="5"/>
      <c r="JKE67" s="5"/>
      <c r="JKF67" s="5"/>
      <c r="JKG67" s="5"/>
      <c r="JKH67" s="5"/>
      <c r="JKI67" s="5"/>
      <c r="JKJ67" s="5"/>
      <c r="JKK67" s="5"/>
      <c r="JKL67" s="5"/>
      <c r="JKM67" s="5"/>
      <c r="JKN67" s="5"/>
      <c r="JKO67" s="5"/>
      <c r="JKP67" s="5"/>
      <c r="JKQ67" s="5"/>
      <c r="JKR67" s="5"/>
      <c r="JKS67" s="5"/>
      <c r="JKT67" s="5"/>
      <c r="JKU67" s="5"/>
      <c r="JKV67" s="5"/>
      <c r="JKW67" s="5"/>
      <c r="JKX67" s="5"/>
      <c r="JKY67" s="5"/>
      <c r="JKZ67" s="5"/>
      <c r="JLA67" s="5"/>
      <c r="JLB67" s="5"/>
      <c r="JLC67" s="5"/>
      <c r="JLD67" s="5"/>
      <c r="JLE67" s="5"/>
      <c r="JLF67" s="5"/>
      <c r="JLG67" s="5"/>
      <c r="JLH67" s="5"/>
      <c r="JLI67" s="5"/>
      <c r="JLJ67" s="5"/>
      <c r="JLK67" s="5"/>
      <c r="JLL67" s="5"/>
      <c r="JLM67" s="5"/>
      <c r="JLN67" s="5"/>
      <c r="JLO67" s="5"/>
      <c r="JLP67" s="5"/>
      <c r="JLQ67" s="5"/>
      <c r="JLR67" s="5"/>
      <c r="JLS67" s="5"/>
      <c r="JLT67" s="5"/>
      <c r="JLU67" s="5"/>
      <c r="JLV67" s="5"/>
      <c r="JLW67" s="5"/>
      <c r="JLX67" s="5"/>
      <c r="JLY67" s="5"/>
      <c r="JLZ67" s="5"/>
      <c r="JMA67" s="5"/>
      <c r="JMB67" s="5"/>
      <c r="JMC67" s="5"/>
      <c r="JMD67" s="5"/>
      <c r="JME67" s="5"/>
      <c r="JMF67" s="5"/>
      <c r="JMG67" s="5"/>
      <c r="JMH67" s="5"/>
      <c r="JMI67" s="5"/>
      <c r="JMJ67" s="5"/>
      <c r="JMK67" s="5"/>
      <c r="JML67" s="5"/>
      <c r="JMM67" s="5"/>
      <c r="JMN67" s="5"/>
      <c r="JMO67" s="5"/>
      <c r="JMP67" s="5"/>
      <c r="JMQ67" s="5"/>
      <c r="JMR67" s="5"/>
      <c r="JMS67" s="5"/>
      <c r="JMT67" s="5"/>
      <c r="JMU67" s="5"/>
      <c r="JMV67" s="5"/>
      <c r="JMW67" s="5"/>
      <c r="JMX67" s="5"/>
      <c r="JMY67" s="5"/>
      <c r="JMZ67" s="5"/>
      <c r="JNA67" s="5"/>
      <c r="JNB67" s="5"/>
      <c r="JNC67" s="5"/>
      <c r="JND67" s="5"/>
      <c r="JNE67" s="5"/>
      <c r="JNF67" s="5"/>
      <c r="JNG67" s="5"/>
      <c r="JNH67" s="5"/>
      <c r="JNI67" s="5"/>
      <c r="JNJ67" s="5"/>
      <c r="JNK67" s="5"/>
      <c r="JNL67" s="5"/>
      <c r="JNM67" s="5"/>
      <c r="JNN67" s="5"/>
      <c r="JNO67" s="5"/>
      <c r="JNP67" s="5"/>
      <c r="JNQ67" s="5"/>
      <c r="JNR67" s="5"/>
      <c r="JNS67" s="5"/>
      <c r="JNT67" s="5"/>
      <c r="JNU67" s="5"/>
      <c r="JNV67" s="5"/>
      <c r="JNW67" s="5"/>
      <c r="JNX67" s="5"/>
      <c r="JNY67" s="5"/>
      <c r="JNZ67" s="5"/>
      <c r="JOA67" s="5"/>
      <c r="JOB67" s="5"/>
      <c r="JOC67" s="5"/>
      <c r="JOD67" s="5"/>
      <c r="JOE67" s="5"/>
      <c r="JOF67" s="5"/>
      <c r="JOG67" s="5"/>
      <c r="JOH67" s="5"/>
      <c r="JOI67" s="5"/>
      <c r="JOJ67" s="5"/>
      <c r="JOK67" s="5"/>
      <c r="JOL67" s="5"/>
      <c r="JOM67" s="5"/>
      <c r="JON67" s="5"/>
      <c r="JOO67" s="5"/>
      <c r="JOP67" s="5"/>
      <c r="JOQ67" s="5"/>
      <c r="JOR67" s="5"/>
      <c r="JOS67" s="5"/>
      <c r="JOT67" s="5"/>
      <c r="JOU67" s="5"/>
      <c r="JOV67" s="5"/>
      <c r="JOW67" s="5"/>
      <c r="JOX67" s="5"/>
      <c r="JOY67" s="5"/>
      <c r="JOZ67" s="5"/>
      <c r="JPA67" s="5"/>
      <c r="JPB67" s="5"/>
      <c r="JPC67" s="5"/>
      <c r="JPD67" s="5"/>
      <c r="JPE67" s="5"/>
      <c r="JPF67" s="5"/>
      <c r="JPG67" s="5"/>
      <c r="JPH67" s="5"/>
      <c r="JPI67" s="5"/>
      <c r="JPJ67" s="5"/>
      <c r="JPK67" s="5"/>
      <c r="JPL67" s="5"/>
      <c r="JPM67" s="5"/>
      <c r="JPN67" s="5"/>
      <c r="JPO67" s="5"/>
      <c r="JPP67" s="5"/>
      <c r="JPQ67" s="5"/>
      <c r="JPR67" s="5"/>
      <c r="JPS67" s="5"/>
      <c r="JPT67" s="5"/>
      <c r="JPU67" s="5"/>
      <c r="JPV67" s="5"/>
      <c r="JPW67" s="5"/>
      <c r="JPX67" s="5"/>
      <c r="JPY67" s="5"/>
      <c r="JPZ67" s="5"/>
      <c r="JQA67" s="5"/>
      <c r="JQB67" s="5"/>
      <c r="JQC67" s="5"/>
      <c r="JQD67" s="5"/>
      <c r="JQE67" s="5"/>
      <c r="JQF67" s="5"/>
      <c r="JQG67" s="5"/>
      <c r="JQH67" s="5"/>
      <c r="JQI67" s="5"/>
      <c r="JQJ67" s="5"/>
      <c r="JQK67" s="5"/>
      <c r="JQL67" s="5"/>
      <c r="JQM67" s="5"/>
      <c r="JQN67" s="5"/>
      <c r="JQO67" s="5"/>
      <c r="JQP67" s="5"/>
      <c r="JQQ67" s="5"/>
      <c r="JQR67" s="5"/>
      <c r="JQS67" s="5"/>
      <c r="JQT67" s="5"/>
      <c r="JQU67" s="5"/>
      <c r="JQV67" s="5"/>
      <c r="JQW67" s="5"/>
      <c r="JQX67" s="5"/>
      <c r="JQY67" s="5"/>
      <c r="JQZ67" s="5"/>
      <c r="JRA67" s="5"/>
      <c r="JRB67" s="5"/>
      <c r="JRC67" s="5"/>
      <c r="JRD67" s="5"/>
      <c r="JRE67" s="5"/>
      <c r="JRF67" s="5"/>
      <c r="JRG67" s="5"/>
      <c r="JRH67" s="5"/>
      <c r="JRI67" s="5"/>
      <c r="JRJ67" s="5"/>
      <c r="JRK67" s="5"/>
      <c r="JRL67" s="5"/>
      <c r="JRM67" s="5"/>
      <c r="JRN67" s="5"/>
      <c r="JRO67" s="5"/>
      <c r="JRP67" s="5"/>
      <c r="JRQ67" s="5"/>
      <c r="JRR67" s="5"/>
      <c r="JRS67" s="5"/>
      <c r="JRT67" s="5"/>
      <c r="JRU67" s="5"/>
      <c r="JRV67" s="5"/>
      <c r="JRW67" s="5"/>
      <c r="JRX67" s="5"/>
      <c r="JRY67" s="5"/>
      <c r="JRZ67" s="5"/>
      <c r="JSA67" s="5"/>
      <c r="JSB67" s="5"/>
      <c r="JSC67" s="5"/>
      <c r="JSD67" s="5"/>
      <c r="JSE67" s="5"/>
      <c r="JSF67" s="5"/>
      <c r="JSG67" s="5"/>
      <c r="JSH67" s="5"/>
      <c r="JSI67" s="5"/>
      <c r="JSJ67" s="5"/>
      <c r="JSK67" s="5"/>
      <c r="JSL67" s="5"/>
      <c r="JSM67" s="5"/>
      <c r="JSN67" s="5"/>
      <c r="JSO67" s="5"/>
      <c r="JSP67" s="5"/>
      <c r="JSQ67" s="5"/>
      <c r="JSR67" s="5"/>
      <c r="JSS67" s="5"/>
      <c r="JST67" s="5"/>
      <c r="JSU67" s="5"/>
      <c r="JSV67" s="5"/>
      <c r="JSW67" s="5"/>
      <c r="JSX67" s="5"/>
      <c r="JSY67" s="5"/>
      <c r="JSZ67" s="5"/>
      <c r="JTA67" s="5"/>
      <c r="JTB67" s="5"/>
      <c r="JTC67" s="5"/>
      <c r="JTD67" s="5"/>
      <c r="JTE67" s="5"/>
      <c r="JTF67" s="5"/>
      <c r="JTG67" s="5"/>
      <c r="JTH67" s="5"/>
      <c r="JTI67" s="5"/>
      <c r="JTJ67" s="5"/>
      <c r="JTK67" s="5"/>
      <c r="JTL67" s="5"/>
      <c r="JTM67" s="5"/>
      <c r="JTN67" s="5"/>
      <c r="JTO67" s="5"/>
      <c r="JTP67" s="5"/>
      <c r="JTQ67" s="5"/>
      <c r="JTR67" s="5"/>
      <c r="JTS67" s="5"/>
      <c r="JTT67" s="5"/>
      <c r="JTU67" s="5"/>
      <c r="JTV67" s="5"/>
      <c r="JTW67" s="5"/>
      <c r="JTX67" s="5"/>
      <c r="JTY67" s="5"/>
      <c r="JTZ67" s="5"/>
      <c r="JUA67" s="5"/>
      <c r="JUB67" s="5"/>
      <c r="JUC67" s="5"/>
      <c r="JUD67" s="5"/>
      <c r="JUE67" s="5"/>
      <c r="JUF67" s="5"/>
      <c r="JUG67" s="5"/>
      <c r="JUH67" s="5"/>
      <c r="JUI67" s="5"/>
      <c r="JUJ67" s="5"/>
      <c r="JUK67" s="5"/>
      <c r="JUL67" s="5"/>
      <c r="JUM67" s="5"/>
      <c r="JUN67" s="5"/>
      <c r="JUO67" s="5"/>
      <c r="JUP67" s="5"/>
      <c r="JUQ67" s="5"/>
      <c r="JUR67" s="5"/>
      <c r="JUS67" s="5"/>
      <c r="JUT67" s="5"/>
      <c r="JUU67" s="5"/>
      <c r="JUV67" s="5"/>
      <c r="JUW67" s="5"/>
      <c r="JUX67" s="5"/>
      <c r="JUY67" s="5"/>
      <c r="JUZ67" s="5"/>
      <c r="JVA67" s="5"/>
      <c r="JVB67" s="5"/>
      <c r="JVC67" s="5"/>
      <c r="JVD67" s="5"/>
      <c r="JVE67" s="5"/>
      <c r="JVF67" s="5"/>
      <c r="JVG67" s="5"/>
      <c r="JVH67" s="5"/>
      <c r="JVI67" s="5"/>
      <c r="JVJ67" s="5"/>
      <c r="JVK67" s="5"/>
      <c r="JVL67" s="5"/>
      <c r="JVM67" s="5"/>
      <c r="JVN67" s="5"/>
      <c r="JVO67" s="5"/>
      <c r="JVP67" s="5"/>
      <c r="JVQ67" s="5"/>
      <c r="JVR67" s="5"/>
      <c r="JVS67" s="5"/>
      <c r="JVT67" s="5"/>
      <c r="JVU67" s="5"/>
      <c r="JVV67" s="5"/>
      <c r="JVW67" s="5"/>
      <c r="JVX67" s="5"/>
      <c r="JVY67" s="5"/>
      <c r="JVZ67" s="5"/>
      <c r="JWA67" s="5"/>
      <c r="JWB67" s="5"/>
      <c r="JWC67" s="5"/>
      <c r="JWD67" s="5"/>
      <c r="JWE67" s="5"/>
      <c r="JWF67" s="5"/>
      <c r="JWG67" s="5"/>
      <c r="JWH67" s="5"/>
      <c r="JWI67" s="5"/>
      <c r="JWJ67" s="5"/>
      <c r="JWK67" s="5"/>
      <c r="JWL67" s="5"/>
      <c r="JWM67" s="5"/>
      <c r="JWN67" s="5"/>
      <c r="JWO67" s="5"/>
      <c r="JWP67" s="5"/>
      <c r="JWQ67" s="5"/>
      <c r="JWR67" s="5"/>
      <c r="JWS67" s="5"/>
      <c r="JWT67" s="5"/>
      <c r="JWU67" s="5"/>
      <c r="JWV67" s="5"/>
      <c r="JWW67" s="5"/>
      <c r="JWX67" s="5"/>
      <c r="JWY67" s="5"/>
      <c r="JWZ67" s="5"/>
      <c r="JXA67" s="5"/>
      <c r="JXB67" s="5"/>
      <c r="JXC67" s="5"/>
      <c r="JXD67" s="5"/>
      <c r="JXE67" s="5"/>
      <c r="JXF67" s="5"/>
      <c r="JXG67" s="5"/>
      <c r="JXH67" s="5"/>
      <c r="JXI67" s="5"/>
      <c r="JXJ67" s="5"/>
      <c r="JXK67" s="5"/>
      <c r="JXL67" s="5"/>
      <c r="JXM67" s="5"/>
      <c r="JXN67" s="5"/>
      <c r="JXO67" s="5"/>
      <c r="JXP67" s="5"/>
      <c r="JXQ67" s="5"/>
      <c r="JXR67" s="5"/>
      <c r="JXS67" s="5"/>
      <c r="JXT67" s="5"/>
      <c r="JXU67" s="5"/>
      <c r="JXV67" s="5"/>
      <c r="JXW67" s="5"/>
      <c r="JXX67" s="5"/>
      <c r="JXY67" s="5"/>
      <c r="JXZ67" s="5"/>
      <c r="JYA67" s="5"/>
      <c r="JYB67" s="5"/>
      <c r="JYC67" s="5"/>
      <c r="JYD67" s="5"/>
      <c r="JYE67" s="5"/>
      <c r="JYF67" s="5"/>
      <c r="JYG67" s="5"/>
      <c r="JYH67" s="5"/>
      <c r="JYI67" s="5"/>
      <c r="JYJ67" s="5"/>
      <c r="JYK67" s="5"/>
      <c r="JYL67" s="5"/>
      <c r="JYM67" s="5"/>
      <c r="JYN67" s="5"/>
      <c r="JYO67" s="5"/>
      <c r="JYP67" s="5"/>
      <c r="JYQ67" s="5"/>
      <c r="JYR67" s="5"/>
      <c r="JYS67" s="5"/>
      <c r="JYT67" s="5"/>
      <c r="JYU67" s="5"/>
      <c r="JYV67" s="5"/>
      <c r="JYW67" s="5"/>
      <c r="JYX67" s="5"/>
      <c r="JYY67" s="5"/>
      <c r="JYZ67" s="5"/>
      <c r="JZA67" s="5"/>
      <c r="JZB67" s="5"/>
      <c r="JZC67" s="5"/>
      <c r="JZD67" s="5"/>
      <c r="JZE67" s="5"/>
      <c r="JZF67" s="5"/>
      <c r="JZG67" s="5"/>
      <c r="JZH67" s="5"/>
      <c r="JZI67" s="5"/>
      <c r="JZJ67" s="5"/>
      <c r="JZK67" s="5"/>
      <c r="JZL67" s="5"/>
      <c r="JZM67" s="5"/>
      <c r="JZN67" s="5"/>
      <c r="JZO67" s="5"/>
      <c r="JZP67" s="5"/>
      <c r="JZQ67" s="5"/>
      <c r="JZR67" s="5"/>
      <c r="JZS67" s="5"/>
      <c r="JZT67" s="5"/>
      <c r="JZU67" s="5"/>
      <c r="JZV67" s="5"/>
      <c r="JZW67" s="5"/>
      <c r="JZX67" s="5"/>
      <c r="JZY67" s="5"/>
      <c r="JZZ67" s="5"/>
      <c r="KAA67" s="5"/>
      <c r="KAB67" s="5"/>
      <c r="KAC67" s="5"/>
      <c r="KAD67" s="5"/>
      <c r="KAE67" s="5"/>
      <c r="KAF67" s="5"/>
      <c r="KAG67" s="5"/>
      <c r="KAH67" s="5"/>
      <c r="KAI67" s="5"/>
      <c r="KAJ67" s="5"/>
      <c r="KAK67" s="5"/>
      <c r="KAL67" s="5"/>
      <c r="KAM67" s="5"/>
      <c r="KAN67" s="5"/>
      <c r="KAO67" s="5"/>
      <c r="KAP67" s="5"/>
      <c r="KAQ67" s="5"/>
      <c r="KAR67" s="5"/>
      <c r="KAS67" s="5"/>
      <c r="KAT67" s="5"/>
      <c r="KAU67" s="5"/>
      <c r="KAV67" s="5"/>
      <c r="KAW67" s="5"/>
      <c r="KAX67" s="5"/>
      <c r="KAY67" s="5"/>
      <c r="KAZ67" s="5"/>
      <c r="KBA67" s="5"/>
      <c r="KBB67" s="5"/>
      <c r="KBC67" s="5"/>
      <c r="KBD67" s="5"/>
      <c r="KBE67" s="5"/>
      <c r="KBF67" s="5"/>
      <c r="KBG67" s="5"/>
      <c r="KBH67" s="5"/>
      <c r="KBI67" s="5"/>
      <c r="KBJ67" s="5"/>
      <c r="KBK67" s="5"/>
      <c r="KBL67" s="5"/>
      <c r="KBM67" s="5"/>
      <c r="KBN67" s="5"/>
      <c r="KBO67" s="5"/>
      <c r="KBP67" s="5"/>
      <c r="KBQ67" s="5"/>
      <c r="KBR67" s="5"/>
      <c r="KBS67" s="5"/>
      <c r="KBT67" s="5"/>
      <c r="KBU67" s="5"/>
      <c r="KBV67" s="5"/>
      <c r="KBW67" s="5"/>
      <c r="KBX67" s="5"/>
      <c r="KBY67" s="5"/>
      <c r="KBZ67" s="5"/>
      <c r="KCA67" s="5"/>
      <c r="KCB67" s="5"/>
      <c r="KCC67" s="5"/>
      <c r="KCD67" s="5"/>
      <c r="KCE67" s="5"/>
      <c r="KCF67" s="5"/>
      <c r="KCG67" s="5"/>
      <c r="KCH67" s="5"/>
      <c r="KCI67" s="5"/>
      <c r="KCJ67" s="5"/>
      <c r="KCK67" s="5"/>
      <c r="KCL67" s="5"/>
      <c r="KCM67" s="5"/>
      <c r="KCN67" s="5"/>
      <c r="KCO67" s="5"/>
      <c r="KCP67" s="5"/>
      <c r="KCQ67" s="5"/>
      <c r="KCR67" s="5"/>
      <c r="KCS67" s="5"/>
      <c r="KCT67" s="5"/>
      <c r="KCU67" s="5"/>
      <c r="KCV67" s="5"/>
      <c r="KCW67" s="5"/>
      <c r="KCX67" s="5"/>
      <c r="KCY67" s="5"/>
      <c r="KCZ67" s="5"/>
      <c r="KDA67" s="5"/>
      <c r="KDB67" s="5"/>
      <c r="KDC67" s="5"/>
      <c r="KDD67" s="5"/>
      <c r="KDE67" s="5"/>
      <c r="KDF67" s="5"/>
      <c r="KDG67" s="5"/>
      <c r="KDH67" s="5"/>
      <c r="KDI67" s="5"/>
      <c r="KDJ67" s="5"/>
      <c r="KDK67" s="5"/>
      <c r="KDL67" s="5"/>
      <c r="KDM67" s="5"/>
      <c r="KDN67" s="5"/>
      <c r="KDO67" s="5"/>
      <c r="KDP67" s="5"/>
      <c r="KDQ67" s="5"/>
      <c r="KDR67" s="5"/>
      <c r="KDS67" s="5"/>
      <c r="KDT67" s="5"/>
      <c r="KDU67" s="5"/>
      <c r="KDV67" s="5"/>
      <c r="KDW67" s="5"/>
      <c r="KDX67" s="5"/>
      <c r="KDY67" s="5"/>
      <c r="KDZ67" s="5"/>
      <c r="KEA67" s="5"/>
      <c r="KEB67" s="5"/>
      <c r="KEC67" s="5"/>
      <c r="KED67" s="5"/>
      <c r="KEE67" s="5"/>
      <c r="KEF67" s="5"/>
      <c r="KEG67" s="5"/>
      <c r="KEH67" s="5"/>
      <c r="KEI67" s="5"/>
      <c r="KEJ67" s="5"/>
      <c r="KEK67" s="5"/>
      <c r="KEL67" s="5"/>
      <c r="KEM67" s="5"/>
      <c r="KEN67" s="5"/>
      <c r="KEO67" s="5"/>
      <c r="KEP67" s="5"/>
      <c r="KEQ67" s="5"/>
      <c r="KER67" s="5"/>
      <c r="KES67" s="5"/>
      <c r="KET67" s="5"/>
      <c r="KEU67" s="5"/>
      <c r="KEV67" s="5"/>
      <c r="KEW67" s="5"/>
      <c r="KEX67" s="5"/>
      <c r="KEY67" s="5"/>
      <c r="KEZ67" s="5"/>
      <c r="KFA67" s="5"/>
      <c r="KFB67" s="5"/>
      <c r="KFC67" s="5"/>
      <c r="KFD67" s="5"/>
      <c r="KFE67" s="5"/>
      <c r="KFF67" s="5"/>
      <c r="KFG67" s="5"/>
      <c r="KFH67" s="5"/>
      <c r="KFI67" s="5"/>
      <c r="KFJ67" s="5"/>
      <c r="KFK67" s="5"/>
      <c r="KFL67" s="5"/>
      <c r="KFM67" s="5"/>
      <c r="KFN67" s="5"/>
      <c r="KFO67" s="5"/>
      <c r="KFP67" s="5"/>
      <c r="KFQ67" s="5"/>
      <c r="KFR67" s="5"/>
      <c r="KFS67" s="5"/>
      <c r="KFT67" s="5"/>
      <c r="KFU67" s="5"/>
      <c r="KFV67" s="5"/>
      <c r="KFW67" s="5"/>
      <c r="KFX67" s="5"/>
      <c r="KFY67" s="5"/>
      <c r="KFZ67" s="5"/>
      <c r="KGA67" s="5"/>
      <c r="KGB67" s="5"/>
      <c r="KGC67" s="5"/>
      <c r="KGD67" s="5"/>
      <c r="KGE67" s="5"/>
      <c r="KGF67" s="5"/>
      <c r="KGG67" s="5"/>
      <c r="KGH67" s="5"/>
      <c r="KGI67" s="5"/>
      <c r="KGJ67" s="5"/>
      <c r="KGK67" s="5"/>
      <c r="KGL67" s="5"/>
      <c r="KGM67" s="5"/>
      <c r="KGN67" s="5"/>
      <c r="KGO67" s="5"/>
      <c r="KGP67" s="5"/>
      <c r="KGQ67" s="5"/>
      <c r="KGR67" s="5"/>
      <c r="KGS67" s="5"/>
      <c r="KGT67" s="5"/>
      <c r="KGU67" s="5"/>
      <c r="KGV67" s="5"/>
      <c r="KGW67" s="5"/>
      <c r="KGX67" s="5"/>
      <c r="KGY67" s="5"/>
      <c r="KGZ67" s="5"/>
      <c r="KHA67" s="5"/>
      <c r="KHB67" s="5"/>
      <c r="KHC67" s="5"/>
      <c r="KHD67" s="5"/>
      <c r="KHE67" s="5"/>
      <c r="KHF67" s="5"/>
      <c r="KHG67" s="5"/>
      <c r="KHH67" s="5"/>
      <c r="KHI67" s="5"/>
      <c r="KHJ67" s="5"/>
      <c r="KHK67" s="5"/>
      <c r="KHL67" s="5"/>
      <c r="KHM67" s="5"/>
      <c r="KHN67" s="5"/>
      <c r="KHO67" s="5"/>
      <c r="KHP67" s="5"/>
      <c r="KHQ67" s="5"/>
      <c r="KHR67" s="5"/>
      <c r="KHS67" s="5"/>
      <c r="KHT67" s="5"/>
      <c r="KHU67" s="5"/>
      <c r="KHV67" s="5"/>
      <c r="KHW67" s="5"/>
      <c r="KHX67" s="5"/>
      <c r="KHY67" s="5"/>
      <c r="KHZ67" s="5"/>
      <c r="KIA67" s="5"/>
      <c r="KIB67" s="5"/>
      <c r="KIC67" s="5"/>
      <c r="KID67" s="5"/>
      <c r="KIE67" s="5"/>
      <c r="KIF67" s="5"/>
      <c r="KIG67" s="5"/>
      <c r="KIH67" s="5"/>
      <c r="KII67" s="5"/>
      <c r="KIJ67" s="5"/>
      <c r="KIK67" s="5"/>
      <c r="KIL67" s="5"/>
      <c r="KIM67" s="5"/>
      <c r="KIN67" s="5"/>
      <c r="KIO67" s="5"/>
      <c r="KIP67" s="5"/>
      <c r="KIQ67" s="5"/>
      <c r="KIR67" s="5"/>
      <c r="KIS67" s="5"/>
      <c r="KIT67" s="5"/>
      <c r="KIU67" s="5"/>
      <c r="KIV67" s="5"/>
      <c r="KIW67" s="5"/>
      <c r="KIX67" s="5"/>
      <c r="KIY67" s="5"/>
      <c r="KIZ67" s="5"/>
      <c r="KJA67" s="5"/>
      <c r="KJB67" s="5"/>
      <c r="KJC67" s="5"/>
      <c r="KJD67" s="5"/>
      <c r="KJE67" s="5"/>
      <c r="KJF67" s="5"/>
      <c r="KJG67" s="5"/>
      <c r="KJH67" s="5"/>
      <c r="KJI67" s="5"/>
      <c r="KJJ67" s="5"/>
      <c r="KJK67" s="5"/>
      <c r="KJL67" s="5"/>
      <c r="KJM67" s="5"/>
      <c r="KJN67" s="5"/>
      <c r="KJO67" s="5"/>
      <c r="KJP67" s="5"/>
      <c r="KJQ67" s="5"/>
      <c r="KJR67" s="5"/>
      <c r="KJS67" s="5"/>
      <c r="KJT67" s="5"/>
      <c r="KJU67" s="5"/>
      <c r="KJV67" s="5"/>
      <c r="KJW67" s="5"/>
      <c r="KJX67" s="5"/>
      <c r="KJY67" s="5"/>
      <c r="KJZ67" s="5"/>
      <c r="KKA67" s="5"/>
      <c r="KKB67" s="5"/>
      <c r="KKC67" s="5"/>
      <c r="KKD67" s="5"/>
      <c r="KKE67" s="5"/>
      <c r="KKF67" s="5"/>
      <c r="KKG67" s="5"/>
      <c r="KKH67" s="5"/>
      <c r="KKI67" s="5"/>
      <c r="KKJ67" s="5"/>
      <c r="KKK67" s="5"/>
      <c r="KKL67" s="5"/>
      <c r="KKM67" s="5"/>
      <c r="KKN67" s="5"/>
      <c r="KKO67" s="5"/>
      <c r="KKP67" s="5"/>
      <c r="KKQ67" s="5"/>
      <c r="KKR67" s="5"/>
      <c r="KKS67" s="5"/>
      <c r="KKT67" s="5"/>
      <c r="KKU67" s="5"/>
      <c r="KKV67" s="5"/>
      <c r="KKW67" s="5"/>
      <c r="KKX67" s="5"/>
      <c r="KKY67" s="5"/>
      <c r="KKZ67" s="5"/>
      <c r="KLA67" s="5"/>
      <c r="KLB67" s="5"/>
      <c r="KLC67" s="5"/>
      <c r="KLD67" s="5"/>
      <c r="KLE67" s="5"/>
      <c r="KLF67" s="5"/>
      <c r="KLG67" s="5"/>
      <c r="KLH67" s="5"/>
      <c r="KLI67" s="5"/>
      <c r="KLJ67" s="5"/>
      <c r="KLK67" s="5"/>
      <c r="KLL67" s="5"/>
      <c r="KLM67" s="5"/>
      <c r="KLN67" s="5"/>
      <c r="KLO67" s="5"/>
      <c r="KLP67" s="5"/>
      <c r="KLQ67" s="5"/>
      <c r="KLR67" s="5"/>
      <c r="KLS67" s="5"/>
      <c r="KLT67" s="5"/>
      <c r="KLU67" s="5"/>
      <c r="KLV67" s="5"/>
      <c r="KLW67" s="5"/>
      <c r="KLX67" s="5"/>
      <c r="KLY67" s="5"/>
      <c r="KLZ67" s="5"/>
      <c r="KMA67" s="5"/>
      <c r="KMB67" s="5"/>
      <c r="KMC67" s="5"/>
      <c r="KMD67" s="5"/>
      <c r="KME67" s="5"/>
      <c r="KMF67" s="5"/>
      <c r="KMG67" s="5"/>
      <c r="KMH67" s="5"/>
      <c r="KMI67" s="5"/>
      <c r="KMJ67" s="5"/>
      <c r="KMK67" s="5"/>
      <c r="KML67" s="5"/>
      <c r="KMM67" s="5"/>
      <c r="KMN67" s="5"/>
      <c r="KMO67" s="5"/>
      <c r="KMP67" s="5"/>
      <c r="KMQ67" s="5"/>
      <c r="KMR67" s="5"/>
      <c r="KMS67" s="5"/>
      <c r="KMT67" s="5"/>
      <c r="KMU67" s="5"/>
      <c r="KMV67" s="5"/>
      <c r="KMW67" s="5"/>
      <c r="KMX67" s="5"/>
      <c r="KMY67" s="5"/>
      <c r="KMZ67" s="5"/>
      <c r="KNA67" s="5"/>
      <c r="KNB67" s="5"/>
      <c r="KNC67" s="5"/>
      <c r="KND67" s="5"/>
      <c r="KNE67" s="5"/>
      <c r="KNF67" s="5"/>
      <c r="KNG67" s="5"/>
      <c r="KNH67" s="5"/>
      <c r="KNI67" s="5"/>
      <c r="KNJ67" s="5"/>
      <c r="KNK67" s="5"/>
      <c r="KNL67" s="5"/>
      <c r="KNM67" s="5"/>
      <c r="KNN67" s="5"/>
      <c r="KNO67" s="5"/>
      <c r="KNP67" s="5"/>
      <c r="KNQ67" s="5"/>
      <c r="KNR67" s="5"/>
      <c r="KNS67" s="5"/>
      <c r="KNT67" s="5"/>
      <c r="KNU67" s="5"/>
      <c r="KNV67" s="5"/>
      <c r="KNW67" s="5"/>
      <c r="KNX67" s="5"/>
      <c r="KNY67" s="5"/>
      <c r="KNZ67" s="5"/>
      <c r="KOA67" s="5"/>
      <c r="KOB67" s="5"/>
      <c r="KOC67" s="5"/>
      <c r="KOD67" s="5"/>
      <c r="KOE67" s="5"/>
      <c r="KOF67" s="5"/>
      <c r="KOG67" s="5"/>
      <c r="KOH67" s="5"/>
      <c r="KOI67" s="5"/>
      <c r="KOJ67" s="5"/>
      <c r="KOK67" s="5"/>
      <c r="KOL67" s="5"/>
      <c r="KOM67" s="5"/>
      <c r="KON67" s="5"/>
      <c r="KOO67" s="5"/>
      <c r="KOP67" s="5"/>
      <c r="KOQ67" s="5"/>
      <c r="KOR67" s="5"/>
      <c r="KOS67" s="5"/>
      <c r="KOT67" s="5"/>
      <c r="KOU67" s="5"/>
      <c r="KOV67" s="5"/>
      <c r="KOW67" s="5"/>
      <c r="KOX67" s="5"/>
      <c r="KOY67" s="5"/>
      <c r="KOZ67" s="5"/>
      <c r="KPA67" s="5"/>
      <c r="KPB67" s="5"/>
      <c r="KPC67" s="5"/>
      <c r="KPD67" s="5"/>
      <c r="KPE67" s="5"/>
      <c r="KPF67" s="5"/>
      <c r="KPG67" s="5"/>
      <c r="KPH67" s="5"/>
      <c r="KPI67" s="5"/>
      <c r="KPJ67" s="5"/>
      <c r="KPK67" s="5"/>
      <c r="KPL67" s="5"/>
      <c r="KPM67" s="5"/>
      <c r="KPN67" s="5"/>
      <c r="KPO67" s="5"/>
      <c r="KPP67" s="5"/>
      <c r="KPQ67" s="5"/>
      <c r="KPR67" s="5"/>
      <c r="KPS67" s="5"/>
      <c r="KPT67" s="5"/>
      <c r="KPU67" s="5"/>
      <c r="KPV67" s="5"/>
      <c r="KPW67" s="5"/>
      <c r="KPX67" s="5"/>
      <c r="KPY67" s="5"/>
      <c r="KPZ67" s="5"/>
      <c r="KQA67" s="5"/>
      <c r="KQB67" s="5"/>
      <c r="KQC67" s="5"/>
      <c r="KQD67" s="5"/>
      <c r="KQE67" s="5"/>
      <c r="KQF67" s="5"/>
      <c r="KQG67" s="5"/>
      <c r="KQH67" s="5"/>
      <c r="KQI67" s="5"/>
      <c r="KQJ67" s="5"/>
      <c r="KQK67" s="5"/>
      <c r="KQL67" s="5"/>
      <c r="KQM67" s="5"/>
      <c r="KQN67" s="5"/>
      <c r="KQO67" s="5"/>
      <c r="KQP67" s="5"/>
      <c r="KQQ67" s="5"/>
      <c r="KQR67" s="5"/>
      <c r="KQS67" s="5"/>
      <c r="KQT67" s="5"/>
      <c r="KQU67" s="5"/>
      <c r="KQV67" s="5"/>
      <c r="KQW67" s="5"/>
      <c r="KQX67" s="5"/>
      <c r="KQY67" s="5"/>
      <c r="KQZ67" s="5"/>
      <c r="KRA67" s="5"/>
      <c r="KRB67" s="5"/>
      <c r="KRC67" s="5"/>
      <c r="KRD67" s="5"/>
      <c r="KRE67" s="5"/>
      <c r="KRF67" s="5"/>
      <c r="KRG67" s="5"/>
      <c r="KRH67" s="5"/>
      <c r="KRI67" s="5"/>
      <c r="KRJ67" s="5"/>
      <c r="KRK67" s="5"/>
      <c r="KRL67" s="5"/>
      <c r="KRM67" s="5"/>
      <c r="KRN67" s="5"/>
      <c r="KRO67" s="5"/>
      <c r="KRP67" s="5"/>
      <c r="KRQ67" s="5"/>
      <c r="KRR67" s="5"/>
      <c r="KRS67" s="5"/>
      <c r="KRT67" s="5"/>
      <c r="KRU67" s="5"/>
      <c r="KRV67" s="5"/>
      <c r="KRW67" s="5"/>
      <c r="KRX67" s="5"/>
      <c r="KRY67" s="5"/>
      <c r="KRZ67" s="5"/>
      <c r="KSA67" s="5"/>
      <c r="KSB67" s="5"/>
      <c r="KSC67" s="5"/>
      <c r="KSD67" s="5"/>
      <c r="KSE67" s="5"/>
      <c r="KSF67" s="5"/>
      <c r="KSG67" s="5"/>
      <c r="KSH67" s="5"/>
      <c r="KSI67" s="5"/>
      <c r="KSJ67" s="5"/>
      <c r="KSK67" s="5"/>
      <c r="KSL67" s="5"/>
      <c r="KSM67" s="5"/>
      <c r="KSN67" s="5"/>
      <c r="KSO67" s="5"/>
      <c r="KSP67" s="5"/>
      <c r="KSQ67" s="5"/>
      <c r="KSR67" s="5"/>
      <c r="KSS67" s="5"/>
      <c r="KST67" s="5"/>
      <c r="KSU67" s="5"/>
      <c r="KSV67" s="5"/>
      <c r="KSW67" s="5"/>
      <c r="KSX67" s="5"/>
      <c r="KSY67" s="5"/>
      <c r="KSZ67" s="5"/>
      <c r="KTA67" s="5"/>
      <c r="KTB67" s="5"/>
      <c r="KTC67" s="5"/>
      <c r="KTD67" s="5"/>
      <c r="KTE67" s="5"/>
      <c r="KTF67" s="5"/>
      <c r="KTG67" s="5"/>
      <c r="KTH67" s="5"/>
      <c r="KTI67" s="5"/>
      <c r="KTJ67" s="5"/>
      <c r="KTK67" s="5"/>
      <c r="KTL67" s="5"/>
      <c r="KTM67" s="5"/>
      <c r="KTN67" s="5"/>
      <c r="KTO67" s="5"/>
      <c r="KTP67" s="5"/>
      <c r="KTQ67" s="5"/>
      <c r="KTR67" s="5"/>
      <c r="KTS67" s="5"/>
      <c r="KTT67" s="5"/>
      <c r="KTU67" s="5"/>
      <c r="KTV67" s="5"/>
      <c r="KTW67" s="5"/>
      <c r="KTX67" s="5"/>
      <c r="KTY67" s="5"/>
      <c r="KTZ67" s="5"/>
      <c r="KUA67" s="5"/>
      <c r="KUB67" s="5"/>
      <c r="KUC67" s="5"/>
      <c r="KUD67" s="5"/>
      <c r="KUE67" s="5"/>
      <c r="KUF67" s="5"/>
      <c r="KUG67" s="5"/>
      <c r="KUH67" s="5"/>
      <c r="KUI67" s="5"/>
      <c r="KUJ67" s="5"/>
      <c r="KUK67" s="5"/>
      <c r="KUL67" s="5"/>
      <c r="KUM67" s="5"/>
      <c r="KUN67" s="5"/>
      <c r="KUO67" s="5"/>
      <c r="KUP67" s="5"/>
      <c r="KUQ67" s="5"/>
      <c r="KUR67" s="5"/>
      <c r="KUS67" s="5"/>
      <c r="KUT67" s="5"/>
      <c r="KUU67" s="5"/>
      <c r="KUV67" s="5"/>
      <c r="KUW67" s="5"/>
      <c r="KUX67" s="5"/>
      <c r="KUY67" s="5"/>
      <c r="KUZ67" s="5"/>
      <c r="KVA67" s="5"/>
      <c r="KVB67" s="5"/>
      <c r="KVC67" s="5"/>
      <c r="KVD67" s="5"/>
      <c r="KVE67" s="5"/>
      <c r="KVF67" s="5"/>
      <c r="KVG67" s="5"/>
      <c r="KVH67" s="5"/>
      <c r="KVI67" s="5"/>
      <c r="KVJ67" s="5"/>
      <c r="KVK67" s="5"/>
      <c r="KVL67" s="5"/>
      <c r="KVM67" s="5"/>
      <c r="KVN67" s="5"/>
      <c r="KVO67" s="5"/>
      <c r="KVP67" s="5"/>
      <c r="KVQ67" s="5"/>
      <c r="KVR67" s="5"/>
      <c r="KVS67" s="5"/>
      <c r="KVT67" s="5"/>
      <c r="KVU67" s="5"/>
      <c r="KVV67" s="5"/>
      <c r="KVW67" s="5"/>
      <c r="KVX67" s="5"/>
      <c r="KVY67" s="5"/>
      <c r="KVZ67" s="5"/>
      <c r="KWA67" s="5"/>
      <c r="KWB67" s="5"/>
      <c r="KWC67" s="5"/>
      <c r="KWD67" s="5"/>
      <c r="KWE67" s="5"/>
      <c r="KWF67" s="5"/>
      <c r="KWG67" s="5"/>
      <c r="KWH67" s="5"/>
      <c r="KWI67" s="5"/>
      <c r="KWJ67" s="5"/>
      <c r="KWK67" s="5"/>
      <c r="KWL67" s="5"/>
      <c r="KWM67" s="5"/>
      <c r="KWN67" s="5"/>
      <c r="KWO67" s="5"/>
      <c r="KWP67" s="5"/>
      <c r="KWQ67" s="5"/>
      <c r="KWR67" s="5"/>
      <c r="KWS67" s="5"/>
      <c r="KWT67" s="5"/>
      <c r="KWU67" s="5"/>
      <c r="KWV67" s="5"/>
      <c r="KWW67" s="5"/>
      <c r="KWX67" s="5"/>
      <c r="KWY67" s="5"/>
      <c r="KWZ67" s="5"/>
      <c r="KXA67" s="5"/>
      <c r="KXB67" s="5"/>
      <c r="KXC67" s="5"/>
      <c r="KXD67" s="5"/>
      <c r="KXE67" s="5"/>
      <c r="KXF67" s="5"/>
      <c r="KXG67" s="5"/>
      <c r="KXH67" s="5"/>
      <c r="KXI67" s="5"/>
      <c r="KXJ67" s="5"/>
      <c r="KXK67" s="5"/>
      <c r="KXL67" s="5"/>
      <c r="KXM67" s="5"/>
      <c r="KXN67" s="5"/>
      <c r="KXO67" s="5"/>
      <c r="KXP67" s="5"/>
      <c r="KXQ67" s="5"/>
      <c r="KXR67" s="5"/>
      <c r="KXS67" s="5"/>
      <c r="KXT67" s="5"/>
      <c r="KXU67" s="5"/>
      <c r="KXV67" s="5"/>
      <c r="KXW67" s="5"/>
      <c r="KXX67" s="5"/>
      <c r="KXY67" s="5"/>
      <c r="KXZ67" s="5"/>
      <c r="KYA67" s="5"/>
      <c r="KYB67" s="5"/>
      <c r="KYC67" s="5"/>
      <c r="KYD67" s="5"/>
      <c r="KYE67" s="5"/>
      <c r="KYF67" s="5"/>
      <c r="KYG67" s="5"/>
      <c r="KYH67" s="5"/>
      <c r="KYI67" s="5"/>
      <c r="KYJ67" s="5"/>
      <c r="KYK67" s="5"/>
      <c r="KYL67" s="5"/>
      <c r="KYM67" s="5"/>
      <c r="KYN67" s="5"/>
      <c r="KYO67" s="5"/>
      <c r="KYP67" s="5"/>
      <c r="KYQ67" s="5"/>
      <c r="KYR67" s="5"/>
      <c r="KYS67" s="5"/>
      <c r="KYT67" s="5"/>
      <c r="KYU67" s="5"/>
      <c r="KYV67" s="5"/>
      <c r="KYW67" s="5"/>
      <c r="KYX67" s="5"/>
      <c r="KYY67" s="5"/>
      <c r="KYZ67" s="5"/>
      <c r="KZA67" s="5"/>
      <c r="KZB67" s="5"/>
      <c r="KZC67" s="5"/>
      <c r="KZD67" s="5"/>
      <c r="KZE67" s="5"/>
      <c r="KZF67" s="5"/>
      <c r="KZG67" s="5"/>
      <c r="KZH67" s="5"/>
      <c r="KZI67" s="5"/>
      <c r="KZJ67" s="5"/>
      <c r="KZK67" s="5"/>
      <c r="KZL67" s="5"/>
      <c r="KZM67" s="5"/>
      <c r="KZN67" s="5"/>
      <c r="KZO67" s="5"/>
      <c r="KZP67" s="5"/>
      <c r="KZQ67" s="5"/>
      <c r="KZR67" s="5"/>
      <c r="KZS67" s="5"/>
      <c r="KZT67" s="5"/>
      <c r="KZU67" s="5"/>
      <c r="KZV67" s="5"/>
      <c r="KZW67" s="5"/>
      <c r="KZX67" s="5"/>
      <c r="KZY67" s="5"/>
      <c r="KZZ67" s="5"/>
      <c r="LAA67" s="5"/>
      <c r="LAB67" s="5"/>
      <c r="LAC67" s="5"/>
      <c r="LAD67" s="5"/>
      <c r="LAE67" s="5"/>
      <c r="LAF67" s="5"/>
      <c r="LAG67" s="5"/>
      <c r="LAH67" s="5"/>
      <c r="LAI67" s="5"/>
      <c r="LAJ67" s="5"/>
      <c r="LAK67" s="5"/>
      <c r="LAL67" s="5"/>
      <c r="LAM67" s="5"/>
      <c r="LAN67" s="5"/>
      <c r="LAO67" s="5"/>
      <c r="LAP67" s="5"/>
      <c r="LAQ67" s="5"/>
      <c r="LAR67" s="5"/>
      <c r="LAS67" s="5"/>
      <c r="LAT67" s="5"/>
      <c r="LAU67" s="5"/>
      <c r="LAV67" s="5"/>
      <c r="LAW67" s="5"/>
      <c r="LAX67" s="5"/>
      <c r="LAY67" s="5"/>
      <c r="LAZ67" s="5"/>
      <c r="LBA67" s="5"/>
      <c r="LBB67" s="5"/>
      <c r="LBC67" s="5"/>
      <c r="LBD67" s="5"/>
      <c r="LBE67" s="5"/>
      <c r="LBF67" s="5"/>
      <c r="LBG67" s="5"/>
      <c r="LBH67" s="5"/>
      <c r="LBI67" s="5"/>
      <c r="LBJ67" s="5"/>
      <c r="LBK67" s="5"/>
      <c r="LBL67" s="5"/>
      <c r="LBM67" s="5"/>
      <c r="LBN67" s="5"/>
      <c r="LBO67" s="5"/>
      <c r="LBP67" s="5"/>
      <c r="LBQ67" s="5"/>
      <c r="LBR67" s="5"/>
      <c r="LBS67" s="5"/>
      <c r="LBT67" s="5"/>
      <c r="LBU67" s="5"/>
      <c r="LBV67" s="5"/>
      <c r="LBW67" s="5"/>
      <c r="LBX67" s="5"/>
      <c r="LBY67" s="5"/>
      <c r="LBZ67" s="5"/>
      <c r="LCA67" s="5"/>
      <c r="LCB67" s="5"/>
      <c r="LCC67" s="5"/>
      <c r="LCD67" s="5"/>
      <c r="LCE67" s="5"/>
      <c r="LCF67" s="5"/>
      <c r="LCG67" s="5"/>
      <c r="LCH67" s="5"/>
      <c r="LCI67" s="5"/>
      <c r="LCJ67" s="5"/>
      <c r="LCK67" s="5"/>
      <c r="LCL67" s="5"/>
      <c r="LCM67" s="5"/>
      <c r="LCN67" s="5"/>
      <c r="LCO67" s="5"/>
      <c r="LCP67" s="5"/>
      <c r="LCQ67" s="5"/>
      <c r="LCR67" s="5"/>
      <c r="LCS67" s="5"/>
      <c r="LCT67" s="5"/>
      <c r="LCU67" s="5"/>
      <c r="LCV67" s="5"/>
      <c r="LCW67" s="5"/>
      <c r="LCX67" s="5"/>
      <c r="LCY67" s="5"/>
      <c r="LCZ67" s="5"/>
      <c r="LDA67" s="5"/>
      <c r="LDB67" s="5"/>
      <c r="LDC67" s="5"/>
      <c r="LDD67" s="5"/>
      <c r="LDE67" s="5"/>
      <c r="LDF67" s="5"/>
      <c r="LDG67" s="5"/>
      <c r="LDH67" s="5"/>
      <c r="LDI67" s="5"/>
      <c r="LDJ67" s="5"/>
      <c r="LDK67" s="5"/>
      <c r="LDL67" s="5"/>
      <c r="LDM67" s="5"/>
      <c r="LDN67" s="5"/>
      <c r="LDO67" s="5"/>
      <c r="LDP67" s="5"/>
      <c r="LDQ67" s="5"/>
      <c r="LDR67" s="5"/>
      <c r="LDS67" s="5"/>
      <c r="LDT67" s="5"/>
      <c r="LDU67" s="5"/>
      <c r="LDV67" s="5"/>
      <c r="LDW67" s="5"/>
      <c r="LDX67" s="5"/>
      <c r="LDY67" s="5"/>
      <c r="LDZ67" s="5"/>
      <c r="LEA67" s="5"/>
      <c r="LEB67" s="5"/>
      <c r="LEC67" s="5"/>
      <c r="LED67" s="5"/>
      <c r="LEE67" s="5"/>
      <c r="LEF67" s="5"/>
      <c r="LEG67" s="5"/>
      <c r="LEH67" s="5"/>
      <c r="LEI67" s="5"/>
      <c r="LEJ67" s="5"/>
      <c r="LEK67" s="5"/>
      <c r="LEL67" s="5"/>
      <c r="LEM67" s="5"/>
      <c r="LEN67" s="5"/>
      <c r="LEO67" s="5"/>
      <c r="LEP67" s="5"/>
      <c r="LEQ67" s="5"/>
      <c r="LER67" s="5"/>
      <c r="LES67" s="5"/>
      <c r="LET67" s="5"/>
      <c r="LEU67" s="5"/>
      <c r="LEV67" s="5"/>
      <c r="LEW67" s="5"/>
      <c r="LEX67" s="5"/>
      <c r="LEY67" s="5"/>
      <c r="LEZ67" s="5"/>
      <c r="LFA67" s="5"/>
      <c r="LFB67" s="5"/>
      <c r="LFC67" s="5"/>
      <c r="LFD67" s="5"/>
      <c r="LFE67" s="5"/>
      <c r="LFF67" s="5"/>
      <c r="LFG67" s="5"/>
      <c r="LFH67" s="5"/>
      <c r="LFI67" s="5"/>
      <c r="LFJ67" s="5"/>
      <c r="LFK67" s="5"/>
      <c r="LFL67" s="5"/>
      <c r="LFM67" s="5"/>
      <c r="LFN67" s="5"/>
      <c r="LFO67" s="5"/>
      <c r="LFP67" s="5"/>
      <c r="LFQ67" s="5"/>
      <c r="LFR67" s="5"/>
      <c r="LFS67" s="5"/>
      <c r="LFT67" s="5"/>
      <c r="LFU67" s="5"/>
      <c r="LFV67" s="5"/>
      <c r="LFW67" s="5"/>
      <c r="LFX67" s="5"/>
      <c r="LFY67" s="5"/>
      <c r="LFZ67" s="5"/>
      <c r="LGA67" s="5"/>
      <c r="LGB67" s="5"/>
      <c r="LGC67" s="5"/>
      <c r="LGD67" s="5"/>
      <c r="LGE67" s="5"/>
      <c r="LGF67" s="5"/>
      <c r="LGG67" s="5"/>
      <c r="LGH67" s="5"/>
      <c r="LGI67" s="5"/>
      <c r="LGJ67" s="5"/>
      <c r="LGK67" s="5"/>
      <c r="LGL67" s="5"/>
      <c r="LGM67" s="5"/>
      <c r="LGN67" s="5"/>
      <c r="LGO67" s="5"/>
      <c r="LGP67" s="5"/>
      <c r="LGQ67" s="5"/>
      <c r="LGR67" s="5"/>
      <c r="LGS67" s="5"/>
      <c r="LGT67" s="5"/>
      <c r="LGU67" s="5"/>
      <c r="LGV67" s="5"/>
      <c r="LGW67" s="5"/>
      <c r="LGX67" s="5"/>
      <c r="LGY67" s="5"/>
      <c r="LGZ67" s="5"/>
      <c r="LHA67" s="5"/>
      <c r="LHB67" s="5"/>
      <c r="LHC67" s="5"/>
      <c r="LHD67" s="5"/>
      <c r="LHE67" s="5"/>
      <c r="LHF67" s="5"/>
      <c r="LHG67" s="5"/>
      <c r="LHH67" s="5"/>
      <c r="LHI67" s="5"/>
      <c r="LHJ67" s="5"/>
      <c r="LHK67" s="5"/>
      <c r="LHL67" s="5"/>
      <c r="LHM67" s="5"/>
      <c r="LHN67" s="5"/>
      <c r="LHO67" s="5"/>
      <c r="LHP67" s="5"/>
      <c r="LHQ67" s="5"/>
      <c r="LHR67" s="5"/>
      <c r="LHS67" s="5"/>
      <c r="LHT67" s="5"/>
      <c r="LHU67" s="5"/>
      <c r="LHV67" s="5"/>
      <c r="LHW67" s="5"/>
      <c r="LHX67" s="5"/>
      <c r="LHY67" s="5"/>
      <c r="LHZ67" s="5"/>
      <c r="LIA67" s="5"/>
      <c r="LIB67" s="5"/>
      <c r="LIC67" s="5"/>
      <c r="LID67" s="5"/>
      <c r="LIE67" s="5"/>
      <c r="LIF67" s="5"/>
      <c r="LIG67" s="5"/>
      <c r="LIH67" s="5"/>
      <c r="LII67" s="5"/>
      <c r="LIJ67" s="5"/>
      <c r="LIK67" s="5"/>
      <c r="LIL67" s="5"/>
      <c r="LIM67" s="5"/>
      <c r="LIN67" s="5"/>
      <c r="LIO67" s="5"/>
      <c r="LIP67" s="5"/>
      <c r="LIQ67" s="5"/>
      <c r="LIR67" s="5"/>
      <c r="LIS67" s="5"/>
      <c r="LIT67" s="5"/>
      <c r="LIU67" s="5"/>
      <c r="LIV67" s="5"/>
      <c r="LIW67" s="5"/>
      <c r="LIX67" s="5"/>
      <c r="LIY67" s="5"/>
      <c r="LIZ67" s="5"/>
      <c r="LJA67" s="5"/>
      <c r="LJB67" s="5"/>
      <c r="LJC67" s="5"/>
      <c r="LJD67" s="5"/>
      <c r="LJE67" s="5"/>
      <c r="LJF67" s="5"/>
      <c r="LJG67" s="5"/>
      <c r="LJH67" s="5"/>
      <c r="LJI67" s="5"/>
      <c r="LJJ67" s="5"/>
      <c r="LJK67" s="5"/>
      <c r="LJL67" s="5"/>
      <c r="LJM67" s="5"/>
      <c r="LJN67" s="5"/>
      <c r="LJO67" s="5"/>
      <c r="LJP67" s="5"/>
      <c r="LJQ67" s="5"/>
      <c r="LJR67" s="5"/>
      <c r="LJS67" s="5"/>
      <c r="LJT67" s="5"/>
      <c r="LJU67" s="5"/>
      <c r="LJV67" s="5"/>
      <c r="LJW67" s="5"/>
      <c r="LJX67" s="5"/>
      <c r="LJY67" s="5"/>
      <c r="LJZ67" s="5"/>
      <c r="LKA67" s="5"/>
      <c r="LKB67" s="5"/>
      <c r="LKC67" s="5"/>
      <c r="LKD67" s="5"/>
      <c r="LKE67" s="5"/>
      <c r="LKF67" s="5"/>
      <c r="LKG67" s="5"/>
      <c r="LKH67" s="5"/>
      <c r="LKI67" s="5"/>
      <c r="LKJ67" s="5"/>
      <c r="LKK67" s="5"/>
      <c r="LKL67" s="5"/>
      <c r="LKM67" s="5"/>
      <c r="LKN67" s="5"/>
      <c r="LKO67" s="5"/>
      <c r="LKP67" s="5"/>
      <c r="LKQ67" s="5"/>
      <c r="LKR67" s="5"/>
      <c r="LKS67" s="5"/>
      <c r="LKT67" s="5"/>
      <c r="LKU67" s="5"/>
      <c r="LKV67" s="5"/>
      <c r="LKW67" s="5"/>
      <c r="LKX67" s="5"/>
      <c r="LKY67" s="5"/>
      <c r="LKZ67" s="5"/>
      <c r="LLA67" s="5"/>
      <c r="LLB67" s="5"/>
      <c r="LLC67" s="5"/>
      <c r="LLD67" s="5"/>
      <c r="LLE67" s="5"/>
      <c r="LLF67" s="5"/>
      <c r="LLG67" s="5"/>
      <c r="LLH67" s="5"/>
      <c r="LLI67" s="5"/>
      <c r="LLJ67" s="5"/>
      <c r="LLK67" s="5"/>
      <c r="LLL67" s="5"/>
      <c r="LLM67" s="5"/>
      <c r="LLN67" s="5"/>
      <c r="LLO67" s="5"/>
      <c r="LLP67" s="5"/>
      <c r="LLQ67" s="5"/>
      <c r="LLR67" s="5"/>
      <c r="LLS67" s="5"/>
      <c r="LLT67" s="5"/>
      <c r="LLU67" s="5"/>
      <c r="LLV67" s="5"/>
      <c r="LLW67" s="5"/>
      <c r="LLX67" s="5"/>
      <c r="LLY67" s="5"/>
      <c r="LLZ67" s="5"/>
      <c r="LMA67" s="5"/>
      <c r="LMB67" s="5"/>
      <c r="LMC67" s="5"/>
      <c r="LMD67" s="5"/>
      <c r="LME67" s="5"/>
      <c r="LMF67" s="5"/>
      <c r="LMG67" s="5"/>
      <c r="LMH67" s="5"/>
      <c r="LMI67" s="5"/>
      <c r="LMJ67" s="5"/>
      <c r="LMK67" s="5"/>
      <c r="LML67" s="5"/>
      <c r="LMM67" s="5"/>
      <c r="LMN67" s="5"/>
      <c r="LMO67" s="5"/>
      <c r="LMP67" s="5"/>
      <c r="LMQ67" s="5"/>
      <c r="LMR67" s="5"/>
      <c r="LMS67" s="5"/>
      <c r="LMT67" s="5"/>
      <c r="LMU67" s="5"/>
      <c r="LMV67" s="5"/>
      <c r="LMW67" s="5"/>
      <c r="LMX67" s="5"/>
      <c r="LMY67" s="5"/>
      <c r="LMZ67" s="5"/>
      <c r="LNA67" s="5"/>
      <c r="LNB67" s="5"/>
      <c r="LNC67" s="5"/>
      <c r="LND67" s="5"/>
      <c r="LNE67" s="5"/>
      <c r="LNF67" s="5"/>
      <c r="LNG67" s="5"/>
      <c r="LNH67" s="5"/>
      <c r="LNI67" s="5"/>
      <c r="LNJ67" s="5"/>
      <c r="LNK67" s="5"/>
      <c r="LNL67" s="5"/>
      <c r="LNM67" s="5"/>
      <c r="LNN67" s="5"/>
      <c r="LNO67" s="5"/>
      <c r="LNP67" s="5"/>
      <c r="LNQ67" s="5"/>
      <c r="LNR67" s="5"/>
      <c r="LNS67" s="5"/>
      <c r="LNT67" s="5"/>
      <c r="LNU67" s="5"/>
      <c r="LNV67" s="5"/>
      <c r="LNW67" s="5"/>
      <c r="LNX67" s="5"/>
      <c r="LNY67" s="5"/>
      <c r="LNZ67" s="5"/>
      <c r="LOA67" s="5"/>
      <c r="LOB67" s="5"/>
      <c r="LOC67" s="5"/>
      <c r="LOD67" s="5"/>
      <c r="LOE67" s="5"/>
      <c r="LOF67" s="5"/>
      <c r="LOG67" s="5"/>
      <c r="LOH67" s="5"/>
      <c r="LOI67" s="5"/>
      <c r="LOJ67" s="5"/>
      <c r="LOK67" s="5"/>
      <c r="LOL67" s="5"/>
      <c r="LOM67" s="5"/>
      <c r="LON67" s="5"/>
      <c r="LOO67" s="5"/>
      <c r="LOP67" s="5"/>
      <c r="LOQ67" s="5"/>
      <c r="LOR67" s="5"/>
      <c r="LOS67" s="5"/>
      <c r="LOT67" s="5"/>
      <c r="LOU67" s="5"/>
      <c r="LOV67" s="5"/>
      <c r="LOW67" s="5"/>
      <c r="LOX67" s="5"/>
      <c r="LOY67" s="5"/>
      <c r="LOZ67" s="5"/>
      <c r="LPA67" s="5"/>
      <c r="LPB67" s="5"/>
      <c r="LPC67" s="5"/>
      <c r="LPD67" s="5"/>
      <c r="LPE67" s="5"/>
      <c r="LPF67" s="5"/>
      <c r="LPG67" s="5"/>
      <c r="LPH67" s="5"/>
      <c r="LPI67" s="5"/>
      <c r="LPJ67" s="5"/>
      <c r="LPK67" s="5"/>
      <c r="LPL67" s="5"/>
      <c r="LPM67" s="5"/>
      <c r="LPN67" s="5"/>
      <c r="LPO67" s="5"/>
      <c r="LPP67" s="5"/>
      <c r="LPQ67" s="5"/>
      <c r="LPR67" s="5"/>
      <c r="LPS67" s="5"/>
      <c r="LPT67" s="5"/>
      <c r="LPU67" s="5"/>
      <c r="LPV67" s="5"/>
      <c r="LPW67" s="5"/>
      <c r="LPX67" s="5"/>
      <c r="LPY67" s="5"/>
      <c r="LPZ67" s="5"/>
      <c r="LQA67" s="5"/>
      <c r="LQB67" s="5"/>
      <c r="LQC67" s="5"/>
      <c r="LQD67" s="5"/>
      <c r="LQE67" s="5"/>
      <c r="LQF67" s="5"/>
      <c r="LQG67" s="5"/>
      <c r="LQH67" s="5"/>
      <c r="LQI67" s="5"/>
      <c r="LQJ67" s="5"/>
      <c r="LQK67" s="5"/>
      <c r="LQL67" s="5"/>
      <c r="LQM67" s="5"/>
      <c r="LQN67" s="5"/>
      <c r="LQO67" s="5"/>
      <c r="LQP67" s="5"/>
      <c r="LQQ67" s="5"/>
      <c r="LQR67" s="5"/>
      <c r="LQS67" s="5"/>
      <c r="LQT67" s="5"/>
      <c r="LQU67" s="5"/>
      <c r="LQV67" s="5"/>
      <c r="LQW67" s="5"/>
      <c r="LQX67" s="5"/>
      <c r="LQY67" s="5"/>
      <c r="LQZ67" s="5"/>
      <c r="LRA67" s="5"/>
      <c r="LRB67" s="5"/>
      <c r="LRC67" s="5"/>
      <c r="LRD67" s="5"/>
      <c r="LRE67" s="5"/>
      <c r="LRF67" s="5"/>
      <c r="LRG67" s="5"/>
      <c r="LRH67" s="5"/>
      <c r="LRI67" s="5"/>
      <c r="LRJ67" s="5"/>
      <c r="LRK67" s="5"/>
      <c r="LRL67" s="5"/>
      <c r="LRM67" s="5"/>
      <c r="LRN67" s="5"/>
      <c r="LRO67" s="5"/>
      <c r="LRP67" s="5"/>
      <c r="LRQ67" s="5"/>
      <c r="LRR67" s="5"/>
      <c r="LRS67" s="5"/>
      <c r="LRT67" s="5"/>
      <c r="LRU67" s="5"/>
      <c r="LRV67" s="5"/>
      <c r="LRW67" s="5"/>
      <c r="LRX67" s="5"/>
      <c r="LRY67" s="5"/>
      <c r="LRZ67" s="5"/>
      <c r="LSA67" s="5"/>
      <c r="LSB67" s="5"/>
      <c r="LSC67" s="5"/>
      <c r="LSD67" s="5"/>
      <c r="LSE67" s="5"/>
      <c r="LSF67" s="5"/>
      <c r="LSG67" s="5"/>
      <c r="LSH67" s="5"/>
      <c r="LSI67" s="5"/>
      <c r="LSJ67" s="5"/>
      <c r="LSK67" s="5"/>
      <c r="LSL67" s="5"/>
      <c r="LSM67" s="5"/>
      <c r="LSN67" s="5"/>
      <c r="LSO67" s="5"/>
      <c r="LSP67" s="5"/>
      <c r="LSQ67" s="5"/>
      <c r="LSR67" s="5"/>
      <c r="LSS67" s="5"/>
      <c r="LST67" s="5"/>
      <c r="LSU67" s="5"/>
      <c r="LSV67" s="5"/>
      <c r="LSW67" s="5"/>
      <c r="LSX67" s="5"/>
      <c r="LSY67" s="5"/>
      <c r="LSZ67" s="5"/>
      <c r="LTA67" s="5"/>
      <c r="LTB67" s="5"/>
      <c r="LTC67" s="5"/>
      <c r="LTD67" s="5"/>
      <c r="LTE67" s="5"/>
      <c r="LTF67" s="5"/>
      <c r="LTG67" s="5"/>
      <c r="LTH67" s="5"/>
      <c r="LTI67" s="5"/>
      <c r="LTJ67" s="5"/>
      <c r="LTK67" s="5"/>
      <c r="LTL67" s="5"/>
      <c r="LTM67" s="5"/>
      <c r="LTN67" s="5"/>
      <c r="LTO67" s="5"/>
      <c r="LTP67" s="5"/>
      <c r="LTQ67" s="5"/>
      <c r="LTR67" s="5"/>
      <c r="LTS67" s="5"/>
      <c r="LTT67" s="5"/>
      <c r="LTU67" s="5"/>
      <c r="LTV67" s="5"/>
      <c r="LTW67" s="5"/>
      <c r="LTX67" s="5"/>
      <c r="LTY67" s="5"/>
      <c r="LTZ67" s="5"/>
      <c r="LUA67" s="5"/>
      <c r="LUB67" s="5"/>
      <c r="LUC67" s="5"/>
      <c r="LUD67" s="5"/>
      <c r="LUE67" s="5"/>
      <c r="LUF67" s="5"/>
      <c r="LUG67" s="5"/>
      <c r="LUH67" s="5"/>
      <c r="LUI67" s="5"/>
      <c r="LUJ67" s="5"/>
      <c r="LUK67" s="5"/>
      <c r="LUL67" s="5"/>
      <c r="LUM67" s="5"/>
      <c r="LUN67" s="5"/>
      <c r="LUO67" s="5"/>
      <c r="LUP67" s="5"/>
      <c r="LUQ67" s="5"/>
      <c r="LUR67" s="5"/>
      <c r="LUS67" s="5"/>
      <c r="LUT67" s="5"/>
      <c r="LUU67" s="5"/>
      <c r="LUV67" s="5"/>
      <c r="LUW67" s="5"/>
      <c r="LUX67" s="5"/>
      <c r="LUY67" s="5"/>
      <c r="LUZ67" s="5"/>
      <c r="LVA67" s="5"/>
      <c r="LVB67" s="5"/>
      <c r="LVC67" s="5"/>
      <c r="LVD67" s="5"/>
      <c r="LVE67" s="5"/>
      <c r="LVF67" s="5"/>
      <c r="LVG67" s="5"/>
      <c r="LVH67" s="5"/>
      <c r="LVI67" s="5"/>
      <c r="LVJ67" s="5"/>
      <c r="LVK67" s="5"/>
      <c r="LVL67" s="5"/>
      <c r="LVM67" s="5"/>
      <c r="LVN67" s="5"/>
      <c r="LVO67" s="5"/>
      <c r="LVP67" s="5"/>
      <c r="LVQ67" s="5"/>
      <c r="LVR67" s="5"/>
      <c r="LVS67" s="5"/>
      <c r="LVT67" s="5"/>
      <c r="LVU67" s="5"/>
      <c r="LVV67" s="5"/>
      <c r="LVW67" s="5"/>
      <c r="LVX67" s="5"/>
      <c r="LVY67" s="5"/>
      <c r="LVZ67" s="5"/>
      <c r="LWA67" s="5"/>
      <c r="LWB67" s="5"/>
      <c r="LWC67" s="5"/>
      <c r="LWD67" s="5"/>
      <c r="LWE67" s="5"/>
      <c r="LWF67" s="5"/>
      <c r="LWG67" s="5"/>
      <c r="LWH67" s="5"/>
      <c r="LWI67" s="5"/>
      <c r="LWJ67" s="5"/>
      <c r="LWK67" s="5"/>
      <c r="LWL67" s="5"/>
      <c r="LWM67" s="5"/>
      <c r="LWN67" s="5"/>
      <c r="LWO67" s="5"/>
      <c r="LWP67" s="5"/>
      <c r="LWQ67" s="5"/>
      <c r="LWR67" s="5"/>
      <c r="LWS67" s="5"/>
      <c r="LWT67" s="5"/>
      <c r="LWU67" s="5"/>
      <c r="LWV67" s="5"/>
      <c r="LWW67" s="5"/>
      <c r="LWX67" s="5"/>
      <c r="LWY67" s="5"/>
      <c r="LWZ67" s="5"/>
      <c r="LXA67" s="5"/>
      <c r="LXB67" s="5"/>
      <c r="LXC67" s="5"/>
      <c r="LXD67" s="5"/>
      <c r="LXE67" s="5"/>
      <c r="LXF67" s="5"/>
      <c r="LXG67" s="5"/>
      <c r="LXH67" s="5"/>
      <c r="LXI67" s="5"/>
      <c r="LXJ67" s="5"/>
      <c r="LXK67" s="5"/>
      <c r="LXL67" s="5"/>
      <c r="LXM67" s="5"/>
      <c r="LXN67" s="5"/>
      <c r="LXO67" s="5"/>
      <c r="LXP67" s="5"/>
      <c r="LXQ67" s="5"/>
      <c r="LXR67" s="5"/>
      <c r="LXS67" s="5"/>
      <c r="LXT67" s="5"/>
      <c r="LXU67" s="5"/>
      <c r="LXV67" s="5"/>
      <c r="LXW67" s="5"/>
      <c r="LXX67" s="5"/>
      <c r="LXY67" s="5"/>
      <c r="LXZ67" s="5"/>
      <c r="LYA67" s="5"/>
      <c r="LYB67" s="5"/>
      <c r="LYC67" s="5"/>
      <c r="LYD67" s="5"/>
      <c r="LYE67" s="5"/>
      <c r="LYF67" s="5"/>
      <c r="LYG67" s="5"/>
      <c r="LYH67" s="5"/>
      <c r="LYI67" s="5"/>
      <c r="LYJ67" s="5"/>
      <c r="LYK67" s="5"/>
      <c r="LYL67" s="5"/>
      <c r="LYM67" s="5"/>
      <c r="LYN67" s="5"/>
      <c r="LYO67" s="5"/>
      <c r="LYP67" s="5"/>
      <c r="LYQ67" s="5"/>
      <c r="LYR67" s="5"/>
      <c r="LYS67" s="5"/>
      <c r="LYT67" s="5"/>
      <c r="LYU67" s="5"/>
      <c r="LYV67" s="5"/>
      <c r="LYW67" s="5"/>
      <c r="LYX67" s="5"/>
      <c r="LYY67" s="5"/>
      <c r="LYZ67" s="5"/>
      <c r="LZA67" s="5"/>
      <c r="LZB67" s="5"/>
      <c r="LZC67" s="5"/>
      <c r="LZD67" s="5"/>
      <c r="LZE67" s="5"/>
      <c r="LZF67" s="5"/>
      <c r="LZG67" s="5"/>
      <c r="LZH67" s="5"/>
      <c r="LZI67" s="5"/>
      <c r="LZJ67" s="5"/>
      <c r="LZK67" s="5"/>
      <c r="LZL67" s="5"/>
      <c r="LZM67" s="5"/>
      <c r="LZN67" s="5"/>
      <c r="LZO67" s="5"/>
      <c r="LZP67" s="5"/>
      <c r="LZQ67" s="5"/>
      <c r="LZR67" s="5"/>
      <c r="LZS67" s="5"/>
      <c r="LZT67" s="5"/>
      <c r="LZU67" s="5"/>
      <c r="LZV67" s="5"/>
      <c r="LZW67" s="5"/>
      <c r="LZX67" s="5"/>
      <c r="LZY67" s="5"/>
      <c r="LZZ67" s="5"/>
      <c r="MAA67" s="5"/>
      <c r="MAB67" s="5"/>
      <c r="MAC67" s="5"/>
      <c r="MAD67" s="5"/>
      <c r="MAE67" s="5"/>
      <c r="MAF67" s="5"/>
      <c r="MAG67" s="5"/>
      <c r="MAH67" s="5"/>
      <c r="MAI67" s="5"/>
      <c r="MAJ67" s="5"/>
      <c r="MAK67" s="5"/>
      <c r="MAL67" s="5"/>
      <c r="MAM67" s="5"/>
      <c r="MAN67" s="5"/>
      <c r="MAO67" s="5"/>
      <c r="MAP67" s="5"/>
      <c r="MAQ67" s="5"/>
      <c r="MAR67" s="5"/>
      <c r="MAS67" s="5"/>
      <c r="MAT67" s="5"/>
      <c r="MAU67" s="5"/>
      <c r="MAV67" s="5"/>
      <c r="MAW67" s="5"/>
      <c r="MAX67" s="5"/>
      <c r="MAY67" s="5"/>
      <c r="MAZ67" s="5"/>
      <c r="MBA67" s="5"/>
      <c r="MBB67" s="5"/>
      <c r="MBC67" s="5"/>
      <c r="MBD67" s="5"/>
      <c r="MBE67" s="5"/>
      <c r="MBF67" s="5"/>
      <c r="MBG67" s="5"/>
      <c r="MBH67" s="5"/>
      <c r="MBI67" s="5"/>
      <c r="MBJ67" s="5"/>
      <c r="MBK67" s="5"/>
      <c r="MBL67" s="5"/>
      <c r="MBM67" s="5"/>
      <c r="MBN67" s="5"/>
      <c r="MBO67" s="5"/>
      <c r="MBP67" s="5"/>
      <c r="MBQ67" s="5"/>
      <c r="MBR67" s="5"/>
      <c r="MBS67" s="5"/>
      <c r="MBT67" s="5"/>
      <c r="MBU67" s="5"/>
      <c r="MBV67" s="5"/>
      <c r="MBW67" s="5"/>
      <c r="MBX67" s="5"/>
      <c r="MBY67" s="5"/>
      <c r="MBZ67" s="5"/>
      <c r="MCA67" s="5"/>
      <c r="MCB67" s="5"/>
      <c r="MCC67" s="5"/>
      <c r="MCD67" s="5"/>
      <c r="MCE67" s="5"/>
      <c r="MCF67" s="5"/>
      <c r="MCG67" s="5"/>
      <c r="MCH67" s="5"/>
      <c r="MCI67" s="5"/>
      <c r="MCJ67" s="5"/>
      <c r="MCK67" s="5"/>
      <c r="MCL67" s="5"/>
      <c r="MCM67" s="5"/>
      <c r="MCN67" s="5"/>
      <c r="MCO67" s="5"/>
      <c r="MCP67" s="5"/>
      <c r="MCQ67" s="5"/>
      <c r="MCR67" s="5"/>
      <c r="MCS67" s="5"/>
      <c r="MCT67" s="5"/>
      <c r="MCU67" s="5"/>
      <c r="MCV67" s="5"/>
      <c r="MCW67" s="5"/>
      <c r="MCX67" s="5"/>
      <c r="MCY67" s="5"/>
      <c r="MCZ67" s="5"/>
      <c r="MDA67" s="5"/>
      <c r="MDB67" s="5"/>
      <c r="MDC67" s="5"/>
      <c r="MDD67" s="5"/>
      <c r="MDE67" s="5"/>
      <c r="MDF67" s="5"/>
      <c r="MDG67" s="5"/>
      <c r="MDH67" s="5"/>
      <c r="MDI67" s="5"/>
      <c r="MDJ67" s="5"/>
      <c r="MDK67" s="5"/>
      <c r="MDL67" s="5"/>
      <c r="MDM67" s="5"/>
      <c r="MDN67" s="5"/>
      <c r="MDO67" s="5"/>
      <c r="MDP67" s="5"/>
      <c r="MDQ67" s="5"/>
      <c r="MDR67" s="5"/>
      <c r="MDS67" s="5"/>
      <c r="MDT67" s="5"/>
      <c r="MDU67" s="5"/>
      <c r="MDV67" s="5"/>
      <c r="MDW67" s="5"/>
      <c r="MDX67" s="5"/>
      <c r="MDY67" s="5"/>
      <c r="MDZ67" s="5"/>
      <c r="MEA67" s="5"/>
      <c r="MEB67" s="5"/>
      <c r="MEC67" s="5"/>
      <c r="MED67" s="5"/>
      <c r="MEE67" s="5"/>
      <c r="MEF67" s="5"/>
      <c r="MEG67" s="5"/>
      <c r="MEH67" s="5"/>
      <c r="MEI67" s="5"/>
      <c r="MEJ67" s="5"/>
      <c r="MEK67" s="5"/>
      <c r="MEL67" s="5"/>
      <c r="MEM67" s="5"/>
      <c r="MEN67" s="5"/>
      <c r="MEO67" s="5"/>
      <c r="MEP67" s="5"/>
      <c r="MEQ67" s="5"/>
      <c r="MER67" s="5"/>
      <c r="MES67" s="5"/>
      <c r="MET67" s="5"/>
      <c r="MEU67" s="5"/>
      <c r="MEV67" s="5"/>
      <c r="MEW67" s="5"/>
      <c r="MEX67" s="5"/>
      <c r="MEY67" s="5"/>
      <c r="MEZ67" s="5"/>
      <c r="MFA67" s="5"/>
      <c r="MFB67" s="5"/>
      <c r="MFC67" s="5"/>
      <c r="MFD67" s="5"/>
      <c r="MFE67" s="5"/>
      <c r="MFF67" s="5"/>
      <c r="MFG67" s="5"/>
      <c r="MFH67" s="5"/>
      <c r="MFI67" s="5"/>
      <c r="MFJ67" s="5"/>
      <c r="MFK67" s="5"/>
      <c r="MFL67" s="5"/>
      <c r="MFM67" s="5"/>
      <c r="MFN67" s="5"/>
      <c r="MFO67" s="5"/>
      <c r="MFP67" s="5"/>
      <c r="MFQ67" s="5"/>
      <c r="MFR67" s="5"/>
      <c r="MFS67" s="5"/>
      <c r="MFT67" s="5"/>
      <c r="MFU67" s="5"/>
      <c r="MFV67" s="5"/>
      <c r="MFW67" s="5"/>
      <c r="MFX67" s="5"/>
      <c r="MFY67" s="5"/>
      <c r="MFZ67" s="5"/>
      <c r="MGA67" s="5"/>
      <c r="MGB67" s="5"/>
      <c r="MGC67" s="5"/>
      <c r="MGD67" s="5"/>
      <c r="MGE67" s="5"/>
      <c r="MGF67" s="5"/>
      <c r="MGG67" s="5"/>
      <c r="MGH67" s="5"/>
      <c r="MGI67" s="5"/>
      <c r="MGJ67" s="5"/>
      <c r="MGK67" s="5"/>
      <c r="MGL67" s="5"/>
      <c r="MGM67" s="5"/>
      <c r="MGN67" s="5"/>
      <c r="MGO67" s="5"/>
      <c r="MGP67" s="5"/>
      <c r="MGQ67" s="5"/>
      <c r="MGR67" s="5"/>
      <c r="MGS67" s="5"/>
      <c r="MGT67" s="5"/>
      <c r="MGU67" s="5"/>
      <c r="MGV67" s="5"/>
      <c r="MGW67" s="5"/>
      <c r="MGX67" s="5"/>
      <c r="MGY67" s="5"/>
      <c r="MGZ67" s="5"/>
      <c r="MHA67" s="5"/>
      <c r="MHB67" s="5"/>
      <c r="MHC67" s="5"/>
      <c r="MHD67" s="5"/>
      <c r="MHE67" s="5"/>
      <c r="MHF67" s="5"/>
      <c r="MHG67" s="5"/>
      <c r="MHH67" s="5"/>
      <c r="MHI67" s="5"/>
      <c r="MHJ67" s="5"/>
      <c r="MHK67" s="5"/>
      <c r="MHL67" s="5"/>
      <c r="MHM67" s="5"/>
      <c r="MHN67" s="5"/>
      <c r="MHO67" s="5"/>
      <c r="MHP67" s="5"/>
      <c r="MHQ67" s="5"/>
      <c r="MHR67" s="5"/>
      <c r="MHS67" s="5"/>
      <c r="MHT67" s="5"/>
      <c r="MHU67" s="5"/>
      <c r="MHV67" s="5"/>
      <c r="MHW67" s="5"/>
      <c r="MHX67" s="5"/>
      <c r="MHY67" s="5"/>
      <c r="MHZ67" s="5"/>
      <c r="MIA67" s="5"/>
      <c r="MIB67" s="5"/>
      <c r="MIC67" s="5"/>
      <c r="MID67" s="5"/>
      <c r="MIE67" s="5"/>
      <c r="MIF67" s="5"/>
      <c r="MIG67" s="5"/>
      <c r="MIH67" s="5"/>
      <c r="MII67" s="5"/>
      <c r="MIJ67" s="5"/>
      <c r="MIK67" s="5"/>
      <c r="MIL67" s="5"/>
      <c r="MIM67" s="5"/>
      <c r="MIN67" s="5"/>
      <c r="MIO67" s="5"/>
      <c r="MIP67" s="5"/>
      <c r="MIQ67" s="5"/>
      <c r="MIR67" s="5"/>
      <c r="MIS67" s="5"/>
      <c r="MIT67" s="5"/>
      <c r="MIU67" s="5"/>
      <c r="MIV67" s="5"/>
      <c r="MIW67" s="5"/>
      <c r="MIX67" s="5"/>
      <c r="MIY67" s="5"/>
      <c r="MIZ67" s="5"/>
      <c r="MJA67" s="5"/>
      <c r="MJB67" s="5"/>
      <c r="MJC67" s="5"/>
      <c r="MJD67" s="5"/>
      <c r="MJE67" s="5"/>
      <c r="MJF67" s="5"/>
      <c r="MJG67" s="5"/>
      <c r="MJH67" s="5"/>
      <c r="MJI67" s="5"/>
      <c r="MJJ67" s="5"/>
      <c r="MJK67" s="5"/>
      <c r="MJL67" s="5"/>
      <c r="MJM67" s="5"/>
      <c r="MJN67" s="5"/>
      <c r="MJO67" s="5"/>
      <c r="MJP67" s="5"/>
      <c r="MJQ67" s="5"/>
      <c r="MJR67" s="5"/>
      <c r="MJS67" s="5"/>
      <c r="MJT67" s="5"/>
      <c r="MJU67" s="5"/>
      <c r="MJV67" s="5"/>
      <c r="MJW67" s="5"/>
      <c r="MJX67" s="5"/>
      <c r="MJY67" s="5"/>
      <c r="MJZ67" s="5"/>
      <c r="MKA67" s="5"/>
      <c r="MKB67" s="5"/>
      <c r="MKC67" s="5"/>
      <c r="MKD67" s="5"/>
      <c r="MKE67" s="5"/>
      <c r="MKF67" s="5"/>
      <c r="MKG67" s="5"/>
      <c r="MKH67" s="5"/>
      <c r="MKI67" s="5"/>
      <c r="MKJ67" s="5"/>
      <c r="MKK67" s="5"/>
      <c r="MKL67" s="5"/>
      <c r="MKM67" s="5"/>
      <c r="MKN67" s="5"/>
      <c r="MKO67" s="5"/>
      <c r="MKP67" s="5"/>
      <c r="MKQ67" s="5"/>
      <c r="MKR67" s="5"/>
      <c r="MKS67" s="5"/>
      <c r="MKT67" s="5"/>
      <c r="MKU67" s="5"/>
      <c r="MKV67" s="5"/>
      <c r="MKW67" s="5"/>
      <c r="MKX67" s="5"/>
      <c r="MKY67" s="5"/>
      <c r="MKZ67" s="5"/>
      <c r="MLA67" s="5"/>
      <c r="MLB67" s="5"/>
      <c r="MLC67" s="5"/>
      <c r="MLD67" s="5"/>
      <c r="MLE67" s="5"/>
      <c r="MLF67" s="5"/>
      <c r="MLG67" s="5"/>
      <c r="MLH67" s="5"/>
      <c r="MLI67" s="5"/>
      <c r="MLJ67" s="5"/>
      <c r="MLK67" s="5"/>
      <c r="MLL67" s="5"/>
      <c r="MLM67" s="5"/>
      <c r="MLN67" s="5"/>
      <c r="MLO67" s="5"/>
      <c r="MLP67" s="5"/>
      <c r="MLQ67" s="5"/>
      <c r="MLR67" s="5"/>
      <c r="MLS67" s="5"/>
      <c r="MLT67" s="5"/>
      <c r="MLU67" s="5"/>
      <c r="MLV67" s="5"/>
      <c r="MLW67" s="5"/>
      <c r="MLX67" s="5"/>
      <c r="MLY67" s="5"/>
      <c r="MLZ67" s="5"/>
      <c r="MMA67" s="5"/>
      <c r="MMB67" s="5"/>
      <c r="MMC67" s="5"/>
      <c r="MMD67" s="5"/>
      <c r="MME67" s="5"/>
      <c r="MMF67" s="5"/>
      <c r="MMG67" s="5"/>
      <c r="MMH67" s="5"/>
      <c r="MMI67" s="5"/>
      <c r="MMJ67" s="5"/>
      <c r="MMK67" s="5"/>
      <c r="MML67" s="5"/>
      <c r="MMM67" s="5"/>
      <c r="MMN67" s="5"/>
      <c r="MMO67" s="5"/>
      <c r="MMP67" s="5"/>
      <c r="MMQ67" s="5"/>
      <c r="MMR67" s="5"/>
      <c r="MMS67" s="5"/>
      <c r="MMT67" s="5"/>
      <c r="MMU67" s="5"/>
      <c r="MMV67" s="5"/>
      <c r="MMW67" s="5"/>
      <c r="MMX67" s="5"/>
      <c r="MMY67" s="5"/>
      <c r="MMZ67" s="5"/>
      <c r="MNA67" s="5"/>
      <c r="MNB67" s="5"/>
      <c r="MNC67" s="5"/>
      <c r="MND67" s="5"/>
      <c r="MNE67" s="5"/>
      <c r="MNF67" s="5"/>
      <c r="MNG67" s="5"/>
      <c r="MNH67" s="5"/>
      <c r="MNI67" s="5"/>
      <c r="MNJ67" s="5"/>
      <c r="MNK67" s="5"/>
      <c r="MNL67" s="5"/>
      <c r="MNM67" s="5"/>
      <c r="MNN67" s="5"/>
      <c r="MNO67" s="5"/>
      <c r="MNP67" s="5"/>
      <c r="MNQ67" s="5"/>
      <c r="MNR67" s="5"/>
      <c r="MNS67" s="5"/>
      <c r="MNT67" s="5"/>
      <c r="MNU67" s="5"/>
      <c r="MNV67" s="5"/>
      <c r="MNW67" s="5"/>
      <c r="MNX67" s="5"/>
      <c r="MNY67" s="5"/>
      <c r="MNZ67" s="5"/>
      <c r="MOA67" s="5"/>
      <c r="MOB67" s="5"/>
      <c r="MOC67" s="5"/>
      <c r="MOD67" s="5"/>
      <c r="MOE67" s="5"/>
      <c r="MOF67" s="5"/>
      <c r="MOG67" s="5"/>
      <c r="MOH67" s="5"/>
      <c r="MOI67" s="5"/>
      <c r="MOJ67" s="5"/>
      <c r="MOK67" s="5"/>
      <c r="MOL67" s="5"/>
      <c r="MOM67" s="5"/>
      <c r="MON67" s="5"/>
      <c r="MOO67" s="5"/>
      <c r="MOP67" s="5"/>
      <c r="MOQ67" s="5"/>
      <c r="MOR67" s="5"/>
      <c r="MOS67" s="5"/>
      <c r="MOT67" s="5"/>
      <c r="MOU67" s="5"/>
      <c r="MOV67" s="5"/>
      <c r="MOW67" s="5"/>
      <c r="MOX67" s="5"/>
      <c r="MOY67" s="5"/>
      <c r="MOZ67" s="5"/>
      <c r="MPA67" s="5"/>
      <c r="MPB67" s="5"/>
      <c r="MPC67" s="5"/>
      <c r="MPD67" s="5"/>
      <c r="MPE67" s="5"/>
      <c r="MPF67" s="5"/>
      <c r="MPG67" s="5"/>
      <c r="MPH67" s="5"/>
      <c r="MPI67" s="5"/>
      <c r="MPJ67" s="5"/>
      <c r="MPK67" s="5"/>
      <c r="MPL67" s="5"/>
      <c r="MPM67" s="5"/>
      <c r="MPN67" s="5"/>
      <c r="MPO67" s="5"/>
      <c r="MPP67" s="5"/>
      <c r="MPQ67" s="5"/>
      <c r="MPR67" s="5"/>
      <c r="MPS67" s="5"/>
      <c r="MPT67" s="5"/>
      <c r="MPU67" s="5"/>
      <c r="MPV67" s="5"/>
      <c r="MPW67" s="5"/>
      <c r="MPX67" s="5"/>
      <c r="MPY67" s="5"/>
      <c r="MPZ67" s="5"/>
      <c r="MQA67" s="5"/>
      <c r="MQB67" s="5"/>
      <c r="MQC67" s="5"/>
      <c r="MQD67" s="5"/>
      <c r="MQE67" s="5"/>
      <c r="MQF67" s="5"/>
      <c r="MQG67" s="5"/>
      <c r="MQH67" s="5"/>
      <c r="MQI67" s="5"/>
      <c r="MQJ67" s="5"/>
      <c r="MQK67" s="5"/>
      <c r="MQL67" s="5"/>
      <c r="MQM67" s="5"/>
      <c r="MQN67" s="5"/>
      <c r="MQO67" s="5"/>
      <c r="MQP67" s="5"/>
      <c r="MQQ67" s="5"/>
      <c r="MQR67" s="5"/>
      <c r="MQS67" s="5"/>
      <c r="MQT67" s="5"/>
      <c r="MQU67" s="5"/>
      <c r="MQV67" s="5"/>
      <c r="MQW67" s="5"/>
      <c r="MQX67" s="5"/>
      <c r="MQY67" s="5"/>
      <c r="MQZ67" s="5"/>
      <c r="MRA67" s="5"/>
      <c r="MRB67" s="5"/>
      <c r="MRC67" s="5"/>
      <c r="MRD67" s="5"/>
      <c r="MRE67" s="5"/>
      <c r="MRF67" s="5"/>
      <c r="MRG67" s="5"/>
      <c r="MRH67" s="5"/>
      <c r="MRI67" s="5"/>
      <c r="MRJ67" s="5"/>
      <c r="MRK67" s="5"/>
      <c r="MRL67" s="5"/>
      <c r="MRM67" s="5"/>
      <c r="MRN67" s="5"/>
      <c r="MRO67" s="5"/>
      <c r="MRP67" s="5"/>
      <c r="MRQ67" s="5"/>
      <c r="MRR67" s="5"/>
      <c r="MRS67" s="5"/>
      <c r="MRT67" s="5"/>
      <c r="MRU67" s="5"/>
      <c r="MRV67" s="5"/>
      <c r="MRW67" s="5"/>
      <c r="MRX67" s="5"/>
      <c r="MRY67" s="5"/>
      <c r="MRZ67" s="5"/>
      <c r="MSA67" s="5"/>
      <c r="MSB67" s="5"/>
      <c r="MSC67" s="5"/>
      <c r="MSD67" s="5"/>
      <c r="MSE67" s="5"/>
      <c r="MSF67" s="5"/>
      <c r="MSG67" s="5"/>
      <c r="MSH67" s="5"/>
      <c r="MSI67" s="5"/>
      <c r="MSJ67" s="5"/>
      <c r="MSK67" s="5"/>
      <c r="MSL67" s="5"/>
      <c r="MSM67" s="5"/>
      <c r="MSN67" s="5"/>
      <c r="MSO67" s="5"/>
      <c r="MSP67" s="5"/>
      <c r="MSQ67" s="5"/>
      <c r="MSR67" s="5"/>
      <c r="MSS67" s="5"/>
      <c r="MST67" s="5"/>
      <c r="MSU67" s="5"/>
      <c r="MSV67" s="5"/>
      <c r="MSW67" s="5"/>
      <c r="MSX67" s="5"/>
      <c r="MSY67" s="5"/>
      <c r="MSZ67" s="5"/>
      <c r="MTA67" s="5"/>
      <c r="MTB67" s="5"/>
      <c r="MTC67" s="5"/>
      <c r="MTD67" s="5"/>
      <c r="MTE67" s="5"/>
      <c r="MTF67" s="5"/>
      <c r="MTG67" s="5"/>
      <c r="MTH67" s="5"/>
      <c r="MTI67" s="5"/>
      <c r="MTJ67" s="5"/>
      <c r="MTK67" s="5"/>
      <c r="MTL67" s="5"/>
      <c r="MTM67" s="5"/>
      <c r="MTN67" s="5"/>
      <c r="MTO67" s="5"/>
      <c r="MTP67" s="5"/>
      <c r="MTQ67" s="5"/>
      <c r="MTR67" s="5"/>
      <c r="MTS67" s="5"/>
      <c r="MTT67" s="5"/>
      <c r="MTU67" s="5"/>
      <c r="MTV67" s="5"/>
      <c r="MTW67" s="5"/>
      <c r="MTX67" s="5"/>
      <c r="MTY67" s="5"/>
      <c r="MTZ67" s="5"/>
      <c r="MUA67" s="5"/>
      <c r="MUB67" s="5"/>
      <c r="MUC67" s="5"/>
      <c r="MUD67" s="5"/>
      <c r="MUE67" s="5"/>
      <c r="MUF67" s="5"/>
      <c r="MUG67" s="5"/>
      <c r="MUH67" s="5"/>
      <c r="MUI67" s="5"/>
      <c r="MUJ67" s="5"/>
      <c r="MUK67" s="5"/>
      <c r="MUL67" s="5"/>
      <c r="MUM67" s="5"/>
      <c r="MUN67" s="5"/>
      <c r="MUO67" s="5"/>
      <c r="MUP67" s="5"/>
      <c r="MUQ67" s="5"/>
      <c r="MUR67" s="5"/>
      <c r="MUS67" s="5"/>
      <c r="MUT67" s="5"/>
      <c r="MUU67" s="5"/>
      <c r="MUV67" s="5"/>
      <c r="MUW67" s="5"/>
      <c r="MUX67" s="5"/>
      <c r="MUY67" s="5"/>
      <c r="MUZ67" s="5"/>
      <c r="MVA67" s="5"/>
      <c r="MVB67" s="5"/>
      <c r="MVC67" s="5"/>
      <c r="MVD67" s="5"/>
      <c r="MVE67" s="5"/>
      <c r="MVF67" s="5"/>
      <c r="MVG67" s="5"/>
      <c r="MVH67" s="5"/>
      <c r="MVI67" s="5"/>
      <c r="MVJ67" s="5"/>
      <c r="MVK67" s="5"/>
      <c r="MVL67" s="5"/>
      <c r="MVM67" s="5"/>
      <c r="MVN67" s="5"/>
      <c r="MVO67" s="5"/>
      <c r="MVP67" s="5"/>
      <c r="MVQ67" s="5"/>
      <c r="MVR67" s="5"/>
      <c r="MVS67" s="5"/>
      <c r="MVT67" s="5"/>
      <c r="MVU67" s="5"/>
      <c r="MVV67" s="5"/>
      <c r="MVW67" s="5"/>
      <c r="MVX67" s="5"/>
      <c r="MVY67" s="5"/>
      <c r="MVZ67" s="5"/>
      <c r="MWA67" s="5"/>
      <c r="MWB67" s="5"/>
      <c r="MWC67" s="5"/>
      <c r="MWD67" s="5"/>
      <c r="MWE67" s="5"/>
      <c r="MWF67" s="5"/>
      <c r="MWG67" s="5"/>
      <c r="MWH67" s="5"/>
      <c r="MWI67" s="5"/>
      <c r="MWJ67" s="5"/>
      <c r="MWK67" s="5"/>
      <c r="MWL67" s="5"/>
      <c r="MWM67" s="5"/>
      <c r="MWN67" s="5"/>
      <c r="MWO67" s="5"/>
      <c r="MWP67" s="5"/>
      <c r="MWQ67" s="5"/>
      <c r="MWR67" s="5"/>
      <c r="MWS67" s="5"/>
      <c r="MWT67" s="5"/>
      <c r="MWU67" s="5"/>
      <c r="MWV67" s="5"/>
      <c r="MWW67" s="5"/>
      <c r="MWX67" s="5"/>
      <c r="MWY67" s="5"/>
      <c r="MWZ67" s="5"/>
      <c r="MXA67" s="5"/>
      <c r="MXB67" s="5"/>
      <c r="MXC67" s="5"/>
      <c r="MXD67" s="5"/>
      <c r="MXE67" s="5"/>
      <c r="MXF67" s="5"/>
      <c r="MXG67" s="5"/>
      <c r="MXH67" s="5"/>
      <c r="MXI67" s="5"/>
      <c r="MXJ67" s="5"/>
      <c r="MXK67" s="5"/>
      <c r="MXL67" s="5"/>
      <c r="MXM67" s="5"/>
      <c r="MXN67" s="5"/>
      <c r="MXO67" s="5"/>
      <c r="MXP67" s="5"/>
      <c r="MXQ67" s="5"/>
      <c r="MXR67" s="5"/>
      <c r="MXS67" s="5"/>
      <c r="MXT67" s="5"/>
      <c r="MXU67" s="5"/>
      <c r="MXV67" s="5"/>
      <c r="MXW67" s="5"/>
      <c r="MXX67" s="5"/>
      <c r="MXY67" s="5"/>
      <c r="MXZ67" s="5"/>
      <c r="MYA67" s="5"/>
      <c r="MYB67" s="5"/>
      <c r="MYC67" s="5"/>
      <c r="MYD67" s="5"/>
      <c r="MYE67" s="5"/>
      <c r="MYF67" s="5"/>
      <c r="MYG67" s="5"/>
      <c r="MYH67" s="5"/>
      <c r="MYI67" s="5"/>
      <c r="MYJ67" s="5"/>
      <c r="MYK67" s="5"/>
      <c r="MYL67" s="5"/>
      <c r="MYM67" s="5"/>
      <c r="MYN67" s="5"/>
      <c r="MYO67" s="5"/>
      <c r="MYP67" s="5"/>
      <c r="MYQ67" s="5"/>
      <c r="MYR67" s="5"/>
      <c r="MYS67" s="5"/>
      <c r="MYT67" s="5"/>
      <c r="MYU67" s="5"/>
      <c r="MYV67" s="5"/>
      <c r="MYW67" s="5"/>
      <c r="MYX67" s="5"/>
      <c r="MYY67" s="5"/>
      <c r="MYZ67" s="5"/>
      <c r="MZA67" s="5"/>
      <c r="MZB67" s="5"/>
      <c r="MZC67" s="5"/>
      <c r="MZD67" s="5"/>
      <c r="MZE67" s="5"/>
      <c r="MZF67" s="5"/>
      <c r="MZG67" s="5"/>
      <c r="MZH67" s="5"/>
      <c r="MZI67" s="5"/>
      <c r="MZJ67" s="5"/>
      <c r="MZK67" s="5"/>
      <c r="MZL67" s="5"/>
      <c r="MZM67" s="5"/>
      <c r="MZN67" s="5"/>
      <c r="MZO67" s="5"/>
      <c r="MZP67" s="5"/>
      <c r="MZQ67" s="5"/>
      <c r="MZR67" s="5"/>
      <c r="MZS67" s="5"/>
      <c r="MZT67" s="5"/>
      <c r="MZU67" s="5"/>
      <c r="MZV67" s="5"/>
      <c r="MZW67" s="5"/>
      <c r="MZX67" s="5"/>
      <c r="MZY67" s="5"/>
      <c r="MZZ67" s="5"/>
      <c r="NAA67" s="5"/>
      <c r="NAB67" s="5"/>
      <c r="NAC67" s="5"/>
      <c r="NAD67" s="5"/>
      <c r="NAE67" s="5"/>
      <c r="NAF67" s="5"/>
      <c r="NAG67" s="5"/>
      <c r="NAH67" s="5"/>
      <c r="NAI67" s="5"/>
      <c r="NAJ67" s="5"/>
      <c r="NAK67" s="5"/>
      <c r="NAL67" s="5"/>
      <c r="NAM67" s="5"/>
      <c r="NAN67" s="5"/>
      <c r="NAO67" s="5"/>
      <c r="NAP67" s="5"/>
      <c r="NAQ67" s="5"/>
      <c r="NAR67" s="5"/>
      <c r="NAS67" s="5"/>
      <c r="NAT67" s="5"/>
      <c r="NAU67" s="5"/>
      <c r="NAV67" s="5"/>
      <c r="NAW67" s="5"/>
      <c r="NAX67" s="5"/>
      <c r="NAY67" s="5"/>
      <c r="NAZ67" s="5"/>
      <c r="NBA67" s="5"/>
      <c r="NBB67" s="5"/>
      <c r="NBC67" s="5"/>
      <c r="NBD67" s="5"/>
      <c r="NBE67" s="5"/>
      <c r="NBF67" s="5"/>
      <c r="NBG67" s="5"/>
      <c r="NBH67" s="5"/>
      <c r="NBI67" s="5"/>
      <c r="NBJ67" s="5"/>
      <c r="NBK67" s="5"/>
      <c r="NBL67" s="5"/>
      <c r="NBM67" s="5"/>
      <c r="NBN67" s="5"/>
      <c r="NBO67" s="5"/>
      <c r="NBP67" s="5"/>
      <c r="NBQ67" s="5"/>
      <c r="NBR67" s="5"/>
      <c r="NBS67" s="5"/>
      <c r="NBT67" s="5"/>
      <c r="NBU67" s="5"/>
      <c r="NBV67" s="5"/>
      <c r="NBW67" s="5"/>
      <c r="NBX67" s="5"/>
      <c r="NBY67" s="5"/>
      <c r="NBZ67" s="5"/>
      <c r="NCA67" s="5"/>
      <c r="NCB67" s="5"/>
      <c r="NCC67" s="5"/>
      <c r="NCD67" s="5"/>
      <c r="NCE67" s="5"/>
      <c r="NCF67" s="5"/>
      <c r="NCG67" s="5"/>
      <c r="NCH67" s="5"/>
      <c r="NCI67" s="5"/>
      <c r="NCJ67" s="5"/>
      <c r="NCK67" s="5"/>
      <c r="NCL67" s="5"/>
      <c r="NCM67" s="5"/>
      <c r="NCN67" s="5"/>
      <c r="NCO67" s="5"/>
      <c r="NCP67" s="5"/>
      <c r="NCQ67" s="5"/>
      <c r="NCR67" s="5"/>
      <c r="NCS67" s="5"/>
      <c r="NCT67" s="5"/>
      <c r="NCU67" s="5"/>
      <c r="NCV67" s="5"/>
      <c r="NCW67" s="5"/>
      <c r="NCX67" s="5"/>
      <c r="NCY67" s="5"/>
      <c r="NCZ67" s="5"/>
      <c r="NDA67" s="5"/>
      <c r="NDB67" s="5"/>
      <c r="NDC67" s="5"/>
      <c r="NDD67" s="5"/>
      <c r="NDE67" s="5"/>
      <c r="NDF67" s="5"/>
      <c r="NDG67" s="5"/>
      <c r="NDH67" s="5"/>
      <c r="NDI67" s="5"/>
      <c r="NDJ67" s="5"/>
      <c r="NDK67" s="5"/>
      <c r="NDL67" s="5"/>
      <c r="NDM67" s="5"/>
      <c r="NDN67" s="5"/>
      <c r="NDO67" s="5"/>
      <c r="NDP67" s="5"/>
      <c r="NDQ67" s="5"/>
      <c r="NDR67" s="5"/>
      <c r="NDS67" s="5"/>
      <c r="NDT67" s="5"/>
      <c r="NDU67" s="5"/>
      <c r="NDV67" s="5"/>
      <c r="NDW67" s="5"/>
      <c r="NDX67" s="5"/>
      <c r="NDY67" s="5"/>
      <c r="NDZ67" s="5"/>
      <c r="NEA67" s="5"/>
      <c r="NEB67" s="5"/>
      <c r="NEC67" s="5"/>
      <c r="NED67" s="5"/>
      <c r="NEE67" s="5"/>
      <c r="NEF67" s="5"/>
      <c r="NEG67" s="5"/>
      <c r="NEH67" s="5"/>
      <c r="NEI67" s="5"/>
      <c r="NEJ67" s="5"/>
      <c r="NEK67" s="5"/>
      <c r="NEL67" s="5"/>
      <c r="NEM67" s="5"/>
      <c r="NEN67" s="5"/>
      <c r="NEO67" s="5"/>
      <c r="NEP67" s="5"/>
      <c r="NEQ67" s="5"/>
      <c r="NER67" s="5"/>
      <c r="NES67" s="5"/>
      <c r="NET67" s="5"/>
      <c r="NEU67" s="5"/>
      <c r="NEV67" s="5"/>
      <c r="NEW67" s="5"/>
      <c r="NEX67" s="5"/>
      <c r="NEY67" s="5"/>
      <c r="NEZ67" s="5"/>
      <c r="NFA67" s="5"/>
      <c r="NFB67" s="5"/>
      <c r="NFC67" s="5"/>
      <c r="NFD67" s="5"/>
      <c r="NFE67" s="5"/>
      <c r="NFF67" s="5"/>
      <c r="NFG67" s="5"/>
      <c r="NFH67" s="5"/>
      <c r="NFI67" s="5"/>
      <c r="NFJ67" s="5"/>
      <c r="NFK67" s="5"/>
      <c r="NFL67" s="5"/>
      <c r="NFM67" s="5"/>
      <c r="NFN67" s="5"/>
      <c r="NFO67" s="5"/>
      <c r="NFP67" s="5"/>
      <c r="NFQ67" s="5"/>
      <c r="NFR67" s="5"/>
      <c r="NFS67" s="5"/>
      <c r="NFT67" s="5"/>
      <c r="NFU67" s="5"/>
      <c r="NFV67" s="5"/>
      <c r="NFW67" s="5"/>
      <c r="NFX67" s="5"/>
      <c r="NFY67" s="5"/>
      <c r="NFZ67" s="5"/>
      <c r="NGA67" s="5"/>
      <c r="NGB67" s="5"/>
      <c r="NGC67" s="5"/>
      <c r="NGD67" s="5"/>
      <c r="NGE67" s="5"/>
      <c r="NGF67" s="5"/>
      <c r="NGG67" s="5"/>
      <c r="NGH67" s="5"/>
      <c r="NGI67" s="5"/>
      <c r="NGJ67" s="5"/>
      <c r="NGK67" s="5"/>
      <c r="NGL67" s="5"/>
      <c r="NGM67" s="5"/>
      <c r="NGN67" s="5"/>
      <c r="NGO67" s="5"/>
      <c r="NGP67" s="5"/>
      <c r="NGQ67" s="5"/>
      <c r="NGR67" s="5"/>
      <c r="NGS67" s="5"/>
      <c r="NGT67" s="5"/>
      <c r="NGU67" s="5"/>
      <c r="NGV67" s="5"/>
      <c r="NGW67" s="5"/>
      <c r="NGX67" s="5"/>
      <c r="NGY67" s="5"/>
      <c r="NGZ67" s="5"/>
      <c r="NHA67" s="5"/>
      <c r="NHB67" s="5"/>
      <c r="NHC67" s="5"/>
      <c r="NHD67" s="5"/>
      <c r="NHE67" s="5"/>
      <c r="NHF67" s="5"/>
      <c r="NHG67" s="5"/>
      <c r="NHH67" s="5"/>
      <c r="NHI67" s="5"/>
      <c r="NHJ67" s="5"/>
      <c r="NHK67" s="5"/>
      <c r="NHL67" s="5"/>
      <c r="NHM67" s="5"/>
      <c r="NHN67" s="5"/>
      <c r="NHO67" s="5"/>
      <c r="NHP67" s="5"/>
      <c r="NHQ67" s="5"/>
      <c r="NHR67" s="5"/>
      <c r="NHS67" s="5"/>
      <c r="NHT67" s="5"/>
      <c r="NHU67" s="5"/>
      <c r="NHV67" s="5"/>
      <c r="NHW67" s="5"/>
      <c r="NHX67" s="5"/>
      <c r="NHY67" s="5"/>
      <c r="NHZ67" s="5"/>
      <c r="NIA67" s="5"/>
      <c r="NIB67" s="5"/>
      <c r="NIC67" s="5"/>
      <c r="NID67" s="5"/>
      <c r="NIE67" s="5"/>
      <c r="NIF67" s="5"/>
      <c r="NIG67" s="5"/>
      <c r="NIH67" s="5"/>
      <c r="NII67" s="5"/>
      <c r="NIJ67" s="5"/>
      <c r="NIK67" s="5"/>
      <c r="NIL67" s="5"/>
      <c r="NIM67" s="5"/>
      <c r="NIN67" s="5"/>
      <c r="NIO67" s="5"/>
      <c r="NIP67" s="5"/>
      <c r="NIQ67" s="5"/>
      <c r="NIR67" s="5"/>
      <c r="NIS67" s="5"/>
      <c r="NIT67" s="5"/>
      <c r="NIU67" s="5"/>
      <c r="NIV67" s="5"/>
      <c r="NIW67" s="5"/>
      <c r="NIX67" s="5"/>
      <c r="NIY67" s="5"/>
      <c r="NIZ67" s="5"/>
      <c r="NJA67" s="5"/>
      <c r="NJB67" s="5"/>
      <c r="NJC67" s="5"/>
      <c r="NJD67" s="5"/>
      <c r="NJE67" s="5"/>
      <c r="NJF67" s="5"/>
      <c r="NJG67" s="5"/>
      <c r="NJH67" s="5"/>
      <c r="NJI67" s="5"/>
      <c r="NJJ67" s="5"/>
      <c r="NJK67" s="5"/>
      <c r="NJL67" s="5"/>
      <c r="NJM67" s="5"/>
      <c r="NJN67" s="5"/>
      <c r="NJO67" s="5"/>
      <c r="NJP67" s="5"/>
      <c r="NJQ67" s="5"/>
      <c r="NJR67" s="5"/>
      <c r="NJS67" s="5"/>
      <c r="NJT67" s="5"/>
      <c r="NJU67" s="5"/>
      <c r="NJV67" s="5"/>
      <c r="NJW67" s="5"/>
      <c r="NJX67" s="5"/>
      <c r="NJY67" s="5"/>
      <c r="NJZ67" s="5"/>
      <c r="NKA67" s="5"/>
      <c r="NKB67" s="5"/>
      <c r="NKC67" s="5"/>
      <c r="NKD67" s="5"/>
      <c r="NKE67" s="5"/>
      <c r="NKF67" s="5"/>
      <c r="NKG67" s="5"/>
      <c r="NKH67" s="5"/>
      <c r="NKI67" s="5"/>
      <c r="NKJ67" s="5"/>
      <c r="NKK67" s="5"/>
      <c r="NKL67" s="5"/>
      <c r="NKM67" s="5"/>
      <c r="NKN67" s="5"/>
      <c r="NKO67" s="5"/>
      <c r="NKP67" s="5"/>
      <c r="NKQ67" s="5"/>
      <c r="NKR67" s="5"/>
      <c r="NKS67" s="5"/>
      <c r="NKT67" s="5"/>
      <c r="NKU67" s="5"/>
      <c r="NKV67" s="5"/>
      <c r="NKW67" s="5"/>
      <c r="NKX67" s="5"/>
      <c r="NKY67" s="5"/>
      <c r="NKZ67" s="5"/>
      <c r="NLA67" s="5"/>
      <c r="NLB67" s="5"/>
      <c r="NLC67" s="5"/>
      <c r="NLD67" s="5"/>
      <c r="NLE67" s="5"/>
      <c r="NLF67" s="5"/>
      <c r="NLG67" s="5"/>
      <c r="NLH67" s="5"/>
      <c r="NLI67" s="5"/>
      <c r="NLJ67" s="5"/>
      <c r="NLK67" s="5"/>
      <c r="NLL67" s="5"/>
      <c r="NLM67" s="5"/>
      <c r="NLN67" s="5"/>
      <c r="NLO67" s="5"/>
      <c r="NLP67" s="5"/>
      <c r="NLQ67" s="5"/>
      <c r="NLR67" s="5"/>
      <c r="NLS67" s="5"/>
      <c r="NLT67" s="5"/>
      <c r="NLU67" s="5"/>
      <c r="NLV67" s="5"/>
      <c r="NLW67" s="5"/>
      <c r="NLX67" s="5"/>
      <c r="NLY67" s="5"/>
      <c r="NLZ67" s="5"/>
      <c r="NMA67" s="5"/>
      <c r="NMB67" s="5"/>
      <c r="NMC67" s="5"/>
      <c r="NMD67" s="5"/>
      <c r="NME67" s="5"/>
      <c r="NMF67" s="5"/>
      <c r="NMG67" s="5"/>
      <c r="NMH67" s="5"/>
      <c r="NMI67" s="5"/>
      <c r="NMJ67" s="5"/>
      <c r="NMK67" s="5"/>
      <c r="NML67" s="5"/>
      <c r="NMM67" s="5"/>
      <c r="NMN67" s="5"/>
      <c r="NMO67" s="5"/>
      <c r="NMP67" s="5"/>
      <c r="NMQ67" s="5"/>
      <c r="NMR67" s="5"/>
      <c r="NMS67" s="5"/>
      <c r="NMT67" s="5"/>
      <c r="NMU67" s="5"/>
      <c r="NMV67" s="5"/>
      <c r="NMW67" s="5"/>
      <c r="NMX67" s="5"/>
      <c r="NMY67" s="5"/>
      <c r="NMZ67" s="5"/>
      <c r="NNA67" s="5"/>
      <c r="NNB67" s="5"/>
      <c r="NNC67" s="5"/>
      <c r="NND67" s="5"/>
      <c r="NNE67" s="5"/>
      <c r="NNF67" s="5"/>
      <c r="NNG67" s="5"/>
      <c r="NNH67" s="5"/>
      <c r="NNI67" s="5"/>
      <c r="NNJ67" s="5"/>
      <c r="NNK67" s="5"/>
      <c r="NNL67" s="5"/>
      <c r="NNM67" s="5"/>
      <c r="NNN67" s="5"/>
      <c r="NNO67" s="5"/>
      <c r="NNP67" s="5"/>
      <c r="NNQ67" s="5"/>
      <c r="NNR67" s="5"/>
      <c r="NNS67" s="5"/>
      <c r="NNT67" s="5"/>
      <c r="NNU67" s="5"/>
      <c r="NNV67" s="5"/>
      <c r="NNW67" s="5"/>
      <c r="NNX67" s="5"/>
      <c r="NNY67" s="5"/>
      <c r="NNZ67" s="5"/>
      <c r="NOA67" s="5"/>
      <c r="NOB67" s="5"/>
      <c r="NOC67" s="5"/>
      <c r="NOD67" s="5"/>
      <c r="NOE67" s="5"/>
      <c r="NOF67" s="5"/>
      <c r="NOG67" s="5"/>
      <c r="NOH67" s="5"/>
      <c r="NOI67" s="5"/>
      <c r="NOJ67" s="5"/>
      <c r="NOK67" s="5"/>
      <c r="NOL67" s="5"/>
      <c r="NOM67" s="5"/>
      <c r="NON67" s="5"/>
      <c r="NOO67" s="5"/>
      <c r="NOP67" s="5"/>
      <c r="NOQ67" s="5"/>
      <c r="NOR67" s="5"/>
      <c r="NOS67" s="5"/>
      <c r="NOT67" s="5"/>
      <c r="NOU67" s="5"/>
      <c r="NOV67" s="5"/>
      <c r="NOW67" s="5"/>
      <c r="NOX67" s="5"/>
      <c r="NOY67" s="5"/>
      <c r="NOZ67" s="5"/>
      <c r="NPA67" s="5"/>
      <c r="NPB67" s="5"/>
      <c r="NPC67" s="5"/>
      <c r="NPD67" s="5"/>
      <c r="NPE67" s="5"/>
      <c r="NPF67" s="5"/>
      <c r="NPG67" s="5"/>
      <c r="NPH67" s="5"/>
      <c r="NPI67" s="5"/>
      <c r="NPJ67" s="5"/>
      <c r="NPK67" s="5"/>
      <c r="NPL67" s="5"/>
      <c r="NPM67" s="5"/>
      <c r="NPN67" s="5"/>
      <c r="NPO67" s="5"/>
      <c r="NPP67" s="5"/>
      <c r="NPQ67" s="5"/>
      <c r="NPR67" s="5"/>
      <c r="NPS67" s="5"/>
      <c r="NPT67" s="5"/>
      <c r="NPU67" s="5"/>
      <c r="NPV67" s="5"/>
      <c r="NPW67" s="5"/>
      <c r="NPX67" s="5"/>
      <c r="NPY67" s="5"/>
      <c r="NPZ67" s="5"/>
      <c r="NQA67" s="5"/>
      <c r="NQB67" s="5"/>
      <c r="NQC67" s="5"/>
      <c r="NQD67" s="5"/>
      <c r="NQE67" s="5"/>
      <c r="NQF67" s="5"/>
      <c r="NQG67" s="5"/>
      <c r="NQH67" s="5"/>
      <c r="NQI67" s="5"/>
      <c r="NQJ67" s="5"/>
      <c r="NQK67" s="5"/>
      <c r="NQL67" s="5"/>
      <c r="NQM67" s="5"/>
      <c r="NQN67" s="5"/>
      <c r="NQO67" s="5"/>
      <c r="NQP67" s="5"/>
      <c r="NQQ67" s="5"/>
      <c r="NQR67" s="5"/>
      <c r="NQS67" s="5"/>
      <c r="NQT67" s="5"/>
      <c r="NQU67" s="5"/>
      <c r="NQV67" s="5"/>
      <c r="NQW67" s="5"/>
      <c r="NQX67" s="5"/>
      <c r="NQY67" s="5"/>
      <c r="NQZ67" s="5"/>
      <c r="NRA67" s="5"/>
      <c r="NRB67" s="5"/>
      <c r="NRC67" s="5"/>
      <c r="NRD67" s="5"/>
      <c r="NRE67" s="5"/>
      <c r="NRF67" s="5"/>
      <c r="NRG67" s="5"/>
      <c r="NRH67" s="5"/>
      <c r="NRI67" s="5"/>
      <c r="NRJ67" s="5"/>
      <c r="NRK67" s="5"/>
      <c r="NRL67" s="5"/>
      <c r="NRM67" s="5"/>
      <c r="NRN67" s="5"/>
      <c r="NRO67" s="5"/>
      <c r="NRP67" s="5"/>
      <c r="NRQ67" s="5"/>
      <c r="NRR67" s="5"/>
      <c r="NRS67" s="5"/>
      <c r="NRT67" s="5"/>
      <c r="NRU67" s="5"/>
      <c r="NRV67" s="5"/>
      <c r="NRW67" s="5"/>
      <c r="NRX67" s="5"/>
      <c r="NRY67" s="5"/>
      <c r="NRZ67" s="5"/>
      <c r="NSA67" s="5"/>
      <c r="NSB67" s="5"/>
      <c r="NSC67" s="5"/>
      <c r="NSD67" s="5"/>
      <c r="NSE67" s="5"/>
      <c r="NSF67" s="5"/>
      <c r="NSG67" s="5"/>
      <c r="NSH67" s="5"/>
      <c r="NSI67" s="5"/>
      <c r="NSJ67" s="5"/>
      <c r="NSK67" s="5"/>
      <c r="NSL67" s="5"/>
      <c r="NSM67" s="5"/>
      <c r="NSN67" s="5"/>
      <c r="NSO67" s="5"/>
      <c r="NSP67" s="5"/>
      <c r="NSQ67" s="5"/>
      <c r="NSR67" s="5"/>
      <c r="NSS67" s="5"/>
      <c r="NST67" s="5"/>
      <c r="NSU67" s="5"/>
      <c r="NSV67" s="5"/>
      <c r="NSW67" s="5"/>
      <c r="NSX67" s="5"/>
      <c r="NSY67" s="5"/>
      <c r="NSZ67" s="5"/>
      <c r="NTA67" s="5"/>
      <c r="NTB67" s="5"/>
      <c r="NTC67" s="5"/>
      <c r="NTD67" s="5"/>
      <c r="NTE67" s="5"/>
      <c r="NTF67" s="5"/>
      <c r="NTG67" s="5"/>
      <c r="NTH67" s="5"/>
      <c r="NTI67" s="5"/>
      <c r="NTJ67" s="5"/>
      <c r="NTK67" s="5"/>
      <c r="NTL67" s="5"/>
      <c r="NTM67" s="5"/>
      <c r="NTN67" s="5"/>
      <c r="NTO67" s="5"/>
      <c r="NTP67" s="5"/>
      <c r="NTQ67" s="5"/>
      <c r="NTR67" s="5"/>
      <c r="NTS67" s="5"/>
      <c r="NTT67" s="5"/>
      <c r="NTU67" s="5"/>
      <c r="NTV67" s="5"/>
      <c r="NTW67" s="5"/>
      <c r="NTX67" s="5"/>
      <c r="NTY67" s="5"/>
      <c r="NTZ67" s="5"/>
      <c r="NUA67" s="5"/>
      <c r="NUB67" s="5"/>
      <c r="NUC67" s="5"/>
      <c r="NUD67" s="5"/>
      <c r="NUE67" s="5"/>
      <c r="NUF67" s="5"/>
      <c r="NUG67" s="5"/>
      <c r="NUH67" s="5"/>
      <c r="NUI67" s="5"/>
      <c r="NUJ67" s="5"/>
      <c r="NUK67" s="5"/>
      <c r="NUL67" s="5"/>
      <c r="NUM67" s="5"/>
      <c r="NUN67" s="5"/>
      <c r="NUO67" s="5"/>
      <c r="NUP67" s="5"/>
      <c r="NUQ67" s="5"/>
      <c r="NUR67" s="5"/>
      <c r="NUS67" s="5"/>
      <c r="NUT67" s="5"/>
      <c r="NUU67" s="5"/>
      <c r="NUV67" s="5"/>
      <c r="NUW67" s="5"/>
      <c r="NUX67" s="5"/>
      <c r="NUY67" s="5"/>
      <c r="NUZ67" s="5"/>
      <c r="NVA67" s="5"/>
      <c r="NVB67" s="5"/>
      <c r="NVC67" s="5"/>
      <c r="NVD67" s="5"/>
      <c r="NVE67" s="5"/>
      <c r="NVF67" s="5"/>
      <c r="NVG67" s="5"/>
      <c r="NVH67" s="5"/>
      <c r="NVI67" s="5"/>
      <c r="NVJ67" s="5"/>
      <c r="NVK67" s="5"/>
      <c r="NVL67" s="5"/>
      <c r="NVM67" s="5"/>
      <c r="NVN67" s="5"/>
      <c r="NVO67" s="5"/>
      <c r="NVP67" s="5"/>
      <c r="NVQ67" s="5"/>
      <c r="NVR67" s="5"/>
      <c r="NVS67" s="5"/>
      <c r="NVT67" s="5"/>
      <c r="NVU67" s="5"/>
      <c r="NVV67" s="5"/>
      <c r="NVW67" s="5"/>
      <c r="NVX67" s="5"/>
      <c r="NVY67" s="5"/>
      <c r="NVZ67" s="5"/>
      <c r="NWA67" s="5"/>
      <c r="NWB67" s="5"/>
      <c r="NWC67" s="5"/>
      <c r="NWD67" s="5"/>
      <c r="NWE67" s="5"/>
      <c r="NWF67" s="5"/>
      <c r="NWG67" s="5"/>
      <c r="NWH67" s="5"/>
      <c r="NWI67" s="5"/>
      <c r="NWJ67" s="5"/>
      <c r="NWK67" s="5"/>
      <c r="NWL67" s="5"/>
      <c r="NWM67" s="5"/>
      <c r="NWN67" s="5"/>
      <c r="NWO67" s="5"/>
      <c r="NWP67" s="5"/>
      <c r="NWQ67" s="5"/>
      <c r="NWR67" s="5"/>
      <c r="NWS67" s="5"/>
      <c r="NWT67" s="5"/>
      <c r="NWU67" s="5"/>
      <c r="NWV67" s="5"/>
      <c r="NWW67" s="5"/>
      <c r="NWX67" s="5"/>
      <c r="NWY67" s="5"/>
      <c r="NWZ67" s="5"/>
      <c r="NXA67" s="5"/>
      <c r="NXB67" s="5"/>
      <c r="NXC67" s="5"/>
      <c r="NXD67" s="5"/>
      <c r="NXE67" s="5"/>
      <c r="NXF67" s="5"/>
      <c r="NXG67" s="5"/>
      <c r="NXH67" s="5"/>
      <c r="NXI67" s="5"/>
      <c r="NXJ67" s="5"/>
      <c r="NXK67" s="5"/>
      <c r="NXL67" s="5"/>
      <c r="NXM67" s="5"/>
      <c r="NXN67" s="5"/>
      <c r="NXO67" s="5"/>
      <c r="NXP67" s="5"/>
      <c r="NXQ67" s="5"/>
      <c r="NXR67" s="5"/>
      <c r="NXS67" s="5"/>
      <c r="NXT67" s="5"/>
      <c r="NXU67" s="5"/>
      <c r="NXV67" s="5"/>
      <c r="NXW67" s="5"/>
      <c r="NXX67" s="5"/>
      <c r="NXY67" s="5"/>
      <c r="NXZ67" s="5"/>
      <c r="NYA67" s="5"/>
      <c r="NYB67" s="5"/>
      <c r="NYC67" s="5"/>
      <c r="NYD67" s="5"/>
      <c r="NYE67" s="5"/>
      <c r="NYF67" s="5"/>
      <c r="NYG67" s="5"/>
      <c r="NYH67" s="5"/>
      <c r="NYI67" s="5"/>
      <c r="NYJ67" s="5"/>
      <c r="NYK67" s="5"/>
      <c r="NYL67" s="5"/>
      <c r="NYM67" s="5"/>
      <c r="NYN67" s="5"/>
      <c r="NYO67" s="5"/>
      <c r="NYP67" s="5"/>
      <c r="NYQ67" s="5"/>
      <c r="NYR67" s="5"/>
      <c r="NYS67" s="5"/>
      <c r="NYT67" s="5"/>
      <c r="NYU67" s="5"/>
      <c r="NYV67" s="5"/>
      <c r="NYW67" s="5"/>
      <c r="NYX67" s="5"/>
      <c r="NYY67" s="5"/>
      <c r="NYZ67" s="5"/>
      <c r="NZA67" s="5"/>
      <c r="NZB67" s="5"/>
      <c r="NZC67" s="5"/>
      <c r="NZD67" s="5"/>
      <c r="NZE67" s="5"/>
      <c r="NZF67" s="5"/>
      <c r="NZG67" s="5"/>
      <c r="NZH67" s="5"/>
      <c r="NZI67" s="5"/>
      <c r="NZJ67" s="5"/>
      <c r="NZK67" s="5"/>
      <c r="NZL67" s="5"/>
      <c r="NZM67" s="5"/>
      <c r="NZN67" s="5"/>
      <c r="NZO67" s="5"/>
      <c r="NZP67" s="5"/>
      <c r="NZQ67" s="5"/>
      <c r="NZR67" s="5"/>
      <c r="NZS67" s="5"/>
      <c r="NZT67" s="5"/>
      <c r="NZU67" s="5"/>
      <c r="NZV67" s="5"/>
      <c r="NZW67" s="5"/>
      <c r="NZX67" s="5"/>
      <c r="NZY67" s="5"/>
      <c r="NZZ67" s="5"/>
      <c r="OAA67" s="5"/>
      <c r="OAB67" s="5"/>
      <c r="OAC67" s="5"/>
      <c r="OAD67" s="5"/>
      <c r="OAE67" s="5"/>
      <c r="OAF67" s="5"/>
      <c r="OAG67" s="5"/>
      <c r="OAH67" s="5"/>
      <c r="OAI67" s="5"/>
      <c r="OAJ67" s="5"/>
      <c r="OAK67" s="5"/>
      <c r="OAL67" s="5"/>
      <c r="OAM67" s="5"/>
      <c r="OAN67" s="5"/>
      <c r="OAO67" s="5"/>
      <c r="OAP67" s="5"/>
      <c r="OAQ67" s="5"/>
      <c r="OAR67" s="5"/>
      <c r="OAS67" s="5"/>
      <c r="OAT67" s="5"/>
      <c r="OAU67" s="5"/>
      <c r="OAV67" s="5"/>
      <c r="OAW67" s="5"/>
      <c r="OAX67" s="5"/>
      <c r="OAY67" s="5"/>
      <c r="OAZ67" s="5"/>
      <c r="OBA67" s="5"/>
      <c r="OBB67" s="5"/>
      <c r="OBC67" s="5"/>
      <c r="OBD67" s="5"/>
      <c r="OBE67" s="5"/>
      <c r="OBF67" s="5"/>
      <c r="OBG67" s="5"/>
      <c r="OBH67" s="5"/>
      <c r="OBI67" s="5"/>
      <c r="OBJ67" s="5"/>
      <c r="OBK67" s="5"/>
      <c r="OBL67" s="5"/>
      <c r="OBM67" s="5"/>
      <c r="OBN67" s="5"/>
      <c r="OBO67" s="5"/>
      <c r="OBP67" s="5"/>
      <c r="OBQ67" s="5"/>
      <c r="OBR67" s="5"/>
      <c r="OBS67" s="5"/>
      <c r="OBT67" s="5"/>
      <c r="OBU67" s="5"/>
      <c r="OBV67" s="5"/>
      <c r="OBW67" s="5"/>
      <c r="OBX67" s="5"/>
      <c r="OBY67" s="5"/>
      <c r="OBZ67" s="5"/>
      <c r="OCA67" s="5"/>
      <c r="OCB67" s="5"/>
      <c r="OCC67" s="5"/>
      <c r="OCD67" s="5"/>
      <c r="OCE67" s="5"/>
      <c r="OCF67" s="5"/>
      <c r="OCG67" s="5"/>
      <c r="OCH67" s="5"/>
      <c r="OCI67" s="5"/>
      <c r="OCJ67" s="5"/>
      <c r="OCK67" s="5"/>
      <c r="OCL67" s="5"/>
      <c r="OCM67" s="5"/>
      <c r="OCN67" s="5"/>
      <c r="OCO67" s="5"/>
      <c r="OCP67" s="5"/>
      <c r="OCQ67" s="5"/>
      <c r="OCR67" s="5"/>
      <c r="OCS67" s="5"/>
      <c r="OCT67" s="5"/>
      <c r="OCU67" s="5"/>
      <c r="OCV67" s="5"/>
      <c r="OCW67" s="5"/>
      <c r="OCX67" s="5"/>
      <c r="OCY67" s="5"/>
      <c r="OCZ67" s="5"/>
      <c r="ODA67" s="5"/>
      <c r="ODB67" s="5"/>
      <c r="ODC67" s="5"/>
      <c r="ODD67" s="5"/>
      <c r="ODE67" s="5"/>
      <c r="ODF67" s="5"/>
      <c r="ODG67" s="5"/>
      <c r="ODH67" s="5"/>
      <c r="ODI67" s="5"/>
      <c r="ODJ67" s="5"/>
      <c r="ODK67" s="5"/>
      <c r="ODL67" s="5"/>
      <c r="ODM67" s="5"/>
      <c r="ODN67" s="5"/>
      <c r="ODO67" s="5"/>
      <c r="ODP67" s="5"/>
      <c r="ODQ67" s="5"/>
      <c r="ODR67" s="5"/>
      <c r="ODS67" s="5"/>
      <c r="ODT67" s="5"/>
      <c r="ODU67" s="5"/>
      <c r="ODV67" s="5"/>
      <c r="ODW67" s="5"/>
      <c r="ODX67" s="5"/>
      <c r="ODY67" s="5"/>
      <c r="ODZ67" s="5"/>
      <c r="OEA67" s="5"/>
      <c r="OEB67" s="5"/>
      <c r="OEC67" s="5"/>
      <c r="OED67" s="5"/>
      <c r="OEE67" s="5"/>
      <c r="OEF67" s="5"/>
      <c r="OEG67" s="5"/>
      <c r="OEH67" s="5"/>
      <c r="OEI67" s="5"/>
      <c r="OEJ67" s="5"/>
      <c r="OEK67" s="5"/>
      <c r="OEL67" s="5"/>
      <c r="OEM67" s="5"/>
      <c r="OEN67" s="5"/>
      <c r="OEO67" s="5"/>
      <c r="OEP67" s="5"/>
      <c r="OEQ67" s="5"/>
      <c r="OER67" s="5"/>
      <c r="OES67" s="5"/>
      <c r="OET67" s="5"/>
      <c r="OEU67" s="5"/>
      <c r="OEV67" s="5"/>
      <c r="OEW67" s="5"/>
      <c r="OEX67" s="5"/>
      <c r="OEY67" s="5"/>
      <c r="OEZ67" s="5"/>
      <c r="OFA67" s="5"/>
      <c r="OFB67" s="5"/>
      <c r="OFC67" s="5"/>
      <c r="OFD67" s="5"/>
      <c r="OFE67" s="5"/>
      <c r="OFF67" s="5"/>
      <c r="OFG67" s="5"/>
      <c r="OFH67" s="5"/>
      <c r="OFI67" s="5"/>
      <c r="OFJ67" s="5"/>
      <c r="OFK67" s="5"/>
      <c r="OFL67" s="5"/>
      <c r="OFM67" s="5"/>
      <c r="OFN67" s="5"/>
      <c r="OFO67" s="5"/>
      <c r="OFP67" s="5"/>
      <c r="OFQ67" s="5"/>
      <c r="OFR67" s="5"/>
      <c r="OFS67" s="5"/>
      <c r="OFT67" s="5"/>
      <c r="OFU67" s="5"/>
      <c r="OFV67" s="5"/>
      <c r="OFW67" s="5"/>
      <c r="OFX67" s="5"/>
      <c r="OFY67" s="5"/>
      <c r="OFZ67" s="5"/>
      <c r="OGA67" s="5"/>
      <c r="OGB67" s="5"/>
      <c r="OGC67" s="5"/>
      <c r="OGD67" s="5"/>
      <c r="OGE67" s="5"/>
      <c r="OGF67" s="5"/>
      <c r="OGG67" s="5"/>
      <c r="OGH67" s="5"/>
      <c r="OGI67" s="5"/>
      <c r="OGJ67" s="5"/>
      <c r="OGK67" s="5"/>
      <c r="OGL67" s="5"/>
      <c r="OGM67" s="5"/>
      <c r="OGN67" s="5"/>
      <c r="OGO67" s="5"/>
      <c r="OGP67" s="5"/>
      <c r="OGQ67" s="5"/>
      <c r="OGR67" s="5"/>
      <c r="OGS67" s="5"/>
      <c r="OGT67" s="5"/>
      <c r="OGU67" s="5"/>
      <c r="OGV67" s="5"/>
      <c r="OGW67" s="5"/>
      <c r="OGX67" s="5"/>
      <c r="OGY67" s="5"/>
      <c r="OGZ67" s="5"/>
      <c r="OHA67" s="5"/>
      <c r="OHB67" s="5"/>
      <c r="OHC67" s="5"/>
      <c r="OHD67" s="5"/>
      <c r="OHE67" s="5"/>
      <c r="OHF67" s="5"/>
      <c r="OHG67" s="5"/>
      <c r="OHH67" s="5"/>
      <c r="OHI67" s="5"/>
      <c r="OHJ67" s="5"/>
      <c r="OHK67" s="5"/>
      <c r="OHL67" s="5"/>
      <c r="OHM67" s="5"/>
      <c r="OHN67" s="5"/>
      <c r="OHO67" s="5"/>
      <c r="OHP67" s="5"/>
      <c r="OHQ67" s="5"/>
      <c r="OHR67" s="5"/>
      <c r="OHS67" s="5"/>
      <c r="OHT67" s="5"/>
      <c r="OHU67" s="5"/>
      <c r="OHV67" s="5"/>
      <c r="OHW67" s="5"/>
      <c r="OHX67" s="5"/>
      <c r="OHY67" s="5"/>
      <c r="OHZ67" s="5"/>
      <c r="OIA67" s="5"/>
      <c r="OIB67" s="5"/>
      <c r="OIC67" s="5"/>
      <c r="OID67" s="5"/>
      <c r="OIE67" s="5"/>
      <c r="OIF67" s="5"/>
      <c r="OIG67" s="5"/>
      <c r="OIH67" s="5"/>
      <c r="OII67" s="5"/>
      <c r="OIJ67" s="5"/>
      <c r="OIK67" s="5"/>
      <c r="OIL67" s="5"/>
      <c r="OIM67" s="5"/>
      <c r="OIN67" s="5"/>
      <c r="OIO67" s="5"/>
      <c r="OIP67" s="5"/>
      <c r="OIQ67" s="5"/>
      <c r="OIR67" s="5"/>
      <c r="OIS67" s="5"/>
      <c r="OIT67" s="5"/>
      <c r="OIU67" s="5"/>
      <c r="OIV67" s="5"/>
      <c r="OIW67" s="5"/>
      <c r="OIX67" s="5"/>
      <c r="OIY67" s="5"/>
      <c r="OIZ67" s="5"/>
      <c r="OJA67" s="5"/>
      <c r="OJB67" s="5"/>
      <c r="OJC67" s="5"/>
      <c r="OJD67" s="5"/>
      <c r="OJE67" s="5"/>
      <c r="OJF67" s="5"/>
      <c r="OJG67" s="5"/>
      <c r="OJH67" s="5"/>
      <c r="OJI67" s="5"/>
      <c r="OJJ67" s="5"/>
      <c r="OJK67" s="5"/>
      <c r="OJL67" s="5"/>
      <c r="OJM67" s="5"/>
      <c r="OJN67" s="5"/>
      <c r="OJO67" s="5"/>
      <c r="OJP67" s="5"/>
      <c r="OJQ67" s="5"/>
      <c r="OJR67" s="5"/>
      <c r="OJS67" s="5"/>
      <c r="OJT67" s="5"/>
      <c r="OJU67" s="5"/>
      <c r="OJV67" s="5"/>
      <c r="OJW67" s="5"/>
      <c r="OJX67" s="5"/>
      <c r="OJY67" s="5"/>
      <c r="OJZ67" s="5"/>
      <c r="OKA67" s="5"/>
      <c r="OKB67" s="5"/>
      <c r="OKC67" s="5"/>
      <c r="OKD67" s="5"/>
      <c r="OKE67" s="5"/>
      <c r="OKF67" s="5"/>
      <c r="OKG67" s="5"/>
      <c r="OKH67" s="5"/>
      <c r="OKI67" s="5"/>
      <c r="OKJ67" s="5"/>
      <c r="OKK67" s="5"/>
      <c r="OKL67" s="5"/>
      <c r="OKM67" s="5"/>
      <c r="OKN67" s="5"/>
      <c r="OKO67" s="5"/>
      <c r="OKP67" s="5"/>
      <c r="OKQ67" s="5"/>
      <c r="OKR67" s="5"/>
      <c r="OKS67" s="5"/>
      <c r="OKT67" s="5"/>
      <c r="OKU67" s="5"/>
      <c r="OKV67" s="5"/>
      <c r="OKW67" s="5"/>
      <c r="OKX67" s="5"/>
      <c r="OKY67" s="5"/>
      <c r="OKZ67" s="5"/>
      <c r="OLA67" s="5"/>
      <c r="OLB67" s="5"/>
      <c r="OLC67" s="5"/>
      <c r="OLD67" s="5"/>
      <c r="OLE67" s="5"/>
      <c r="OLF67" s="5"/>
      <c r="OLG67" s="5"/>
      <c r="OLH67" s="5"/>
      <c r="OLI67" s="5"/>
      <c r="OLJ67" s="5"/>
      <c r="OLK67" s="5"/>
      <c r="OLL67" s="5"/>
      <c r="OLM67" s="5"/>
      <c r="OLN67" s="5"/>
      <c r="OLO67" s="5"/>
      <c r="OLP67" s="5"/>
      <c r="OLQ67" s="5"/>
      <c r="OLR67" s="5"/>
      <c r="OLS67" s="5"/>
      <c r="OLT67" s="5"/>
      <c r="OLU67" s="5"/>
      <c r="OLV67" s="5"/>
      <c r="OLW67" s="5"/>
      <c r="OLX67" s="5"/>
      <c r="OLY67" s="5"/>
      <c r="OLZ67" s="5"/>
      <c r="OMA67" s="5"/>
      <c r="OMB67" s="5"/>
      <c r="OMC67" s="5"/>
      <c r="OMD67" s="5"/>
      <c r="OME67" s="5"/>
      <c r="OMF67" s="5"/>
      <c r="OMG67" s="5"/>
      <c r="OMH67" s="5"/>
      <c r="OMI67" s="5"/>
      <c r="OMJ67" s="5"/>
      <c r="OMK67" s="5"/>
      <c r="OML67" s="5"/>
      <c r="OMM67" s="5"/>
      <c r="OMN67" s="5"/>
      <c r="OMO67" s="5"/>
      <c r="OMP67" s="5"/>
      <c r="OMQ67" s="5"/>
      <c r="OMR67" s="5"/>
      <c r="OMS67" s="5"/>
      <c r="OMT67" s="5"/>
      <c r="OMU67" s="5"/>
      <c r="OMV67" s="5"/>
      <c r="OMW67" s="5"/>
      <c r="OMX67" s="5"/>
      <c r="OMY67" s="5"/>
      <c r="OMZ67" s="5"/>
      <c r="ONA67" s="5"/>
      <c r="ONB67" s="5"/>
      <c r="ONC67" s="5"/>
      <c r="OND67" s="5"/>
      <c r="ONE67" s="5"/>
      <c r="ONF67" s="5"/>
      <c r="ONG67" s="5"/>
      <c r="ONH67" s="5"/>
      <c r="ONI67" s="5"/>
      <c r="ONJ67" s="5"/>
      <c r="ONK67" s="5"/>
      <c r="ONL67" s="5"/>
      <c r="ONM67" s="5"/>
      <c r="ONN67" s="5"/>
      <c r="ONO67" s="5"/>
      <c r="ONP67" s="5"/>
      <c r="ONQ67" s="5"/>
      <c r="ONR67" s="5"/>
      <c r="ONS67" s="5"/>
      <c r="ONT67" s="5"/>
      <c r="ONU67" s="5"/>
      <c r="ONV67" s="5"/>
      <c r="ONW67" s="5"/>
      <c r="ONX67" s="5"/>
      <c r="ONY67" s="5"/>
      <c r="ONZ67" s="5"/>
      <c r="OOA67" s="5"/>
      <c r="OOB67" s="5"/>
      <c r="OOC67" s="5"/>
      <c r="OOD67" s="5"/>
      <c r="OOE67" s="5"/>
      <c r="OOF67" s="5"/>
      <c r="OOG67" s="5"/>
      <c r="OOH67" s="5"/>
      <c r="OOI67" s="5"/>
      <c r="OOJ67" s="5"/>
      <c r="OOK67" s="5"/>
      <c r="OOL67" s="5"/>
      <c r="OOM67" s="5"/>
      <c r="OON67" s="5"/>
      <c r="OOO67" s="5"/>
      <c r="OOP67" s="5"/>
      <c r="OOQ67" s="5"/>
      <c r="OOR67" s="5"/>
      <c r="OOS67" s="5"/>
      <c r="OOT67" s="5"/>
      <c r="OOU67" s="5"/>
      <c r="OOV67" s="5"/>
      <c r="OOW67" s="5"/>
      <c r="OOX67" s="5"/>
      <c r="OOY67" s="5"/>
      <c r="OOZ67" s="5"/>
      <c r="OPA67" s="5"/>
      <c r="OPB67" s="5"/>
      <c r="OPC67" s="5"/>
      <c r="OPD67" s="5"/>
      <c r="OPE67" s="5"/>
      <c r="OPF67" s="5"/>
      <c r="OPG67" s="5"/>
      <c r="OPH67" s="5"/>
      <c r="OPI67" s="5"/>
      <c r="OPJ67" s="5"/>
      <c r="OPK67" s="5"/>
      <c r="OPL67" s="5"/>
      <c r="OPM67" s="5"/>
      <c r="OPN67" s="5"/>
      <c r="OPO67" s="5"/>
      <c r="OPP67" s="5"/>
      <c r="OPQ67" s="5"/>
      <c r="OPR67" s="5"/>
      <c r="OPS67" s="5"/>
      <c r="OPT67" s="5"/>
      <c r="OPU67" s="5"/>
      <c r="OPV67" s="5"/>
      <c r="OPW67" s="5"/>
      <c r="OPX67" s="5"/>
      <c r="OPY67" s="5"/>
      <c r="OPZ67" s="5"/>
      <c r="OQA67" s="5"/>
      <c r="OQB67" s="5"/>
      <c r="OQC67" s="5"/>
      <c r="OQD67" s="5"/>
      <c r="OQE67" s="5"/>
      <c r="OQF67" s="5"/>
      <c r="OQG67" s="5"/>
      <c r="OQH67" s="5"/>
      <c r="OQI67" s="5"/>
      <c r="OQJ67" s="5"/>
      <c r="OQK67" s="5"/>
      <c r="OQL67" s="5"/>
      <c r="OQM67" s="5"/>
      <c r="OQN67" s="5"/>
      <c r="OQO67" s="5"/>
      <c r="OQP67" s="5"/>
      <c r="OQQ67" s="5"/>
      <c r="OQR67" s="5"/>
      <c r="OQS67" s="5"/>
      <c r="OQT67" s="5"/>
      <c r="OQU67" s="5"/>
      <c r="OQV67" s="5"/>
      <c r="OQW67" s="5"/>
      <c r="OQX67" s="5"/>
      <c r="OQY67" s="5"/>
      <c r="OQZ67" s="5"/>
      <c r="ORA67" s="5"/>
      <c r="ORB67" s="5"/>
      <c r="ORC67" s="5"/>
      <c r="ORD67" s="5"/>
      <c r="ORE67" s="5"/>
      <c r="ORF67" s="5"/>
      <c r="ORG67" s="5"/>
      <c r="ORH67" s="5"/>
      <c r="ORI67" s="5"/>
      <c r="ORJ67" s="5"/>
      <c r="ORK67" s="5"/>
      <c r="ORL67" s="5"/>
      <c r="ORM67" s="5"/>
      <c r="ORN67" s="5"/>
      <c r="ORO67" s="5"/>
      <c r="ORP67" s="5"/>
      <c r="ORQ67" s="5"/>
      <c r="ORR67" s="5"/>
      <c r="ORS67" s="5"/>
      <c r="ORT67" s="5"/>
      <c r="ORU67" s="5"/>
      <c r="ORV67" s="5"/>
      <c r="ORW67" s="5"/>
      <c r="ORX67" s="5"/>
      <c r="ORY67" s="5"/>
      <c r="ORZ67" s="5"/>
      <c r="OSA67" s="5"/>
      <c r="OSB67" s="5"/>
      <c r="OSC67" s="5"/>
      <c r="OSD67" s="5"/>
      <c r="OSE67" s="5"/>
      <c r="OSF67" s="5"/>
      <c r="OSG67" s="5"/>
      <c r="OSH67" s="5"/>
      <c r="OSI67" s="5"/>
      <c r="OSJ67" s="5"/>
      <c r="OSK67" s="5"/>
      <c r="OSL67" s="5"/>
      <c r="OSM67" s="5"/>
      <c r="OSN67" s="5"/>
      <c r="OSO67" s="5"/>
      <c r="OSP67" s="5"/>
      <c r="OSQ67" s="5"/>
      <c r="OSR67" s="5"/>
      <c r="OSS67" s="5"/>
      <c r="OST67" s="5"/>
      <c r="OSU67" s="5"/>
      <c r="OSV67" s="5"/>
      <c r="OSW67" s="5"/>
      <c r="OSX67" s="5"/>
      <c r="OSY67" s="5"/>
      <c r="OSZ67" s="5"/>
      <c r="OTA67" s="5"/>
      <c r="OTB67" s="5"/>
      <c r="OTC67" s="5"/>
      <c r="OTD67" s="5"/>
      <c r="OTE67" s="5"/>
      <c r="OTF67" s="5"/>
      <c r="OTG67" s="5"/>
      <c r="OTH67" s="5"/>
      <c r="OTI67" s="5"/>
      <c r="OTJ67" s="5"/>
      <c r="OTK67" s="5"/>
      <c r="OTL67" s="5"/>
      <c r="OTM67" s="5"/>
      <c r="OTN67" s="5"/>
      <c r="OTO67" s="5"/>
      <c r="OTP67" s="5"/>
      <c r="OTQ67" s="5"/>
      <c r="OTR67" s="5"/>
      <c r="OTS67" s="5"/>
      <c r="OTT67" s="5"/>
      <c r="OTU67" s="5"/>
      <c r="OTV67" s="5"/>
      <c r="OTW67" s="5"/>
      <c r="OTX67" s="5"/>
      <c r="OTY67" s="5"/>
      <c r="OTZ67" s="5"/>
      <c r="OUA67" s="5"/>
      <c r="OUB67" s="5"/>
      <c r="OUC67" s="5"/>
      <c r="OUD67" s="5"/>
      <c r="OUE67" s="5"/>
      <c r="OUF67" s="5"/>
      <c r="OUG67" s="5"/>
      <c r="OUH67" s="5"/>
      <c r="OUI67" s="5"/>
      <c r="OUJ67" s="5"/>
      <c r="OUK67" s="5"/>
      <c r="OUL67" s="5"/>
      <c r="OUM67" s="5"/>
      <c r="OUN67" s="5"/>
      <c r="OUO67" s="5"/>
      <c r="OUP67" s="5"/>
      <c r="OUQ67" s="5"/>
      <c r="OUR67" s="5"/>
      <c r="OUS67" s="5"/>
      <c r="OUT67" s="5"/>
      <c r="OUU67" s="5"/>
      <c r="OUV67" s="5"/>
      <c r="OUW67" s="5"/>
      <c r="OUX67" s="5"/>
      <c r="OUY67" s="5"/>
      <c r="OUZ67" s="5"/>
      <c r="OVA67" s="5"/>
      <c r="OVB67" s="5"/>
      <c r="OVC67" s="5"/>
      <c r="OVD67" s="5"/>
      <c r="OVE67" s="5"/>
      <c r="OVF67" s="5"/>
      <c r="OVG67" s="5"/>
      <c r="OVH67" s="5"/>
      <c r="OVI67" s="5"/>
      <c r="OVJ67" s="5"/>
      <c r="OVK67" s="5"/>
      <c r="OVL67" s="5"/>
      <c r="OVM67" s="5"/>
      <c r="OVN67" s="5"/>
      <c r="OVO67" s="5"/>
      <c r="OVP67" s="5"/>
      <c r="OVQ67" s="5"/>
      <c r="OVR67" s="5"/>
      <c r="OVS67" s="5"/>
      <c r="OVT67" s="5"/>
      <c r="OVU67" s="5"/>
      <c r="OVV67" s="5"/>
      <c r="OVW67" s="5"/>
      <c r="OVX67" s="5"/>
      <c r="OVY67" s="5"/>
      <c r="OVZ67" s="5"/>
      <c r="OWA67" s="5"/>
      <c r="OWB67" s="5"/>
      <c r="OWC67" s="5"/>
      <c r="OWD67" s="5"/>
      <c r="OWE67" s="5"/>
      <c r="OWF67" s="5"/>
      <c r="OWG67" s="5"/>
      <c r="OWH67" s="5"/>
      <c r="OWI67" s="5"/>
      <c r="OWJ67" s="5"/>
      <c r="OWK67" s="5"/>
      <c r="OWL67" s="5"/>
      <c r="OWM67" s="5"/>
      <c r="OWN67" s="5"/>
      <c r="OWO67" s="5"/>
      <c r="OWP67" s="5"/>
      <c r="OWQ67" s="5"/>
      <c r="OWR67" s="5"/>
      <c r="OWS67" s="5"/>
      <c r="OWT67" s="5"/>
      <c r="OWU67" s="5"/>
      <c r="OWV67" s="5"/>
      <c r="OWW67" s="5"/>
      <c r="OWX67" s="5"/>
      <c r="OWY67" s="5"/>
      <c r="OWZ67" s="5"/>
      <c r="OXA67" s="5"/>
      <c r="OXB67" s="5"/>
      <c r="OXC67" s="5"/>
      <c r="OXD67" s="5"/>
      <c r="OXE67" s="5"/>
      <c r="OXF67" s="5"/>
      <c r="OXG67" s="5"/>
      <c r="OXH67" s="5"/>
      <c r="OXI67" s="5"/>
      <c r="OXJ67" s="5"/>
      <c r="OXK67" s="5"/>
      <c r="OXL67" s="5"/>
      <c r="OXM67" s="5"/>
      <c r="OXN67" s="5"/>
      <c r="OXO67" s="5"/>
      <c r="OXP67" s="5"/>
      <c r="OXQ67" s="5"/>
      <c r="OXR67" s="5"/>
      <c r="OXS67" s="5"/>
      <c r="OXT67" s="5"/>
      <c r="OXU67" s="5"/>
      <c r="OXV67" s="5"/>
      <c r="OXW67" s="5"/>
      <c r="OXX67" s="5"/>
      <c r="OXY67" s="5"/>
      <c r="OXZ67" s="5"/>
      <c r="OYA67" s="5"/>
      <c r="OYB67" s="5"/>
      <c r="OYC67" s="5"/>
      <c r="OYD67" s="5"/>
      <c r="OYE67" s="5"/>
      <c r="OYF67" s="5"/>
      <c r="OYG67" s="5"/>
      <c r="OYH67" s="5"/>
      <c r="OYI67" s="5"/>
      <c r="OYJ67" s="5"/>
      <c r="OYK67" s="5"/>
      <c r="OYL67" s="5"/>
      <c r="OYM67" s="5"/>
      <c r="OYN67" s="5"/>
      <c r="OYO67" s="5"/>
      <c r="OYP67" s="5"/>
      <c r="OYQ67" s="5"/>
      <c r="OYR67" s="5"/>
      <c r="OYS67" s="5"/>
      <c r="OYT67" s="5"/>
      <c r="OYU67" s="5"/>
      <c r="OYV67" s="5"/>
      <c r="OYW67" s="5"/>
      <c r="OYX67" s="5"/>
      <c r="OYY67" s="5"/>
      <c r="OYZ67" s="5"/>
      <c r="OZA67" s="5"/>
      <c r="OZB67" s="5"/>
      <c r="OZC67" s="5"/>
      <c r="OZD67" s="5"/>
      <c r="OZE67" s="5"/>
      <c r="OZF67" s="5"/>
      <c r="OZG67" s="5"/>
      <c r="OZH67" s="5"/>
      <c r="OZI67" s="5"/>
      <c r="OZJ67" s="5"/>
      <c r="OZK67" s="5"/>
      <c r="OZL67" s="5"/>
      <c r="OZM67" s="5"/>
      <c r="OZN67" s="5"/>
      <c r="OZO67" s="5"/>
      <c r="OZP67" s="5"/>
      <c r="OZQ67" s="5"/>
      <c r="OZR67" s="5"/>
      <c r="OZS67" s="5"/>
      <c r="OZT67" s="5"/>
      <c r="OZU67" s="5"/>
      <c r="OZV67" s="5"/>
      <c r="OZW67" s="5"/>
      <c r="OZX67" s="5"/>
      <c r="OZY67" s="5"/>
      <c r="OZZ67" s="5"/>
      <c r="PAA67" s="5"/>
      <c r="PAB67" s="5"/>
      <c r="PAC67" s="5"/>
      <c r="PAD67" s="5"/>
      <c r="PAE67" s="5"/>
      <c r="PAF67" s="5"/>
      <c r="PAG67" s="5"/>
      <c r="PAH67" s="5"/>
      <c r="PAI67" s="5"/>
      <c r="PAJ67" s="5"/>
      <c r="PAK67" s="5"/>
      <c r="PAL67" s="5"/>
      <c r="PAM67" s="5"/>
      <c r="PAN67" s="5"/>
      <c r="PAO67" s="5"/>
      <c r="PAP67" s="5"/>
      <c r="PAQ67" s="5"/>
      <c r="PAR67" s="5"/>
      <c r="PAS67" s="5"/>
      <c r="PAT67" s="5"/>
      <c r="PAU67" s="5"/>
      <c r="PAV67" s="5"/>
      <c r="PAW67" s="5"/>
      <c r="PAX67" s="5"/>
      <c r="PAY67" s="5"/>
      <c r="PAZ67" s="5"/>
      <c r="PBA67" s="5"/>
      <c r="PBB67" s="5"/>
      <c r="PBC67" s="5"/>
      <c r="PBD67" s="5"/>
      <c r="PBE67" s="5"/>
      <c r="PBF67" s="5"/>
      <c r="PBG67" s="5"/>
      <c r="PBH67" s="5"/>
      <c r="PBI67" s="5"/>
      <c r="PBJ67" s="5"/>
      <c r="PBK67" s="5"/>
      <c r="PBL67" s="5"/>
      <c r="PBM67" s="5"/>
      <c r="PBN67" s="5"/>
      <c r="PBO67" s="5"/>
      <c r="PBP67" s="5"/>
      <c r="PBQ67" s="5"/>
      <c r="PBR67" s="5"/>
      <c r="PBS67" s="5"/>
      <c r="PBT67" s="5"/>
      <c r="PBU67" s="5"/>
      <c r="PBV67" s="5"/>
      <c r="PBW67" s="5"/>
      <c r="PBX67" s="5"/>
      <c r="PBY67" s="5"/>
      <c r="PBZ67" s="5"/>
      <c r="PCA67" s="5"/>
      <c r="PCB67" s="5"/>
      <c r="PCC67" s="5"/>
      <c r="PCD67" s="5"/>
      <c r="PCE67" s="5"/>
      <c r="PCF67" s="5"/>
      <c r="PCG67" s="5"/>
      <c r="PCH67" s="5"/>
      <c r="PCI67" s="5"/>
      <c r="PCJ67" s="5"/>
      <c r="PCK67" s="5"/>
      <c r="PCL67" s="5"/>
      <c r="PCM67" s="5"/>
      <c r="PCN67" s="5"/>
      <c r="PCO67" s="5"/>
      <c r="PCP67" s="5"/>
      <c r="PCQ67" s="5"/>
      <c r="PCR67" s="5"/>
      <c r="PCS67" s="5"/>
      <c r="PCT67" s="5"/>
      <c r="PCU67" s="5"/>
      <c r="PCV67" s="5"/>
      <c r="PCW67" s="5"/>
      <c r="PCX67" s="5"/>
      <c r="PCY67" s="5"/>
      <c r="PCZ67" s="5"/>
      <c r="PDA67" s="5"/>
      <c r="PDB67" s="5"/>
      <c r="PDC67" s="5"/>
      <c r="PDD67" s="5"/>
      <c r="PDE67" s="5"/>
      <c r="PDF67" s="5"/>
      <c r="PDG67" s="5"/>
      <c r="PDH67" s="5"/>
      <c r="PDI67" s="5"/>
      <c r="PDJ67" s="5"/>
      <c r="PDK67" s="5"/>
      <c r="PDL67" s="5"/>
      <c r="PDM67" s="5"/>
      <c r="PDN67" s="5"/>
      <c r="PDO67" s="5"/>
      <c r="PDP67" s="5"/>
      <c r="PDQ67" s="5"/>
      <c r="PDR67" s="5"/>
      <c r="PDS67" s="5"/>
      <c r="PDT67" s="5"/>
      <c r="PDU67" s="5"/>
      <c r="PDV67" s="5"/>
      <c r="PDW67" s="5"/>
      <c r="PDX67" s="5"/>
      <c r="PDY67" s="5"/>
      <c r="PDZ67" s="5"/>
      <c r="PEA67" s="5"/>
      <c r="PEB67" s="5"/>
      <c r="PEC67" s="5"/>
      <c r="PED67" s="5"/>
      <c r="PEE67" s="5"/>
      <c r="PEF67" s="5"/>
      <c r="PEG67" s="5"/>
      <c r="PEH67" s="5"/>
      <c r="PEI67" s="5"/>
      <c r="PEJ67" s="5"/>
      <c r="PEK67" s="5"/>
      <c r="PEL67" s="5"/>
      <c r="PEM67" s="5"/>
      <c r="PEN67" s="5"/>
      <c r="PEO67" s="5"/>
      <c r="PEP67" s="5"/>
      <c r="PEQ67" s="5"/>
      <c r="PER67" s="5"/>
      <c r="PES67" s="5"/>
      <c r="PET67" s="5"/>
      <c r="PEU67" s="5"/>
      <c r="PEV67" s="5"/>
      <c r="PEW67" s="5"/>
      <c r="PEX67" s="5"/>
      <c r="PEY67" s="5"/>
      <c r="PEZ67" s="5"/>
      <c r="PFA67" s="5"/>
      <c r="PFB67" s="5"/>
      <c r="PFC67" s="5"/>
      <c r="PFD67" s="5"/>
      <c r="PFE67" s="5"/>
      <c r="PFF67" s="5"/>
      <c r="PFG67" s="5"/>
      <c r="PFH67" s="5"/>
      <c r="PFI67" s="5"/>
      <c r="PFJ67" s="5"/>
      <c r="PFK67" s="5"/>
      <c r="PFL67" s="5"/>
      <c r="PFM67" s="5"/>
      <c r="PFN67" s="5"/>
      <c r="PFO67" s="5"/>
      <c r="PFP67" s="5"/>
      <c r="PFQ67" s="5"/>
      <c r="PFR67" s="5"/>
      <c r="PFS67" s="5"/>
      <c r="PFT67" s="5"/>
      <c r="PFU67" s="5"/>
      <c r="PFV67" s="5"/>
      <c r="PFW67" s="5"/>
      <c r="PFX67" s="5"/>
      <c r="PFY67" s="5"/>
      <c r="PFZ67" s="5"/>
      <c r="PGA67" s="5"/>
      <c r="PGB67" s="5"/>
      <c r="PGC67" s="5"/>
      <c r="PGD67" s="5"/>
      <c r="PGE67" s="5"/>
      <c r="PGF67" s="5"/>
      <c r="PGG67" s="5"/>
      <c r="PGH67" s="5"/>
      <c r="PGI67" s="5"/>
      <c r="PGJ67" s="5"/>
      <c r="PGK67" s="5"/>
      <c r="PGL67" s="5"/>
      <c r="PGM67" s="5"/>
      <c r="PGN67" s="5"/>
      <c r="PGO67" s="5"/>
      <c r="PGP67" s="5"/>
      <c r="PGQ67" s="5"/>
      <c r="PGR67" s="5"/>
      <c r="PGS67" s="5"/>
      <c r="PGT67" s="5"/>
      <c r="PGU67" s="5"/>
      <c r="PGV67" s="5"/>
      <c r="PGW67" s="5"/>
      <c r="PGX67" s="5"/>
      <c r="PGY67" s="5"/>
      <c r="PGZ67" s="5"/>
      <c r="PHA67" s="5"/>
      <c r="PHB67" s="5"/>
      <c r="PHC67" s="5"/>
      <c r="PHD67" s="5"/>
      <c r="PHE67" s="5"/>
      <c r="PHF67" s="5"/>
      <c r="PHG67" s="5"/>
      <c r="PHH67" s="5"/>
      <c r="PHI67" s="5"/>
      <c r="PHJ67" s="5"/>
      <c r="PHK67" s="5"/>
      <c r="PHL67" s="5"/>
      <c r="PHM67" s="5"/>
      <c r="PHN67" s="5"/>
      <c r="PHO67" s="5"/>
      <c r="PHP67" s="5"/>
      <c r="PHQ67" s="5"/>
      <c r="PHR67" s="5"/>
      <c r="PHS67" s="5"/>
      <c r="PHT67" s="5"/>
      <c r="PHU67" s="5"/>
      <c r="PHV67" s="5"/>
      <c r="PHW67" s="5"/>
      <c r="PHX67" s="5"/>
      <c r="PHY67" s="5"/>
      <c r="PHZ67" s="5"/>
      <c r="PIA67" s="5"/>
      <c r="PIB67" s="5"/>
      <c r="PIC67" s="5"/>
      <c r="PID67" s="5"/>
      <c r="PIE67" s="5"/>
      <c r="PIF67" s="5"/>
      <c r="PIG67" s="5"/>
      <c r="PIH67" s="5"/>
      <c r="PII67" s="5"/>
      <c r="PIJ67" s="5"/>
      <c r="PIK67" s="5"/>
      <c r="PIL67" s="5"/>
      <c r="PIM67" s="5"/>
      <c r="PIN67" s="5"/>
      <c r="PIO67" s="5"/>
      <c r="PIP67" s="5"/>
      <c r="PIQ67" s="5"/>
      <c r="PIR67" s="5"/>
      <c r="PIS67" s="5"/>
      <c r="PIT67" s="5"/>
      <c r="PIU67" s="5"/>
      <c r="PIV67" s="5"/>
      <c r="PIW67" s="5"/>
      <c r="PIX67" s="5"/>
      <c r="PIY67" s="5"/>
      <c r="PIZ67" s="5"/>
      <c r="PJA67" s="5"/>
      <c r="PJB67" s="5"/>
      <c r="PJC67" s="5"/>
      <c r="PJD67" s="5"/>
      <c r="PJE67" s="5"/>
      <c r="PJF67" s="5"/>
      <c r="PJG67" s="5"/>
      <c r="PJH67" s="5"/>
      <c r="PJI67" s="5"/>
      <c r="PJJ67" s="5"/>
      <c r="PJK67" s="5"/>
      <c r="PJL67" s="5"/>
      <c r="PJM67" s="5"/>
      <c r="PJN67" s="5"/>
      <c r="PJO67" s="5"/>
      <c r="PJP67" s="5"/>
      <c r="PJQ67" s="5"/>
      <c r="PJR67" s="5"/>
      <c r="PJS67" s="5"/>
      <c r="PJT67" s="5"/>
      <c r="PJU67" s="5"/>
      <c r="PJV67" s="5"/>
      <c r="PJW67" s="5"/>
      <c r="PJX67" s="5"/>
      <c r="PJY67" s="5"/>
      <c r="PJZ67" s="5"/>
      <c r="PKA67" s="5"/>
      <c r="PKB67" s="5"/>
      <c r="PKC67" s="5"/>
      <c r="PKD67" s="5"/>
      <c r="PKE67" s="5"/>
      <c r="PKF67" s="5"/>
      <c r="PKG67" s="5"/>
      <c r="PKH67" s="5"/>
      <c r="PKI67" s="5"/>
      <c r="PKJ67" s="5"/>
      <c r="PKK67" s="5"/>
      <c r="PKL67" s="5"/>
      <c r="PKM67" s="5"/>
      <c r="PKN67" s="5"/>
      <c r="PKO67" s="5"/>
      <c r="PKP67" s="5"/>
      <c r="PKQ67" s="5"/>
      <c r="PKR67" s="5"/>
      <c r="PKS67" s="5"/>
      <c r="PKT67" s="5"/>
      <c r="PKU67" s="5"/>
      <c r="PKV67" s="5"/>
      <c r="PKW67" s="5"/>
      <c r="PKX67" s="5"/>
      <c r="PKY67" s="5"/>
      <c r="PKZ67" s="5"/>
      <c r="PLA67" s="5"/>
      <c r="PLB67" s="5"/>
      <c r="PLC67" s="5"/>
      <c r="PLD67" s="5"/>
      <c r="PLE67" s="5"/>
      <c r="PLF67" s="5"/>
      <c r="PLG67" s="5"/>
      <c r="PLH67" s="5"/>
      <c r="PLI67" s="5"/>
      <c r="PLJ67" s="5"/>
      <c r="PLK67" s="5"/>
      <c r="PLL67" s="5"/>
      <c r="PLM67" s="5"/>
      <c r="PLN67" s="5"/>
      <c r="PLO67" s="5"/>
      <c r="PLP67" s="5"/>
      <c r="PLQ67" s="5"/>
      <c r="PLR67" s="5"/>
      <c r="PLS67" s="5"/>
      <c r="PLT67" s="5"/>
      <c r="PLU67" s="5"/>
      <c r="PLV67" s="5"/>
      <c r="PLW67" s="5"/>
      <c r="PLX67" s="5"/>
      <c r="PLY67" s="5"/>
      <c r="PLZ67" s="5"/>
      <c r="PMA67" s="5"/>
      <c r="PMB67" s="5"/>
      <c r="PMC67" s="5"/>
      <c r="PMD67" s="5"/>
      <c r="PME67" s="5"/>
      <c r="PMF67" s="5"/>
      <c r="PMG67" s="5"/>
      <c r="PMH67" s="5"/>
      <c r="PMI67" s="5"/>
      <c r="PMJ67" s="5"/>
      <c r="PMK67" s="5"/>
      <c r="PML67" s="5"/>
      <c r="PMM67" s="5"/>
      <c r="PMN67" s="5"/>
      <c r="PMO67" s="5"/>
      <c r="PMP67" s="5"/>
      <c r="PMQ67" s="5"/>
      <c r="PMR67" s="5"/>
      <c r="PMS67" s="5"/>
      <c r="PMT67" s="5"/>
      <c r="PMU67" s="5"/>
      <c r="PMV67" s="5"/>
      <c r="PMW67" s="5"/>
      <c r="PMX67" s="5"/>
      <c r="PMY67" s="5"/>
      <c r="PMZ67" s="5"/>
      <c r="PNA67" s="5"/>
      <c r="PNB67" s="5"/>
      <c r="PNC67" s="5"/>
      <c r="PND67" s="5"/>
      <c r="PNE67" s="5"/>
      <c r="PNF67" s="5"/>
      <c r="PNG67" s="5"/>
      <c r="PNH67" s="5"/>
      <c r="PNI67" s="5"/>
      <c r="PNJ67" s="5"/>
      <c r="PNK67" s="5"/>
      <c r="PNL67" s="5"/>
      <c r="PNM67" s="5"/>
      <c r="PNN67" s="5"/>
      <c r="PNO67" s="5"/>
      <c r="PNP67" s="5"/>
      <c r="PNQ67" s="5"/>
      <c r="PNR67" s="5"/>
      <c r="PNS67" s="5"/>
      <c r="PNT67" s="5"/>
      <c r="PNU67" s="5"/>
      <c r="PNV67" s="5"/>
      <c r="PNW67" s="5"/>
      <c r="PNX67" s="5"/>
      <c r="PNY67" s="5"/>
      <c r="PNZ67" s="5"/>
      <c r="POA67" s="5"/>
      <c r="POB67" s="5"/>
      <c r="POC67" s="5"/>
      <c r="POD67" s="5"/>
      <c r="POE67" s="5"/>
      <c r="POF67" s="5"/>
      <c r="POG67" s="5"/>
      <c r="POH67" s="5"/>
      <c r="POI67" s="5"/>
      <c r="POJ67" s="5"/>
      <c r="POK67" s="5"/>
      <c r="POL67" s="5"/>
      <c r="POM67" s="5"/>
      <c r="PON67" s="5"/>
      <c r="POO67" s="5"/>
      <c r="POP67" s="5"/>
      <c r="POQ67" s="5"/>
      <c r="POR67" s="5"/>
      <c r="POS67" s="5"/>
      <c r="POT67" s="5"/>
      <c r="POU67" s="5"/>
      <c r="POV67" s="5"/>
      <c r="POW67" s="5"/>
      <c r="POX67" s="5"/>
      <c r="POY67" s="5"/>
      <c r="POZ67" s="5"/>
      <c r="PPA67" s="5"/>
      <c r="PPB67" s="5"/>
      <c r="PPC67" s="5"/>
      <c r="PPD67" s="5"/>
      <c r="PPE67" s="5"/>
      <c r="PPF67" s="5"/>
      <c r="PPG67" s="5"/>
      <c r="PPH67" s="5"/>
      <c r="PPI67" s="5"/>
      <c r="PPJ67" s="5"/>
      <c r="PPK67" s="5"/>
      <c r="PPL67" s="5"/>
      <c r="PPM67" s="5"/>
      <c r="PPN67" s="5"/>
      <c r="PPO67" s="5"/>
      <c r="PPP67" s="5"/>
      <c r="PPQ67" s="5"/>
      <c r="PPR67" s="5"/>
      <c r="PPS67" s="5"/>
      <c r="PPT67" s="5"/>
      <c r="PPU67" s="5"/>
      <c r="PPV67" s="5"/>
      <c r="PPW67" s="5"/>
      <c r="PPX67" s="5"/>
      <c r="PPY67" s="5"/>
      <c r="PPZ67" s="5"/>
      <c r="PQA67" s="5"/>
      <c r="PQB67" s="5"/>
      <c r="PQC67" s="5"/>
      <c r="PQD67" s="5"/>
      <c r="PQE67" s="5"/>
      <c r="PQF67" s="5"/>
      <c r="PQG67" s="5"/>
      <c r="PQH67" s="5"/>
      <c r="PQI67" s="5"/>
      <c r="PQJ67" s="5"/>
      <c r="PQK67" s="5"/>
      <c r="PQL67" s="5"/>
      <c r="PQM67" s="5"/>
      <c r="PQN67" s="5"/>
      <c r="PQO67" s="5"/>
      <c r="PQP67" s="5"/>
      <c r="PQQ67" s="5"/>
      <c r="PQR67" s="5"/>
      <c r="PQS67" s="5"/>
      <c r="PQT67" s="5"/>
      <c r="PQU67" s="5"/>
      <c r="PQV67" s="5"/>
      <c r="PQW67" s="5"/>
      <c r="PQX67" s="5"/>
      <c r="PQY67" s="5"/>
      <c r="PQZ67" s="5"/>
      <c r="PRA67" s="5"/>
      <c r="PRB67" s="5"/>
      <c r="PRC67" s="5"/>
      <c r="PRD67" s="5"/>
      <c r="PRE67" s="5"/>
      <c r="PRF67" s="5"/>
      <c r="PRG67" s="5"/>
      <c r="PRH67" s="5"/>
      <c r="PRI67" s="5"/>
      <c r="PRJ67" s="5"/>
      <c r="PRK67" s="5"/>
      <c r="PRL67" s="5"/>
      <c r="PRM67" s="5"/>
      <c r="PRN67" s="5"/>
      <c r="PRO67" s="5"/>
      <c r="PRP67" s="5"/>
      <c r="PRQ67" s="5"/>
      <c r="PRR67" s="5"/>
      <c r="PRS67" s="5"/>
      <c r="PRT67" s="5"/>
      <c r="PRU67" s="5"/>
      <c r="PRV67" s="5"/>
      <c r="PRW67" s="5"/>
      <c r="PRX67" s="5"/>
      <c r="PRY67" s="5"/>
      <c r="PRZ67" s="5"/>
      <c r="PSA67" s="5"/>
      <c r="PSB67" s="5"/>
      <c r="PSC67" s="5"/>
      <c r="PSD67" s="5"/>
      <c r="PSE67" s="5"/>
      <c r="PSF67" s="5"/>
      <c r="PSG67" s="5"/>
      <c r="PSH67" s="5"/>
      <c r="PSI67" s="5"/>
      <c r="PSJ67" s="5"/>
      <c r="PSK67" s="5"/>
      <c r="PSL67" s="5"/>
      <c r="PSM67" s="5"/>
      <c r="PSN67" s="5"/>
      <c r="PSO67" s="5"/>
      <c r="PSP67" s="5"/>
      <c r="PSQ67" s="5"/>
      <c r="PSR67" s="5"/>
      <c r="PSS67" s="5"/>
      <c r="PST67" s="5"/>
      <c r="PSU67" s="5"/>
      <c r="PSV67" s="5"/>
      <c r="PSW67" s="5"/>
      <c r="PSX67" s="5"/>
      <c r="PSY67" s="5"/>
      <c r="PSZ67" s="5"/>
      <c r="PTA67" s="5"/>
      <c r="PTB67" s="5"/>
      <c r="PTC67" s="5"/>
      <c r="PTD67" s="5"/>
      <c r="PTE67" s="5"/>
      <c r="PTF67" s="5"/>
      <c r="PTG67" s="5"/>
      <c r="PTH67" s="5"/>
      <c r="PTI67" s="5"/>
      <c r="PTJ67" s="5"/>
      <c r="PTK67" s="5"/>
      <c r="PTL67" s="5"/>
      <c r="PTM67" s="5"/>
      <c r="PTN67" s="5"/>
      <c r="PTO67" s="5"/>
      <c r="PTP67" s="5"/>
      <c r="PTQ67" s="5"/>
      <c r="PTR67" s="5"/>
      <c r="PTS67" s="5"/>
      <c r="PTT67" s="5"/>
      <c r="PTU67" s="5"/>
      <c r="PTV67" s="5"/>
      <c r="PTW67" s="5"/>
      <c r="PTX67" s="5"/>
      <c r="PTY67" s="5"/>
      <c r="PTZ67" s="5"/>
      <c r="PUA67" s="5"/>
      <c r="PUB67" s="5"/>
      <c r="PUC67" s="5"/>
      <c r="PUD67" s="5"/>
      <c r="PUE67" s="5"/>
      <c r="PUF67" s="5"/>
      <c r="PUG67" s="5"/>
      <c r="PUH67" s="5"/>
      <c r="PUI67" s="5"/>
      <c r="PUJ67" s="5"/>
      <c r="PUK67" s="5"/>
      <c r="PUL67" s="5"/>
      <c r="PUM67" s="5"/>
      <c r="PUN67" s="5"/>
      <c r="PUO67" s="5"/>
      <c r="PUP67" s="5"/>
      <c r="PUQ67" s="5"/>
      <c r="PUR67" s="5"/>
      <c r="PUS67" s="5"/>
      <c r="PUT67" s="5"/>
      <c r="PUU67" s="5"/>
      <c r="PUV67" s="5"/>
      <c r="PUW67" s="5"/>
      <c r="PUX67" s="5"/>
      <c r="PUY67" s="5"/>
      <c r="PUZ67" s="5"/>
      <c r="PVA67" s="5"/>
      <c r="PVB67" s="5"/>
      <c r="PVC67" s="5"/>
      <c r="PVD67" s="5"/>
      <c r="PVE67" s="5"/>
      <c r="PVF67" s="5"/>
      <c r="PVG67" s="5"/>
      <c r="PVH67" s="5"/>
      <c r="PVI67" s="5"/>
      <c r="PVJ67" s="5"/>
      <c r="PVK67" s="5"/>
      <c r="PVL67" s="5"/>
      <c r="PVM67" s="5"/>
      <c r="PVN67" s="5"/>
      <c r="PVO67" s="5"/>
      <c r="PVP67" s="5"/>
      <c r="PVQ67" s="5"/>
      <c r="PVR67" s="5"/>
      <c r="PVS67" s="5"/>
      <c r="PVT67" s="5"/>
      <c r="PVU67" s="5"/>
      <c r="PVV67" s="5"/>
      <c r="PVW67" s="5"/>
      <c r="PVX67" s="5"/>
      <c r="PVY67" s="5"/>
      <c r="PVZ67" s="5"/>
      <c r="PWA67" s="5"/>
      <c r="PWB67" s="5"/>
      <c r="PWC67" s="5"/>
      <c r="PWD67" s="5"/>
      <c r="PWE67" s="5"/>
      <c r="PWF67" s="5"/>
      <c r="PWG67" s="5"/>
      <c r="PWH67" s="5"/>
      <c r="PWI67" s="5"/>
      <c r="PWJ67" s="5"/>
      <c r="PWK67" s="5"/>
      <c r="PWL67" s="5"/>
      <c r="PWM67" s="5"/>
      <c r="PWN67" s="5"/>
      <c r="PWO67" s="5"/>
      <c r="PWP67" s="5"/>
      <c r="PWQ67" s="5"/>
      <c r="PWR67" s="5"/>
      <c r="PWS67" s="5"/>
      <c r="PWT67" s="5"/>
      <c r="PWU67" s="5"/>
      <c r="PWV67" s="5"/>
      <c r="PWW67" s="5"/>
      <c r="PWX67" s="5"/>
      <c r="PWY67" s="5"/>
      <c r="PWZ67" s="5"/>
      <c r="PXA67" s="5"/>
      <c r="PXB67" s="5"/>
      <c r="PXC67" s="5"/>
      <c r="PXD67" s="5"/>
      <c r="PXE67" s="5"/>
      <c r="PXF67" s="5"/>
      <c r="PXG67" s="5"/>
      <c r="PXH67" s="5"/>
      <c r="PXI67" s="5"/>
      <c r="PXJ67" s="5"/>
      <c r="PXK67" s="5"/>
      <c r="PXL67" s="5"/>
      <c r="PXM67" s="5"/>
      <c r="PXN67" s="5"/>
      <c r="PXO67" s="5"/>
      <c r="PXP67" s="5"/>
      <c r="PXQ67" s="5"/>
      <c r="PXR67" s="5"/>
      <c r="PXS67" s="5"/>
      <c r="PXT67" s="5"/>
      <c r="PXU67" s="5"/>
      <c r="PXV67" s="5"/>
      <c r="PXW67" s="5"/>
      <c r="PXX67" s="5"/>
      <c r="PXY67" s="5"/>
      <c r="PXZ67" s="5"/>
      <c r="PYA67" s="5"/>
      <c r="PYB67" s="5"/>
      <c r="PYC67" s="5"/>
      <c r="PYD67" s="5"/>
      <c r="PYE67" s="5"/>
      <c r="PYF67" s="5"/>
      <c r="PYG67" s="5"/>
      <c r="PYH67" s="5"/>
      <c r="PYI67" s="5"/>
      <c r="PYJ67" s="5"/>
      <c r="PYK67" s="5"/>
      <c r="PYL67" s="5"/>
      <c r="PYM67" s="5"/>
      <c r="PYN67" s="5"/>
      <c r="PYO67" s="5"/>
      <c r="PYP67" s="5"/>
      <c r="PYQ67" s="5"/>
      <c r="PYR67" s="5"/>
      <c r="PYS67" s="5"/>
      <c r="PYT67" s="5"/>
      <c r="PYU67" s="5"/>
      <c r="PYV67" s="5"/>
      <c r="PYW67" s="5"/>
      <c r="PYX67" s="5"/>
      <c r="PYY67" s="5"/>
      <c r="PYZ67" s="5"/>
      <c r="PZA67" s="5"/>
      <c r="PZB67" s="5"/>
      <c r="PZC67" s="5"/>
      <c r="PZD67" s="5"/>
      <c r="PZE67" s="5"/>
      <c r="PZF67" s="5"/>
      <c r="PZG67" s="5"/>
      <c r="PZH67" s="5"/>
      <c r="PZI67" s="5"/>
      <c r="PZJ67" s="5"/>
      <c r="PZK67" s="5"/>
      <c r="PZL67" s="5"/>
      <c r="PZM67" s="5"/>
      <c r="PZN67" s="5"/>
      <c r="PZO67" s="5"/>
      <c r="PZP67" s="5"/>
      <c r="PZQ67" s="5"/>
      <c r="PZR67" s="5"/>
      <c r="PZS67" s="5"/>
      <c r="PZT67" s="5"/>
      <c r="PZU67" s="5"/>
      <c r="PZV67" s="5"/>
      <c r="PZW67" s="5"/>
      <c r="PZX67" s="5"/>
      <c r="PZY67" s="5"/>
      <c r="PZZ67" s="5"/>
      <c r="QAA67" s="5"/>
      <c r="QAB67" s="5"/>
      <c r="QAC67" s="5"/>
      <c r="QAD67" s="5"/>
      <c r="QAE67" s="5"/>
      <c r="QAF67" s="5"/>
      <c r="QAG67" s="5"/>
      <c r="QAH67" s="5"/>
      <c r="QAI67" s="5"/>
      <c r="QAJ67" s="5"/>
      <c r="QAK67" s="5"/>
      <c r="QAL67" s="5"/>
      <c r="QAM67" s="5"/>
      <c r="QAN67" s="5"/>
      <c r="QAO67" s="5"/>
      <c r="QAP67" s="5"/>
      <c r="QAQ67" s="5"/>
      <c r="QAR67" s="5"/>
      <c r="QAS67" s="5"/>
      <c r="QAT67" s="5"/>
      <c r="QAU67" s="5"/>
      <c r="QAV67" s="5"/>
      <c r="QAW67" s="5"/>
      <c r="QAX67" s="5"/>
      <c r="QAY67" s="5"/>
      <c r="QAZ67" s="5"/>
      <c r="QBA67" s="5"/>
      <c r="QBB67" s="5"/>
      <c r="QBC67" s="5"/>
      <c r="QBD67" s="5"/>
      <c r="QBE67" s="5"/>
      <c r="QBF67" s="5"/>
      <c r="QBG67" s="5"/>
      <c r="QBH67" s="5"/>
      <c r="QBI67" s="5"/>
      <c r="QBJ67" s="5"/>
      <c r="QBK67" s="5"/>
      <c r="QBL67" s="5"/>
      <c r="QBM67" s="5"/>
      <c r="QBN67" s="5"/>
      <c r="QBO67" s="5"/>
      <c r="QBP67" s="5"/>
      <c r="QBQ67" s="5"/>
      <c r="QBR67" s="5"/>
      <c r="QBS67" s="5"/>
      <c r="QBT67" s="5"/>
      <c r="QBU67" s="5"/>
      <c r="QBV67" s="5"/>
      <c r="QBW67" s="5"/>
      <c r="QBX67" s="5"/>
      <c r="QBY67" s="5"/>
      <c r="QBZ67" s="5"/>
      <c r="QCA67" s="5"/>
      <c r="QCB67" s="5"/>
      <c r="QCC67" s="5"/>
      <c r="QCD67" s="5"/>
      <c r="QCE67" s="5"/>
      <c r="QCF67" s="5"/>
      <c r="QCG67" s="5"/>
      <c r="QCH67" s="5"/>
      <c r="QCI67" s="5"/>
      <c r="QCJ67" s="5"/>
      <c r="QCK67" s="5"/>
      <c r="QCL67" s="5"/>
      <c r="QCM67" s="5"/>
      <c r="QCN67" s="5"/>
      <c r="QCO67" s="5"/>
      <c r="QCP67" s="5"/>
      <c r="QCQ67" s="5"/>
      <c r="QCR67" s="5"/>
      <c r="QCS67" s="5"/>
      <c r="QCT67" s="5"/>
      <c r="QCU67" s="5"/>
      <c r="QCV67" s="5"/>
      <c r="QCW67" s="5"/>
      <c r="QCX67" s="5"/>
      <c r="QCY67" s="5"/>
      <c r="QCZ67" s="5"/>
      <c r="QDA67" s="5"/>
      <c r="QDB67" s="5"/>
      <c r="QDC67" s="5"/>
      <c r="QDD67" s="5"/>
      <c r="QDE67" s="5"/>
      <c r="QDF67" s="5"/>
      <c r="QDG67" s="5"/>
      <c r="QDH67" s="5"/>
      <c r="QDI67" s="5"/>
      <c r="QDJ67" s="5"/>
      <c r="QDK67" s="5"/>
      <c r="QDL67" s="5"/>
      <c r="QDM67" s="5"/>
      <c r="QDN67" s="5"/>
      <c r="QDO67" s="5"/>
      <c r="QDP67" s="5"/>
      <c r="QDQ67" s="5"/>
      <c r="QDR67" s="5"/>
      <c r="QDS67" s="5"/>
      <c r="QDT67" s="5"/>
      <c r="QDU67" s="5"/>
      <c r="QDV67" s="5"/>
      <c r="QDW67" s="5"/>
      <c r="QDX67" s="5"/>
      <c r="QDY67" s="5"/>
      <c r="QDZ67" s="5"/>
      <c r="QEA67" s="5"/>
      <c r="QEB67" s="5"/>
      <c r="QEC67" s="5"/>
      <c r="QED67" s="5"/>
      <c r="QEE67" s="5"/>
      <c r="QEF67" s="5"/>
      <c r="QEG67" s="5"/>
      <c r="QEH67" s="5"/>
      <c r="QEI67" s="5"/>
      <c r="QEJ67" s="5"/>
      <c r="QEK67" s="5"/>
      <c r="QEL67" s="5"/>
      <c r="QEM67" s="5"/>
      <c r="QEN67" s="5"/>
      <c r="QEO67" s="5"/>
      <c r="QEP67" s="5"/>
      <c r="QEQ67" s="5"/>
      <c r="QER67" s="5"/>
      <c r="QES67" s="5"/>
      <c r="QET67" s="5"/>
      <c r="QEU67" s="5"/>
      <c r="QEV67" s="5"/>
      <c r="QEW67" s="5"/>
      <c r="QEX67" s="5"/>
      <c r="QEY67" s="5"/>
      <c r="QEZ67" s="5"/>
      <c r="QFA67" s="5"/>
      <c r="QFB67" s="5"/>
      <c r="QFC67" s="5"/>
      <c r="QFD67" s="5"/>
      <c r="QFE67" s="5"/>
      <c r="QFF67" s="5"/>
      <c r="QFG67" s="5"/>
      <c r="QFH67" s="5"/>
      <c r="QFI67" s="5"/>
      <c r="QFJ67" s="5"/>
      <c r="QFK67" s="5"/>
      <c r="QFL67" s="5"/>
      <c r="QFM67" s="5"/>
      <c r="QFN67" s="5"/>
      <c r="QFO67" s="5"/>
      <c r="QFP67" s="5"/>
      <c r="QFQ67" s="5"/>
      <c r="QFR67" s="5"/>
      <c r="QFS67" s="5"/>
      <c r="QFT67" s="5"/>
      <c r="QFU67" s="5"/>
      <c r="QFV67" s="5"/>
      <c r="QFW67" s="5"/>
      <c r="QFX67" s="5"/>
      <c r="QFY67" s="5"/>
      <c r="QFZ67" s="5"/>
      <c r="QGA67" s="5"/>
      <c r="QGB67" s="5"/>
      <c r="QGC67" s="5"/>
      <c r="QGD67" s="5"/>
      <c r="QGE67" s="5"/>
      <c r="QGF67" s="5"/>
      <c r="QGG67" s="5"/>
      <c r="QGH67" s="5"/>
      <c r="QGI67" s="5"/>
      <c r="QGJ67" s="5"/>
      <c r="QGK67" s="5"/>
      <c r="QGL67" s="5"/>
      <c r="QGM67" s="5"/>
      <c r="QGN67" s="5"/>
      <c r="QGO67" s="5"/>
      <c r="QGP67" s="5"/>
      <c r="QGQ67" s="5"/>
      <c r="QGR67" s="5"/>
      <c r="QGS67" s="5"/>
      <c r="QGT67" s="5"/>
      <c r="QGU67" s="5"/>
      <c r="QGV67" s="5"/>
      <c r="QGW67" s="5"/>
      <c r="QGX67" s="5"/>
      <c r="QGY67" s="5"/>
      <c r="QGZ67" s="5"/>
      <c r="QHA67" s="5"/>
      <c r="QHB67" s="5"/>
      <c r="QHC67" s="5"/>
      <c r="QHD67" s="5"/>
      <c r="QHE67" s="5"/>
      <c r="QHF67" s="5"/>
      <c r="QHG67" s="5"/>
      <c r="QHH67" s="5"/>
      <c r="QHI67" s="5"/>
      <c r="QHJ67" s="5"/>
      <c r="QHK67" s="5"/>
      <c r="QHL67" s="5"/>
      <c r="QHM67" s="5"/>
      <c r="QHN67" s="5"/>
      <c r="QHO67" s="5"/>
      <c r="QHP67" s="5"/>
      <c r="QHQ67" s="5"/>
      <c r="QHR67" s="5"/>
      <c r="QHS67" s="5"/>
      <c r="QHT67" s="5"/>
      <c r="QHU67" s="5"/>
      <c r="QHV67" s="5"/>
      <c r="QHW67" s="5"/>
      <c r="QHX67" s="5"/>
      <c r="QHY67" s="5"/>
      <c r="QHZ67" s="5"/>
      <c r="QIA67" s="5"/>
      <c r="QIB67" s="5"/>
      <c r="QIC67" s="5"/>
      <c r="QID67" s="5"/>
      <c r="QIE67" s="5"/>
      <c r="QIF67" s="5"/>
      <c r="QIG67" s="5"/>
      <c r="QIH67" s="5"/>
      <c r="QII67" s="5"/>
      <c r="QIJ67" s="5"/>
      <c r="QIK67" s="5"/>
      <c r="QIL67" s="5"/>
      <c r="QIM67" s="5"/>
      <c r="QIN67" s="5"/>
      <c r="QIO67" s="5"/>
      <c r="QIP67" s="5"/>
      <c r="QIQ67" s="5"/>
      <c r="QIR67" s="5"/>
      <c r="QIS67" s="5"/>
      <c r="QIT67" s="5"/>
      <c r="QIU67" s="5"/>
      <c r="QIV67" s="5"/>
      <c r="QIW67" s="5"/>
      <c r="QIX67" s="5"/>
      <c r="QIY67" s="5"/>
      <c r="QIZ67" s="5"/>
      <c r="QJA67" s="5"/>
      <c r="QJB67" s="5"/>
      <c r="QJC67" s="5"/>
      <c r="QJD67" s="5"/>
      <c r="QJE67" s="5"/>
      <c r="QJF67" s="5"/>
      <c r="QJG67" s="5"/>
      <c r="QJH67" s="5"/>
      <c r="QJI67" s="5"/>
      <c r="QJJ67" s="5"/>
      <c r="QJK67" s="5"/>
      <c r="QJL67" s="5"/>
      <c r="QJM67" s="5"/>
      <c r="QJN67" s="5"/>
      <c r="QJO67" s="5"/>
      <c r="QJP67" s="5"/>
      <c r="QJQ67" s="5"/>
      <c r="QJR67" s="5"/>
      <c r="QJS67" s="5"/>
      <c r="QJT67" s="5"/>
      <c r="QJU67" s="5"/>
      <c r="QJV67" s="5"/>
      <c r="QJW67" s="5"/>
      <c r="QJX67" s="5"/>
      <c r="QJY67" s="5"/>
      <c r="QJZ67" s="5"/>
      <c r="QKA67" s="5"/>
      <c r="QKB67" s="5"/>
      <c r="QKC67" s="5"/>
      <c r="QKD67" s="5"/>
      <c r="QKE67" s="5"/>
      <c r="QKF67" s="5"/>
      <c r="QKG67" s="5"/>
      <c r="QKH67" s="5"/>
      <c r="QKI67" s="5"/>
      <c r="QKJ67" s="5"/>
      <c r="QKK67" s="5"/>
      <c r="QKL67" s="5"/>
      <c r="QKM67" s="5"/>
      <c r="QKN67" s="5"/>
      <c r="QKO67" s="5"/>
      <c r="QKP67" s="5"/>
      <c r="QKQ67" s="5"/>
      <c r="QKR67" s="5"/>
      <c r="QKS67" s="5"/>
      <c r="QKT67" s="5"/>
      <c r="QKU67" s="5"/>
      <c r="QKV67" s="5"/>
      <c r="QKW67" s="5"/>
      <c r="QKX67" s="5"/>
      <c r="QKY67" s="5"/>
      <c r="QKZ67" s="5"/>
      <c r="QLA67" s="5"/>
      <c r="QLB67" s="5"/>
      <c r="QLC67" s="5"/>
      <c r="QLD67" s="5"/>
      <c r="QLE67" s="5"/>
      <c r="QLF67" s="5"/>
      <c r="QLG67" s="5"/>
      <c r="QLH67" s="5"/>
      <c r="QLI67" s="5"/>
      <c r="QLJ67" s="5"/>
      <c r="QLK67" s="5"/>
      <c r="QLL67" s="5"/>
      <c r="QLM67" s="5"/>
      <c r="QLN67" s="5"/>
      <c r="QLO67" s="5"/>
      <c r="QLP67" s="5"/>
      <c r="QLQ67" s="5"/>
      <c r="QLR67" s="5"/>
      <c r="QLS67" s="5"/>
      <c r="QLT67" s="5"/>
      <c r="QLU67" s="5"/>
      <c r="QLV67" s="5"/>
      <c r="QLW67" s="5"/>
      <c r="QLX67" s="5"/>
      <c r="QLY67" s="5"/>
      <c r="QLZ67" s="5"/>
      <c r="QMA67" s="5"/>
      <c r="QMB67" s="5"/>
      <c r="QMC67" s="5"/>
      <c r="QMD67" s="5"/>
      <c r="QME67" s="5"/>
      <c r="QMF67" s="5"/>
      <c r="QMG67" s="5"/>
      <c r="QMH67" s="5"/>
      <c r="QMI67" s="5"/>
      <c r="QMJ67" s="5"/>
      <c r="QMK67" s="5"/>
      <c r="QML67" s="5"/>
      <c r="QMM67" s="5"/>
      <c r="QMN67" s="5"/>
      <c r="QMO67" s="5"/>
      <c r="QMP67" s="5"/>
      <c r="QMQ67" s="5"/>
      <c r="QMR67" s="5"/>
      <c r="QMS67" s="5"/>
      <c r="QMT67" s="5"/>
      <c r="QMU67" s="5"/>
      <c r="QMV67" s="5"/>
      <c r="QMW67" s="5"/>
      <c r="QMX67" s="5"/>
      <c r="QMY67" s="5"/>
      <c r="QMZ67" s="5"/>
      <c r="QNA67" s="5"/>
      <c r="QNB67" s="5"/>
      <c r="QNC67" s="5"/>
      <c r="QND67" s="5"/>
      <c r="QNE67" s="5"/>
      <c r="QNF67" s="5"/>
      <c r="QNG67" s="5"/>
      <c r="QNH67" s="5"/>
      <c r="QNI67" s="5"/>
      <c r="QNJ67" s="5"/>
      <c r="QNK67" s="5"/>
      <c r="QNL67" s="5"/>
      <c r="QNM67" s="5"/>
      <c r="QNN67" s="5"/>
      <c r="QNO67" s="5"/>
      <c r="QNP67" s="5"/>
      <c r="QNQ67" s="5"/>
      <c r="QNR67" s="5"/>
      <c r="QNS67" s="5"/>
      <c r="QNT67" s="5"/>
      <c r="QNU67" s="5"/>
      <c r="QNV67" s="5"/>
      <c r="QNW67" s="5"/>
      <c r="QNX67" s="5"/>
      <c r="QNY67" s="5"/>
      <c r="QNZ67" s="5"/>
      <c r="QOA67" s="5"/>
      <c r="QOB67" s="5"/>
      <c r="QOC67" s="5"/>
      <c r="QOD67" s="5"/>
      <c r="QOE67" s="5"/>
      <c r="QOF67" s="5"/>
      <c r="QOG67" s="5"/>
      <c r="QOH67" s="5"/>
      <c r="QOI67" s="5"/>
      <c r="QOJ67" s="5"/>
      <c r="QOK67" s="5"/>
      <c r="QOL67" s="5"/>
      <c r="QOM67" s="5"/>
      <c r="QON67" s="5"/>
      <c r="QOO67" s="5"/>
      <c r="QOP67" s="5"/>
      <c r="QOQ67" s="5"/>
      <c r="QOR67" s="5"/>
      <c r="QOS67" s="5"/>
      <c r="QOT67" s="5"/>
      <c r="QOU67" s="5"/>
      <c r="QOV67" s="5"/>
      <c r="QOW67" s="5"/>
      <c r="QOX67" s="5"/>
      <c r="QOY67" s="5"/>
      <c r="QOZ67" s="5"/>
      <c r="QPA67" s="5"/>
      <c r="QPB67" s="5"/>
      <c r="QPC67" s="5"/>
      <c r="QPD67" s="5"/>
      <c r="QPE67" s="5"/>
      <c r="QPF67" s="5"/>
      <c r="QPG67" s="5"/>
      <c r="QPH67" s="5"/>
      <c r="QPI67" s="5"/>
      <c r="QPJ67" s="5"/>
      <c r="QPK67" s="5"/>
      <c r="QPL67" s="5"/>
      <c r="QPM67" s="5"/>
      <c r="QPN67" s="5"/>
      <c r="QPO67" s="5"/>
      <c r="QPP67" s="5"/>
      <c r="QPQ67" s="5"/>
      <c r="QPR67" s="5"/>
      <c r="QPS67" s="5"/>
      <c r="QPT67" s="5"/>
      <c r="QPU67" s="5"/>
      <c r="QPV67" s="5"/>
      <c r="QPW67" s="5"/>
      <c r="QPX67" s="5"/>
      <c r="QPY67" s="5"/>
      <c r="QPZ67" s="5"/>
      <c r="QQA67" s="5"/>
      <c r="QQB67" s="5"/>
      <c r="QQC67" s="5"/>
      <c r="QQD67" s="5"/>
      <c r="QQE67" s="5"/>
      <c r="QQF67" s="5"/>
      <c r="QQG67" s="5"/>
      <c r="QQH67" s="5"/>
      <c r="QQI67" s="5"/>
      <c r="QQJ67" s="5"/>
      <c r="QQK67" s="5"/>
      <c r="QQL67" s="5"/>
      <c r="QQM67" s="5"/>
      <c r="QQN67" s="5"/>
      <c r="QQO67" s="5"/>
      <c r="QQP67" s="5"/>
      <c r="QQQ67" s="5"/>
      <c r="QQR67" s="5"/>
      <c r="QQS67" s="5"/>
      <c r="QQT67" s="5"/>
      <c r="QQU67" s="5"/>
      <c r="QQV67" s="5"/>
      <c r="QQW67" s="5"/>
      <c r="QQX67" s="5"/>
      <c r="QQY67" s="5"/>
      <c r="QQZ67" s="5"/>
      <c r="QRA67" s="5"/>
      <c r="QRB67" s="5"/>
      <c r="QRC67" s="5"/>
      <c r="QRD67" s="5"/>
      <c r="QRE67" s="5"/>
      <c r="QRF67" s="5"/>
      <c r="QRG67" s="5"/>
      <c r="QRH67" s="5"/>
      <c r="QRI67" s="5"/>
      <c r="QRJ67" s="5"/>
      <c r="QRK67" s="5"/>
      <c r="QRL67" s="5"/>
      <c r="QRM67" s="5"/>
      <c r="QRN67" s="5"/>
      <c r="QRO67" s="5"/>
      <c r="QRP67" s="5"/>
      <c r="QRQ67" s="5"/>
      <c r="QRR67" s="5"/>
      <c r="QRS67" s="5"/>
      <c r="QRT67" s="5"/>
      <c r="QRU67" s="5"/>
      <c r="QRV67" s="5"/>
      <c r="QRW67" s="5"/>
      <c r="QRX67" s="5"/>
      <c r="QRY67" s="5"/>
      <c r="QRZ67" s="5"/>
      <c r="QSA67" s="5"/>
      <c r="QSB67" s="5"/>
      <c r="QSC67" s="5"/>
      <c r="QSD67" s="5"/>
      <c r="QSE67" s="5"/>
      <c r="QSF67" s="5"/>
      <c r="QSG67" s="5"/>
      <c r="QSH67" s="5"/>
      <c r="QSI67" s="5"/>
      <c r="QSJ67" s="5"/>
      <c r="QSK67" s="5"/>
      <c r="QSL67" s="5"/>
      <c r="QSM67" s="5"/>
      <c r="QSN67" s="5"/>
      <c r="QSO67" s="5"/>
      <c r="QSP67" s="5"/>
      <c r="QSQ67" s="5"/>
      <c r="QSR67" s="5"/>
      <c r="QSS67" s="5"/>
      <c r="QST67" s="5"/>
      <c r="QSU67" s="5"/>
      <c r="QSV67" s="5"/>
      <c r="QSW67" s="5"/>
      <c r="QSX67" s="5"/>
      <c r="QSY67" s="5"/>
      <c r="QSZ67" s="5"/>
      <c r="QTA67" s="5"/>
      <c r="QTB67" s="5"/>
      <c r="QTC67" s="5"/>
      <c r="QTD67" s="5"/>
      <c r="QTE67" s="5"/>
      <c r="QTF67" s="5"/>
      <c r="QTG67" s="5"/>
      <c r="QTH67" s="5"/>
      <c r="QTI67" s="5"/>
      <c r="QTJ67" s="5"/>
      <c r="QTK67" s="5"/>
      <c r="QTL67" s="5"/>
      <c r="QTM67" s="5"/>
      <c r="QTN67" s="5"/>
      <c r="QTO67" s="5"/>
      <c r="QTP67" s="5"/>
      <c r="QTQ67" s="5"/>
      <c r="QTR67" s="5"/>
      <c r="QTS67" s="5"/>
      <c r="QTT67" s="5"/>
      <c r="QTU67" s="5"/>
      <c r="QTV67" s="5"/>
      <c r="QTW67" s="5"/>
      <c r="QTX67" s="5"/>
      <c r="QTY67" s="5"/>
      <c r="QTZ67" s="5"/>
      <c r="QUA67" s="5"/>
      <c r="QUB67" s="5"/>
      <c r="QUC67" s="5"/>
      <c r="QUD67" s="5"/>
      <c r="QUE67" s="5"/>
      <c r="QUF67" s="5"/>
      <c r="QUG67" s="5"/>
      <c r="QUH67" s="5"/>
      <c r="QUI67" s="5"/>
      <c r="QUJ67" s="5"/>
      <c r="QUK67" s="5"/>
      <c r="QUL67" s="5"/>
      <c r="QUM67" s="5"/>
      <c r="QUN67" s="5"/>
      <c r="QUO67" s="5"/>
      <c r="QUP67" s="5"/>
      <c r="QUQ67" s="5"/>
      <c r="QUR67" s="5"/>
      <c r="QUS67" s="5"/>
      <c r="QUT67" s="5"/>
      <c r="QUU67" s="5"/>
      <c r="QUV67" s="5"/>
      <c r="QUW67" s="5"/>
      <c r="QUX67" s="5"/>
      <c r="QUY67" s="5"/>
      <c r="QUZ67" s="5"/>
      <c r="QVA67" s="5"/>
      <c r="QVB67" s="5"/>
      <c r="QVC67" s="5"/>
      <c r="QVD67" s="5"/>
      <c r="QVE67" s="5"/>
      <c r="QVF67" s="5"/>
      <c r="QVG67" s="5"/>
      <c r="QVH67" s="5"/>
      <c r="QVI67" s="5"/>
      <c r="QVJ67" s="5"/>
      <c r="QVK67" s="5"/>
      <c r="QVL67" s="5"/>
      <c r="QVM67" s="5"/>
      <c r="QVN67" s="5"/>
      <c r="QVO67" s="5"/>
      <c r="QVP67" s="5"/>
      <c r="QVQ67" s="5"/>
      <c r="QVR67" s="5"/>
      <c r="QVS67" s="5"/>
      <c r="QVT67" s="5"/>
      <c r="QVU67" s="5"/>
      <c r="QVV67" s="5"/>
      <c r="QVW67" s="5"/>
      <c r="QVX67" s="5"/>
      <c r="QVY67" s="5"/>
      <c r="QVZ67" s="5"/>
      <c r="QWA67" s="5"/>
      <c r="QWB67" s="5"/>
      <c r="QWC67" s="5"/>
      <c r="QWD67" s="5"/>
      <c r="QWE67" s="5"/>
      <c r="QWF67" s="5"/>
      <c r="QWG67" s="5"/>
      <c r="QWH67" s="5"/>
      <c r="QWI67" s="5"/>
      <c r="QWJ67" s="5"/>
      <c r="QWK67" s="5"/>
      <c r="QWL67" s="5"/>
      <c r="QWM67" s="5"/>
      <c r="QWN67" s="5"/>
      <c r="QWO67" s="5"/>
      <c r="QWP67" s="5"/>
      <c r="QWQ67" s="5"/>
      <c r="QWR67" s="5"/>
      <c r="QWS67" s="5"/>
      <c r="QWT67" s="5"/>
      <c r="QWU67" s="5"/>
      <c r="QWV67" s="5"/>
      <c r="QWW67" s="5"/>
      <c r="QWX67" s="5"/>
      <c r="QWY67" s="5"/>
      <c r="QWZ67" s="5"/>
      <c r="QXA67" s="5"/>
      <c r="QXB67" s="5"/>
      <c r="QXC67" s="5"/>
      <c r="QXD67" s="5"/>
      <c r="QXE67" s="5"/>
      <c r="QXF67" s="5"/>
      <c r="QXG67" s="5"/>
      <c r="QXH67" s="5"/>
      <c r="QXI67" s="5"/>
      <c r="QXJ67" s="5"/>
      <c r="QXK67" s="5"/>
      <c r="QXL67" s="5"/>
      <c r="QXM67" s="5"/>
      <c r="QXN67" s="5"/>
      <c r="QXO67" s="5"/>
      <c r="QXP67" s="5"/>
      <c r="QXQ67" s="5"/>
      <c r="QXR67" s="5"/>
      <c r="QXS67" s="5"/>
      <c r="QXT67" s="5"/>
      <c r="QXU67" s="5"/>
      <c r="QXV67" s="5"/>
      <c r="QXW67" s="5"/>
      <c r="QXX67" s="5"/>
      <c r="QXY67" s="5"/>
      <c r="QXZ67" s="5"/>
      <c r="QYA67" s="5"/>
      <c r="QYB67" s="5"/>
      <c r="QYC67" s="5"/>
      <c r="QYD67" s="5"/>
      <c r="QYE67" s="5"/>
      <c r="QYF67" s="5"/>
      <c r="QYG67" s="5"/>
      <c r="QYH67" s="5"/>
      <c r="QYI67" s="5"/>
      <c r="QYJ67" s="5"/>
      <c r="QYK67" s="5"/>
      <c r="QYL67" s="5"/>
      <c r="QYM67" s="5"/>
      <c r="QYN67" s="5"/>
      <c r="QYO67" s="5"/>
      <c r="QYP67" s="5"/>
      <c r="QYQ67" s="5"/>
      <c r="QYR67" s="5"/>
      <c r="QYS67" s="5"/>
      <c r="QYT67" s="5"/>
      <c r="QYU67" s="5"/>
      <c r="QYV67" s="5"/>
      <c r="QYW67" s="5"/>
      <c r="QYX67" s="5"/>
      <c r="QYY67" s="5"/>
      <c r="QYZ67" s="5"/>
      <c r="QZA67" s="5"/>
      <c r="QZB67" s="5"/>
      <c r="QZC67" s="5"/>
      <c r="QZD67" s="5"/>
      <c r="QZE67" s="5"/>
      <c r="QZF67" s="5"/>
      <c r="QZG67" s="5"/>
      <c r="QZH67" s="5"/>
      <c r="QZI67" s="5"/>
      <c r="QZJ67" s="5"/>
      <c r="QZK67" s="5"/>
      <c r="QZL67" s="5"/>
      <c r="QZM67" s="5"/>
      <c r="QZN67" s="5"/>
      <c r="QZO67" s="5"/>
      <c r="QZP67" s="5"/>
      <c r="QZQ67" s="5"/>
      <c r="QZR67" s="5"/>
      <c r="QZS67" s="5"/>
      <c r="QZT67" s="5"/>
      <c r="QZU67" s="5"/>
      <c r="QZV67" s="5"/>
      <c r="QZW67" s="5"/>
      <c r="QZX67" s="5"/>
      <c r="QZY67" s="5"/>
      <c r="QZZ67" s="5"/>
      <c r="RAA67" s="5"/>
      <c r="RAB67" s="5"/>
      <c r="RAC67" s="5"/>
      <c r="RAD67" s="5"/>
      <c r="RAE67" s="5"/>
      <c r="RAF67" s="5"/>
      <c r="RAG67" s="5"/>
      <c r="RAH67" s="5"/>
      <c r="RAI67" s="5"/>
      <c r="RAJ67" s="5"/>
      <c r="RAK67" s="5"/>
      <c r="RAL67" s="5"/>
      <c r="RAM67" s="5"/>
      <c r="RAN67" s="5"/>
      <c r="RAO67" s="5"/>
      <c r="RAP67" s="5"/>
      <c r="RAQ67" s="5"/>
      <c r="RAR67" s="5"/>
      <c r="RAS67" s="5"/>
      <c r="RAT67" s="5"/>
      <c r="RAU67" s="5"/>
      <c r="RAV67" s="5"/>
      <c r="RAW67" s="5"/>
      <c r="RAX67" s="5"/>
      <c r="RAY67" s="5"/>
      <c r="RAZ67" s="5"/>
      <c r="RBA67" s="5"/>
      <c r="RBB67" s="5"/>
      <c r="RBC67" s="5"/>
      <c r="RBD67" s="5"/>
      <c r="RBE67" s="5"/>
      <c r="RBF67" s="5"/>
      <c r="RBG67" s="5"/>
      <c r="RBH67" s="5"/>
      <c r="RBI67" s="5"/>
      <c r="RBJ67" s="5"/>
      <c r="RBK67" s="5"/>
      <c r="RBL67" s="5"/>
      <c r="RBM67" s="5"/>
      <c r="RBN67" s="5"/>
      <c r="RBO67" s="5"/>
      <c r="RBP67" s="5"/>
      <c r="RBQ67" s="5"/>
      <c r="RBR67" s="5"/>
      <c r="RBS67" s="5"/>
      <c r="RBT67" s="5"/>
      <c r="RBU67" s="5"/>
      <c r="RBV67" s="5"/>
      <c r="RBW67" s="5"/>
      <c r="RBX67" s="5"/>
      <c r="RBY67" s="5"/>
      <c r="RBZ67" s="5"/>
      <c r="RCA67" s="5"/>
      <c r="RCB67" s="5"/>
      <c r="RCC67" s="5"/>
      <c r="RCD67" s="5"/>
      <c r="RCE67" s="5"/>
      <c r="RCF67" s="5"/>
      <c r="RCG67" s="5"/>
      <c r="RCH67" s="5"/>
      <c r="RCI67" s="5"/>
      <c r="RCJ67" s="5"/>
      <c r="RCK67" s="5"/>
      <c r="RCL67" s="5"/>
      <c r="RCM67" s="5"/>
      <c r="RCN67" s="5"/>
      <c r="RCO67" s="5"/>
      <c r="RCP67" s="5"/>
      <c r="RCQ67" s="5"/>
      <c r="RCR67" s="5"/>
      <c r="RCS67" s="5"/>
      <c r="RCT67" s="5"/>
      <c r="RCU67" s="5"/>
      <c r="RCV67" s="5"/>
      <c r="RCW67" s="5"/>
      <c r="RCX67" s="5"/>
      <c r="RCY67" s="5"/>
      <c r="RCZ67" s="5"/>
      <c r="RDA67" s="5"/>
      <c r="RDB67" s="5"/>
      <c r="RDC67" s="5"/>
      <c r="RDD67" s="5"/>
      <c r="RDE67" s="5"/>
      <c r="RDF67" s="5"/>
      <c r="RDG67" s="5"/>
      <c r="RDH67" s="5"/>
      <c r="RDI67" s="5"/>
      <c r="RDJ67" s="5"/>
      <c r="RDK67" s="5"/>
      <c r="RDL67" s="5"/>
      <c r="RDM67" s="5"/>
      <c r="RDN67" s="5"/>
      <c r="RDO67" s="5"/>
      <c r="RDP67" s="5"/>
      <c r="RDQ67" s="5"/>
      <c r="RDR67" s="5"/>
      <c r="RDS67" s="5"/>
      <c r="RDT67" s="5"/>
      <c r="RDU67" s="5"/>
      <c r="RDV67" s="5"/>
      <c r="RDW67" s="5"/>
      <c r="RDX67" s="5"/>
      <c r="RDY67" s="5"/>
      <c r="RDZ67" s="5"/>
      <c r="REA67" s="5"/>
      <c r="REB67" s="5"/>
      <c r="REC67" s="5"/>
      <c r="RED67" s="5"/>
      <c r="REE67" s="5"/>
      <c r="REF67" s="5"/>
      <c r="REG67" s="5"/>
      <c r="REH67" s="5"/>
      <c r="REI67" s="5"/>
      <c r="REJ67" s="5"/>
      <c r="REK67" s="5"/>
      <c r="REL67" s="5"/>
      <c r="REM67" s="5"/>
      <c r="REN67" s="5"/>
      <c r="REO67" s="5"/>
      <c r="REP67" s="5"/>
      <c r="REQ67" s="5"/>
      <c r="RER67" s="5"/>
      <c r="RES67" s="5"/>
      <c r="RET67" s="5"/>
      <c r="REU67" s="5"/>
      <c r="REV67" s="5"/>
      <c r="REW67" s="5"/>
      <c r="REX67" s="5"/>
      <c r="REY67" s="5"/>
      <c r="REZ67" s="5"/>
      <c r="RFA67" s="5"/>
      <c r="RFB67" s="5"/>
      <c r="RFC67" s="5"/>
      <c r="RFD67" s="5"/>
      <c r="RFE67" s="5"/>
      <c r="RFF67" s="5"/>
      <c r="RFG67" s="5"/>
      <c r="RFH67" s="5"/>
      <c r="RFI67" s="5"/>
      <c r="RFJ67" s="5"/>
      <c r="RFK67" s="5"/>
      <c r="RFL67" s="5"/>
      <c r="RFM67" s="5"/>
      <c r="RFN67" s="5"/>
      <c r="RFO67" s="5"/>
      <c r="RFP67" s="5"/>
      <c r="RFQ67" s="5"/>
      <c r="RFR67" s="5"/>
      <c r="RFS67" s="5"/>
      <c r="RFT67" s="5"/>
      <c r="RFU67" s="5"/>
      <c r="RFV67" s="5"/>
      <c r="RFW67" s="5"/>
      <c r="RFX67" s="5"/>
      <c r="RFY67" s="5"/>
      <c r="RFZ67" s="5"/>
      <c r="RGA67" s="5"/>
      <c r="RGB67" s="5"/>
      <c r="RGC67" s="5"/>
      <c r="RGD67" s="5"/>
      <c r="RGE67" s="5"/>
      <c r="RGF67" s="5"/>
      <c r="RGG67" s="5"/>
      <c r="RGH67" s="5"/>
      <c r="RGI67" s="5"/>
      <c r="RGJ67" s="5"/>
      <c r="RGK67" s="5"/>
      <c r="RGL67" s="5"/>
      <c r="RGM67" s="5"/>
      <c r="RGN67" s="5"/>
      <c r="RGO67" s="5"/>
      <c r="RGP67" s="5"/>
      <c r="RGQ67" s="5"/>
      <c r="RGR67" s="5"/>
      <c r="RGS67" s="5"/>
      <c r="RGT67" s="5"/>
      <c r="RGU67" s="5"/>
      <c r="RGV67" s="5"/>
      <c r="RGW67" s="5"/>
      <c r="RGX67" s="5"/>
      <c r="RGY67" s="5"/>
      <c r="RGZ67" s="5"/>
      <c r="RHA67" s="5"/>
      <c r="RHB67" s="5"/>
      <c r="RHC67" s="5"/>
      <c r="RHD67" s="5"/>
      <c r="RHE67" s="5"/>
      <c r="RHF67" s="5"/>
      <c r="RHG67" s="5"/>
      <c r="RHH67" s="5"/>
      <c r="RHI67" s="5"/>
      <c r="RHJ67" s="5"/>
      <c r="RHK67" s="5"/>
      <c r="RHL67" s="5"/>
      <c r="RHM67" s="5"/>
      <c r="RHN67" s="5"/>
      <c r="RHO67" s="5"/>
      <c r="RHP67" s="5"/>
      <c r="RHQ67" s="5"/>
      <c r="RHR67" s="5"/>
      <c r="RHS67" s="5"/>
      <c r="RHT67" s="5"/>
      <c r="RHU67" s="5"/>
      <c r="RHV67" s="5"/>
      <c r="RHW67" s="5"/>
      <c r="RHX67" s="5"/>
      <c r="RHY67" s="5"/>
      <c r="RHZ67" s="5"/>
      <c r="RIA67" s="5"/>
      <c r="RIB67" s="5"/>
      <c r="RIC67" s="5"/>
      <c r="RID67" s="5"/>
      <c r="RIE67" s="5"/>
      <c r="RIF67" s="5"/>
      <c r="RIG67" s="5"/>
      <c r="RIH67" s="5"/>
      <c r="RII67" s="5"/>
      <c r="RIJ67" s="5"/>
      <c r="RIK67" s="5"/>
      <c r="RIL67" s="5"/>
      <c r="RIM67" s="5"/>
      <c r="RIN67" s="5"/>
      <c r="RIO67" s="5"/>
      <c r="RIP67" s="5"/>
      <c r="RIQ67" s="5"/>
      <c r="RIR67" s="5"/>
      <c r="RIS67" s="5"/>
      <c r="RIT67" s="5"/>
      <c r="RIU67" s="5"/>
      <c r="RIV67" s="5"/>
      <c r="RIW67" s="5"/>
      <c r="RIX67" s="5"/>
      <c r="RIY67" s="5"/>
      <c r="RIZ67" s="5"/>
      <c r="RJA67" s="5"/>
      <c r="RJB67" s="5"/>
      <c r="RJC67" s="5"/>
      <c r="RJD67" s="5"/>
      <c r="RJE67" s="5"/>
      <c r="RJF67" s="5"/>
      <c r="RJG67" s="5"/>
      <c r="RJH67" s="5"/>
      <c r="RJI67" s="5"/>
      <c r="RJJ67" s="5"/>
      <c r="RJK67" s="5"/>
      <c r="RJL67" s="5"/>
      <c r="RJM67" s="5"/>
      <c r="RJN67" s="5"/>
      <c r="RJO67" s="5"/>
      <c r="RJP67" s="5"/>
      <c r="RJQ67" s="5"/>
      <c r="RJR67" s="5"/>
      <c r="RJS67" s="5"/>
      <c r="RJT67" s="5"/>
      <c r="RJU67" s="5"/>
      <c r="RJV67" s="5"/>
      <c r="RJW67" s="5"/>
      <c r="RJX67" s="5"/>
      <c r="RJY67" s="5"/>
      <c r="RJZ67" s="5"/>
      <c r="RKA67" s="5"/>
      <c r="RKB67" s="5"/>
      <c r="RKC67" s="5"/>
      <c r="RKD67" s="5"/>
      <c r="RKE67" s="5"/>
      <c r="RKF67" s="5"/>
      <c r="RKG67" s="5"/>
      <c r="RKH67" s="5"/>
      <c r="RKI67" s="5"/>
      <c r="RKJ67" s="5"/>
      <c r="RKK67" s="5"/>
      <c r="RKL67" s="5"/>
      <c r="RKM67" s="5"/>
      <c r="RKN67" s="5"/>
      <c r="RKO67" s="5"/>
      <c r="RKP67" s="5"/>
      <c r="RKQ67" s="5"/>
      <c r="RKR67" s="5"/>
      <c r="RKS67" s="5"/>
      <c r="RKT67" s="5"/>
      <c r="RKU67" s="5"/>
      <c r="RKV67" s="5"/>
      <c r="RKW67" s="5"/>
      <c r="RKX67" s="5"/>
      <c r="RKY67" s="5"/>
      <c r="RKZ67" s="5"/>
      <c r="RLA67" s="5"/>
      <c r="RLB67" s="5"/>
      <c r="RLC67" s="5"/>
      <c r="RLD67" s="5"/>
      <c r="RLE67" s="5"/>
      <c r="RLF67" s="5"/>
      <c r="RLG67" s="5"/>
      <c r="RLH67" s="5"/>
      <c r="RLI67" s="5"/>
      <c r="RLJ67" s="5"/>
      <c r="RLK67" s="5"/>
      <c r="RLL67" s="5"/>
      <c r="RLM67" s="5"/>
      <c r="RLN67" s="5"/>
      <c r="RLO67" s="5"/>
      <c r="RLP67" s="5"/>
      <c r="RLQ67" s="5"/>
      <c r="RLR67" s="5"/>
      <c r="RLS67" s="5"/>
      <c r="RLT67" s="5"/>
      <c r="RLU67" s="5"/>
      <c r="RLV67" s="5"/>
      <c r="RLW67" s="5"/>
      <c r="RLX67" s="5"/>
      <c r="RLY67" s="5"/>
      <c r="RLZ67" s="5"/>
      <c r="RMA67" s="5"/>
      <c r="RMB67" s="5"/>
      <c r="RMC67" s="5"/>
      <c r="RMD67" s="5"/>
      <c r="RME67" s="5"/>
      <c r="RMF67" s="5"/>
      <c r="RMG67" s="5"/>
      <c r="RMH67" s="5"/>
      <c r="RMI67" s="5"/>
      <c r="RMJ67" s="5"/>
      <c r="RMK67" s="5"/>
      <c r="RML67" s="5"/>
      <c r="RMM67" s="5"/>
      <c r="RMN67" s="5"/>
      <c r="RMO67" s="5"/>
      <c r="RMP67" s="5"/>
      <c r="RMQ67" s="5"/>
      <c r="RMR67" s="5"/>
      <c r="RMS67" s="5"/>
      <c r="RMT67" s="5"/>
      <c r="RMU67" s="5"/>
      <c r="RMV67" s="5"/>
      <c r="RMW67" s="5"/>
      <c r="RMX67" s="5"/>
      <c r="RMY67" s="5"/>
      <c r="RMZ67" s="5"/>
      <c r="RNA67" s="5"/>
      <c r="RNB67" s="5"/>
      <c r="RNC67" s="5"/>
      <c r="RND67" s="5"/>
      <c r="RNE67" s="5"/>
      <c r="RNF67" s="5"/>
      <c r="RNG67" s="5"/>
      <c r="RNH67" s="5"/>
      <c r="RNI67" s="5"/>
      <c r="RNJ67" s="5"/>
      <c r="RNK67" s="5"/>
      <c r="RNL67" s="5"/>
      <c r="RNM67" s="5"/>
      <c r="RNN67" s="5"/>
      <c r="RNO67" s="5"/>
      <c r="RNP67" s="5"/>
      <c r="RNQ67" s="5"/>
      <c r="RNR67" s="5"/>
      <c r="RNS67" s="5"/>
      <c r="RNT67" s="5"/>
      <c r="RNU67" s="5"/>
      <c r="RNV67" s="5"/>
      <c r="RNW67" s="5"/>
      <c r="RNX67" s="5"/>
      <c r="RNY67" s="5"/>
      <c r="RNZ67" s="5"/>
      <c r="ROA67" s="5"/>
      <c r="ROB67" s="5"/>
      <c r="ROC67" s="5"/>
      <c r="ROD67" s="5"/>
      <c r="ROE67" s="5"/>
      <c r="ROF67" s="5"/>
      <c r="ROG67" s="5"/>
      <c r="ROH67" s="5"/>
      <c r="ROI67" s="5"/>
      <c r="ROJ67" s="5"/>
      <c r="ROK67" s="5"/>
      <c r="ROL67" s="5"/>
      <c r="ROM67" s="5"/>
      <c r="RON67" s="5"/>
      <c r="ROO67" s="5"/>
      <c r="ROP67" s="5"/>
      <c r="ROQ67" s="5"/>
      <c r="ROR67" s="5"/>
      <c r="ROS67" s="5"/>
      <c r="ROT67" s="5"/>
      <c r="ROU67" s="5"/>
      <c r="ROV67" s="5"/>
      <c r="ROW67" s="5"/>
      <c r="ROX67" s="5"/>
      <c r="ROY67" s="5"/>
      <c r="ROZ67" s="5"/>
      <c r="RPA67" s="5"/>
      <c r="RPB67" s="5"/>
      <c r="RPC67" s="5"/>
      <c r="RPD67" s="5"/>
      <c r="RPE67" s="5"/>
      <c r="RPF67" s="5"/>
      <c r="RPG67" s="5"/>
      <c r="RPH67" s="5"/>
      <c r="RPI67" s="5"/>
      <c r="RPJ67" s="5"/>
      <c r="RPK67" s="5"/>
      <c r="RPL67" s="5"/>
      <c r="RPM67" s="5"/>
      <c r="RPN67" s="5"/>
      <c r="RPO67" s="5"/>
      <c r="RPP67" s="5"/>
      <c r="RPQ67" s="5"/>
      <c r="RPR67" s="5"/>
      <c r="RPS67" s="5"/>
      <c r="RPT67" s="5"/>
      <c r="RPU67" s="5"/>
      <c r="RPV67" s="5"/>
      <c r="RPW67" s="5"/>
      <c r="RPX67" s="5"/>
      <c r="RPY67" s="5"/>
      <c r="RPZ67" s="5"/>
      <c r="RQA67" s="5"/>
      <c r="RQB67" s="5"/>
      <c r="RQC67" s="5"/>
      <c r="RQD67" s="5"/>
      <c r="RQE67" s="5"/>
      <c r="RQF67" s="5"/>
      <c r="RQG67" s="5"/>
      <c r="RQH67" s="5"/>
      <c r="RQI67" s="5"/>
      <c r="RQJ67" s="5"/>
      <c r="RQK67" s="5"/>
      <c r="RQL67" s="5"/>
      <c r="RQM67" s="5"/>
      <c r="RQN67" s="5"/>
      <c r="RQO67" s="5"/>
      <c r="RQP67" s="5"/>
      <c r="RQQ67" s="5"/>
      <c r="RQR67" s="5"/>
      <c r="RQS67" s="5"/>
      <c r="RQT67" s="5"/>
      <c r="RQU67" s="5"/>
      <c r="RQV67" s="5"/>
      <c r="RQW67" s="5"/>
      <c r="RQX67" s="5"/>
      <c r="RQY67" s="5"/>
      <c r="RQZ67" s="5"/>
      <c r="RRA67" s="5"/>
      <c r="RRB67" s="5"/>
      <c r="RRC67" s="5"/>
      <c r="RRD67" s="5"/>
      <c r="RRE67" s="5"/>
      <c r="RRF67" s="5"/>
      <c r="RRG67" s="5"/>
      <c r="RRH67" s="5"/>
      <c r="RRI67" s="5"/>
      <c r="RRJ67" s="5"/>
      <c r="RRK67" s="5"/>
      <c r="RRL67" s="5"/>
      <c r="RRM67" s="5"/>
      <c r="RRN67" s="5"/>
      <c r="RRO67" s="5"/>
      <c r="RRP67" s="5"/>
      <c r="RRQ67" s="5"/>
      <c r="RRR67" s="5"/>
      <c r="RRS67" s="5"/>
      <c r="RRT67" s="5"/>
      <c r="RRU67" s="5"/>
      <c r="RRV67" s="5"/>
      <c r="RRW67" s="5"/>
      <c r="RRX67" s="5"/>
      <c r="RRY67" s="5"/>
      <c r="RRZ67" s="5"/>
      <c r="RSA67" s="5"/>
      <c r="RSB67" s="5"/>
      <c r="RSC67" s="5"/>
      <c r="RSD67" s="5"/>
      <c r="RSE67" s="5"/>
      <c r="RSF67" s="5"/>
      <c r="RSG67" s="5"/>
      <c r="RSH67" s="5"/>
      <c r="RSI67" s="5"/>
      <c r="RSJ67" s="5"/>
      <c r="RSK67" s="5"/>
      <c r="RSL67" s="5"/>
      <c r="RSM67" s="5"/>
      <c r="RSN67" s="5"/>
      <c r="RSO67" s="5"/>
      <c r="RSP67" s="5"/>
      <c r="RSQ67" s="5"/>
      <c r="RSR67" s="5"/>
      <c r="RSS67" s="5"/>
      <c r="RST67" s="5"/>
      <c r="RSU67" s="5"/>
      <c r="RSV67" s="5"/>
      <c r="RSW67" s="5"/>
      <c r="RSX67" s="5"/>
      <c r="RSY67" s="5"/>
      <c r="RSZ67" s="5"/>
      <c r="RTA67" s="5"/>
      <c r="RTB67" s="5"/>
      <c r="RTC67" s="5"/>
      <c r="RTD67" s="5"/>
      <c r="RTE67" s="5"/>
      <c r="RTF67" s="5"/>
      <c r="RTG67" s="5"/>
      <c r="RTH67" s="5"/>
      <c r="RTI67" s="5"/>
      <c r="RTJ67" s="5"/>
      <c r="RTK67" s="5"/>
      <c r="RTL67" s="5"/>
      <c r="RTM67" s="5"/>
      <c r="RTN67" s="5"/>
      <c r="RTO67" s="5"/>
      <c r="RTP67" s="5"/>
      <c r="RTQ67" s="5"/>
      <c r="RTR67" s="5"/>
      <c r="RTS67" s="5"/>
      <c r="RTT67" s="5"/>
      <c r="RTU67" s="5"/>
      <c r="RTV67" s="5"/>
      <c r="RTW67" s="5"/>
      <c r="RTX67" s="5"/>
      <c r="RTY67" s="5"/>
      <c r="RTZ67" s="5"/>
      <c r="RUA67" s="5"/>
      <c r="RUB67" s="5"/>
      <c r="RUC67" s="5"/>
      <c r="RUD67" s="5"/>
      <c r="RUE67" s="5"/>
      <c r="RUF67" s="5"/>
      <c r="RUG67" s="5"/>
      <c r="RUH67" s="5"/>
      <c r="RUI67" s="5"/>
      <c r="RUJ67" s="5"/>
      <c r="RUK67" s="5"/>
      <c r="RUL67" s="5"/>
      <c r="RUM67" s="5"/>
      <c r="RUN67" s="5"/>
      <c r="RUO67" s="5"/>
      <c r="RUP67" s="5"/>
      <c r="RUQ67" s="5"/>
      <c r="RUR67" s="5"/>
      <c r="RUS67" s="5"/>
      <c r="RUT67" s="5"/>
      <c r="RUU67" s="5"/>
      <c r="RUV67" s="5"/>
      <c r="RUW67" s="5"/>
      <c r="RUX67" s="5"/>
      <c r="RUY67" s="5"/>
      <c r="RUZ67" s="5"/>
      <c r="RVA67" s="5"/>
      <c r="RVB67" s="5"/>
      <c r="RVC67" s="5"/>
      <c r="RVD67" s="5"/>
      <c r="RVE67" s="5"/>
      <c r="RVF67" s="5"/>
      <c r="RVG67" s="5"/>
      <c r="RVH67" s="5"/>
      <c r="RVI67" s="5"/>
      <c r="RVJ67" s="5"/>
      <c r="RVK67" s="5"/>
      <c r="RVL67" s="5"/>
      <c r="RVM67" s="5"/>
      <c r="RVN67" s="5"/>
      <c r="RVO67" s="5"/>
      <c r="RVP67" s="5"/>
      <c r="RVQ67" s="5"/>
      <c r="RVR67" s="5"/>
      <c r="RVS67" s="5"/>
      <c r="RVT67" s="5"/>
      <c r="RVU67" s="5"/>
      <c r="RVV67" s="5"/>
      <c r="RVW67" s="5"/>
      <c r="RVX67" s="5"/>
      <c r="RVY67" s="5"/>
      <c r="RVZ67" s="5"/>
      <c r="RWA67" s="5"/>
      <c r="RWB67" s="5"/>
      <c r="RWC67" s="5"/>
      <c r="RWD67" s="5"/>
      <c r="RWE67" s="5"/>
      <c r="RWF67" s="5"/>
      <c r="RWG67" s="5"/>
      <c r="RWH67" s="5"/>
      <c r="RWI67" s="5"/>
      <c r="RWJ67" s="5"/>
      <c r="RWK67" s="5"/>
      <c r="RWL67" s="5"/>
      <c r="RWM67" s="5"/>
      <c r="RWN67" s="5"/>
      <c r="RWO67" s="5"/>
      <c r="RWP67" s="5"/>
      <c r="RWQ67" s="5"/>
      <c r="RWR67" s="5"/>
      <c r="RWS67" s="5"/>
      <c r="RWT67" s="5"/>
      <c r="RWU67" s="5"/>
      <c r="RWV67" s="5"/>
      <c r="RWW67" s="5"/>
      <c r="RWX67" s="5"/>
      <c r="RWY67" s="5"/>
      <c r="RWZ67" s="5"/>
      <c r="RXA67" s="5"/>
      <c r="RXB67" s="5"/>
      <c r="RXC67" s="5"/>
      <c r="RXD67" s="5"/>
      <c r="RXE67" s="5"/>
      <c r="RXF67" s="5"/>
      <c r="RXG67" s="5"/>
      <c r="RXH67" s="5"/>
      <c r="RXI67" s="5"/>
      <c r="RXJ67" s="5"/>
      <c r="RXK67" s="5"/>
      <c r="RXL67" s="5"/>
      <c r="RXM67" s="5"/>
      <c r="RXN67" s="5"/>
      <c r="RXO67" s="5"/>
      <c r="RXP67" s="5"/>
      <c r="RXQ67" s="5"/>
      <c r="RXR67" s="5"/>
      <c r="RXS67" s="5"/>
      <c r="RXT67" s="5"/>
      <c r="RXU67" s="5"/>
      <c r="RXV67" s="5"/>
      <c r="RXW67" s="5"/>
      <c r="RXX67" s="5"/>
      <c r="RXY67" s="5"/>
      <c r="RXZ67" s="5"/>
      <c r="RYA67" s="5"/>
      <c r="RYB67" s="5"/>
      <c r="RYC67" s="5"/>
      <c r="RYD67" s="5"/>
      <c r="RYE67" s="5"/>
      <c r="RYF67" s="5"/>
      <c r="RYG67" s="5"/>
      <c r="RYH67" s="5"/>
      <c r="RYI67" s="5"/>
      <c r="RYJ67" s="5"/>
      <c r="RYK67" s="5"/>
      <c r="RYL67" s="5"/>
      <c r="RYM67" s="5"/>
      <c r="RYN67" s="5"/>
      <c r="RYO67" s="5"/>
      <c r="RYP67" s="5"/>
      <c r="RYQ67" s="5"/>
      <c r="RYR67" s="5"/>
      <c r="RYS67" s="5"/>
      <c r="RYT67" s="5"/>
      <c r="RYU67" s="5"/>
      <c r="RYV67" s="5"/>
      <c r="RYW67" s="5"/>
      <c r="RYX67" s="5"/>
      <c r="RYY67" s="5"/>
      <c r="RYZ67" s="5"/>
      <c r="RZA67" s="5"/>
      <c r="RZB67" s="5"/>
      <c r="RZC67" s="5"/>
      <c r="RZD67" s="5"/>
      <c r="RZE67" s="5"/>
      <c r="RZF67" s="5"/>
      <c r="RZG67" s="5"/>
      <c r="RZH67" s="5"/>
      <c r="RZI67" s="5"/>
      <c r="RZJ67" s="5"/>
      <c r="RZK67" s="5"/>
      <c r="RZL67" s="5"/>
      <c r="RZM67" s="5"/>
      <c r="RZN67" s="5"/>
      <c r="RZO67" s="5"/>
      <c r="RZP67" s="5"/>
      <c r="RZQ67" s="5"/>
      <c r="RZR67" s="5"/>
      <c r="RZS67" s="5"/>
      <c r="RZT67" s="5"/>
      <c r="RZU67" s="5"/>
      <c r="RZV67" s="5"/>
      <c r="RZW67" s="5"/>
      <c r="RZX67" s="5"/>
      <c r="RZY67" s="5"/>
      <c r="RZZ67" s="5"/>
      <c r="SAA67" s="5"/>
      <c r="SAB67" s="5"/>
      <c r="SAC67" s="5"/>
      <c r="SAD67" s="5"/>
      <c r="SAE67" s="5"/>
      <c r="SAF67" s="5"/>
      <c r="SAG67" s="5"/>
      <c r="SAH67" s="5"/>
      <c r="SAI67" s="5"/>
      <c r="SAJ67" s="5"/>
      <c r="SAK67" s="5"/>
      <c r="SAL67" s="5"/>
      <c r="SAM67" s="5"/>
      <c r="SAN67" s="5"/>
      <c r="SAO67" s="5"/>
      <c r="SAP67" s="5"/>
      <c r="SAQ67" s="5"/>
      <c r="SAR67" s="5"/>
      <c r="SAS67" s="5"/>
      <c r="SAT67" s="5"/>
      <c r="SAU67" s="5"/>
      <c r="SAV67" s="5"/>
      <c r="SAW67" s="5"/>
      <c r="SAX67" s="5"/>
      <c r="SAY67" s="5"/>
      <c r="SAZ67" s="5"/>
      <c r="SBA67" s="5"/>
      <c r="SBB67" s="5"/>
      <c r="SBC67" s="5"/>
      <c r="SBD67" s="5"/>
      <c r="SBE67" s="5"/>
      <c r="SBF67" s="5"/>
      <c r="SBG67" s="5"/>
      <c r="SBH67" s="5"/>
      <c r="SBI67" s="5"/>
      <c r="SBJ67" s="5"/>
      <c r="SBK67" s="5"/>
      <c r="SBL67" s="5"/>
      <c r="SBM67" s="5"/>
      <c r="SBN67" s="5"/>
      <c r="SBO67" s="5"/>
      <c r="SBP67" s="5"/>
      <c r="SBQ67" s="5"/>
      <c r="SBR67" s="5"/>
      <c r="SBS67" s="5"/>
      <c r="SBT67" s="5"/>
      <c r="SBU67" s="5"/>
      <c r="SBV67" s="5"/>
      <c r="SBW67" s="5"/>
      <c r="SBX67" s="5"/>
      <c r="SBY67" s="5"/>
      <c r="SBZ67" s="5"/>
      <c r="SCA67" s="5"/>
      <c r="SCB67" s="5"/>
      <c r="SCC67" s="5"/>
      <c r="SCD67" s="5"/>
      <c r="SCE67" s="5"/>
      <c r="SCF67" s="5"/>
      <c r="SCG67" s="5"/>
      <c r="SCH67" s="5"/>
      <c r="SCI67" s="5"/>
      <c r="SCJ67" s="5"/>
      <c r="SCK67" s="5"/>
      <c r="SCL67" s="5"/>
      <c r="SCM67" s="5"/>
      <c r="SCN67" s="5"/>
      <c r="SCO67" s="5"/>
      <c r="SCP67" s="5"/>
      <c r="SCQ67" s="5"/>
      <c r="SCR67" s="5"/>
      <c r="SCS67" s="5"/>
      <c r="SCT67" s="5"/>
      <c r="SCU67" s="5"/>
      <c r="SCV67" s="5"/>
      <c r="SCW67" s="5"/>
      <c r="SCX67" s="5"/>
      <c r="SCY67" s="5"/>
      <c r="SCZ67" s="5"/>
      <c r="SDA67" s="5"/>
      <c r="SDB67" s="5"/>
      <c r="SDC67" s="5"/>
      <c r="SDD67" s="5"/>
      <c r="SDE67" s="5"/>
      <c r="SDF67" s="5"/>
      <c r="SDG67" s="5"/>
      <c r="SDH67" s="5"/>
      <c r="SDI67" s="5"/>
      <c r="SDJ67" s="5"/>
      <c r="SDK67" s="5"/>
      <c r="SDL67" s="5"/>
      <c r="SDM67" s="5"/>
      <c r="SDN67" s="5"/>
      <c r="SDO67" s="5"/>
      <c r="SDP67" s="5"/>
      <c r="SDQ67" s="5"/>
      <c r="SDR67" s="5"/>
      <c r="SDS67" s="5"/>
      <c r="SDT67" s="5"/>
      <c r="SDU67" s="5"/>
      <c r="SDV67" s="5"/>
      <c r="SDW67" s="5"/>
      <c r="SDX67" s="5"/>
      <c r="SDY67" s="5"/>
      <c r="SDZ67" s="5"/>
      <c r="SEA67" s="5"/>
      <c r="SEB67" s="5"/>
      <c r="SEC67" s="5"/>
      <c r="SED67" s="5"/>
      <c r="SEE67" s="5"/>
      <c r="SEF67" s="5"/>
      <c r="SEG67" s="5"/>
      <c r="SEH67" s="5"/>
      <c r="SEI67" s="5"/>
      <c r="SEJ67" s="5"/>
      <c r="SEK67" s="5"/>
      <c r="SEL67" s="5"/>
      <c r="SEM67" s="5"/>
      <c r="SEN67" s="5"/>
      <c r="SEO67" s="5"/>
      <c r="SEP67" s="5"/>
      <c r="SEQ67" s="5"/>
      <c r="SER67" s="5"/>
      <c r="SES67" s="5"/>
      <c r="SET67" s="5"/>
      <c r="SEU67" s="5"/>
      <c r="SEV67" s="5"/>
      <c r="SEW67" s="5"/>
      <c r="SEX67" s="5"/>
      <c r="SEY67" s="5"/>
      <c r="SEZ67" s="5"/>
      <c r="SFA67" s="5"/>
      <c r="SFB67" s="5"/>
      <c r="SFC67" s="5"/>
      <c r="SFD67" s="5"/>
      <c r="SFE67" s="5"/>
      <c r="SFF67" s="5"/>
      <c r="SFG67" s="5"/>
      <c r="SFH67" s="5"/>
      <c r="SFI67" s="5"/>
      <c r="SFJ67" s="5"/>
      <c r="SFK67" s="5"/>
      <c r="SFL67" s="5"/>
      <c r="SFM67" s="5"/>
      <c r="SFN67" s="5"/>
      <c r="SFO67" s="5"/>
      <c r="SFP67" s="5"/>
      <c r="SFQ67" s="5"/>
      <c r="SFR67" s="5"/>
      <c r="SFS67" s="5"/>
      <c r="SFT67" s="5"/>
      <c r="SFU67" s="5"/>
      <c r="SFV67" s="5"/>
      <c r="SFW67" s="5"/>
      <c r="SFX67" s="5"/>
      <c r="SFY67" s="5"/>
      <c r="SFZ67" s="5"/>
      <c r="SGA67" s="5"/>
      <c r="SGB67" s="5"/>
      <c r="SGC67" s="5"/>
      <c r="SGD67" s="5"/>
      <c r="SGE67" s="5"/>
      <c r="SGF67" s="5"/>
      <c r="SGG67" s="5"/>
      <c r="SGH67" s="5"/>
      <c r="SGI67" s="5"/>
      <c r="SGJ67" s="5"/>
      <c r="SGK67" s="5"/>
      <c r="SGL67" s="5"/>
      <c r="SGM67" s="5"/>
      <c r="SGN67" s="5"/>
      <c r="SGO67" s="5"/>
      <c r="SGP67" s="5"/>
      <c r="SGQ67" s="5"/>
      <c r="SGR67" s="5"/>
      <c r="SGS67" s="5"/>
      <c r="SGT67" s="5"/>
      <c r="SGU67" s="5"/>
      <c r="SGV67" s="5"/>
      <c r="SGW67" s="5"/>
      <c r="SGX67" s="5"/>
      <c r="SGY67" s="5"/>
      <c r="SGZ67" s="5"/>
      <c r="SHA67" s="5"/>
      <c r="SHB67" s="5"/>
      <c r="SHC67" s="5"/>
      <c r="SHD67" s="5"/>
      <c r="SHE67" s="5"/>
      <c r="SHF67" s="5"/>
      <c r="SHG67" s="5"/>
      <c r="SHH67" s="5"/>
      <c r="SHI67" s="5"/>
      <c r="SHJ67" s="5"/>
      <c r="SHK67" s="5"/>
      <c r="SHL67" s="5"/>
      <c r="SHM67" s="5"/>
      <c r="SHN67" s="5"/>
      <c r="SHO67" s="5"/>
      <c r="SHP67" s="5"/>
      <c r="SHQ67" s="5"/>
      <c r="SHR67" s="5"/>
      <c r="SHS67" s="5"/>
      <c r="SHT67" s="5"/>
      <c r="SHU67" s="5"/>
      <c r="SHV67" s="5"/>
      <c r="SHW67" s="5"/>
      <c r="SHX67" s="5"/>
      <c r="SHY67" s="5"/>
      <c r="SHZ67" s="5"/>
      <c r="SIA67" s="5"/>
      <c r="SIB67" s="5"/>
      <c r="SIC67" s="5"/>
      <c r="SID67" s="5"/>
      <c r="SIE67" s="5"/>
      <c r="SIF67" s="5"/>
      <c r="SIG67" s="5"/>
      <c r="SIH67" s="5"/>
      <c r="SII67" s="5"/>
      <c r="SIJ67" s="5"/>
      <c r="SIK67" s="5"/>
      <c r="SIL67" s="5"/>
      <c r="SIM67" s="5"/>
      <c r="SIN67" s="5"/>
      <c r="SIO67" s="5"/>
      <c r="SIP67" s="5"/>
      <c r="SIQ67" s="5"/>
      <c r="SIR67" s="5"/>
      <c r="SIS67" s="5"/>
      <c r="SIT67" s="5"/>
      <c r="SIU67" s="5"/>
      <c r="SIV67" s="5"/>
      <c r="SIW67" s="5"/>
      <c r="SIX67" s="5"/>
      <c r="SIY67" s="5"/>
      <c r="SIZ67" s="5"/>
      <c r="SJA67" s="5"/>
      <c r="SJB67" s="5"/>
      <c r="SJC67" s="5"/>
      <c r="SJD67" s="5"/>
      <c r="SJE67" s="5"/>
      <c r="SJF67" s="5"/>
      <c r="SJG67" s="5"/>
      <c r="SJH67" s="5"/>
      <c r="SJI67" s="5"/>
      <c r="SJJ67" s="5"/>
      <c r="SJK67" s="5"/>
      <c r="SJL67" s="5"/>
      <c r="SJM67" s="5"/>
      <c r="SJN67" s="5"/>
      <c r="SJO67" s="5"/>
      <c r="SJP67" s="5"/>
      <c r="SJQ67" s="5"/>
      <c r="SJR67" s="5"/>
      <c r="SJS67" s="5"/>
      <c r="SJT67" s="5"/>
      <c r="SJU67" s="5"/>
      <c r="SJV67" s="5"/>
      <c r="SJW67" s="5"/>
      <c r="SJX67" s="5"/>
      <c r="SJY67" s="5"/>
      <c r="SJZ67" s="5"/>
      <c r="SKA67" s="5"/>
      <c r="SKB67" s="5"/>
      <c r="SKC67" s="5"/>
      <c r="SKD67" s="5"/>
      <c r="SKE67" s="5"/>
      <c r="SKF67" s="5"/>
      <c r="SKG67" s="5"/>
      <c r="SKH67" s="5"/>
      <c r="SKI67" s="5"/>
      <c r="SKJ67" s="5"/>
      <c r="SKK67" s="5"/>
      <c r="SKL67" s="5"/>
      <c r="SKM67" s="5"/>
      <c r="SKN67" s="5"/>
      <c r="SKO67" s="5"/>
      <c r="SKP67" s="5"/>
      <c r="SKQ67" s="5"/>
      <c r="SKR67" s="5"/>
      <c r="SKS67" s="5"/>
      <c r="SKT67" s="5"/>
      <c r="SKU67" s="5"/>
      <c r="SKV67" s="5"/>
      <c r="SKW67" s="5"/>
      <c r="SKX67" s="5"/>
      <c r="SKY67" s="5"/>
      <c r="SKZ67" s="5"/>
      <c r="SLA67" s="5"/>
      <c r="SLB67" s="5"/>
      <c r="SLC67" s="5"/>
      <c r="SLD67" s="5"/>
      <c r="SLE67" s="5"/>
      <c r="SLF67" s="5"/>
      <c r="SLG67" s="5"/>
      <c r="SLH67" s="5"/>
      <c r="SLI67" s="5"/>
      <c r="SLJ67" s="5"/>
      <c r="SLK67" s="5"/>
      <c r="SLL67" s="5"/>
      <c r="SLM67" s="5"/>
      <c r="SLN67" s="5"/>
      <c r="SLO67" s="5"/>
      <c r="SLP67" s="5"/>
      <c r="SLQ67" s="5"/>
      <c r="SLR67" s="5"/>
      <c r="SLS67" s="5"/>
      <c r="SLT67" s="5"/>
      <c r="SLU67" s="5"/>
      <c r="SLV67" s="5"/>
      <c r="SLW67" s="5"/>
      <c r="SLX67" s="5"/>
      <c r="SLY67" s="5"/>
      <c r="SLZ67" s="5"/>
      <c r="SMA67" s="5"/>
      <c r="SMB67" s="5"/>
      <c r="SMC67" s="5"/>
      <c r="SMD67" s="5"/>
      <c r="SME67" s="5"/>
      <c r="SMF67" s="5"/>
      <c r="SMG67" s="5"/>
      <c r="SMH67" s="5"/>
      <c r="SMI67" s="5"/>
      <c r="SMJ67" s="5"/>
      <c r="SMK67" s="5"/>
      <c r="SML67" s="5"/>
      <c r="SMM67" s="5"/>
      <c r="SMN67" s="5"/>
      <c r="SMO67" s="5"/>
      <c r="SMP67" s="5"/>
      <c r="SMQ67" s="5"/>
      <c r="SMR67" s="5"/>
      <c r="SMS67" s="5"/>
      <c r="SMT67" s="5"/>
      <c r="SMU67" s="5"/>
      <c r="SMV67" s="5"/>
      <c r="SMW67" s="5"/>
      <c r="SMX67" s="5"/>
      <c r="SMY67" s="5"/>
      <c r="SMZ67" s="5"/>
      <c r="SNA67" s="5"/>
      <c r="SNB67" s="5"/>
      <c r="SNC67" s="5"/>
      <c r="SND67" s="5"/>
      <c r="SNE67" s="5"/>
      <c r="SNF67" s="5"/>
      <c r="SNG67" s="5"/>
      <c r="SNH67" s="5"/>
      <c r="SNI67" s="5"/>
      <c r="SNJ67" s="5"/>
      <c r="SNK67" s="5"/>
      <c r="SNL67" s="5"/>
      <c r="SNM67" s="5"/>
      <c r="SNN67" s="5"/>
      <c r="SNO67" s="5"/>
      <c r="SNP67" s="5"/>
      <c r="SNQ67" s="5"/>
      <c r="SNR67" s="5"/>
      <c r="SNS67" s="5"/>
      <c r="SNT67" s="5"/>
      <c r="SNU67" s="5"/>
      <c r="SNV67" s="5"/>
      <c r="SNW67" s="5"/>
      <c r="SNX67" s="5"/>
      <c r="SNY67" s="5"/>
      <c r="SNZ67" s="5"/>
      <c r="SOA67" s="5"/>
      <c r="SOB67" s="5"/>
      <c r="SOC67" s="5"/>
      <c r="SOD67" s="5"/>
      <c r="SOE67" s="5"/>
      <c r="SOF67" s="5"/>
      <c r="SOG67" s="5"/>
      <c r="SOH67" s="5"/>
      <c r="SOI67" s="5"/>
      <c r="SOJ67" s="5"/>
      <c r="SOK67" s="5"/>
      <c r="SOL67" s="5"/>
      <c r="SOM67" s="5"/>
      <c r="SON67" s="5"/>
      <c r="SOO67" s="5"/>
      <c r="SOP67" s="5"/>
      <c r="SOQ67" s="5"/>
      <c r="SOR67" s="5"/>
      <c r="SOS67" s="5"/>
      <c r="SOT67" s="5"/>
      <c r="SOU67" s="5"/>
      <c r="SOV67" s="5"/>
      <c r="SOW67" s="5"/>
      <c r="SOX67" s="5"/>
      <c r="SOY67" s="5"/>
      <c r="SOZ67" s="5"/>
      <c r="SPA67" s="5"/>
      <c r="SPB67" s="5"/>
      <c r="SPC67" s="5"/>
      <c r="SPD67" s="5"/>
      <c r="SPE67" s="5"/>
      <c r="SPF67" s="5"/>
      <c r="SPG67" s="5"/>
      <c r="SPH67" s="5"/>
      <c r="SPI67" s="5"/>
      <c r="SPJ67" s="5"/>
      <c r="SPK67" s="5"/>
      <c r="SPL67" s="5"/>
      <c r="SPM67" s="5"/>
      <c r="SPN67" s="5"/>
      <c r="SPO67" s="5"/>
      <c r="SPP67" s="5"/>
      <c r="SPQ67" s="5"/>
      <c r="SPR67" s="5"/>
      <c r="SPS67" s="5"/>
      <c r="SPT67" s="5"/>
      <c r="SPU67" s="5"/>
      <c r="SPV67" s="5"/>
      <c r="SPW67" s="5"/>
      <c r="SPX67" s="5"/>
      <c r="SPY67" s="5"/>
      <c r="SPZ67" s="5"/>
      <c r="SQA67" s="5"/>
      <c r="SQB67" s="5"/>
      <c r="SQC67" s="5"/>
      <c r="SQD67" s="5"/>
      <c r="SQE67" s="5"/>
      <c r="SQF67" s="5"/>
      <c r="SQG67" s="5"/>
      <c r="SQH67" s="5"/>
      <c r="SQI67" s="5"/>
      <c r="SQJ67" s="5"/>
      <c r="SQK67" s="5"/>
      <c r="SQL67" s="5"/>
      <c r="SQM67" s="5"/>
      <c r="SQN67" s="5"/>
      <c r="SQO67" s="5"/>
      <c r="SQP67" s="5"/>
      <c r="SQQ67" s="5"/>
      <c r="SQR67" s="5"/>
      <c r="SQS67" s="5"/>
      <c r="SQT67" s="5"/>
      <c r="SQU67" s="5"/>
      <c r="SQV67" s="5"/>
      <c r="SQW67" s="5"/>
      <c r="SQX67" s="5"/>
      <c r="SQY67" s="5"/>
      <c r="SQZ67" s="5"/>
      <c r="SRA67" s="5"/>
      <c r="SRB67" s="5"/>
      <c r="SRC67" s="5"/>
      <c r="SRD67" s="5"/>
      <c r="SRE67" s="5"/>
      <c r="SRF67" s="5"/>
      <c r="SRG67" s="5"/>
      <c r="SRH67" s="5"/>
      <c r="SRI67" s="5"/>
      <c r="SRJ67" s="5"/>
      <c r="SRK67" s="5"/>
      <c r="SRL67" s="5"/>
      <c r="SRM67" s="5"/>
      <c r="SRN67" s="5"/>
      <c r="SRO67" s="5"/>
      <c r="SRP67" s="5"/>
      <c r="SRQ67" s="5"/>
      <c r="SRR67" s="5"/>
      <c r="SRS67" s="5"/>
      <c r="SRT67" s="5"/>
      <c r="SRU67" s="5"/>
      <c r="SRV67" s="5"/>
      <c r="SRW67" s="5"/>
      <c r="SRX67" s="5"/>
      <c r="SRY67" s="5"/>
      <c r="SRZ67" s="5"/>
      <c r="SSA67" s="5"/>
      <c r="SSB67" s="5"/>
      <c r="SSC67" s="5"/>
      <c r="SSD67" s="5"/>
      <c r="SSE67" s="5"/>
      <c r="SSF67" s="5"/>
      <c r="SSG67" s="5"/>
      <c r="SSH67" s="5"/>
      <c r="SSI67" s="5"/>
      <c r="SSJ67" s="5"/>
      <c r="SSK67" s="5"/>
      <c r="SSL67" s="5"/>
      <c r="SSM67" s="5"/>
      <c r="SSN67" s="5"/>
      <c r="SSO67" s="5"/>
      <c r="SSP67" s="5"/>
      <c r="SSQ67" s="5"/>
      <c r="SSR67" s="5"/>
      <c r="SSS67" s="5"/>
      <c r="SST67" s="5"/>
      <c r="SSU67" s="5"/>
      <c r="SSV67" s="5"/>
      <c r="SSW67" s="5"/>
      <c r="SSX67" s="5"/>
      <c r="SSY67" s="5"/>
      <c r="SSZ67" s="5"/>
      <c r="STA67" s="5"/>
      <c r="STB67" s="5"/>
      <c r="STC67" s="5"/>
      <c r="STD67" s="5"/>
      <c r="STE67" s="5"/>
      <c r="STF67" s="5"/>
      <c r="STG67" s="5"/>
      <c r="STH67" s="5"/>
      <c r="STI67" s="5"/>
      <c r="STJ67" s="5"/>
      <c r="STK67" s="5"/>
      <c r="STL67" s="5"/>
      <c r="STM67" s="5"/>
      <c r="STN67" s="5"/>
      <c r="STO67" s="5"/>
      <c r="STP67" s="5"/>
      <c r="STQ67" s="5"/>
      <c r="STR67" s="5"/>
      <c r="STS67" s="5"/>
      <c r="STT67" s="5"/>
      <c r="STU67" s="5"/>
      <c r="STV67" s="5"/>
      <c r="STW67" s="5"/>
      <c r="STX67" s="5"/>
      <c r="STY67" s="5"/>
      <c r="STZ67" s="5"/>
      <c r="SUA67" s="5"/>
      <c r="SUB67" s="5"/>
      <c r="SUC67" s="5"/>
      <c r="SUD67" s="5"/>
      <c r="SUE67" s="5"/>
      <c r="SUF67" s="5"/>
      <c r="SUG67" s="5"/>
      <c r="SUH67" s="5"/>
      <c r="SUI67" s="5"/>
      <c r="SUJ67" s="5"/>
      <c r="SUK67" s="5"/>
      <c r="SUL67" s="5"/>
      <c r="SUM67" s="5"/>
      <c r="SUN67" s="5"/>
      <c r="SUO67" s="5"/>
      <c r="SUP67" s="5"/>
      <c r="SUQ67" s="5"/>
      <c r="SUR67" s="5"/>
      <c r="SUS67" s="5"/>
      <c r="SUT67" s="5"/>
      <c r="SUU67" s="5"/>
      <c r="SUV67" s="5"/>
      <c r="SUW67" s="5"/>
      <c r="SUX67" s="5"/>
      <c r="SUY67" s="5"/>
      <c r="SUZ67" s="5"/>
      <c r="SVA67" s="5"/>
      <c r="SVB67" s="5"/>
      <c r="SVC67" s="5"/>
      <c r="SVD67" s="5"/>
      <c r="SVE67" s="5"/>
      <c r="SVF67" s="5"/>
      <c r="SVG67" s="5"/>
      <c r="SVH67" s="5"/>
      <c r="SVI67" s="5"/>
      <c r="SVJ67" s="5"/>
      <c r="SVK67" s="5"/>
      <c r="SVL67" s="5"/>
      <c r="SVM67" s="5"/>
      <c r="SVN67" s="5"/>
      <c r="SVO67" s="5"/>
      <c r="SVP67" s="5"/>
      <c r="SVQ67" s="5"/>
      <c r="SVR67" s="5"/>
      <c r="SVS67" s="5"/>
      <c r="SVT67" s="5"/>
      <c r="SVU67" s="5"/>
      <c r="SVV67" s="5"/>
      <c r="SVW67" s="5"/>
      <c r="SVX67" s="5"/>
      <c r="SVY67" s="5"/>
      <c r="SVZ67" s="5"/>
      <c r="SWA67" s="5"/>
      <c r="SWB67" s="5"/>
      <c r="SWC67" s="5"/>
      <c r="SWD67" s="5"/>
      <c r="SWE67" s="5"/>
      <c r="SWF67" s="5"/>
      <c r="SWG67" s="5"/>
      <c r="SWH67" s="5"/>
      <c r="SWI67" s="5"/>
      <c r="SWJ67" s="5"/>
      <c r="SWK67" s="5"/>
      <c r="SWL67" s="5"/>
      <c r="SWM67" s="5"/>
      <c r="SWN67" s="5"/>
      <c r="SWO67" s="5"/>
      <c r="SWP67" s="5"/>
      <c r="SWQ67" s="5"/>
      <c r="SWR67" s="5"/>
      <c r="SWS67" s="5"/>
      <c r="SWT67" s="5"/>
      <c r="SWU67" s="5"/>
      <c r="SWV67" s="5"/>
      <c r="SWW67" s="5"/>
      <c r="SWX67" s="5"/>
      <c r="SWY67" s="5"/>
      <c r="SWZ67" s="5"/>
      <c r="SXA67" s="5"/>
      <c r="SXB67" s="5"/>
      <c r="SXC67" s="5"/>
      <c r="SXD67" s="5"/>
      <c r="SXE67" s="5"/>
      <c r="SXF67" s="5"/>
      <c r="SXG67" s="5"/>
      <c r="SXH67" s="5"/>
      <c r="SXI67" s="5"/>
      <c r="SXJ67" s="5"/>
      <c r="SXK67" s="5"/>
      <c r="SXL67" s="5"/>
      <c r="SXM67" s="5"/>
      <c r="SXN67" s="5"/>
      <c r="SXO67" s="5"/>
      <c r="SXP67" s="5"/>
      <c r="SXQ67" s="5"/>
      <c r="SXR67" s="5"/>
      <c r="SXS67" s="5"/>
      <c r="SXT67" s="5"/>
      <c r="SXU67" s="5"/>
      <c r="SXV67" s="5"/>
      <c r="SXW67" s="5"/>
      <c r="SXX67" s="5"/>
      <c r="SXY67" s="5"/>
      <c r="SXZ67" s="5"/>
      <c r="SYA67" s="5"/>
      <c r="SYB67" s="5"/>
      <c r="SYC67" s="5"/>
      <c r="SYD67" s="5"/>
      <c r="SYE67" s="5"/>
      <c r="SYF67" s="5"/>
      <c r="SYG67" s="5"/>
      <c r="SYH67" s="5"/>
      <c r="SYI67" s="5"/>
      <c r="SYJ67" s="5"/>
      <c r="SYK67" s="5"/>
      <c r="SYL67" s="5"/>
      <c r="SYM67" s="5"/>
      <c r="SYN67" s="5"/>
      <c r="SYO67" s="5"/>
      <c r="SYP67" s="5"/>
      <c r="SYQ67" s="5"/>
      <c r="SYR67" s="5"/>
      <c r="SYS67" s="5"/>
      <c r="SYT67" s="5"/>
      <c r="SYU67" s="5"/>
      <c r="SYV67" s="5"/>
      <c r="SYW67" s="5"/>
      <c r="SYX67" s="5"/>
      <c r="SYY67" s="5"/>
      <c r="SYZ67" s="5"/>
      <c r="SZA67" s="5"/>
      <c r="SZB67" s="5"/>
      <c r="SZC67" s="5"/>
      <c r="SZD67" s="5"/>
      <c r="SZE67" s="5"/>
      <c r="SZF67" s="5"/>
      <c r="SZG67" s="5"/>
      <c r="SZH67" s="5"/>
      <c r="SZI67" s="5"/>
      <c r="SZJ67" s="5"/>
      <c r="SZK67" s="5"/>
      <c r="SZL67" s="5"/>
      <c r="SZM67" s="5"/>
      <c r="SZN67" s="5"/>
      <c r="SZO67" s="5"/>
      <c r="SZP67" s="5"/>
      <c r="SZQ67" s="5"/>
      <c r="SZR67" s="5"/>
      <c r="SZS67" s="5"/>
      <c r="SZT67" s="5"/>
      <c r="SZU67" s="5"/>
      <c r="SZV67" s="5"/>
      <c r="SZW67" s="5"/>
      <c r="SZX67" s="5"/>
      <c r="SZY67" s="5"/>
      <c r="SZZ67" s="5"/>
      <c r="TAA67" s="5"/>
      <c r="TAB67" s="5"/>
      <c r="TAC67" s="5"/>
      <c r="TAD67" s="5"/>
      <c r="TAE67" s="5"/>
      <c r="TAF67" s="5"/>
      <c r="TAG67" s="5"/>
      <c r="TAH67" s="5"/>
      <c r="TAI67" s="5"/>
      <c r="TAJ67" s="5"/>
      <c r="TAK67" s="5"/>
      <c r="TAL67" s="5"/>
      <c r="TAM67" s="5"/>
      <c r="TAN67" s="5"/>
      <c r="TAO67" s="5"/>
      <c r="TAP67" s="5"/>
      <c r="TAQ67" s="5"/>
      <c r="TAR67" s="5"/>
      <c r="TAS67" s="5"/>
      <c r="TAT67" s="5"/>
      <c r="TAU67" s="5"/>
      <c r="TAV67" s="5"/>
      <c r="TAW67" s="5"/>
      <c r="TAX67" s="5"/>
      <c r="TAY67" s="5"/>
      <c r="TAZ67" s="5"/>
      <c r="TBA67" s="5"/>
      <c r="TBB67" s="5"/>
      <c r="TBC67" s="5"/>
      <c r="TBD67" s="5"/>
      <c r="TBE67" s="5"/>
      <c r="TBF67" s="5"/>
      <c r="TBG67" s="5"/>
      <c r="TBH67" s="5"/>
      <c r="TBI67" s="5"/>
      <c r="TBJ67" s="5"/>
      <c r="TBK67" s="5"/>
      <c r="TBL67" s="5"/>
      <c r="TBM67" s="5"/>
      <c r="TBN67" s="5"/>
      <c r="TBO67" s="5"/>
      <c r="TBP67" s="5"/>
      <c r="TBQ67" s="5"/>
      <c r="TBR67" s="5"/>
      <c r="TBS67" s="5"/>
      <c r="TBT67" s="5"/>
      <c r="TBU67" s="5"/>
      <c r="TBV67" s="5"/>
      <c r="TBW67" s="5"/>
      <c r="TBX67" s="5"/>
      <c r="TBY67" s="5"/>
      <c r="TBZ67" s="5"/>
      <c r="TCA67" s="5"/>
      <c r="TCB67" s="5"/>
      <c r="TCC67" s="5"/>
      <c r="TCD67" s="5"/>
      <c r="TCE67" s="5"/>
      <c r="TCF67" s="5"/>
      <c r="TCG67" s="5"/>
      <c r="TCH67" s="5"/>
      <c r="TCI67" s="5"/>
      <c r="TCJ67" s="5"/>
      <c r="TCK67" s="5"/>
      <c r="TCL67" s="5"/>
      <c r="TCM67" s="5"/>
      <c r="TCN67" s="5"/>
      <c r="TCO67" s="5"/>
      <c r="TCP67" s="5"/>
      <c r="TCQ67" s="5"/>
      <c r="TCR67" s="5"/>
      <c r="TCS67" s="5"/>
      <c r="TCT67" s="5"/>
      <c r="TCU67" s="5"/>
      <c r="TCV67" s="5"/>
      <c r="TCW67" s="5"/>
      <c r="TCX67" s="5"/>
      <c r="TCY67" s="5"/>
      <c r="TCZ67" s="5"/>
      <c r="TDA67" s="5"/>
      <c r="TDB67" s="5"/>
      <c r="TDC67" s="5"/>
      <c r="TDD67" s="5"/>
      <c r="TDE67" s="5"/>
      <c r="TDF67" s="5"/>
      <c r="TDG67" s="5"/>
      <c r="TDH67" s="5"/>
      <c r="TDI67" s="5"/>
      <c r="TDJ67" s="5"/>
      <c r="TDK67" s="5"/>
      <c r="TDL67" s="5"/>
      <c r="TDM67" s="5"/>
      <c r="TDN67" s="5"/>
      <c r="TDO67" s="5"/>
      <c r="TDP67" s="5"/>
      <c r="TDQ67" s="5"/>
      <c r="TDR67" s="5"/>
      <c r="TDS67" s="5"/>
      <c r="TDT67" s="5"/>
      <c r="TDU67" s="5"/>
      <c r="TDV67" s="5"/>
      <c r="TDW67" s="5"/>
      <c r="TDX67" s="5"/>
      <c r="TDY67" s="5"/>
      <c r="TDZ67" s="5"/>
      <c r="TEA67" s="5"/>
      <c r="TEB67" s="5"/>
      <c r="TEC67" s="5"/>
      <c r="TED67" s="5"/>
      <c r="TEE67" s="5"/>
      <c r="TEF67" s="5"/>
      <c r="TEG67" s="5"/>
      <c r="TEH67" s="5"/>
      <c r="TEI67" s="5"/>
      <c r="TEJ67" s="5"/>
      <c r="TEK67" s="5"/>
      <c r="TEL67" s="5"/>
      <c r="TEM67" s="5"/>
      <c r="TEN67" s="5"/>
      <c r="TEO67" s="5"/>
      <c r="TEP67" s="5"/>
      <c r="TEQ67" s="5"/>
      <c r="TER67" s="5"/>
      <c r="TES67" s="5"/>
      <c r="TET67" s="5"/>
      <c r="TEU67" s="5"/>
      <c r="TEV67" s="5"/>
      <c r="TEW67" s="5"/>
      <c r="TEX67" s="5"/>
      <c r="TEY67" s="5"/>
      <c r="TEZ67" s="5"/>
      <c r="TFA67" s="5"/>
      <c r="TFB67" s="5"/>
      <c r="TFC67" s="5"/>
      <c r="TFD67" s="5"/>
      <c r="TFE67" s="5"/>
      <c r="TFF67" s="5"/>
      <c r="TFG67" s="5"/>
      <c r="TFH67" s="5"/>
      <c r="TFI67" s="5"/>
      <c r="TFJ67" s="5"/>
      <c r="TFK67" s="5"/>
      <c r="TFL67" s="5"/>
      <c r="TFM67" s="5"/>
      <c r="TFN67" s="5"/>
      <c r="TFO67" s="5"/>
      <c r="TFP67" s="5"/>
      <c r="TFQ67" s="5"/>
      <c r="TFR67" s="5"/>
      <c r="TFS67" s="5"/>
      <c r="TFT67" s="5"/>
      <c r="TFU67" s="5"/>
      <c r="TFV67" s="5"/>
      <c r="TFW67" s="5"/>
      <c r="TFX67" s="5"/>
      <c r="TFY67" s="5"/>
      <c r="TFZ67" s="5"/>
      <c r="TGA67" s="5"/>
      <c r="TGB67" s="5"/>
      <c r="TGC67" s="5"/>
      <c r="TGD67" s="5"/>
      <c r="TGE67" s="5"/>
      <c r="TGF67" s="5"/>
      <c r="TGG67" s="5"/>
      <c r="TGH67" s="5"/>
      <c r="TGI67" s="5"/>
      <c r="TGJ67" s="5"/>
      <c r="TGK67" s="5"/>
      <c r="TGL67" s="5"/>
      <c r="TGM67" s="5"/>
      <c r="TGN67" s="5"/>
      <c r="TGO67" s="5"/>
      <c r="TGP67" s="5"/>
      <c r="TGQ67" s="5"/>
      <c r="TGR67" s="5"/>
      <c r="TGS67" s="5"/>
      <c r="TGT67" s="5"/>
      <c r="TGU67" s="5"/>
      <c r="TGV67" s="5"/>
      <c r="TGW67" s="5"/>
      <c r="TGX67" s="5"/>
      <c r="TGY67" s="5"/>
      <c r="TGZ67" s="5"/>
      <c r="THA67" s="5"/>
      <c r="THB67" s="5"/>
      <c r="THC67" s="5"/>
      <c r="THD67" s="5"/>
      <c r="THE67" s="5"/>
      <c r="THF67" s="5"/>
      <c r="THG67" s="5"/>
      <c r="THH67" s="5"/>
      <c r="THI67" s="5"/>
      <c r="THJ67" s="5"/>
      <c r="THK67" s="5"/>
      <c r="THL67" s="5"/>
      <c r="THM67" s="5"/>
      <c r="THN67" s="5"/>
      <c r="THO67" s="5"/>
      <c r="THP67" s="5"/>
      <c r="THQ67" s="5"/>
      <c r="THR67" s="5"/>
      <c r="THS67" s="5"/>
      <c r="THT67" s="5"/>
      <c r="THU67" s="5"/>
      <c r="THV67" s="5"/>
      <c r="THW67" s="5"/>
      <c r="THX67" s="5"/>
      <c r="THY67" s="5"/>
      <c r="THZ67" s="5"/>
      <c r="TIA67" s="5"/>
      <c r="TIB67" s="5"/>
      <c r="TIC67" s="5"/>
      <c r="TID67" s="5"/>
      <c r="TIE67" s="5"/>
      <c r="TIF67" s="5"/>
      <c r="TIG67" s="5"/>
      <c r="TIH67" s="5"/>
      <c r="TII67" s="5"/>
      <c r="TIJ67" s="5"/>
      <c r="TIK67" s="5"/>
      <c r="TIL67" s="5"/>
      <c r="TIM67" s="5"/>
      <c r="TIN67" s="5"/>
      <c r="TIO67" s="5"/>
      <c r="TIP67" s="5"/>
      <c r="TIQ67" s="5"/>
      <c r="TIR67" s="5"/>
      <c r="TIS67" s="5"/>
      <c r="TIT67" s="5"/>
      <c r="TIU67" s="5"/>
      <c r="TIV67" s="5"/>
      <c r="TIW67" s="5"/>
      <c r="TIX67" s="5"/>
      <c r="TIY67" s="5"/>
      <c r="TIZ67" s="5"/>
      <c r="TJA67" s="5"/>
      <c r="TJB67" s="5"/>
      <c r="TJC67" s="5"/>
      <c r="TJD67" s="5"/>
      <c r="TJE67" s="5"/>
      <c r="TJF67" s="5"/>
      <c r="TJG67" s="5"/>
      <c r="TJH67" s="5"/>
      <c r="TJI67" s="5"/>
      <c r="TJJ67" s="5"/>
      <c r="TJK67" s="5"/>
      <c r="TJL67" s="5"/>
      <c r="TJM67" s="5"/>
      <c r="TJN67" s="5"/>
      <c r="TJO67" s="5"/>
      <c r="TJP67" s="5"/>
      <c r="TJQ67" s="5"/>
      <c r="TJR67" s="5"/>
      <c r="TJS67" s="5"/>
      <c r="TJT67" s="5"/>
      <c r="TJU67" s="5"/>
      <c r="TJV67" s="5"/>
      <c r="TJW67" s="5"/>
      <c r="TJX67" s="5"/>
      <c r="TJY67" s="5"/>
      <c r="TJZ67" s="5"/>
      <c r="TKA67" s="5"/>
      <c r="TKB67" s="5"/>
      <c r="TKC67" s="5"/>
      <c r="TKD67" s="5"/>
      <c r="TKE67" s="5"/>
      <c r="TKF67" s="5"/>
      <c r="TKG67" s="5"/>
      <c r="TKH67" s="5"/>
      <c r="TKI67" s="5"/>
      <c r="TKJ67" s="5"/>
      <c r="TKK67" s="5"/>
      <c r="TKL67" s="5"/>
      <c r="TKM67" s="5"/>
      <c r="TKN67" s="5"/>
      <c r="TKO67" s="5"/>
      <c r="TKP67" s="5"/>
      <c r="TKQ67" s="5"/>
      <c r="TKR67" s="5"/>
      <c r="TKS67" s="5"/>
      <c r="TKT67" s="5"/>
      <c r="TKU67" s="5"/>
      <c r="TKV67" s="5"/>
      <c r="TKW67" s="5"/>
      <c r="TKX67" s="5"/>
      <c r="TKY67" s="5"/>
      <c r="TKZ67" s="5"/>
      <c r="TLA67" s="5"/>
      <c r="TLB67" s="5"/>
      <c r="TLC67" s="5"/>
      <c r="TLD67" s="5"/>
      <c r="TLE67" s="5"/>
      <c r="TLF67" s="5"/>
      <c r="TLG67" s="5"/>
      <c r="TLH67" s="5"/>
      <c r="TLI67" s="5"/>
      <c r="TLJ67" s="5"/>
      <c r="TLK67" s="5"/>
      <c r="TLL67" s="5"/>
      <c r="TLM67" s="5"/>
      <c r="TLN67" s="5"/>
      <c r="TLO67" s="5"/>
      <c r="TLP67" s="5"/>
      <c r="TLQ67" s="5"/>
      <c r="TLR67" s="5"/>
      <c r="TLS67" s="5"/>
      <c r="TLT67" s="5"/>
      <c r="TLU67" s="5"/>
      <c r="TLV67" s="5"/>
      <c r="TLW67" s="5"/>
      <c r="TLX67" s="5"/>
      <c r="TLY67" s="5"/>
      <c r="TLZ67" s="5"/>
      <c r="TMA67" s="5"/>
      <c r="TMB67" s="5"/>
      <c r="TMC67" s="5"/>
      <c r="TMD67" s="5"/>
      <c r="TME67" s="5"/>
      <c r="TMF67" s="5"/>
      <c r="TMG67" s="5"/>
      <c r="TMH67" s="5"/>
      <c r="TMI67" s="5"/>
      <c r="TMJ67" s="5"/>
      <c r="TMK67" s="5"/>
      <c r="TML67" s="5"/>
      <c r="TMM67" s="5"/>
      <c r="TMN67" s="5"/>
      <c r="TMO67" s="5"/>
      <c r="TMP67" s="5"/>
      <c r="TMQ67" s="5"/>
      <c r="TMR67" s="5"/>
      <c r="TMS67" s="5"/>
      <c r="TMT67" s="5"/>
      <c r="TMU67" s="5"/>
      <c r="TMV67" s="5"/>
      <c r="TMW67" s="5"/>
      <c r="TMX67" s="5"/>
      <c r="TMY67" s="5"/>
      <c r="TMZ67" s="5"/>
      <c r="TNA67" s="5"/>
      <c r="TNB67" s="5"/>
      <c r="TNC67" s="5"/>
      <c r="TND67" s="5"/>
      <c r="TNE67" s="5"/>
      <c r="TNF67" s="5"/>
      <c r="TNG67" s="5"/>
      <c r="TNH67" s="5"/>
      <c r="TNI67" s="5"/>
      <c r="TNJ67" s="5"/>
      <c r="TNK67" s="5"/>
      <c r="TNL67" s="5"/>
      <c r="TNM67" s="5"/>
      <c r="TNN67" s="5"/>
      <c r="TNO67" s="5"/>
      <c r="TNP67" s="5"/>
      <c r="TNQ67" s="5"/>
      <c r="TNR67" s="5"/>
      <c r="TNS67" s="5"/>
      <c r="TNT67" s="5"/>
      <c r="TNU67" s="5"/>
      <c r="TNV67" s="5"/>
      <c r="TNW67" s="5"/>
      <c r="TNX67" s="5"/>
      <c r="TNY67" s="5"/>
      <c r="TNZ67" s="5"/>
      <c r="TOA67" s="5"/>
      <c r="TOB67" s="5"/>
      <c r="TOC67" s="5"/>
      <c r="TOD67" s="5"/>
      <c r="TOE67" s="5"/>
      <c r="TOF67" s="5"/>
      <c r="TOG67" s="5"/>
      <c r="TOH67" s="5"/>
      <c r="TOI67" s="5"/>
      <c r="TOJ67" s="5"/>
      <c r="TOK67" s="5"/>
      <c r="TOL67" s="5"/>
      <c r="TOM67" s="5"/>
      <c r="TON67" s="5"/>
      <c r="TOO67" s="5"/>
      <c r="TOP67" s="5"/>
      <c r="TOQ67" s="5"/>
      <c r="TOR67" s="5"/>
      <c r="TOS67" s="5"/>
      <c r="TOT67" s="5"/>
      <c r="TOU67" s="5"/>
      <c r="TOV67" s="5"/>
      <c r="TOW67" s="5"/>
      <c r="TOX67" s="5"/>
      <c r="TOY67" s="5"/>
      <c r="TOZ67" s="5"/>
      <c r="TPA67" s="5"/>
      <c r="TPB67" s="5"/>
      <c r="TPC67" s="5"/>
      <c r="TPD67" s="5"/>
      <c r="TPE67" s="5"/>
      <c r="TPF67" s="5"/>
      <c r="TPG67" s="5"/>
      <c r="TPH67" s="5"/>
      <c r="TPI67" s="5"/>
      <c r="TPJ67" s="5"/>
      <c r="TPK67" s="5"/>
      <c r="TPL67" s="5"/>
      <c r="TPM67" s="5"/>
      <c r="TPN67" s="5"/>
      <c r="TPO67" s="5"/>
      <c r="TPP67" s="5"/>
      <c r="TPQ67" s="5"/>
      <c r="TPR67" s="5"/>
      <c r="TPS67" s="5"/>
      <c r="TPT67" s="5"/>
      <c r="TPU67" s="5"/>
      <c r="TPV67" s="5"/>
      <c r="TPW67" s="5"/>
      <c r="TPX67" s="5"/>
      <c r="TPY67" s="5"/>
      <c r="TPZ67" s="5"/>
      <c r="TQA67" s="5"/>
      <c r="TQB67" s="5"/>
      <c r="TQC67" s="5"/>
      <c r="TQD67" s="5"/>
      <c r="TQE67" s="5"/>
      <c r="TQF67" s="5"/>
      <c r="TQG67" s="5"/>
      <c r="TQH67" s="5"/>
      <c r="TQI67" s="5"/>
      <c r="TQJ67" s="5"/>
      <c r="TQK67" s="5"/>
      <c r="TQL67" s="5"/>
      <c r="TQM67" s="5"/>
      <c r="TQN67" s="5"/>
      <c r="TQO67" s="5"/>
      <c r="TQP67" s="5"/>
      <c r="TQQ67" s="5"/>
      <c r="TQR67" s="5"/>
      <c r="TQS67" s="5"/>
      <c r="TQT67" s="5"/>
      <c r="TQU67" s="5"/>
      <c r="TQV67" s="5"/>
      <c r="TQW67" s="5"/>
      <c r="TQX67" s="5"/>
      <c r="TQY67" s="5"/>
      <c r="TQZ67" s="5"/>
      <c r="TRA67" s="5"/>
      <c r="TRB67" s="5"/>
      <c r="TRC67" s="5"/>
      <c r="TRD67" s="5"/>
      <c r="TRE67" s="5"/>
      <c r="TRF67" s="5"/>
      <c r="TRG67" s="5"/>
      <c r="TRH67" s="5"/>
      <c r="TRI67" s="5"/>
      <c r="TRJ67" s="5"/>
      <c r="TRK67" s="5"/>
      <c r="TRL67" s="5"/>
      <c r="TRM67" s="5"/>
      <c r="TRN67" s="5"/>
      <c r="TRO67" s="5"/>
      <c r="TRP67" s="5"/>
      <c r="TRQ67" s="5"/>
      <c r="TRR67" s="5"/>
      <c r="TRS67" s="5"/>
      <c r="TRT67" s="5"/>
      <c r="TRU67" s="5"/>
      <c r="TRV67" s="5"/>
      <c r="TRW67" s="5"/>
      <c r="TRX67" s="5"/>
      <c r="TRY67" s="5"/>
      <c r="TRZ67" s="5"/>
      <c r="TSA67" s="5"/>
      <c r="TSB67" s="5"/>
      <c r="TSC67" s="5"/>
      <c r="TSD67" s="5"/>
      <c r="TSE67" s="5"/>
      <c r="TSF67" s="5"/>
      <c r="TSG67" s="5"/>
      <c r="TSH67" s="5"/>
      <c r="TSI67" s="5"/>
      <c r="TSJ67" s="5"/>
      <c r="TSK67" s="5"/>
      <c r="TSL67" s="5"/>
      <c r="TSM67" s="5"/>
      <c r="TSN67" s="5"/>
      <c r="TSO67" s="5"/>
      <c r="TSP67" s="5"/>
      <c r="TSQ67" s="5"/>
      <c r="TSR67" s="5"/>
      <c r="TSS67" s="5"/>
      <c r="TST67" s="5"/>
      <c r="TSU67" s="5"/>
      <c r="TSV67" s="5"/>
      <c r="TSW67" s="5"/>
      <c r="TSX67" s="5"/>
      <c r="TSY67" s="5"/>
      <c r="TSZ67" s="5"/>
      <c r="TTA67" s="5"/>
      <c r="TTB67" s="5"/>
      <c r="TTC67" s="5"/>
      <c r="TTD67" s="5"/>
      <c r="TTE67" s="5"/>
      <c r="TTF67" s="5"/>
      <c r="TTG67" s="5"/>
      <c r="TTH67" s="5"/>
      <c r="TTI67" s="5"/>
      <c r="TTJ67" s="5"/>
      <c r="TTK67" s="5"/>
      <c r="TTL67" s="5"/>
      <c r="TTM67" s="5"/>
      <c r="TTN67" s="5"/>
      <c r="TTO67" s="5"/>
      <c r="TTP67" s="5"/>
      <c r="TTQ67" s="5"/>
      <c r="TTR67" s="5"/>
      <c r="TTS67" s="5"/>
      <c r="TTT67" s="5"/>
      <c r="TTU67" s="5"/>
      <c r="TTV67" s="5"/>
      <c r="TTW67" s="5"/>
      <c r="TTX67" s="5"/>
      <c r="TTY67" s="5"/>
      <c r="TTZ67" s="5"/>
      <c r="TUA67" s="5"/>
      <c r="TUB67" s="5"/>
      <c r="TUC67" s="5"/>
      <c r="TUD67" s="5"/>
      <c r="TUE67" s="5"/>
      <c r="TUF67" s="5"/>
      <c r="TUG67" s="5"/>
      <c r="TUH67" s="5"/>
      <c r="TUI67" s="5"/>
      <c r="TUJ67" s="5"/>
      <c r="TUK67" s="5"/>
      <c r="TUL67" s="5"/>
      <c r="TUM67" s="5"/>
      <c r="TUN67" s="5"/>
      <c r="TUO67" s="5"/>
      <c r="TUP67" s="5"/>
      <c r="TUQ67" s="5"/>
      <c r="TUR67" s="5"/>
      <c r="TUS67" s="5"/>
      <c r="TUT67" s="5"/>
      <c r="TUU67" s="5"/>
      <c r="TUV67" s="5"/>
      <c r="TUW67" s="5"/>
      <c r="TUX67" s="5"/>
      <c r="TUY67" s="5"/>
      <c r="TUZ67" s="5"/>
      <c r="TVA67" s="5"/>
      <c r="TVB67" s="5"/>
      <c r="TVC67" s="5"/>
      <c r="TVD67" s="5"/>
      <c r="TVE67" s="5"/>
      <c r="TVF67" s="5"/>
      <c r="TVG67" s="5"/>
      <c r="TVH67" s="5"/>
      <c r="TVI67" s="5"/>
      <c r="TVJ67" s="5"/>
      <c r="TVK67" s="5"/>
      <c r="TVL67" s="5"/>
      <c r="TVM67" s="5"/>
      <c r="TVN67" s="5"/>
      <c r="TVO67" s="5"/>
      <c r="TVP67" s="5"/>
      <c r="TVQ67" s="5"/>
      <c r="TVR67" s="5"/>
      <c r="TVS67" s="5"/>
      <c r="TVT67" s="5"/>
      <c r="TVU67" s="5"/>
      <c r="TVV67" s="5"/>
      <c r="TVW67" s="5"/>
      <c r="TVX67" s="5"/>
      <c r="TVY67" s="5"/>
      <c r="TVZ67" s="5"/>
      <c r="TWA67" s="5"/>
      <c r="TWB67" s="5"/>
      <c r="TWC67" s="5"/>
      <c r="TWD67" s="5"/>
      <c r="TWE67" s="5"/>
      <c r="TWF67" s="5"/>
      <c r="TWG67" s="5"/>
      <c r="TWH67" s="5"/>
      <c r="TWI67" s="5"/>
      <c r="TWJ67" s="5"/>
      <c r="TWK67" s="5"/>
      <c r="TWL67" s="5"/>
      <c r="TWM67" s="5"/>
      <c r="TWN67" s="5"/>
      <c r="TWO67" s="5"/>
      <c r="TWP67" s="5"/>
      <c r="TWQ67" s="5"/>
      <c r="TWR67" s="5"/>
      <c r="TWS67" s="5"/>
      <c r="TWT67" s="5"/>
      <c r="TWU67" s="5"/>
      <c r="TWV67" s="5"/>
      <c r="TWW67" s="5"/>
      <c r="TWX67" s="5"/>
      <c r="TWY67" s="5"/>
      <c r="TWZ67" s="5"/>
      <c r="TXA67" s="5"/>
      <c r="TXB67" s="5"/>
      <c r="TXC67" s="5"/>
      <c r="TXD67" s="5"/>
      <c r="TXE67" s="5"/>
      <c r="TXF67" s="5"/>
      <c r="TXG67" s="5"/>
      <c r="TXH67" s="5"/>
      <c r="TXI67" s="5"/>
      <c r="TXJ67" s="5"/>
      <c r="TXK67" s="5"/>
      <c r="TXL67" s="5"/>
      <c r="TXM67" s="5"/>
      <c r="TXN67" s="5"/>
      <c r="TXO67" s="5"/>
      <c r="TXP67" s="5"/>
      <c r="TXQ67" s="5"/>
      <c r="TXR67" s="5"/>
      <c r="TXS67" s="5"/>
      <c r="TXT67" s="5"/>
      <c r="TXU67" s="5"/>
      <c r="TXV67" s="5"/>
      <c r="TXW67" s="5"/>
      <c r="TXX67" s="5"/>
      <c r="TXY67" s="5"/>
      <c r="TXZ67" s="5"/>
      <c r="TYA67" s="5"/>
      <c r="TYB67" s="5"/>
      <c r="TYC67" s="5"/>
      <c r="TYD67" s="5"/>
      <c r="TYE67" s="5"/>
      <c r="TYF67" s="5"/>
      <c r="TYG67" s="5"/>
      <c r="TYH67" s="5"/>
      <c r="TYI67" s="5"/>
      <c r="TYJ67" s="5"/>
      <c r="TYK67" s="5"/>
      <c r="TYL67" s="5"/>
      <c r="TYM67" s="5"/>
      <c r="TYN67" s="5"/>
      <c r="TYO67" s="5"/>
      <c r="TYP67" s="5"/>
      <c r="TYQ67" s="5"/>
      <c r="TYR67" s="5"/>
      <c r="TYS67" s="5"/>
      <c r="TYT67" s="5"/>
      <c r="TYU67" s="5"/>
      <c r="TYV67" s="5"/>
      <c r="TYW67" s="5"/>
      <c r="TYX67" s="5"/>
      <c r="TYY67" s="5"/>
      <c r="TYZ67" s="5"/>
      <c r="TZA67" s="5"/>
      <c r="TZB67" s="5"/>
      <c r="TZC67" s="5"/>
      <c r="TZD67" s="5"/>
      <c r="TZE67" s="5"/>
      <c r="TZF67" s="5"/>
      <c r="TZG67" s="5"/>
      <c r="TZH67" s="5"/>
      <c r="TZI67" s="5"/>
      <c r="TZJ67" s="5"/>
      <c r="TZK67" s="5"/>
      <c r="TZL67" s="5"/>
      <c r="TZM67" s="5"/>
      <c r="TZN67" s="5"/>
      <c r="TZO67" s="5"/>
      <c r="TZP67" s="5"/>
      <c r="TZQ67" s="5"/>
      <c r="TZR67" s="5"/>
      <c r="TZS67" s="5"/>
      <c r="TZT67" s="5"/>
      <c r="TZU67" s="5"/>
      <c r="TZV67" s="5"/>
      <c r="TZW67" s="5"/>
      <c r="TZX67" s="5"/>
      <c r="TZY67" s="5"/>
      <c r="TZZ67" s="5"/>
      <c r="UAA67" s="5"/>
      <c r="UAB67" s="5"/>
      <c r="UAC67" s="5"/>
      <c r="UAD67" s="5"/>
      <c r="UAE67" s="5"/>
      <c r="UAF67" s="5"/>
      <c r="UAG67" s="5"/>
      <c r="UAH67" s="5"/>
      <c r="UAI67" s="5"/>
      <c r="UAJ67" s="5"/>
      <c r="UAK67" s="5"/>
      <c r="UAL67" s="5"/>
      <c r="UAM67" s="5"/>
      <c r="UAN67" s="5"/>
      <c r="UAO67" s="5"/>
      <c r="UAP67" s="5"/>
      <c r="UAQ67" s="5"/>
      <c r="UAR67" s="5"/>
      <c r="UAS67" s="5"/>
      <c r="UAT67" s="5"/>
      <c r="UAU67" s="5"/>
      <c r="UAV67" s="5"/>
      <c r="UAW67" s="5"/>
      <c r="UAX67" s="5"/>
      <c r="UAY67" s="5"/>
      <c r="UAZ67" s="5"/>
      <c r="UBA67" s="5"/>
      <c r="UBB67" s="5"/>
      <c r="UBC67" s="5"/>
      <c r="UBD67" s="5"/>
      <c r="UBE67" s="5"/>
      <c r="UBF67" s="5"/>
      <c r="UBG67" s="5"/>
      <c r="UBH67" s="5"/>
      <c r="UBI67" s="5"/>
      <c r="UBJ67" s="5"/>
      <c r="UBK67" s="5"/>
      <c r="UBL67" s="5"/>
      <c r="UBM67" s="5"/>
      <c r="UBN67" s="5"/>
      <c r="UBO67" s="5"/>
      <c r="UBP67" s="5"/>
      <c r="UBQ67" s="5"/>
      <c r="UBR67" s="5"/>
      <c r="UBS67" s="5"/>
      <c r="UBT67" s="5"/>
      <c r="UBU67" s="5"/>
      <c r="UBV67" s="5"/>
      <c r="UBW67" s="5"/>
      <c r="UBX67" s="5"/>
      <c r="UBY67" s="5"/>
      <c r="UBZ67" s="5"/>
      <c r="UCA67" s="5"/>
      <c r="UCB67" s="5"/>
      <c r="UCC67" s="5"/>
      <c r="UCD67" s="5"/>
      <c r="UCE67" s="5"/>
      <c r="UCF67" s="5"/>
      <c r="UCG67" s="5"/>
      <c r="UCH67" s="5"/>
      <c r="UCI67" s="5"/>
      <c r="UCJ67" s="5"/>
      <c r="UCK67" s="5"/>
      <c r="UCL67" s="5"/>
      <c r="UCM67" s="5"/>
      <c r="UCN67" s="5"/>
      <c r="UCO67" s="5"/>
      <c r="UCP67" s="5"/>
      <c r="UCQ67" s="5"/>
      <c r="UCR67" s="5"/>
      <c r="UCS67" s="5"/>
      <c r="UCT67" s="5"/>
      <c r="UCU67" s="5"/>
      <c r="UCV67" s="5"/>
      <c r="UCW67" s="5"/>
      <c r="UCX67" s="5"/>
      <c r="UCY67" s="5"/>
      <c r="UCZ67" s="5"/>
      <c r="UDA67" s="5"/>
      <c r="UDB67" s="5"/>
      <c r="UDC67" s="5"/>
      <c r="UDD67" s="5"/>
      <c r="UDE67" s="5"/>
      <c r="UDF67" s="5"/>
      <c r="UDG67" s="5"/>
      <c r="UDH67" s="5"/>
      <c r="UDI67" s="5"/>
      <c r="UDJ67" s="5"/>
      <c r="UDK67" s="5"/>
      <c r="UDL67" s="5"/>
      <c r="UDM67" s="5"/>
      <c r="UDN67" s="5"/>
      <c r="UDO67" s="5"/>
      <c r="UDP67" s="5"/>
      <c r="UDQ67" s="5"/>
      <c r="UDR67" s="5"/>
      <c r="UDS67" s="5"/>
      <c r="UDT67" s="5"/>
      <c r="UDU67" s="5"/>
      <c r="UDV67" s="5"/>
      <c r="UDW67" s="5"/>
      <c r="UDX67" s="5"/>
      <c r="UDY67" s="5"/>
      <c r="UDZ67" s="5"/>
      <c r="UEA67" s="5"/>
      <c r="UEB67" s="5"/>
      <c r="UEC67" s="5"/>
      <c r="UED67" s="5"/>
      <c r="UEE67" s="5"/>
      <c r="UEF67" s="5"/>
      <c r="UEG67" s="5"/>
      <c r="UEH67" s="5"/>
      <c r="UEI67" s="5"/>
      <c r="UEJ67" s="5"/>
      <c r="UEK67" s="5"/>
      <c r="UEL67" s="5"/>
      <c r="UEM67" s="5"/>
      <c r="UEN67" s="5"/>
      <c r="UEO67" s="5"/>
      <c r="UEP67" s="5"/>
      <c r="UEQ67" s="5"/>
      <c r="UER67" s="5"/>
      <c r="UES67" s="5"/>
      <c r="UET67" s="5"/>
      <c r="UEU67" s="5"/>
      <c r="UEV67" s="5"/>
      <c r="UEW67" s="5"/>
      <c r="UEX67" s="5"/>
      <c r="UEY67" s="5"/>
      <c r="UEZ67" s="5"/>
      <c r="UFA67" s="5"/>
      <c r="UFB67" s="5"/>
      <c r="UFC67" s="5"/>
      <c r="UFD67" s="5"/>
      <c r="UFE67" s="5"/>
      <c r="UFF67" s="5"/>
      <c r="UFG67" s="5"/>
      <c r="UFH67" s="5"/>
      <c r="UFI67" s="5"/>
      <c r="UFJ67" s="5"/>
      <c r="UFK67" s="5"/>
      <c r="UFL67" s="5"/>
      <c r="UFM67" s="5"/>
      <c r="UFN67" s="5"/>
      <c r="UFO67" s="5"/>
      <c r="UFP67" s="5"/>
      <c r="UFQ67" s="5"/>
      <c r="UFR67" s="5"/>
      <c r="UFS67" s="5"/>
      <c r="UFT67" s="5"/>
      <c r="UFU67" s="5"/>
      <c r="UFV67" s="5"/>
      <c r="UFW67" s="5"/>
      <c r="UFX67" s="5"/>
      <c r="UFY67" s="5"/>
      <c r="UFZ67" s="5"/>
      <c r="UGA67" s="5"/>
      <c r="UGB67" s="5"/>
      <c r="UGC67" s="5"/>
      <c r="UGD67" s="5"/>
      <c r="UGE67" s="5"/>
      <c r="UGF67" s="5"/>
      <c r="UGG67" s="5"/>
      <c r="UGH67" s="5"/>
      <c r="UGI67" s="5"/>
      <c r="UGJ67" s="5"/>
      <c r="UGK67" s="5"/>
      <c r="UGL67" s="5"/>
      <c r="UGM67" s="5"/>
      <c r="UGN67" s="5"/>
      <c r="UGO67" s="5"/>
      <c r="UGP67" s="5"/>
      <c r="UGQ67" s="5"/>
      <c r="UGR67" s="5"/>
      <c r="UGS67" s="5"/>
      <c r="UGT67" s="5"/>
      <c r="UGU67" s="5"/>
      <c r="UGV67" s="5"/>
      <c r="UGW67" s="5"/>
      <c r="UGX67" s="5"/>
      <c r="UGY67" s="5"/>
      <c r="UGZ67" s="5"/>
      <c r="UHA67" s="5"/>
      <c r="UHB67" s="5"/>
      <c r="UHC67" s="5"/>
      <c r="UHD67" s="5"/>
      <c r="UHE67" s="5"/>
      <c r="UHF67" s="5"/>
      <c r="UHG67" s="5"/>
      <c r="UHH67" s="5"/>
      <c r="UHI67" s="5"/>
      <c r="UHJ67" s="5"/>
      <c r="UHK67" s="5"/>
      <c r="UHL67" s="5"/>
      <c r="UHM67" s="5"/>
      <c r="UHN67" s="5"/>
      <c r="UHO67" s="5"/>
      <c r="UHP67" s="5"/>
      <c r="UHQ67" s="5"/>
      <c r="UHR67" s="5"/>
      <c r="UHS67" s="5"/>
      <c r="UHT67" s="5"/>
      <c r="UHU67" s="5"/>
      <c r="UHV67" s="5"/>
      <c r="UHW67" s="5"/>
      <c r="UHX67" s="5"/>
      <c r="UHY67" s="5"/>
      <c r="UHZ67" s="5"/>
      <c r="UIA67" s="5"/>
      <c r="UIB67" s="5"/>
      <c r="UIC67" s="5"/>
      <c r="UID67" s="5"/>
      <c r="UIE67" s="5"/>
      <c r="UIF67" s="5"/>
      <c r="UIG67" s="5"/>
      <c r="UIH67" s="5"/>
      <c r="UII67" s="5"/>
      <c r="UIJ67" s="5"/>
      <c r="UIK67" s="5"/>
      <c r="UIL67" s="5"/>
      <c r="UIM67" s="5"/>
      <c r="UIN67" s="5"/>
      <c r="UIO67" s="5"/>
      <c r="UIP67" s="5"/>
      <c r="UIQ67" s="5"/>
      <c r="UIR67" s="5"/>
      <c r="UIS67" s="5"/>
      <c r="UIT67" s="5"/>
      <c r="UIU67" s="5"/>
      <c r="UIV67" s="5"/>
      <c r="UIW67" s="5"/>
      <c r="UIX67" s="5"/>
      <c r="UIY67" s="5"/>
      <c r="UIZ67" s="5"/>
      <c r="UJA67" s="5"/>
      <c r="UJB67" s="5"/>
      <c r="UJC67" s="5"/>
      <c r="UJD67" s="5"/>
      <c r="UJE67" s="5"/>
      <c r="UJF67" s="5"/>
      <c r="UJG67" s="5"/>
      <c r="UJH67" s="5"/>
      <c r="UJI67" s="5"/>
      <c r="UJJ67" s="5"/>
      <c r="UJK67" s="5"/>
      <c r="UJL67" s="5"/>
      <c r="UJM67" s="5"/>
      <c r="UJN67" s="5"/>
      <c r="UJO67" s="5"/>
      <c r="UJP67" s="5"/>
      <c r="UJQ67" s="5"/>
      <c r="UJR67" s="5"/>
      <c r="UJS67" s="5"/>
      <c r="UJT67" s="5"/>
      <c r="UJU67" s="5"/>
      <c r="UJV67" s="5"/>
      <c r="UJW67" s="5"/>
      <c r="UJX67" s="5"/>
      <c r="UJY67" s="5"/>
      <c r="UJZ67" s="5"/>
      <c r="UKA67" s="5"/>
      <c r="UKB67" s="5"/>
      <c r="UKC67" s="5"/>
      <c r="UKD67" s="5"/>
      <c r="UKE67" s="5"/>
      <c r="UKF67" s="5"/>
      <c r="UKG67" s="5"/>
      <c r="UKH67" s="5"/>
      <c r="UKI67" s="5"/>
      <c r="UKJ67" s="5"/>
      <c r="UKK67" s="5"/>
      <c r="UKL67" s="5"/>
      <c r="UKM67" s="5"/>
      <c r="UKN67" s="5"/>
      <c r="UKO67" s="5"/>
      <c r="UKP67" s="5"/>
      <c r="UKQ67" s="5"/>
      <c r="UKR67" s="5"/>
      <c r="UKS67" s="5"/>
      <c r="UKT67" s="5"/>
      <c r="UKU67" s="5"/>
      <c r="UKV67" s="5"/>
      <c r="UKW67" s="5"/>
      <c r="UKX67" s="5"/>
      <c r="UKY67" s="5"/>
      <c r="UKZ67" s="5"/>
      <c r="ULA67" s="5"/>
      <c r="ULB67" s="5"/>
      <c r="ULC67" s="5"/>
      <c r="ULD67" s="5"/>
      <c r="ULE67" s="5"/>
      <c r="ULF67" s="5"/>
      <c r="ULG67" s="5"/>
      <c r="ULH67" s="5"/>
      <c r="ULI67" s="5"/>
      <c r="ULJ67" s="5"/>
      <c r="ULK67" s="5"/>
      <c r="ULL67" s="5"/>
      <c r="ULM67" s="5"/>
      <c r="ULN67" s="5"/>
      <c r="ULO67" s="5"/>
      <c r="ULP67" s="5"/>
      <c r="ULQ67" s="5"/>
      <c r="ULR67" s="5"/>
      <c r="ULS67" s="5"/>
      <c r="ULT67" s="5"/>
      <c r="ULU67" s="5"/>
      <c r="ULV67" s="5"/>
      <c r="ULW67" s="5"/>
      <c r="ULX67" s="5"/>
      <c r="ULY67" s="5"/>
      <c r="ULZ67" s="5"/>
      <c r="UMA67" s="5"/>
      <c r="UMB67" s="5"/>
      <c r="UMC67" s="5"/>
      <c r="UMD67" s="5"/>
      <c r="UME67" s="5"/>
      <c r="UMF67" s="5"/>
      <c r="UMG67" s="5"/>
      <c r="UMH67" s="5"/>
      <c r="UMI67" s="5"/>
      <c r="UMJ67" s="5"/>
      <c r="UMK67" s="5"/>
      <c r="UML67" s="5"/>
      <c r="UMM67" s="5"/>
      <c r="UMN67" s="5"/>
      <c r="UMO67" s="5"/>
      <c r="UMP67" s="5"/>
      <c r="UMQ67" s="5"/>
      <c r="UMR67" s="5"/>
      <c r="UMS67" s="5"/>
      <c r="UMT67" s="5"/>
      <c r="UMU67" s="5"/>
      <c r="UMV67" s="5"/>
      <c r="UMW67" s="5"/>
      <c r="UMX67" s="5"/>
      <c r="UMY67" s="5"/>
      <c r="UMZ67" s="5"/>
      <c r="UNA67" s="5"/>
      <c r="UNB67" s="5"/>
      <c r="UNC67" s="5"/>
      <c r="UND67" s="5"/>
      <c r="UNE67" s="5"/>
      <c r="UNF67" s="5"/>
      <c r="UNG67" s="5"/>
      <c r="UNH67" s="5"/>
      <c r="UNI67" s="5"/>
      <c r="UNJ67" s="5"/>
      <c r="UNK67" s="5"/>
      <c r="UNL67" s="5"/>
      <c r="UNM67" s="5"/>
      <c r="UNN67" s="5"/>
      <c r="UNO67" s="5"/>
      <c r="UNP67" s="5"/>
      <c r="UNQ67" s="5"/>
      <c r="UNR67" s="5"/>
      <c r="UNS67" s="5"/>
      <c r="UNT67" s="5"/>
      <c r="UNU67" s="5"/>
      <c r="UNV67" s="5"/>
      <c r="UNW67" s="5"/>
      <c r="UNX67" s="5"/>
      <c r="UNY67" s="5"/>
      <c r="UNZ67" s="5"/>
      <c r="UOA67" s="5"/>
      <c r="UOB67" s="5"/>
      <c r="UOC67" s="5"/>
      <c r="UOD67" s="5"/>
      <c r="UOE67" s="5"/>
      <c r="UOF67" s="5"/>
      <c r="UOG67" s="5"/>
      <c r="UOH67" s="5"/>
      <c r="UOI67" s="5"/>
      <c r="UOJ67" s="5"/>
      <c r="UOK67" s="5"/>
      <c r="UOL67" s="5"/>
      <c r="UOM67" s="5"/>
      <c r="UON67" s="5"/>
      <c r="UOO67" s="5"/>
      <c r="UOP67" s="5"/>
      <c r="UOQ67" s="5"/>
      <c r="UOR67" s="5"/>
      <c r="UOS67" s="5"/>
      <c r="UOT67" s="5"/>
      <c r="UOU67" s="5"/>
      <c r="UOV67" s="5"/>
      <c r="UOW67" s="5"/>
      <c r="UOX67" s="5"/>
      <c r="UOY67" s="5"/>
      <c r="UOZ67" s="5"/>
      <c r="UPA67" s="5"/>
      <c r="UPB67" s="5"/>
      <c r="UPC67" s="5"/>
      <c r="UPD67" s="5"/>
      <c r="UPE67" s="5"/>
      <c r="UPF67" s="5"/>
      <c r="UPG67" s="5"/>
      <c r="UPH67" s="5"/>
      <c r="UPI67" s="5"/>
      <c r="UPJ67" s="5"/>
      <c r="UPK67" s="5"/>
      <c r="UPL67" s="5"/>
      <c r="UPM67" s="5"/>
      <c r="UPN67" s="5"/>
      <c r="UPO67" s="5"/>
      <c r="UPP67" s="5"/>
      <c r="UPQ67" s="5"/>
      <c r="UPR67" s="5"/>
      <c r="UPS67" s="5"/>
      <c r="UPT67" s="5"/>
      <c r="UPU67" s="5"/>
      <c r="UPV67" s="5"/>
      <c r="UPW67" s="5"/>
      <c r="UPX67" s="5"/>
      <c r="UPY67" s="5"/>
      <c r="UPZ67" s="5"/>
      <c r="UQA67" s="5"/>
      <c r="UQB67" s="5"/>
      <c r="UQC67" s="5"/>
      <c r="UQD67" s="5"/>
      <c r="UQE67" s="5"/>
      <c r="UQF67" s="5"/>
      <c r="UQG67" s="5"/>
      <c r="UQH67" s="5"/>
      <c r="UQI67" s="5"/>
      <c r="UQJ67" s="5"/>
      <c r="UQK67" s="5"/>
      <c r="UQL67" s="5"/>
      <c r="UQM67" s="5"/>
      <c r="UQN67" s="5"/>
      <c r="UQO67" s="5"/>
      <c r="UQP67" s="5"/>
      <c r="UQQ67" s="5"/>
      <c r="UQR67" s="5"/>
      <c r="UQS67" s="5"/>
      <c r="UQT67" s="5"/>
      <c r="UQU67" s="5"/>
      <c r="UQV67" s="5"/>
      <c r="UQW67" s="5"/>
      <c r="UQX67" s="5"/>
      <c r="UQY67" s="5"/>
      <c r="UQZ67" s="5"/>
      <c r="URA67" s="5"/>
      <c r="URB67" s="5"/>
      <c r="URC67" s="5"/>
      <c r="URD67" s="5"/>
      <c r="URE67" s="5"/>
      <c r="URF67" s="5"/>
      <c r="URG67" s="5"/>
      <c r="URH67" s="5"/>
      <c r="URI67" s="5"/>
      <c r="URJ67" s="5"/>
      <c r="URK67" s="5"/>
      <c r="URL67" s="5"/>
      <c r="URM67" s="5"/>
      <c r="URN67" s="5"/>
      <c r="URO67" s="5"/>
      <c r="URP67" s="5"/>
      <c r="URQ67" s="5"/>
      <c r="URR67" s="5"/>
      <c r="URS67" s="5"/>
      <c r="URT67" s="5"/>
      <c r="URU67" s="5"/>
      <c r="URV67" s="5"/>
      <c r="URW67" s="5"/>
      <c r="URX67" s="5"/>
      <c r="URY67" s="5"/>
      <c r="URZ67" s="5"/>
      <c r="USA67" s="5"/>
      <c r="USB67" s="5"/>
      <c r="USC67" s="5"/>
      <c r="USD67" s="5"/>
      <c r="USE67" s="5"/>
      <c r="USF67" s="5"/>
      <c r="USG67" s="5"/>
      <c r="USH67" s="5"/>
      <c r="USI67" s="5"/>
      <c r="USJ67" s="5"/>
      <c r="USK67" s="5"/>
      <c r="USL67" s="5"/>
      <c r="USM67" s="5"/>
      <c r="USN67" s="5"/>
      <c r="USO67" s="5"/>
      <c r="USP67" s="5"/>
      <c r="USQ67" s="5"/>
      <c r="USR67" s="5"/>
      <c r="USS67" s="5"/>
      <c r="UST67" s="5"/>
      <c r="USU67" s="5"/>
      <c r="USV67" s="5"/>
      <c r="USW67" s="5"/>
      <c r="USX67" s="5"/>
      <c r="USY67" s="5"/>
      <c r="USZ67" s="5"/>
      <c r="UTA67" s="5"/>
      <c r="UTB67" s="5"/>
      <c r="UTC67" s="5"/>
      <c r="UTD67" s="5"/>
      <c r="UTE67" s="5"/>
      <c r="UTF67" s="5"/>
      <c r="UTG67" s="5"/>
      <c r="UTH67" s="5"/>
      <c r="UTI67" s="5"/>
      <c r="UTJ67" s="5"/>
      <c r="UTK67" s="5"/>
      <c r="UTL67" s="5"/>
      <c r="UTM67" s="5"/>
      <c r="UTN67" s="5"/>
      <c r="UTO67" s="5"/>
      <c r="UTP67" s="5"/>
      <c r="UTQ67" s="5"/>
      <c r="UTR67" s="5"/>
      <c r="UTS67" s="5"/>
      <c r="UTT67" s="5"/>
      <c r="UTU67" s="5"/>
      <c r="UTV67" s="5"/>
      <c r="UTW67" s="5"/>
      <c r="UTX67" s="5"/>
      <c r="UTY67" s="5"/>
      <c r="UTZ67" s="5"/>
      <c r="UUA67" s="5"/>
      <c r="UUB67" s="5"/>
      <c r="UUC67" s="5"/>
      <c r="UUD67" s="5"/>
      <c r="UUE67" s="5"/>
      <c r="UUF67" s="5"/>
      <c r="UUG67" s="5"/>
      <c r="UUH67" s="5"/>
      <c r="UUI67" s="5"/>
      <c r="UUJ67" s="5"/>
      <c r="UUK67" s="5"/>
      <c r="UUL67" s="5"/>
      <c r="UUM67" s="5"/>
      <c r="UUN67" s="5"/>
      <c r="UUO67" s="5"/>
      <c r="UUP67" s="5"/>
      <c r="UUQ67" s="5"/>
      <c r="UUR67" s="5"/>
      <c r="UUS67" s="5"/>
      <c r="UUT67" s="5"/>
      <c r="UUU67" s="5"/>
      <c r="UUV67" s="5"/>
      <c r="UUW67" s="5"/>
      <c r="UUX67" s="5"/>
      <c r="UUY67" s="5"/>
      <c r="UUZ67" s="5"/>
      <c r="UVA67" s="5"/>
      <c r="UVB67" s="5"/>
      <c r="UVC67" s="5"/>
      <c r="UVD67" s="5"/>
      <c r="UVE67" s="5"/>
      <c r="UVF67" s="5"/>
      <c r="UVG67" s="5"/>
      <c r="UVH67" s="5"/>
      <c r="UVI67" s="5"/>
      <c r="UVJ67" s="5"/>
      <c r="UVK67" s="5"/>
      <c r="UVL67" s="5"/>
      <c r="UVM67" s="5"/>
      <c r="UVN67" s="5"/>
      <c r="UVO67" s="5"/>
      <c r="UVP67" s="5"/>
      <c r="UVQ67" s="5"/>
      <c r="UVR67" s="5"/>
      <c r="UVS67" s="5"/>
      <c r="UVT67" s="5"/>
      <c r="UVU67" s="5"/>
      <c r="UVV67" s="5"/>
      <c r="UVW67" s="5"/>
      <c r="UVX67" s="5"/>
      <c r="UVY67" s="5"/>
      <c r="UVZ67" s="5"/>
      <c r="UWA67" s="5"/>
      <c r="UWB67" s="5"/>
      <c r="UWC67" s="5"/>
      <c r="UWD67" s="5"/>
      <c r="UWE67" s="5"/>
      <c r="UWF67" s="5"/>
      <c r="UWG67" s="5"/>
      <c r="UWH67" s="5"/>
      <c r="UWI67" s="5"/>
      <c r="UWJ67" s="5"/>
      <c r="UWK67" s="5"/>
      <c r="UWL67" s="5"/>
      <c r="UWM67" s="5"/>
      <c r="UWN67" s="5"/>
      <c r="UWO67" s="5"/>
      <c r="UWP67" s="5"/>
      <c r="UWQ67" s="5"/>
      <c r="UWR67" s="5"/>
      <c r="UWS67" s="5"/>
      <c r="UWT67" s="5"/>
      <c r="UWU67" s="5"/>
      <c r="UWV67" s="5"/>
      <c r="UWW67" s="5"/>
      <c r="UWX67" s="5"/>
      <c r="UWY67" s="5"/>
      <c r="UWZ67" s="5"/>
      <c r="UXA67" s="5"/>
      <c r="UXB67" s="5"/>
      <c r="UXC67" s="5"/>
      <c r="UXD67" s="5"/>
      <c r="UXE67" s="5"/>
      <c r="UXF67" s="5"/>
      <c r="UXG67" s="5"/>
      <c r="UXH67" s="5"/>
      <c r="UXI67" s="5"/>
      <c r="UXJ67" s="5"/>
      <c r="UXK67" s="5"/>
      <c r="UXL67" s="5"/>
      <c r="UXM67" s="5"/>
      <c r="UXN67" s="5"/>
      <c r="UXO67" s="5"/>
      <c r="UXP67" s="5"/>
      <c r="UXQ67" s="5"/>
      <c r="UXR67" s="5"/>
      <c r="UXS67" s="5"/>
      <c r="UXT67" s="5"/>
      <c r="UXU67" s="5"/>
      <c r="UXV67" s="5"/>
      <c r="UXW67" s="5"/>
      <c r="UXX67" s="5"/>
      <c r="UXY67" s="5"/>
      <c r="UXZ67" s="5"/>
      <c r="UYA67" s="5"/>
      <c r="UYB67" s="5"/>
      <c r="UYC67" s="5"/>
      <c r="UYD67" s="5"/>
      <c r="UYE67" s="5"/>
      <c r="UYF67" s="5"/>
      <c r="UYG67" s="5"/>
      <c r="UYH67" s="5"/>
      <c r="UYI67" s="5"/>
      <c r="UYJ67" s="5"/>
      <c r="UYK67" s="5"/>
      <c r="UYL67" s="5"/>
      <c r="UYM67" s="5"/>
      <c r="UYN67" s="5"/>
      <c r="UYO67" s="5"/>
      <c r="UYP67" s="5"/>
      <c r="UYQ67" s="5"/>
      <c r="UYR67" s="5"/>
      <c r="UYS67" s="5"/>
      <c r="UYT67" s="5"/>
      <c r="UYU67" s="5"/>
      <c r="UYV67" s="5"/>
      <c r="UYW67" s="5"/>
      <c r="UYX67" s="5"/>
      <c r="UYY67" s="5"/>
      <c r="UYZ67" s="5"/>
      <c r="UZA67" s="5"/>
      <c r="UZB67" s="5"/>
      <c r="UZC67" s="5"/>
      <c r="UZD67" s="5"/>
      <c r="UZE67" s="5"/>
      <c r="UZF67" s="5"/>
      <c r="UZG67" s="5"/>
      <c r="UZH67" s="5"/>
      <c r="UZI67" s="5"/>
      <c r="UZJ67" s="5"/>
      <c r="UZK67" s="5"/>
      <c r="UZL67" s="5"/>
      <c r="UZM67" s="5"/>
      <c r="UZN67" s="5"/>
      <c r="UZO67" s="5"/>
      <c r="UZP67" s="5"/>
      <c r="UZQ67" s="5"/>
      <c r="UZR67" s="5"/>
      <c r="UZS67" s="5"/>
      <c r="UZT67" s="5"/>
      <c r="UZU67" s="5"/>
      <c r="UZV67" s="5"/>
      <c r="UZW67" s="5"/>
      <c r="UZX67" s="5"/>
      <c r="UZY67" s="5"/>
      <c r="UZZ67" s="5"/>
      <c r="VAA67" s="5"/>
      <c r="VAB67" s="5"/>
      <c r="VAC67" s="5"/>
      <c r="VAD67" s="5"/>
      <c r="VAE67" s="5"/>
      <c r="VAF67" s="5"/>
      <c r="VAG67" s="5"/>
      <c r="VAH67" s="5"/>
      <c r="VAI67" s="5"/>
      <c r="VAJ67" s="5"/>
      <c r="VAK67" s="5"/>
      <c r="VAL67" s="5"/>
      <c r="VAM67" s="5"/>
      <c r="VAN67" s="5"/>
      <c r="VAO67" s="5"/>
      <c r="VAP67" s="5"/>
      <c r="VAQ67" s="5"/>
      <c r="VAR67" s="5"/>
      <c r="VAS67" s="5"/>
      <c r="VAT67" s="5"/>
      <c r="VAU67" s="5"/>
      <c r="VAV67" s="5"/>
      <c r="VAW67" s="5"/>
      <c r="VAX67" s="5"/>
      <c r="VAY67" s="5"/>
      <c r="VAZ67" s="5"/>
      <c r="VBA67" s="5"/>
      <c r="VBB67" s="5"/>
      <c r="VBC67" s="5"/>
      <c r="VBD67" s="5"/>
      <c r="VBE67" s="5"/>
      <c r="VBF67" s="5"/>
      <c r="VBG67" s="5"/>
      <c r="VBH67" s="5"/>
      <c r="VBI67" s="5"/>
      <c r="VBJ67" s="5"/>
      <c r="VBK67" s="5"/>
      <c r="VBL67" s="5"/>
      <c r="VBM67" s="5"/>
      <c r="VBN67" s="5"/>
      <c r="VBO67" s="5"/>
      <c r="VBP67" s="5"/>
      <c r="VBQ67" s="5"/>
      <c r="VBR67" s="5"/>
      <c r="VBS67" s="5"/>
      <c r="VBT67" s="5"/>
      <c r="VBU67" s="5"/>
      <c r="VBV67" s="5"/>
      <c r="VBW67" s="5"/>
      <c r="VBX67" s="5"/>
      <c r="VBY67" s="5"/>
      <c r="VBZ67" s="5"/>
      <c r="VCA67" s="5"/>
      <c r="VCB67" s="5"/>
      <c r="VCC67" s="5"/>
      <c r="VCD67" s="5"/>
      <c r="VCE67" s="5"/>
      <c r="VCF67" s="5"/>
      <c r="VCG67" s="5"/>
      <c r="VCH67" s="5"/>
      <c r="VCI67" s="5"/>
      <c r="VCJ67" s="5"/>
      <c r="VCK67" s="5"/>
      <c r="VCL67" s="5"/>
      <c r="VCM67" s="5"/>
      <c r="VCN67" s="5"/>
      <c r="VCO67" s="5"/>
      <c r="VCP67" s="5"/>
      <c r="VCQ67" s="5"/>
      <c r="VCR67" s="5"/>
      <c r="VCS67" s="5"/>
      <c r="VCT67" s="5"/>
      <c r="VCU67" s="5"/>
      <c r="VCV67" s="5"/>
      <c r="VCW67" s="5"/>
      <c r="VCX67" s="5"/>
      <c r="VCY67" s="5"/>
      <c r="VCZ67" s="5"/>
      <c r="VDA67" s="5"/>
      <c r="VDB67" s="5"/>
      <c r="VDC67" s="5"/>
      <c r="VDD67" s="5"/>
      <c r="VDE67" s="5"/>
      <c r="VDF67" s="5"/>
      <c r="VDG67" s="5"/>
      <c r="VDH67" s="5"/>
      <c r="VDI67" s="5"/>
      <c r="VDJ67" s="5"/>
      <c r="VDK67" s="5"/>
      <c r="VDL67" s="5"/>
      <c r="VDM67" s="5"/>
      <c r="VDN67" s="5"/>
      <c r="VDO67" s="5"/>
      <c r="VDP67" s="5"/>
      <c r="VDQ67" s="5"/>
      <c r="VDR67" s="5"/>
      <c r="VDS67" s="5"/>
      <c r="VDT67" s="5"/>
      <c r="VDU67" s="5"/>
      <c r="VDV67" s="5"/>
      <c r="VDW67" s="5"/>
      <c r="VDX67" s="5"/>
      <c r="VDY67" s="5"/>
      <c r="VDZ67" s="5"/>
      <c r="VEA67" s="5"/>
      <c r="VEB67" s="5"/>
      <c r="VEC67" s="5"/>
      <c r="VED67" s="5"/>
      <c r="VEE67" s="5"/>
      <c r="VEF67" s="5"/>
      <c r="VEG67" s="5"/>
      <c r="VEH67" s="5"/>
      <c r="VEI67" s="5"/>
      <c r="VEJ67" s="5"/>
      <c r="VEK67" s="5"/>
      <c r="VEL67" s="5"/>
      <c r="VEM67" s="5"/>
      <c r="VEN67" s="5"/>
      <c r="VEO67" s="5"/>
      <c r="VEP67" s="5"/>
      <c r="VEQ67" s="5"/>
      <c r="VER67" s="5"/>
      <c r="VES67" s="5"/>
      <c r="VET67" s="5"/>
      <c r="VEU67" s="5"/>
      <c r="VEV67" s="5"/>
      <c r="VEW67" s="5"/>
      <c r="VEX67" s="5"/>
      <c r="VEY67" s="5"/>
      <c r="VEZ67" s="5"/>
      <c r="VFA67" s="5"/>
      <c r="VFB67" s="5"/>
      <c r="VFC67" s="5"/>
      <c r="VFD67" s="5"/>
      <c r="VFE67" s="5"/>
      <c r="VFF67" s="5"/>
      <c r="VFG67" s="5"/>
      <c r="VFH67" s="5"/>
      <c r="VFI67" s="5"/>
      <c r="VFJ67" s="5"/>
      <c r="VFK67" s="5"/>
      <c r="VFL67" s="5"/>
      <c r="VFM67" s="5"/>
      <c r="VFN67" s="5"/>
      <c r="VFO67" s="5"/>
      <c r="VFP67" s="5"/>
      <c r="VFQ67" s="5"/>
      <c r="VFR67" s="5"/>
      <c r="VFS67" s="5"/>
      <c r="VFT67" s="5"/>
      <c r="VFU67" s="5"/>
      <c r="VFV67" s="5"/>
      <c r="VFW67" s="5"/>
      <c r="VFX67" s="5"/>
      <c r="VFY67" s="5"/>
      <c r="VFZ67" s="5"/>
      <c r="VGA67" s="5"/>
      <c r="VGB67" s="5"/>
      <c r="VGC67" s="5"/>
      <c r="VGD67" s="5"/>
      <c r="VGE67" s="5"/>
      <c r="VGF67" s="5"/>
      <c r="VGG67" s="5"/>
      <c r="VGH67" s="5"/>
      <c r="VGI67" s="5"/>
      <c r="VGJ67" s="5"/>
      <c r="VGK67" s="5"/>
      <c r="VGL67" s="5"/>
      <c r="VGM67" s="5"/>
      <c r="VGN67" s="5"/>
      <c r="VGO67" s="5"/>
      <c r="VGP67" s="5"/>
      <c r="VGQ67" s="5"/>
      <c r="VGR67" s="5"/>
      <c r="VGS67" s="5"/>
      <c r="VGT67" s="5"/>
      <c r="VGU67" s="5"/>
      <c r="VGV67" s="5"/>
      <c r="VGW67" s="5"/>
      <c r="VGX67" s="5"/>
      <c r="VGY67" s="5"/>
      <c r="VGZ67" s="5"/>
      <c r="VHA67" s="5"/>
      <c r="VHB67" s="5"/>
      <c r="VHC67" s="5"/>
      <c r="VHD67" s="5"/>
      <c r="VHE67" s="5"/>
      <c r="VHF67" s="5"/>
      <c r="VHG67" s="5"/>
      <c r="VHH67" s="5"/>
      <c r="VHI67" s="5"/>
      <c r="VHJ67" s="5"/>
      <c r="VHK67" s="5"/>
      <c r="VHL67" s="5"/>
      <c r="VHM67" s="5"/>
      <c r="VHN67" s="5"/>
      <c r="VHO67" s="5"/>
      <c r="VHP67" s="5"/>
      <c r="VHQ67" s="5"/>
      <c r="VHR67" s="5"/>
      <c r="VHS67" s="5"/>
      <c r="VHT67" s="5"/>
      <c r="VHU67" s="5"/>
      <c r="VHV67" s="5"/>
      <c r="VHW67" s="5"/>
      <c r="VHX67" s="5"/>
      <c r="VHY67" s="5"/>
      <c r="VHZ67" s="5"/>
      <c r="VIA67" s="5"/>
      <c r="VIB67" s="5"/>
      <c r="VIC67" s="5"/>
      <c r="VID67" s="5"/>
      <c r="VIE67" s="5"/>
      <c r="VIF67" s="5"/>
      <c r="VIG67" s="5"/>
      <c r="VIH67" s="5"/>
      <c r="VII67" s="5"/>
      <c r="VIJ67" s="5"/>
      <c r="VIK67" s="5"/>
      <c r="VIL67" s="5"/>
      <c r="VIM67" s="5"/>
      <c r="VIN67" s="5"/>
      <c r="VIO67" s="5"/>
      <c r="VIP67" s="5"/>
      <c r="VIQ67" s="5"/>
      <c r="VIR67" s="5"/>
      <c r="VIS67" s="5"/>
      <c r="VIT67" s="5"/>
      <c r="VIU67" s="5"/>
      <c r="VIV67" s="5"/>
      <c r="VIW67" s="5"/>
      <c r="VIX67" s="5"/>
      <c r="VIY67" s="5"/>
      <c r="VIZ67" s="5"/>
      <c r="VJA67" s="5"/>
      <c r="VJB67" s="5"/>
      <c r="VJC67" s="5"/>
      <c r="VJD67" s="5"/>
      <c r="VJE67" s="5"/>
      <c r="VJF67" s="5"/>
      <c r="VJG67" s="5"/>
      <c r="VJH67" s="5"/>
      <c r="VJI67" s="5"/>
      <c r="VJJ67" s="5"/>
      <c r="VJK67" s="5"/>
      <c r="VJL67" s="5"/>
      <c r="VJM67" s="5"/>
      <c r="VJN67" s="5"/>
      <c r="VJO67" s="5"/>
      <c r="VJP67" s="5"/>
      <c r="VJQ67" s="5"/>
      <c r="VJR67" s="5"/>
      <c r="VJS67" s="5"/>
      <c r="VJT67" s="5"/>
      <c r="VJU67" s="5"/>
      <c r="VJV67" s="5"/>
      <c r="VJW67" s="5"/>
      <c r="VJX67" s="5"/>
      <c r="VJY67" s="5"/>
      <c r="VJZ67" s="5"/>
      <c r="VKA67" s="5"/>
      <c r="VKB67" s="5"/>
      <c r="VKC67" s="5"/>
      <c r="VKD67" s="5"/>
      <c r="VKE67" s="5"/>
      <c r="VKF67" s="5"/>
      <c r="VKG67" s="5"/>
      <c r="VKH67" s="5"/>
      <c r="VKI67" s="5"/>
      <c r="VKJ67" s="5"/>
      <c r="VKK67" s="5"/>
      <c r="VKL67" s="5"/>
      <c r="VKM67" s="5"/>
      <c r="VKN67" s="5"/>
      <c r="VKO67" s="5"/>
      <c r="VKP67" s="5"/>
      <c r="VKQ67" s="5"/>
      <c r="VKR67" s="5"/>
      <c r="VKS67" s="5"/>
      <c r="VKT67" s="5"/>
      <c r="VKU67" s="5"/>
      <c r="VKV67" s="5"/>
      <c r="VKW67" s="5"/>
      <c r="VKX67" s="5"/>
      <c r="VKY67" s="5"/>
      <c r="VKZ67" s="5"/>
      <c r="VLA67" s="5"/>
      <c r="VLB67" s="5"/>
      <c r="VLC67" s="5"/>
      <c r="VLD67" s="5"/>
      <c r="VLE67" s="5"/>
      <c r="VLF67" s="5"/>
      <c r="VLG67" s="5"/>
      <c r="VLH67" s="5"/>
      <c r="VLI67" s="5"/>
      <c r="VLJ67" s="5"/>
      <c r="VLK67" s="5"/>
      <c r="VLL67" s="5"/>
      <c r="VLM67" s="5"/>
      <c r="VLN67" s="5"/>
      <c r="VLO67" s="5"/>
      <c r="VLP67" s="5"/>
      <c r="VLQ67" s="5"/>
      <c r="VLR67" s="5"/>
      <c r="VLS67" s="5"/>
      <c r="VLT67" s="5"/>
      <c r="VLU67" s="5"/>
      <c r="VLV67" s="5"/>
      <c r="VLW67" s="5"/>
      <c r="VLX67" s="5"/>
      <c r="VLY67" s="5"/>
      <c r="VLZ67" s="5"/>
      <c r="VMA67" s="5"/>
      <c r="VMB67" s="5"/>
      <c r="VMC67" s="5"/>
      <c r="VMD67" s="5"/>
      <c r="VME67" s="5"/>
      <c r="VMF67" s="5"/>
      <c r="VMG67" s="5"/>
      <c r="VMH67" s="5"/>
      <c r="VMI67" s="5"/>
      <c r="VMJ67" s="5"/>
      <c r="VMK67" s="5"/>
      <c r="VML67" s="5"/>
      <c r="VMM67" s="5"/>
      <c r="VMN67" s="5"/>
      <c r="VMO67" s="5"/>
      <c r="VMP67" s="5"/>
      <c r="VMQ67" s="5"/>
      <c r="VMR67" s="5"/>
      <c r="VMS67" s="5"/>
      <c r="VMT67" s="5"/>
      <c r="VMU67" s="5"/>
      <c r="VMV67" s="5"/>
      <c r="VMW67" s="5"/>
      <c r="VMX67" s="5"/>
      <c r="VMY67" s="5"/>
      <c r="VMZ67" s="5"/>
      <c r="VNA67" s="5"/>
      <c r="VNB67" s="5"/>
      <c r="VNC67" s="5"/>
      <c r="VND67" s="5"/>
      <c r="VNE67" s="5"/>
      <c r="VNF67" s="5"/>
      <c r="VNG67" s="5"/>
      <c r="VNH67" s="5"/>
      <c r="VNI67" s="5"/>
      <c r="VNJ67" s="5"/>
      <c r="VNK67" s="5"/>
      <c r="VNL67" s="5"/>
      <c r="VNM67" s="5"/>
      <c r="VNN67" s="5"/>
      <c r="VNO67" s="5"/>
      <c r="VNP67" s="5"/>
      <c r="VNQ67" s="5"/>
      <c r="VNR67" s="5"/>
      <c r="VNS67" s="5"/>
      <c r="VNT67" s="5"/>
      <c r="VNU67" s="5"/>
      <c r="VNV67" s="5"/>
      <c r="VNW67" s="5"/>
      <c r="VNX67" s="5"/>
      <c r="VNY67" s="5"/>
      <c r="VNZ67" s="5"/>
      <c r="VOA67" s="5"/>
      <c r="VOB67" s="5"/>
      <c r="VOC67" s="5"/>
      <c r="VOD67" s="5"/>
      <c r="VOE67" s="5"/>
      <c r="VOF67" s="5"/>
      <c r="VOG67" s="5"/>
      <c r="VOH67" s="5"/>
      <c r="VOI67" s="5"/>
      <c r="VOJ67" s="5"/>
      <c r="VOK67" s="5"/>
      <c r="VOL67" s="5"/>
      <c r="VOM67" s="5"/>
      <c r="VON67" s="5"/>
      <c r="VOO67" s="5"/>
      <c r="VOP67" s="5"/>
      <c r="VOQ67" s="5"/>
      <c r="VOR67" s="5"/>
      <c r="VOS67" s="5"/>
      <c r="VOT67" s="5"/>
      <c r="VOU67" s="5"/>
      <c r="VOV67" s="5"/>
      <c r="VOW67" s="5"/>
      <c r="VOX67" s="5"/>
      <c r="VOY67" s="5"/>
      <c r="VOZ67" s="5"/>
      <c r="VPA67" s="5"/>
      <c r="VPB67" s="5"/>
      <c r="VPC67" s="5"/>
      <c r="VPD67" s="5"/>
      <c r="VPE67" s="5"/>
      <c r="VPF67" s="5"/>
      <c r="VPG67" s="5"/>
      <c r="VPH67" s="5"/>
      <c r="VPI67" s="5"/>
      <c r="VPJ67" s="5"/>
      <c r="VPK67" s="5"/>
      <c r="VPL67" s="5"/>
      <c r="VPM67" s="5"/>
      <c r="VPN67" s="5"/>
      <c r="VPO67" s="5"/>
      <c r="VPP67" s="5"/>
      <c r="VPQ67" s="5"/>
      <c r="VPR67" s="5"/>
      <c r="VPS67" s="5"/>
      <c r="VPT67" s="5"/>
      <c r="VPU67" s="5"/>
      <c r="VPV67" s="5"/>
      <c r="VPW67" s="5"/>
      <c r="VPX67" s="5"/>
      <c r="VPY67" s="5"/>
      <c r="VPZ67" s="5"/>
      <c r="VQA67" s="5"/>
      <c r="VQB67" s="5"/>
      <c r="VQC67" s="5"/>
      <c r="VQD67" s="5"/>
      <c r="VQE67" s="5"/>
      <c r="VQF67" s="5"/>
      <c r="VQG67" s="5"/>
      <c r="VQH67" s="5"/>
      <c r="VQI67" s="5"/>
      <c r="VQJ67" s="5"/>
      <c r="VQK67" s="5"/>
      <c r="VQL67" s="5"/>
      <c r="VQM67" s="5"/>
      <c r="VQN67" s="5"/>
      <c r="VQO67" s="5"/>
      <c r="VQP67" s="5"/>
      <c r="VQQ67" s="5"/>
      <c r="VQR67" s="5"/>
      <c r="VQS67" s="5"/>
      <c r="VQT67" s="5"/>
      <c r="VQU67" s="5"/>
      <c r="VQV67" s="5"/>
      <c r="VQW67" s="5"/>
      <c r="VQX67" s="5"/>
      <c r="VQY67" s="5"/>
      <c r="VQZ67" s="5"/>
      <c r="VRA67" s="5"/>
      <c r="VRB67" s="5"/>
      <c r="VRC67" s="5"/>
      <c r="VRD67" s="5"/>
      <c r="VRE67" s="5"/>
      <c r="VRF67" s="5"/>
      <c r="VRG67" s="5"/>
      <c r="VRH67" s="5"/>
      <c r="VRI67" s="5"/>
      <c r="VRJ67" s="5"/>
      <c r="VRK67" s="5"/>
      <c r="VRL67" s="5"/>
      <c r="VRM67" s="5"/>
      <c r="VRN67" s="5"/>
      <c r="VRO67" s="5"/>
      <c r="VRP67" s="5"/>
      <c r="VRQ67" s="5"/>
      <c r="VRR67" s="5"/>
      <c r="VRS67" s="5"/>
      <c r="VRT67" s="5"/>
      <c r="VRU67" s="5"/>
      <c r="VRV67" s="5"/>
      <c r="VRW67" s="5"/>
      <c r="VRX67" s="5"/>
      <c r="VRY67" s="5"/>
      <c r="VRZ67" s="5"/>
      <c r="VSA67" s="5"/>
      <c r="VSB67" s="5"/>
      <c r="VSC67" s="5"/>
      <c r="VSD67" s="5"/>
      <c r="VSE67" s="5"/>
      <c r="VSF67" s="5"/>
      <c r="VSG67" s="5"/>
      <c r="VSH67" s="5"/>
      <c r="VSI67" s="5"/>
      <c r="VSJ67" s="5"/>
      <c r="VSK67" s="5"/>
      <c r="VSL67" s="5"/>
      <c r="VSM67" s="5"/>
      <c r="VSN67" s="5"/>
      <c r="VSO67" s="5"/>
      <c r="VSP67" s="5"/>
      <c r="VSQ67" s="5"/>
      <c r="VSR67" s="5"/>
      <c r="VSS67" s="5"/>
      <c r="VST67" s="5"/>
      <c r="VSU67" s="5"/>
      <c r="VSV67" s="5"/>
      <c r="VSW67" s="5"/>
      <c r="VSX67" s="5"/>
      <c r="VSY67" s="5"/>
      <c r="VSZ67" s="5"/>
      <c r="VTA67" s="5"/>
      <c r="VTB67" s="5"/>
      <c r="VTC67" s="5"/>
      <c r="VTD67" s="5"/>
      <c r="VTE67" s="5"/>
      <c r="VTF67" s="5"/>
      <c r="VTG67" s="5"/>
      <c r="VTH67" s="5"/>
      <c r="VTI67" s="5"/>
      <c r="VTJ67" s="5"/>
      <c r="VTK67" s="5"/>
      <c r="VTL67" s="5"/>
      <c r="VTM67" s="5"/>
      <c r="VTN67" s="5"/>
      <c r="VTO67" s="5"/>
      <c r="VTP67" s="5"/>
      <c r="VTQ67" s="5"/>
      <c r="VTR67" s="5"/>
      <c r="VTS67" s="5"/>
      <c r="VTT67" s="5"/>
      <c r="VTU67" s="5"/>
      <c r="VTV67" s="5"/>
      <c r="VTW67" s="5"/>
      <c r="VTX67" s="5"/>
      <c r="VTY67" s="5"/>
      <c r="VTZ67" s="5"/>
      <c r="VUA67" s="5"/>
      <c r="VUB67" s="5"/>
      <c r="VUC67" s="5"/>
      <c r="VUD67" s="5"/>
      <c r="VUE67" s="5"/>
      <c r="VUF67" s="5"/>
      <c r="VUG67" s="5"/>
      <c r="VUH67" s="5"/>
      <c r="VUI67" s="5"/>
      <c r="VUJ67" s="5"/>
      <c r="VUK67" s="5"/>
      <c r="VUL67" s="5"/>
      <c r="VUM67" s="5"/>
      <c r="VUN67" s="5"/>
      <c r="VUO67" s="5"/>
      <c r="VUP67" s="5"/>
      <c r="VUQ67" s="5"/>
      <c r="VUR67" s="5"/>
      <c r="VUS67" s="5"/>
      <c r="VUT67" s="5"/>
      <c r="VUU67" s="5"/>
      <c r="VUV67" s="5"/>
      <c r="VUW67" s="5"/>
      <c r="VUX67" s="5"/>
      <c r="VUY67" s="5"/>
      <c r="VUZ67" s="5"/>
      <c r="VVA67" s="5"/>
      <c r="VVB67" s="5"/>
      <c r="VVC67" s="5"/>
      <c r="VVD67" s="5"/>
      <c r="VVE67" s="5"/>
      <c r="VVF67" s="5"/>
      <c r="VVG67" s="5"/>
      <c r="VVH67" s="5"/>
      <c r="VVI67" s="5"/>
      <c r="VVJ67" s="5"/>
      <c r="VVK67" s="5"/>
      <c r="VVL67" s="5"/>
      <c r="VVM67" s="5"/>
      <c r="VVN67" s="5"/>
      <c r="VVO67" s="5"/>
      <c r="VVP67" s="5"/>
      <c r="VVQ67" s="5"/>
      <c r="VVR67" s="5"/>
      <c r="VVS67" s="5"/>
      <c r="VVT67" s="5"/>
      <c r="VVU67" s="5"/>
      <c r="VVV67" s="5"/>
      <c r="VVW67" s="5"/>
      <c r="VVX67" s="5"/>
      <c r="VVY67" s="5"/>
      <c r="VVZ67" s="5"/>
      <c r="VWA67" s="5"/>
      <c r="VWB67" s="5"/>
      <c r="VWC67" s="5"/>
      <c r="VWD67" s="5"/>
      <c r="VWE67" s="5"/>
      <c r="VWF67" s="5"/>
      <c r="VWG67" s="5"/>
      <c r="VWH67" s="5"/>
      <c r="VWI67" s="5"/>
      <c r="VWJ67" s="5"/>
      <c r="VWK67" s="5"/>
      <c r="VWL67" s="5"/>
      <c r="VWM67" s="5"/>
      <c r="VWN67" s="5"/>
      <c r="VWO67" s="5"/>
      <c r="VWP67" s="5"/>
      <c r="VWQ67" s="5"/>
      <c r="VWR67" s="5"/>
      <c r="VWS67" s="5"/>
      <c r="VWT67" s="5"/>
      <c r="VWU67" s="5"/>
      <c r="VWV67" s="5"/>
      <c r="VWW67" s="5"/>
      <c r="VWX67" s="5"/>
      <c r="VWY67" s="5"/>
      <c r="VWZ67" s="5"/>
      <c r="VXA67" s="5"/>
      <c r="VXB67" s="5"/>
      <c r="VXC67" s="5"/>
      <c r="VXD67" s="5"/>
      <c r="VXE67" s="5"/>
      <c r="VXF67" s="5"/>
      <c r="VXG67" s="5"/>
      <c r="VXH67" s="5"/>
      <c r="VXI67" s="5"/>
      <c r="VXJ67" s="5"/>
      <c r="VXK67" s="5"/>
      <c r="VXL67" s="5"/>
      <c r="VXM67" s="5"/>
      <c r="VXN67" s="5"/>
      <c r="VXO67" s="5"/>
      <c r="VXP67" s="5"/>
      <c r="VXQ67" s="5"/>
      <c r="VXR67" s="5"/>
      <c r="VXS67" s="5"/>
      <c r="VXT67" s="5"/>
      <c r="VXU67" s="5"/>
      <c r="VXV67" s="5"/>
      <c r="VXW67" s="5"/>
      <c r="VXX67" s="5"/>
      <c r="VXY67" s="5"/>
      <c r="VXZ67" s="5"/>
      <c r="VYA67" s="5"/>
      <c r="VYB67" s="5"/>
      <c r="VYC67" s="5"/>
      <c r="VYD67" s="5"/>
      <c r="VYE67" s="5"/>
      <c r="VYF67" s="5"/>
      <c r="VYG67" s="5"/>
      <c r="VYH67" s="5"/>
      <c r="VYI67" s="5"/>
      <c r="VYJ67" s="5"/>
      <c r="VYK67" s="5"/>
      <c r="VYL67" s="5"/>
      <c r="VYM67" s="5"/>
      <c r="VYN67" s="5"/>
      <c r="VYO67" s="5"/>
      <c r="VYP67" s="5"/>
      <c r="VYQ67" s="5"/>
      <c r="VYR67" s="5"/>
      <c r="VYS67" s="5"/>
      <c r="VYT67" s="5"/>
      <c r="VYU67" s="5"/>
      <c r="VYV67" s="5"/>
      <c r="VYW67" s="5"/>
      <c r="VYX67" s="5"/>
      <c r="VYY67" s="5"/>
      <c r="VYZ67" s="5"/>
      <c r="VZA67" s="5"/>
      <c r="VZB67" s="5"/>
      <c r="VZC67" s="5"/>
      <c r="VZD67" s="5"/>
      <c r="VZE67" s="5"/>
      <c r="VZF67" s="5"/>
      <c r="VZG67" s="5"/>
      <c r="VZH67" s="5"/>
      <c r="VZI67" s="5"/>
      <c r="VZJ67" s="5"/>
      <c r="VZK67" s="5"/>
      <c r="VZL67" s="5"/>
      <c r="VZM67" s="5"/>
      <c r="VZN67" s="5"/>
      <c r="VZO67" s="5"/>
      <c r="VZP67" s="5"/>
      <c r="VZQ67" s="5"/>
      <c r="VZR67" s="5"/>
      <c r="VZS67" s="5"/>
      <c r="VZT67" s="5"/>
      <c r="VZU67" s="5"/>
      <c r="VZV67" s="5"/>
      <c r="VZW67" s="5"/>
      <c r="VZX67" s="5"/>
      <c r="VZY67" s="5"/>
      <c r="VZZ67" s="5"/>
      <c r="WAA67" s="5"/>
      <c r="WAB67" s="5"/>
      <c r="WAC67" s="5"/>
      <c r="WAD67" s="5"/>
      <c r="WAE67" s="5"/>
      <c r="WAF67" s="5"/>
      <c r="WAG67" s="5"/>
      <c r="WAH67" s="5"/>
      <c r="WAI67" s="5"/>
      <c r="WAJ67" s="5"/>
      <c r="WAK67" s="5"/>
      <c r="WAL67" s="5"/>
      <c r="WAM67" s="5"/>
      <c r="WAN67" s="5"/>
      <c r="WAO67" s="5"/>
      <c r="WAP67" s="5"/>
      <c r="WAQ67" s="5"/>
      <c r="WAR67" s="5"/>
      <c r="WAS67" s="5"/>
      <c r="WAT67" s="5"/>
      <c r="WAU67" s="5"/>
      <c r="WAV67" s="5"/>
      <c r="WAW67" s="5"/>
      <c r="WAX67" s="5"/>
      <c r="WAY67" s="5"/>
      <c r="WAZ67" s="5"/>
      <c r="WBA67" s="5"/>
      <c r="WBB67" s="5"/>
      <c r="WBC67" s="5"/>
      <c r="WBD67" s="5"/>
      <c r="WBE67" s="5"/>
      <c r="WBF67" s="5"/>
      <c r="WBG67" s="5"/>
      <c r="WBH67" s="5"/>
      <c r="WBI67" s="5"/>
      <c r="WBJ67" s="5"/>
      <c r="WBK67" s="5"/>
      <c r="WBL67" s="5"/>
      <c r="WBM67" s="5"/>
      <c r="WBN67" s="5"/>
      <c r="WBO67" s="5"/>
      <c r="WBP67" s="5"/>
      <c r="WBQ67" s="5"/>
      <c r="WBR67" s="5"/>
      <c r="WBS67" s="5"/>
      <c r="WBT67" s="5"/>
      <c r="WBU67" s="5"/>
      <c r="WBV67" s="5"/>
      <c r="WBW67" s="5"/>
      <c r="WBX67" s="5"/>
      <c r="WBY67" s="5"/>
      <c r="WBZ67" s="5"/>
      <c r="WCA67" s="5"/>
      <c r="WCB67" s="5"/>
      <c r="WCC67" s="5"/>
      <c r="WCD67" s="5"/>
      <c r="WCE67" s="5"/>
      <c r="WCF67" s="5"/>
      <c r="WCG67" s="5"/>
      <c r="WCH67" s="5"/>
      <c r="WCI67" s="5"/>
      <c r="WCJ67" s="5"/>
      <c r="WCK67" s="5"/>
      <c r="WCL67" s="5"/>
      <c r="WCM67" s="5"/>
      <c r="WCN67" s="5"/>
      <c r="WCO67" s="5"/>
      <c r="WCP67" s="5"/>
      <c r="WCQ67" s="5"/>
      <c r="WCR67" s="5"/>
      <c r="WCS67" s="5"/>
      <c r="WCT67" s="5"/>
      <c r="WCU67" s="5"/>
      <c r="WCV67" s="5"/>
      <c r="WCW67" s="5"/>
      <c r="WCX67" s="5"/>
      <c r="WCY67" s="5"/>
      <c r="WCZ67" s="5"/>
      <c r="WDA67" s="5"/>
      <c r="WDB67" s="5"/>
      <c r="WDC67" s="5"/>
      <c r="WDD67" s="5"/>
      <c r="WDE67" s="5"/>
      <c r="WDF67" s="5"/>
      <c r="WDG67" s="5"/>
      <c r="WDH67" s="5"/>
      <c r="WDI67" s="5"/>
      <c r="WDJ67" s="5"/>
      <c r="WDK67" s="5"/>
      <c r="WDL67" s="5"/>
      <c r="WDM67" s="5"/>
      <c r="WDN67" s="5"/>
      <c r="WDO67" s="5"/>
      <c r="WDP67" s="5"/>
      <c r="WDQ67" s="5"/>
      <c r="WDR67" s="5"/>
      <c r="WDS67" s="5"/>
      <c r="WDT67" s="5"/>
      <c r="WDU67" s="5"/>
      <c r="WDV67" s="5"/>
      <c r="WDW67" s="5"/>
      <c r="WDX67" s="5"/>
      <c r="WDY67" s="5"/>
      <c r="WDZ67" s="5"/>
      <c r="WEA67" s="5"/>
      <c r="WEB67" s="5"/>
      <c r="WEC67" s="5"/>
      <c r="WED67" s="5"/>
      <c r="WEE67" s="5"/>
      <c r="WEF67" s="5"/>
      <c r="WEG67" s="5"/>
      <c r="WEH67" s="5"/>
      <c r="WEI67" s="5"/>
      <c r="WEJ67" s="5"/>
      <c r="WEK67" s="5"/>
      <c r="WEL67" s="5"/>
      <c r="WEM67" s="5"/>
      <c r="WEN67" s="5"/>
      <c r="WEO67" s="5"/>
      <c r="WEP67" s="5"/>
      <c r="WEQ67" s="5"/>
      <c r="WER67" s="5"/>
      <c r="WES67" s="5"/>
      <c r="WET67" s="5"/>
      <c r="WEU67" s="5"/>
      <c r="WEV67" s="5"/>
      <c r="WEW67" s="5"/>
      <c r="WEX67" s="5"/>
      <c r="WEY67" s="5"/>
      <c r="WEZ67" s="5"/>
      <c r="WFA67" s="5"/>
      <c r="WFB67" s="5"/>
      <c r="WFC67" s="5"/>
      <c r="WFD67" s="5"/>
      <c r="WFE67" s="5"/>
      <c r="WFF67" s="5"/>
      <c r="WFG67" s="5"/>
      <c r="WFH67" s="5"/>
      <c r="WFI67" s="5"/>
      <c r="WFJ67" s="5"/>
      <c r="WFK67" s="5"/>
      <c r="WFL67" s="5"/>
      <c r="WFM67" s="5"/>
      <c r="WFN67" s="5"/>
      <c r="WFO67" s="5"/>
      <c r="WFP67" s="5"/>
      <c r="WFQ67" s="5"/>
      <c r="WFR67" s="5"/>
      <c r="WFS67" s="5"/>
      <c r="WFT67" s="5"/>
      <c r="WFU67" s="5"/>
      <c r="WFV67" s="5"/>
      <c r="WFW67" s="5"/>
      <c r="WFX67" s="5"/>
      <c r="WFY67" s="5"/>
      <c r="WFZ67" s="5"/>
      <c r="WGA67" s="5"/>
      <c r="WGB67" s="5"/>
      <c r="WGC67" s="5"/>
      <c r="WGD67" s="5"/>
      <c r="WGE67" s="5"/>
      <c r="WGF67" s="5"/>
      <c r="WGG67" s="5"/>
      <c r="WGH67" s="5"/>
      <c r="WGI67" s="5"/>
      <c r="WGJ67" s="5"/>
      <c r="WGK67" s="5"/>
      <c r="WGL67" s="5"/>
      <c r="WGM67" s="5"/>
      <c r="WGN67" s="5"/>
      <c r="WGO67" s="5"/>
      <c r="WGP67" s="5"/>
      <c r="WGQ67" s="5"/>
      <c r="WGR67" s="5"/>
      <c r="WGS67" s="5"/>
      <c r="WGT67" s="5"/>
      <c r="WGU67" s="5"/>
      <c r="WGV67" s="5"/>
      <c r="WGW67" s="5"/>
      <c r="WGX67" s="5"/>
      <c r="WGY67" s="5"/>
      <c r="WGZ67" s="5"/>
      <c r="WHA67" s="5"/>
      <c r="WHB67" s="5"/>
      <c r="WHC67" s="5"/>
      <c r="WHD67" s="5"/>
      <c r="WHE67" s="5"/>
      <c r="WHF67" s="5"/>
      <c r="WHG67" s="5"/>
      <c r="WHH67" s="5"/>
      <c r="WHI67" s="5"/>
      <c r="WHJ67" s="5"/>
      <c r="WHK67" s="5"/>
      <c r="WHL67" s="5"/>
      <c r="WHM67" s="5"/>
      <c r="WHN67" s="5"/>
      <c r="WHO67" s="5"/>
      <c r="WHP67" s="5"/>
      <c r="WHQ67" s="5"/>
      <c r="WHR67" s="5"/>
      <c r="WHS67" s="5"/>
      <c r="WHT67" s="5"/>
      <c r="WHU67" s="5"/>
      <c r="WHV67" s="5"/>
      <c r="WHW67" s="5"/>
      <c r="WHX67" s="5"/>
      <c r="WHY67" s="5"/>
      <c r="WHZ67" s="5"/>
      <c r="WIA67" s="5"/>
      <c r="WIB67" s="5"/>
      <c r="WIC67" s="5"/>
      <c r="WID67" s="5"/>
      <c r="WIE67" s="5"/>
      <c r="WIF67" s="5"/>
      <c r="WIG67" s="5"/>
      <c r="WIH67" s="5"/>
      <c r="WII67" s="5"/>
      <c r="WIJ67" s="5"/>
      <c r="WIK67" s="5"/>
      <c r="WIL67" s="5"/>
      <c r="WIM67" s="5"/>
      <c r="WIN67" s="5"/>
      <c r="WIO67" s="5"/>
      <c r="WIP67" s="5"/>
      <c r="WIQ67" s="5"/>
      <c r="WIR67" s="5"/>
      <c r="WIS67" s="5"/>
      <c r="WIT67" s="5"/>
      <c r="WIU67" s="5"/>
      <c r="WIV67" s="5"/>
      <c r="WIW67" s="5"/>
      <c r="WIX67" s="5"/>
      <c r="WIY67" s="5"/>
      <c r="WIZ67" s="5"/>
      <c r="WJA67" s="5"/>
      <c r="WJB67" s="5"/>
      <c r="WJC67" s="5"/>
      <c r="WJD67" s="5"/>
      <c r="WJE67" s="5"/>
      <c r="WJF67" s="5"/>
      <c r="WJG67" s="5"/>
      <c r="WJH67" s="5"/>
      <c r="WJI67" s="5"/>
      <c r="WJJ67" s="5"/>
      <c r="WJK67" s="5"/>
      <c r="WJL67" s="5"/>
      <c r="WJM67" s="5"/>
      <c r="WJN67" s="5"/>
      <c r="WJO67" s="5"/>
      <c r="WJP67" s="5"/>
      <c r="WJQ67" s="5"/>
      <c r="WJR67" s="5"/>
      <c r="WJS67" s="5"/>
      <c r="WJT67" s="5"/>
      <c r="WJU67" s="5"/>
      <c r="WJV67" s="5"/>
      <c r="WJW67" s="5"/>
      <c r="WJX67" s="5"/>
      <c r="WJY67" s="5"/>
      <c r="WJZ67" s="5"/>
      <c r="WKA67" s="5"/>
      <c r="WKB67" s="5"/>
      <c r="WKC67" s="5"/>
      <c r="WKD67" s="5"/>
      <c r="WKE67" s="5"/>
      <c r="WKF67" s="5"/>
      <c r="WKG67" s="5"/>
      <c r="WKH67" s="5"/>
      <c r="WKI67" s="5"/>
      <c r="WKJ67" s="5"/>
      <c r="WKK67" s="5"/>
      <c r="WKL67" s="5"/>
      <c r="WKM67" s="5"/>
      <c r="WKN67" s="5"/>
      <c r="WKO67" s="5"/>
      <c r="WKP67" s="5"/>
      <c r="WKQ67" s="5"/>
      <c r="WKR67" s="5"/>
      <c r="WKS67" s="5"/>
      <c r="WKT67" s="5"/>
      <c r="WKU67" s="5"/>
      <c r="WKV67" s="5"/>
      <c r="WKW67" s="5"/>
      <c r="WKX67" s="5"/>
      <c r="WKY67" s="5"/>
      <c r="WKZ67" s="5"/>
      <c r="WLA67" s="5"/>
      <c r="WLB67" s="5"/>
      <c r="WLC67" s="5"/>
      <c r="WLD67" s="5"/>
      <c r="WLE67" s="5"/>
      <c r="WLF67" s="5"/>
      <c r="WLG67" s="5"/>
      <c r="WLH67" s="5"/>
      <c r="WLI67" s="5"/>
      <c r="WLJ67" s="5"/>
      <c r="WLK67" s="5"/>
      <c r="WLL67" s="5"/>
      <c r="WLM67" s="5"/>
      <c r="WLN67" s="5"/>
      <c r="WLO67" s="5"/>
      <c r="WLP67" s="5"/>
      <c r="WLQ67" s="5"/>
      <c r="WLR67" s="5"/>
      <c r="WLS67" s="5"/>
      <c r="WLT67" s="5"/>
      <c r="WLU67" s="5"/>
      <c r="WLV67" s="5"/>
      <c r="WLW67" s="5"/>
      <c r="WLX67" s="5"/>
      <c r="WLY67" s="5"/>
      <c r="WLZ67" s="5"/>
      <c r="WMA67" s="5"/>
      <c r="WMB67" s="5"/>
      <c r="WMC67" s="5"/>
      <c r="WMD67" s="5"/>
      <c r="WME67" s="5"/>
      <c r="WMF67" s="5"/>
      <c r="WMG67" s="5"/>
      <c r="WMH67" s="5"/>
      <c r="WMI67" s="5"/>
      <c r="WMJ67" s="5"/>
      <c r="WMK67" s="5"/>
      <c r="WML67" s="5"/>
      <c r="WMM67" s="5"/>
      <c r="WMN67" s="5"/>
      <c r="WMO67" s="5"/>
      <c r="WMP67" s="5"/>
      <c r="WMQ67" s="5"/>
      <c r="WMR67" s="5"/>
      <c r="WMS67" s="5"/>
      <c r="WMT67" s="5"/>
      <c r="WMU67" s="5"/>
      <c r="WMV67" s="5"/>
      <c r="WMW67" s="5"/>
      <c r="WMX67" s="5"/>
      <c r="WMY67" s="5"/>
      <c r="WMZ67" s="5"/>
      <c r="WNA67" s="5"/>
      <c r="WNB67" s="5"/>
      <c r="WNC67" s="5"/>
      <c r="WND67" s="5"/>
      <c r="WNE67" s="5"/>
      <c r="WNF67" s="5"/>
      <c r="WNG67" s="5"/>
      <c r="WNH67" s="5"/>
      <c r="WNI67" s="5"/>
      <c r="WNJ67" s="5"/>
      <c r="WNK67" s="5"/>
      <c r="WNL67" s="5"/>
      <c r="WNM67" s="5"/>
      <c r="WNN67" s="5"/>
      <c r="WNO67" s="5"/>
      <c r="WNP67" s="5"/>
      <c r="WNQ67" s="5"/>
      <c r="WNR67" s="5"/>
      <c r="WNS67" s="5"/>
      <c r="WNT67" s="5"/>
      <c r="WNU67" s="5"/>
      <c r="WNV67" s="5"/>
      <c r="WNW67" s="5"/>
      <c r="WNX67" s="5"/>
      <c r="WNY67" s="5"/>
      <c r="WNZ67" s="5"/>
      <c r="WOA67" s="5"/>
      <c r="WOB67" s="5"/>
      <c r="WOC67" s="5"/>
      <c r="WOD67" s="5"/>
      <c r="WOE67" s="5"/>
      <c r="WOF67" s="5"/>
      <c r="WOG67" s="5"/>
      <c r="WOH67" s="5"/>
      <c r="WOI67" s="5"/>
      <c r="WOJ67" s="5"/>
      <c r="WOK67" s="5"/>
      <c r="WOL67" s="5"/>
      <c r="WOM67" s="5"/>
      <c r="WON67" s="5"/>
      <c r="WOO67" s="5"/>
      <c r="WOP67" s="5"/>
      <c r="WOQ67" s="5"/>
      <c r="WOR67" s="5"/>
      <c r="WOS67" s="5"/>
      <c r="WOT67" s="5"/>
      <c r="WOU67" s="5"/>
      <c r="WOV67" s="5"/>
      <c r="WOW67" s="5"/>
      <c r="WOX67" s="5"/>
      <c r="WOY67" s="5"/>
      <c r="WOZ67" s="5"/>
      <c r="WPA67" s="5"/>
      <c r="WPB67" s="5"/>
      <c r="WPC67" s="5"/>
      <c r="WPD67" s="5"/>
      <c r="WPE67" s="5"/>
      <c r="WPF67" s="5"/>
      <c r="WPG67" s="5"/>
      <c r="WPH67" s="5"/>
      <c r="WPI67" s="5"/>
      <c r="WPJ67" s="5"/>
      <c r="WPK67" s="5"/>
      <c r="WPL67" s="5"/>
      <c r="WPM67" s="5"/>
      <c r="WPN67" s="5"/>
      <c r="WPO67" s="5"/>
      <c r="WPP67" s="5"/>
      <c r="WPQ67" s="5"/>
      <c r="WPR67" s="5"/>
      <c r="WPS67" s="5"/>
      <c r="WPT67" s="5"/>
      <c r="WPU67" s="5"/>
      <c r="WPV67" s="5"/>
      <c r="WPW67" s="5"/>
      <c r="WPX67" s="5"/>
      <c r="WPY67" s="5"/>
      <c r="WPZ67" s="5"/>
      <c r="WQA67" s="5"/>
      <c r="WQB67" s="5"/>
      <c r="WQC67" s="5"/>
      <c r="WQD67" s="5"/>
      <c r="WQE67" s="5"/>
      <c r="WQF67" s="5"/>
      <c r="WQG67" s="5"/>
      <c r="WQH67" s="5"/>
      <c r="WQI67" s="5"/>
      <c r="WQJ67" s="5"/>
      <c r="WQK67" s="5"/>
      <c r="WQL67" s="5"/>
      <c r="WQM67" s="5"/>
      <c r="WQN67" s="5"/>
      <c r="WQO67" s="5"/>
      <c r="WQP67" s="5"/>
      <c r="WQQ67" s="5"/>
      <c r="WQR67" s="5"/>
      <c r="WQS67" s="5"/>
      <c r="WQT67" s="5"/>
      <c r="WQU67" s="5"/>
      <c r="WQV67" s="5"/>
      <c r="WQW67" s="5"/>
      <c r="WQX67" s="5"/>
      <c r="WQY67" s="5"/>
      <c r="WQZ67" s="5"/>
      <c r="WRA67" s="5"/>
      <c r="WRB67" s="5"/>
      <c r="WRC67" s="5"/>
      <c r="WRD67" s="5"/>
      <c r="WRE67" s="5"/>
      <c r="WRF67" s="5"/>
      <c r="WRG67" s="5"/>
      <c r="WRH67" s="5"/>
      <c r="WRI67" s="5"/>
      <c r="WRJ67" s="5"/>
      <c r="WRK67" s="5"/>
      <c r="WRL67" s="5"/>
      <c r="WRM67" s="5"/>
      <c r="WRN67" s="5"/>
      <c r="WRO67" s="5"/>
      <c r="WRP67" s="5"/>
      <c r="WRQ67" s="5"/>
      <c r="WRR67" s="5"/>
      <c r="WRS67" s="5"/>
      <c r="WRT67" s="5"/>
      <c r="WRU67" s="5"/>
      <c r="WRV67" s="5"/>
      <c r="WRW67" s="5"/>
      <c r="WRX67" s="5"/>
      <c r="WRY67" s="5"/>
      <c r="WRZ67" s="5"/>
      <c r="WSA67" s="5"/>
      <c r="WSB67" s="5"/>
      <c r="WSC67" s="5"/>
      <c r="WSD67" s="5"/>
      <c r="WSE67" s="5"/>
      <c r="WSF67" s="5"/>
      <c r="WSG67" s="5"/>
      <c r="WSH67" s="5"/>
      <c r="WSI67" s="5"/>
      <c r="WSJ67" s="5"/>
      <c r="WSK67" s="5"/>
      <c r="WSL67" s="5"/>
      <c r="WSM67" s="5"/>
      <c r="WSN67" s="5"/>
      <c r="WSO67" s="5"/>
      <c r="WSP67" s="5"/>
      <c r="WSQ67" s="5"/>
      <c r="WSR67" s="5"/>
      <c r="WSS67" s="5"/>
      <c r="WST67" s="5"/>
      <c r="WSU67" s="5"/>
      <c r="WSV67" s="5"/>
      <c r="WSW67" s="5"/>
      <c r="WSX67" s="5"/>
      <c r="WSY67" s="5"/>
      <c r="WSZ67" s="5"/>
      <c r="WTA67" s="5"/>
      <c r="WTB67" s="5"/>
      <c r="WTC67" s="5"/>
      <c r="WTD67" s="5"/>
      <c r="WTE67" s="5"/>
      <c r="WTF67" s="5"/>
      <c r="WTG67" s="5"/>
      <c r="WTH67" s="5"/>
      <c r="WTI67" s="5"/>
      <c r="WTJ67" s="5"/>
      <c r="WTK67" s="5"/>
      <c r="WTL67" s="5"/>
      <c r="WTM67" s="5"/>
      <c r="WTN67" s="5"/>
      <c r="WTO67" s="5"/>
      <c r="WTP67" s="5"/>
      <c r="WTQ67" s="5"/>
      <c r="WTR67" s="5"/>
      <c r="WTS67" s="5"/>
      <c r="WTT67" s="5"/>
      <c r="WTU67" s="5"/>
      <c r="WTV67" s="5"/>
      <c r="WTW67" s="5"/>
      <c r="WTX67" s="5"/>
      <c r="WTY67" s="5"/>
      <c r="WTZ67" s="5"/>
      <c r="WUA67" s="5"/>
      <c r="WUB67" s="5"/>
      <c r="WUC67" s="5"/>
      <c r="WUD67" s="5"/>
      <c r="WUE67" s="5"/>
      <c r="WUF67" s="5"/>
      <c r="WUG67" s="5"/>
      <c r="WUH67" s="5"/>
      <c r="WUI67" s="5"/>
      <c r="WUJ67" s="5"/>
      <c r="WUK67" s="5"/>
      <c r="WUL67" s="5"/>
      <c r="WUM67" s="5"/>
      <c r="WUN67" s="5"/>
      <c r="WUO67" s="5"/>
      <c r="WUP67" s="5"/>
      <c r="WUQ67" s="5"/>
      <c r="WUR67" s="5"/>
      <c r="WUS67" s="5"/>
      <c r="WUT67" s="5"/>
      <c r="WUU67" s="5"/>
      <c r="WUV67" s="5"/>
      <c r="WUW67" s="5"/>
      <c r="WUX67" s="5"/>
      <c r="WUY67" s="5"/>
      <c r="WUZ67" s="5"/>
      <c r="WVA67" s="5"/>
      <c r="WVB67" s="5"/>
      <c r="WVC67" s="5"/>
      <c r="WVD67" s="5"/>
      <c r="WVE67" s="5"/>
      <c r="WVF67" s="5"/>
      <c r="WVG67" s="5"/>
      <c r="WVH67" s="5"/>
      <c r="WVI67" s="5"/>
      <c r="WVJ67" s="5"/>
      <c r="WVK67" s="5"/>
      <c r="WVL67" s="5"/>
      <c r="WVM67" s="5"/>
      <c r="WVN67" s="5"/>
      <c r="WVO67" s="5"/>
      <c r="WVP67" s="5"/>
      <c r="WVQ67" s="5"/>
      <c r="WVR67" s="5"/>
      <c r="WVS67" s="5"/>
      <c r="WVT67" s="5"/>
      <c r="WVU67" s="5"/>
      <c r="WVV67" s="5"/>
      <c r="WVW67" s="5"/>
      <c r="WVX67" s="5"/>
      <c r="WVY67" s="5"/>
      <c r="WVZ67" s="5"/>
      <c r="WWA67" s="5"/>
      <c r="WWB67" s="5"/>
      <c r="WWC67" s="5"/>
      <c r="WWD67" s="5"/>
      <c r="WWE67" s="5"/>
      <c r="WWF67" s="5"/>
      <c r="WWG67" s="5"/>
      <c r="WWH67" s="5"/>
      <c r="WWI67" s="5"/>
      <c r="WWJ67" s="5"/>
      <c r="WWK67" s="5"/>
      <c r="WWL67" s="5"/>
      <c r="WWM67" s="5"/>
      <c r="WWN67" s="5"/>
      <c r="WWO67" s="5"/>
      <c r="WWP67" s="5"/>
      <c r="WWQ67" s="5"/>
      <c r="WWR67" s="5"/>
      <c r="WWS67" s="5"/>
      <c r="WWT67" s="5"/>
      <c r="WWU67" s="5"/>
      <c r="WWV67" s="5"/>
      <c r="WWW67" s="5"/>
      <c r="WWX67" s="5"/>
      <c r="WWY67" s="5"/>
      <c r="WWZ67" s="5"/>
      <c r="WXA67" s="5"/>
      <c r="WXB67" s="5"/>
      <c r="WXC67" s="5"/>
      <c r="WXD67" s="5"/>
      <c r="WXE67" s="5"/>
      <c r="WXF67" s="5"/>
      <c r="WXG67" s="5"/>
      <c r="WXH67" s="5"/>
      <c r="WXI67" s="5"/>
      <c r="WXJ67" s="5"/>
      <c r="WXK67" s="5"/>
      <c r="WXL67" s="5"/>
      <c r="WXM67" s="5"/>
      <c r="WXN67" s="5"/>
      <c r="WXO67" s="5"/>
      <c r="WXP67" s="5"/>
      <c r="WXQ67" s="5"/>
      <c r="WXR67" s="5"/>
      <c r="WXS67" s="5"/>
      <c r="WXT67" s="5"/>
      <c r="WXU67" s="5"/>
      <c r="WXV67" s="5"/>
      <c r="WXW67" s="5"/>
      <c r="WXX67" s="5"/>
      <c r="WXY67" s="5"/>
      <c r="WXZ67" s="5"/>
      <c r="WYA67" s="5"/>
      <c r="WYB67" s="5"/>
      <c r="WYC67" s="5"/>
      <c r="WYD67" s="5"/>
      <c r="WYE67" s="5"/>
      <c r="WYF67" s="5"/>
      <c r="WYG67" s="5"/>
      <c r="WYH67" s="5"/>
      <c r="WYI67" s="5"/>
      <c r="WYJ67" s="5"/>
      <c r="WYK67" s="5"/>
      <c r="WYL67" s="5"/>
      <c r="WYM67" s="5"/>
      <c r="WYN67" s="5"/>
      <c r="WYO67" s="5"/>
      <c r="WYP67" s="5"/>
      <c r="WYQ67" s="5"/>
      <c r="WYR67" s="5"/>
      <c r="WYS67" s="5"/>
      <c r="WYT67" s="5"/>
      <c r="WYU67" s="5"/>
      <c r="WYV67" s="5"/>
      <c r="WYW67" s="5"/>
      <c r="WYX67" s="5"/>
      <c r="WYY67" s="5"/>
      <c r="WYZ67" s="5"/>
      <c r="WZA67" s="5"/>
      <c r="WZB67" s="5"/>
      <c r="WZC67" s="5"/>
      <c r="WZD67" s="5"/>
      <c r="WZE67" s="5"/>
      <c r="WZF67" s="5"/>
      <c r="WZG67" s="5"/>
      <c r="WZH67" s="5"/>
      <c r="WZI67" s="5"/>
      <c r="WZJ67" s="5"/>
      <c r="WZK67" s="5"/>
      <c r="WZL67" s="5"/>
      <c r="WZM67" s="5"/>
      <c r="WZN67" s="5"/>
      <c r="WZO67" s="5"/>
      <c r="WZP67" s="5"/>
      <c r="WZQ67" s="5"/>
      <c r="WZR67" s="5"/>
      <c r="WZS67" s="5"/>
      <c r="WZT67" s="5"/>
      <c r="WZU67" s="5"/>
      <c r="WZV67" s="5"/>
      <c r="WZW67" s="5"/>
      <c r="WZX67" s="5"/>
      <c r="WZY67" s="5"/>
      <c r="WZZ67" s="5"/>
      <c r="XAA67" s="5"/>
      <c r="XAB67" s="5"/>
      <c r="XAC67" s="5"/>
      <c r="XAD67" s="5"/>
      <c r="XAE67" s="5"/>
      <c r="XAF67" s="5"/>
      <c r="XAG67" s="5"/>
      <c r="XAH67" s="5"/>
      <c r="XAI67" s="5"/>
      <c r="XAJ67" s="5"/>
      <c r="XAK67" s="5"/>
      <c r="XAL67" s="5"/>
      <c r="XAM67" s="5"/>
      <c r="XAN67" s="5"/>
      <c r="XAO67" s="5"/>
      <c r="XAP67" s="5"/>
      <c r="XAQ67" s="5"/>
      <c r="XAR67" s="5"/>
      <c r="XAS67" s="5"/>
      <c r="XAT67" s="5"/>
      <c r="XAU67" s="5"/>
      <c r="XAV67" s="5"/>
      <c r="XAW67" s="5"/>
      <c r="XAX67" s="5"/>
      <c r="XAY67" s="5"/>
      <c r="XAZ67" s="5"/>
      <c r="XBA67" s="5"/>
      <c r="XBB67" s="5"/>
      <c r="XBC67" s="5"/>
      <c r="XBD67" s="5"/>
      <c r="XBE67" s="5"/>
      <c r="XBF67" s="5"/>
      <c r="XBG67" s="5"/>
      <c r="XBH67" s="5"/>
      <c r="XBI67" s="5"/>
      <c r="XBJ67" s="5"/>
      <c r="XBK67" s="5"/>
      <c r="XBL67" s="5"/>
      <c r="XBM67" s="5"/>
      <c r="XBN67" s="5"/>
      <c r="XBO67" s="5"/>
      <c r="XBP67" s="5"/>
      <c r="XBQ67" s="5"/>
      <c r="XBR67" s="5"/>
      <c r="XBS67" s="5"/>
      <c r="XBT67" s="5"/>
      <c r="XBU67" s="5"/>
      <c r="XBV67" s="5"/>
      <c r="XBW67" s="5"/>
      <c r="XBX67" s="5"/>
      <c r="XBY67" s="5"/>
      <c r="XBZ67" s="5"/>
      <c r="XCA67" s="5"/>
      <c r="XCB67" s="5"/>
      <c r="XCC67" s="5"/>
      <c r="XCD67" s="5"/>
      <c r="XCE67" s="5"/>
      <c r="XCF67" s="5"/>
      <c r="XCG67" s="5"/>
      <c r="XCH67" s="5"/>
      <c r="XCI67" s="5"/>
      <c r="XCJ67" s="5"/>
      <c r="XCK67" s="5"/>
      <c r="XCL67" s="5"/>
      <c r="XCM67" s="5"/>
      <c r="XCN67" s="5"/>
      <c r="XCO67" s="5"/>
      <c r="XCP67" s="5"/>
      <c r="XCQ67" s="5"/>
      <c r="XCR67" s="5"/>
      <c r="XCS67" s="5"/>
      <c r="XCT67" s="5"/>
      <c r="XCU67" s="5"/>
      <c r="XCV67" s="5"/>
      <c r="XCW67" s="5"/>
      <c r="XCX67" s="5"/>
      <c r="XCY67" s="5"/>
      <c r="XCZ67" s="5"/>
      <c r="XDA67" s="5"/>
      <c r="XDB67" s="5"/>
      <c r="XDC67" s="5"/>
      <c r="XDD67" s="5"/>
      <c r="XDE67" s="5"/>
      <c r="XDF67" s="5"/>
      <c r="XDG67" s="5"/>
      <c r="XDH67" s="5"/>
      <c r="XDI67" s="5"/>
      <c r="XDJ67" s="5"/>
      <c r="XDK67" s="5"/>
      <c r="XDL67" s="5"/>
      <c r="XDM67" s="5"/>
      <c r="XDN67" s="5"/>
      <c r="XDO67" s="5"/>
      <c r="XDP67" s="5"/>
      <c r="XDQ67" s="5"/>
      <c r="XDR67" s="5"/>
      <c r="XDS67" s="5"/>
      <c r="XDT67" s="5"/>
      <c r="XDU67" s="5"/>
      <c r="XDV67" s="5"/>
      <c r="XDW67" s="5"/>
      <c r="XDX67" s="5"/>
      <c r="XDY67" s="5"/>
      <c r="XDZ67" s="5"/>
      <c r="XEA67" s="5"/>
      <c r="XEB67" s="5"/>
      <c r="XEC67" s="5"/>
      <c r="XED67" s="5"/>
      <c r="XEE67" s="5"/>
      <c r="XEF67" s="5"/>
      <c r="XEG67" s="5"/>
      <c r="XEH67" s="5"/>
      <c r="XEI67" s="5"/>
      <c r="XEJ67" s="5"/>
      <c r="XEK67" s="5"/>
      <c r="XEL67" s="5"/>
      <c r="XEM67" s="5"/>
      <c r="XEN67" s="5"/>
      <c r="XEO67" s="5"/>
      <c r="XEP67" s="5"/>
      <c r="XEQ67" s="5"/>
      <c r="XER67" s="5"/>
      <c r="XES67" s="5"/>
      <c r="XET67" s="5"/>
      <c r="XEU67" s="5"/>
      <c r="XEV67" s="5"/>
      <c r="XEW67" s="5"/>
      <c r="XEX67" s="5"/>
      <c r="XEY67" s="5"/>
      <c r="XEZ67" s="5"/>
      <c r="XFA67" s="5"/>
      <c r="XFB67" s="5"/>
      <c r="XFC67" s="5"/>
    </row>
    <row r="68" spans="1:16383" s="58" customFormat="1" ht="39.950000000000003" hidden="1" customHeight="1" x14ac:dyDescent="0.2">
      <c r="A68" s="40">
        <v>7</v>
      </c>
      <c r="B68" s="246" t="s">
        <v>9715</v>
      </c>
      <c r="C68" s="245">
        <v>35998</v>
      </c>
      <c r="D68" s="235" t="s">
        <v>9234</v>
      </c>
      <c r="E68" s="236" t="s">
        <v>9156</v>
      </c>
      <c r="F68" s="49">
        <v>9</v>
      </c>
      <c r="G68" s="49" t="s">
        <v>9605</v>
      </c>
      <c r="H68" s="41" t="s">
        <v>1567</v>
      </c>
      <c r="I68" s="40">
        <v>1</v>
      </c>
      <c r="J68" s="43" t="str">
        <f t="shared" si="9"/>
        <v>Любомльський9</v>
      </c>
      <c r="K68" s="40" t="s">
        <v>1597</v>
      </c>
      <c r="L68" s="43" t="str">
        <f t="shared" si="12"/>
        <v>м9</v>
      </c>
      <c r="M68" s="41">
        <v>1</v>
      </c>
      <c r="N68" s="41" t="str">
        <f ca="1">IF(ISERROR(MATCH($B68,Коди!$B$2:$B$198,0)+1),"не розкодовано",INDIRECT(CONCATENATE("Коди!$h",MATCH($B68,Коди!$B$2:$B$198,0)+1)))</f>
        <v>VOLN-46</v>
      </c>
      <c r="O68" s="43">
        <f ca="1">SUMIF(Протокол!$B$2:$B$198,$N68,Протокол!$E$2:$E$198)</f>
        <v>205</v>
      </c>
      <c r="P68" s="43">
        <f ca="1">SUMIF(Протокол!$B$2:$B$198,$N68,Протокол!$A$2:$A$198)</f>
        <v>2</v>
      </c>
      <c r="Q68" s="40" t="str">
        <f t="shared" ca="1" si="11"/>
        <v>Любомльський2</v>
      </c>
      <c r="R68" s="41" t="str">
        <f ca="1">IF(ISERROR(MATCH($B68,Коди!$B$2:$B$198,0)+1),"не розкодовано",INDIRECT(CONCATENATE("Коди!$h",MATCH($B68,Коди!$B$2:$B$198,0)+1)))</f>
        <v>VOLN-46</v>
      </c>
      <c r="S68" s="41" t="str">
        <f ca="1">IF(ISERROR(MATCH($B68,Коди!$B$2:$B$198,0)+1),"не розкодовано",INDIRECT(CONCATENATE("Коди!$i",MATCH($B68,Коди!$B$2:$B$198,0)+1)))</f>
        <v>b^7fx-n^</v>
      </c>
      <c r="T68" s="45" t="e">
        <f>IF(B68=#REF!,"ok","error")</f>
        <v>#REF!</v>
      </c>
      <c r="U68" s="40">
        <f ca="1">IF(ISERROR(MATCH($B68,Тур1!$B$2:$B$198,0)+1),"не розкодовано",INDIRECT(CONCATENATE("Тур1!$i",MATCH($B68,Тур1!$B$2:$B$198,0)+1)))</f>
        <v>81</v>
      </c>
      <c r="V68" s="40">
        <f ca="1">IF(ISERROR(MATCH($B68,Тур2!$B$2:$B$198,0)+1),"не розкодовано",INDIRECT(CONCATENATE("Тур2!$i",MATCH($B68,Тур2!$B$2:$B$198,0)+1)))</f>
        <v>124</v>
      </c>
      <c r="W68" s="40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</row>
    <row r="69" spans="1:16383" s="3" customFormat="1" ht="39.950000000000003" hidden="1" customHeight="1" x14ac:dyDescent="0.2">
      <c r="A69" s="40">
        <v>8</v>
      </c>
      <c r="B69" s="237" t="s">
        <v>9537</v>
      </c>
      <c r="C69" s="243">
        <v>36032</v>
      </c>
      <c r="D69" s="230" t="s">
        <v>5745</v>
      </c>
      <c r="E69" s="230" t="s">
        <v>9156</v>
      </c>
      <c r="F69" s="49">
        <v>9</v>
      </c>
      <c r="G69" s="41" t="s">
        <v>9539</v>
      </c>
      <c r="H69" s="41" t="s">
        <v>1568</v>
      </c>
      <c r="I69" s="40">
        <v>1</v>
      </c>
      <c r="J69" s="43" t="str">
        <f t="shared" si="9"/>
        <v>Любомльський9</v>
      </c>
      <c r="K69" s="40" t="s">
        <v>1596</v>
      </c>
      <c r="L69" s="43" t="str">
        <f t="shared" si="12"/>
        <v>с9</v>
      </c>
      <c r="M69" s="41">
        <v>1</v>
      </c>
      <c r="N69" s="41" t="str">
        <f ca="1">IF(ISERROR(MATCH($B69,Коди!$B$2:$B$198,0)+1),"не розкодовано",INDIRECT(CONCATENATE("Коди!$h",MATCH($B69,Коди!$B$2:$B$198,0)+1)))</f>
        <v>VOLN-47</v>
      </c>
      <c r="O69" s="43">
        <f ca="1">SUMIF(Протокол!$B$2:$B$198,$N69,Протокол!$E$2:$E$198)</f>
        <v>18</v>
      </c>
      <c r="P69" s="43">
        <f ca="1">SUMIF(Протокол!$B$2:$B$198,$N69,Протокол!$A$2:$A$198)</f>
        <v>0</v>
      </c>
      <c r="Q69" s="40" t="str">
        <f t="shared" ca="1" si="11"/>
        <v>Любомльський0</v>
      </c>
      <c r="R69" s="41" t="str">
        <f ca="1">IF(ISERROR(MATCH($B69,Коди!$B$2:$B$198,0)+1),"не розкодовано",INDIRECT(CONCATENATE("Коди!$h",MATCH($B69,Коди!$B$2:$B$198,0)+1)))</f>
        <v>VOLN-47</v>
      </c>
      <c r="S69" s="41" t="str">
        <f ca="1">IF(ISERROR(MATCH($B69,Коди!$B$2:$B$198,0)+1),"не розкодовано",INDIRECT(CONCATENATE("Коди!$i",MATCH($B69,Коди!$B$2:$B$198,0)+1)))</f>
        <v>8v2Eq/5F</v>
      </c>
      <c r="T69" s="45" t="e">
        <f>IF(B69=#REF!,"ok","error")</f>
        <v>#REF!</v>
      </c>
      <c r="U69" s="40">
        <f ca="1">IF(ISERROR(MATCH($B69,Тур1!$B$2:$B$198,0)+1),"не розкодовано",INDIRECT(CONCATENATE("Тур1!$i",MATCH($B69,Тур1!$B$2:$B$198,0)+1)))</f>
        <v>0</v>
      </c>
      <c r="V69" s="40">
        <f ca="1">IF(ISERROR(MATCH($B69,Тур2!$B$2:$B$198,0)+1),"не розкодовано",INDIRECT(CONCATENATE("Тур2!$i",MATCH($B69,Тур2!$B$2:$B$198,0)+1)))</f>
        <v>18</v>
      </c>
      <c r="W69" s="48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B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</row>
    <row r="70" spans="1:16383" s="3" customFormat="1" ht="39.950000000000003" hidden="1" customHeight="1" x14ac:dyDescent="0.2">
      <c r="A70" s="40">
        <v>5</v>
      </c>
      <c r="B70" s="237" t="s">
        <v>9538</v>
      </c>
      <c r="C70" s="243">
        <v>36415</v>
      </c>
      <c r="D70" s="230" t="s">
        <v>9232</v>
      </c>
      <c r="E70" s="230" t="s">
        <v>9156</v>
      </c>
      <c r="F70" s="49">
        <v>8</v>
      </c>
      <c r="G70" s="182" t="s">
        <v>9540</v>
      </c>
      <c r="H70" s="41" t="s">
        <v>1568</v>
      </c>
      <c r="I70" s="40">
        <v>1</v>
      </c>
      <c r="J70" s="43" t="str">
        <f t="shared" ref="J70:J100" si="13">CONCATENATE(E70,F70)</f>
        <v>Любомльський8</v>
      </c>
      <c r="K70" s="40" t="s">
        <v>1597</v>
      </c>
      <c r="L70" s="43" t="str">
        <f t="shared" si="12"/>
        <v>м8</v>
      </c>
      <c r="M70" s="41">
        <v>1</v>
      </c>
      <c r="N70" s="41" t="str">
        <f ca="1">IF(ISERROR(MATCH($B70,Коди!$B$2:$B$198,0)+1),"не розкодовано",INDIRECT(CONCATENATE("Коди!$h",MATCH($B70,Коди!$B$2:$B$198,0)+1)))</f>
        <v>VOLN-48</v>
      </c>
      <c r="O70" s="43">
        <f ca="1">SUMIF(Протокол!$B$2:$B$198,$N70,Протокол!$E$2:$E$198)</f>
        <v>0</v>
      </c>
      <c r="P70" s="43">
        <f ca="1">SUMIF(Протокол!$B$2:$B$198,$N70,Протокол!$A$2:$A$198)</f>
        <v>0</v>
      </c>
      <c r="Q70" s="40" t="str">
        <f t="shared" ca="1" si="11"/>
        <v>Любомльський0</v>
      </c>
      <c r="R70" s="41" t="str">
        <f ca="1">IF(ISERROR(MATCH($B70,Коди!$B$2:$B$198,0)+1),"не розкодовано",INDIRECT(CONCATENATE("Коди!$h",MATCH($B70,Коди!$B$2:$B$198,0)+1)))</f>
        <v>VOLN-48</v>
      </c>
      <c r="S70" s="41" t="str">
        <f ca="1">IF(ISERROR(MATCH($B70,Коди!$B$2:$B$198,0)+1),"не розкодовано",INDIRECT(CONCATENATE("Коди!$i",MATCH($B70,Коди!$B$2:$B$198,0)+1)))</f>
        <v>J4sAvugS</v>
      </c>
      <c r="T70" s="45" t="e">
        <f>IF(B70=#REF!,"ok","error")</f>
        <v>#REF!</v>
      </c>
      <c r="U70" s="40">
        <f ca="1">IF(ISERROR(MATCH($B70,Тур1!$B$2:$B$198,0)+1),"не розкодовано",INDIRECT(CONCATENATE("Тур1!$i",MATCH($B70,Тур1!$B$2:$B$198,0)+1)))</f>
        <v>0</v>
      </c>
      <c r="V70" s="40">
        <f ca="1">IF(ISERROR(MATCH($B70,Тур2!$B$2:$B$198,0)+1),"не розкодовано",INDIRECT(CONCATENATE("Тур2!$i",MATCH($B70,Тур2!$B$2:$B$198,0)+1)))</f>
        <v>0</v>
      </c>
      <c r="W70" s="40"/>
    </row>
    <row r="71" spans="1:16383" s="3" customFormat="1" ht="39.950000000000003" hidden="1" customHeight="1" x14ac:dyDescent="0.2">
      <c r="A71" s="40">
        <v>9</v>
      </c>
      <c r="B71" s="230" t="s">
        <v>9527</v>
      </c>
      <c r="C71" s="231">
        <v>35673</v>
      </c>
      <c r="D71" s="232" t="s">
        <v>550</v>
      </c>
      <c r="E71" s="230" t="s">
        <v>9153</v>
      </c>
      <c r="F71" s="41">
        <v>9</v>
      </c>
      <c r="G71" s="41" t="s">
        <v>1534</v>
      </c>
      <c r="H71" s="41" t="s">
        <v>1567</v>
      </c>
      <c r="I71" s="40">
        <v>1</v>
      </c>
      <c r="J71" s="43" t="str">
        <f t="shared" si="13"/>
        <v>м.Володимир-Волинський9</v>
      </c>
      <c r="K71" s="40" t="s">
        <v>1597</v>
      </c>
      <c r="L71" s="43" t="str">
        <f t="shared" si="12"/>
        <v>м9</v>
      </c>
      <c r="M71" s="41">
        <v>1</v>
      </c>
      <c r="N71" s="41" t="str">
        <f ca="1">IF(ISERROR(MATCH($B71,Коди!$B$2:$B$198,0)+1),"не розкодовано",INDIRECT(CONCATENATE("Коди!$h",MATCH($B71,Коди!$B$2:$B$198,0)+1)))</f>
        <v>VOLN-49</v>
      </c>
      <c r="O71" s="43">
        <f ca="1">SUMIF(Протокол!$B$2:$B$198,$N71,Протокол!$E$2:$E$198)</f>
        <v>24</v>
      </c>
      <c r="P71" s="43">
        <f ca="1">SUMIF(Протокол!$B$2:$B$198,$N71,Протокол!$A$2:$A$198)</f>
        <v>0</v>
      </c>
      <c r="Q71" s="40" t="str">
        <f t="shared" ca="1" si="11"/>
        <v>м.Володимир-Волинський0</v>
      </c>
      <c r="R71" s="41" t="str">
        <f ca="1">IF(ISERROR(MATCH($B71,Коди!$B$2:$B$198,0)+1),"не розкодовано",INDIRECT(CONCATENATE("Коди!$h",MATCH($B71,Коди!$B$2:$B$198,0)+1)))</f>
        <v>VOLN-49</v>
      </c>
      <c r="S71" s="41" t="str">
        <f ca="1">IF(ISERROR(MATCH($B71,Коди!$B$2:$B$198,0)+1),"не розкодовано",INDIRECT(CONCATENATE("Коди!$i",MATCH($B71,Коди!$B$2:$B$198,0)+1)))</f>
        <v>9S*/u6xs</v>
      </c>
      <c r="T71" s="45" t="e">
        <f>IF(B71=#REF!,"ok","error")</f>
        <v>#REF!</v>
      </c>
      <c r="U71" s="40">
        <f ca="1">IF(ISERROR(MATCH($B71,Тур1!$B$2:$B$198,0)+1),"не розкодовано",INDIRECT(CONCATENATE("Тур1!$i",MATCH($B71,Тур1!$B$2:$B$198,0)+1)))</f>
        <v>6</v>
      </c>
      <c r="V71" s="40">
        <f ca="1">IF(ISERROR(MATCH($B71,Тур2!$B$2:$B$198,0)+1),"не розкодовано",INDIRECT(CONCATENATE("Тур2!$i",MATCH($B71,Тур2!$B$2:$B$198,0)+1)))</f>
        <v>18</v>
      </c>
      <c r="W71" s="40"/>
    </row>
    <row r="72" spans="1:16383" s="3" customFormat="1" ht="39.950000000000003" hidden="1" customHeight="1" x14ac:dyDescent="0.2">
      <c r="A72" s="40">
        <v>10</v>
      </c>
      <c r="B72" s="230" t="s">
        <v>9528</v>
      </c>
      <c r="C72" s="231">
        <v>35849</v>
      </c>
      <c r="D72" s="232" t="s">
        <v>550</v>
      </c>
      <c r="E72" s="230" t="s">
        <v>9153</v>
      </c>
      <c r="F72" s="41">
        <v>9</v>
      </c>
      <c r="G72" s="41" t="s">
        <v>1534</v>
      </c>
      <c r="H72" s="41" t="s">
        <v>1567</v>
      </c>
      <c r="I72" s="40">
        <v>1</v>
      </c>
      <c r="J72" s="43" t="str">
        <f t="shared" si="13"/>
        <v>м.Володимир-Волинський9</v>
      </c>
      <c r="K72" s="40" t="s">
        <v>1597</v>
      </c>
      <c r="L72" s="43" t="str">
        <f t="shared" si="12"/>
        <v>м9</v>
      </c>
      <c r="M72" s="41">
        <v>1</v>
      </c>
      <c r="N72" s="41" t="str">
        <f ca="1">IF(ISERROR(MATCH($B72,Коди!$B$2:$B$198,0)+1),"не розкодовано",INDIRECT(CONCATENATE("Коди!$h",MATCH($B72,Коди!$B$2:$B$198,0)+1)))</f>
        <v>VOLN-50</v>
      </c>
      <c r="O72" s="43">
        <f ca="1">SUMIF(Протокол!$B$2:$B$198,$N72,Протокол!$E$2:$E$198)</f>
        <v>18</v>
      </c>
      <c r="P72" s="43">
        <f ca="1">SUMIF(Протокол!$B$2:$B$198,$N72,Протокол!$A$2:$A$198)</f>
        <v>0</v>
      </c>
      <c r="Q72" s="40" t="str">
        <f t="shared" ca="1" si="11"/>
        <v>м.Володимир-Волинський0</v>
      </c>
      <c r="R72" s="41" t="str">
        <f ca="1">IF(ISERROR(MATCH($B72,Коди!$B$2:$B$198,0)+1),"не розкодовано",INDIRECT(CONCATENATE("Коди!$h",MATCH($B72,Коди!$B$2:$B$198,0)+1)))</f>
        <v>VOLN-50</v>
      </c>
      <c r="S72" s="41" t="str">
        <f ca="1">IF(ISERROR(MATCH($B72,Коди!$B$2:$B$198,0)+1),"не розкодовано",INDIRECT(CONCATENATE("Коди!$i",MATCH($B72,Коди!$B$2:$B$198,0)+1)))</f>
        <v>vTTRWw5z</v>
      </c>
      <c r="T72" s="45" t="e">
        <f>IF(B72=#REF!,"ok","error")</f>
        <v>#REF!</v>
      </c>
      <c r="U72" s="40">
        <f ca="1">IF(ISERROR(MATCH($B72,Тур1!$B$2:$B$198,0)+1),"не розкодовано",INDIRECT(CONCATENATE("Тур1!$i",MATCH($B72,Тур1!$B$2:$B$198,0)+1)))</f>
        <v>0</v>
      </c>
      <c r="V72" s="40">
        <f ca="1">IF(ISERROR(MATCH($B72,Тур2!$B$2:$B$198,0)+1),"не розкодовано",INDIRECT(CONCATENATE("Тур2!$i",MATCH($B72,Тур2!$B$2:$B$198,0)+1)))</f>
        <v>18</v>
      </c>
      <c r="W72" s="40"/>
    </row>
    <row r="73" spans="1:16383" s="3" customFormat="1" ht="39.950000000000003" hidden="1" customHeight="1" x14ac:dyDescent="0.2">
      <c r="A73" s="40">
        <v>13</v>
      </c>
      <c r="B73" s="230" t="s">
        <v>9529</v>
      </c>
      <c r="C73" s="231">
        <v>35329</v>
      </c>
      <c r="D73" s="230" t="s">
        <v>3366</v>
      </c>
      <c r="E73" s="230" t="s">
        <v>9153</v>
      </c>
      <c r="F73" s="41">
        <v>10</v>
      </c>
      <c r="G73" s="41" t="s">
        <v>9531</v>
      </c>
      <c r="H73" s="41" t="s">
        <v>1567</v>
      </c>
      <c r="I73" s="40">
        <v>1</v>
      </c>
      <c r="J73" s="43" t="str">
        <f t="shared" si="13"/>
        <v>м.Володимир-Волинський10</v>
      </c>
      <c r="K73" s="40" t="s">
        <v>1597</v>
      </c>
      <c r="L73" s="43" t="str">
        <f t="shared" si="12"/>
        <v>м10</v>
      </c>
      <c r="M73" s="41">
        <v>1</v>
      </c>
      <c r="N73" s="41" t="str">
        <f ca="1">IF(ISERROR(MATCH($B73,Коди!$B$2:$B$198,0)+1),"не розкодовано",INDIRECT(CONCATENATE("Коди!$h",MATCH($B73,Коди!$B$2:$B$198,0)+1)))</f>
        <v>VOLN-51</v>
      </c>
      <c r="O73" s="43">
        <f ca="1">SUMIF(Протокол!$B$2:$B$198,$N73,Протокол!$E$2:$E$198)</f>
        <v>9</v>
      </c>
      <c r="P73" s="43">
        <f ca="1">SUMIF(Протокол!$B$2:$B$198,$N73,Протокол!$A$2:$A$198)</f>
        <v>0</v>
      </c>
      <c r="Q73" s="40" t="str">
        <f t="shared" ca="1" si="11"/>
        <v>м.Володимир-Волинський0</v>
      </c>
      <c r="R73" s="41" t="str">
        <f ca="1">IF(ISERROR(MATCH($B73,Коди!$B$2:$B$198,0)+1),"не розкодовано",INDIRECT(CONCATENATE("Коди!$h",MATCH($B73,Коди!$B$2:$B$198,0)+1)))</f>
        <v>VOLN-51</v>
      </c>
      <c r="S73" s="41" t="str">
        <f ca="1">IF(ISERROR(MATCH($B73,Коди!$B$2:$B$198,0)+1),"не розкодовано",INDIRECT(CONCATENATE("Коди!$i",MATCH($B73,Коди!$B$2:$B$198,0)+1)))</f>
        <v>FsGZ+s9^</v>
      </c>
      <c r="T73" s="45" t="e">
        <f>IF(B73=#REF!,"ok","error")</f>
        <v>#REF!</v>
      </c>
      <c r="U73" s="40">
        <f ca="1">IF(ISERROR(MATCH($B73,Тур1!$B$2:$B$198,0)+1),"не розкодовано",INDIRECT(CONCATENATE("Тур1!$i",MATCH($B73,Тур1!$B$2:$B$198,0)+1)))</f>
        <v>5</v>
      </c>
      <c r="V73" s="40">
        <f ca="1">IF(ISERROR(MATCH($B73,Тур2!$B$2:$B$198,0)+1),"не розкодовано",INDIRECT(CONCATENATE("Тур2!$i",MATCH($B73,Тур2!$B$2:$B$198,0)+1)))</f>
        <v>4</v>
      </c>
      <c r="W73" s="40"/>
    </row>
    <row r="74" spans="1:16383" s="107" customFormat="1" ht="39.950000000000003" hidden="1" customHeight="1" x14ac:dyDescent="0.2">
      <c r="A74" s="40">
        <v>8</v>
      </c>
      <c r="B74" s="230" t="s">
        <v>9530</v>
      </c>
      <c r="C74" s="231">
        <v>34946</v>
      </c>
      <c r="D74" s="230" t="s">
        <v>3366</v>
      </c>
      <c r="E74" s="230" t="s">
        <v>9153</v>
      </c>
      <c r="F74" s="41">
        <v>11</v>
      </c>
      <c r="G74" s="41" t="s">
        <v>9532</v>
      </c>
      <c r="H74" s="41" t="s">
        <v>1567</v>
      </c>
      <c r="I74" s="40">
        <v>1</v>
      </c>
      <c r="J74" s="43" t="str">
        <f t="shared" si="13"/>
        <v>м.Володимир-Волинський11</v>
      </c>
      <c r="K74" s="40" t="s">
        <v>1597</v>
      </c>
      <c r="L74" s="43" t="str">
        <f t="shared" si="12"/>
        <v>м11</v>
      </c>
      <c r="M74" s="41">
        <v>1</v>
      </c>
      <c r="N74" s="41" t="str">
        <f ca="1">IF(ISERROR(MATCH($B74,Коди!$B$2:$B$198,0)+1),"не розкодовано",INDIRECT(CONCATENATE("Коди!$h",MATCH($B74,Коди!$B$2:$B$198,0)+1)))</f>
        <v>VOLN-52</v>
      </c>
      <c r="O74" s="43">
        <f ca="1">SUMIF(Протокол!$B$2:$B$198,$N74,Протокол!$E$2:$E$198)</f>
        <v>0</v>
      </c>
      <c r="P74" s="43">
        <f ca="1">SUMIF(Протокол!$B$2:$B$198,$N74,Протокол!$A$2:$A$198)</f>
        <v>0</v>
      </c>
      <c r="Q74" s="40" t="str">
        <f t="shared" ca="1" si="11"/>
        <v>м.Володимир-Волинський0</v>
      </c>
      <c r="R74" s="41" t="str">
        <f ca="1">IF(ISERROR(MATCH($B74,Коди!$B$2:$B$198,0)+1),"не розкодовано",INDIRECT(CONCATENATE("Коди!$h",MATCH($B74,Коди!$B$2:$B$198,0)+1)))</f>
        <v>VOLN-52</v>
      </c>
      <c r="S74" s="41" t="str">
        <f ca="1">IF(ISERROR(MATCH($B74,Коди!$B$2:$B$198,0)+1),"не розкодовано",INDIRECT(CONCATENATE("Коди!$i",MATCH($B74,Коди!$B$2:$B$198,0)+1)))</f>
        <v>f7BBJLL8</v>
      </c>
      <c r="T74" s="45" t="e">
        <f>IF(B74=#REF!,"ok","error")</f>
        <v>#REF!</v>
      </c>
      <c r="U74" s="40">
        <f ca="1">IF(ISERROR(MATCH($B74,Тур1!$B$2:$B$198,0)+1),"не розкодовано",INDIRECT(CONCATENATE("Тур1!$i",MATCH($B74,Тур1!$B$2:$B$198,0)+1)))</f>
        <v>0</v>
      </c>
      <c r="V74" s="40">
        <f ca="1">IF(ISERROR(MATCH($B74,Тур2!$B$2:$B$198,0)+1),"не розкодовано",INDIRECT(CONCATENATE("Тур2!$i",MATCH($B74,Тур2!$B$2:$B$198,0)+1)))</f>
        <v>0</v>
      </c>
      <c r="W74" s="48"/>
      <c r="X74" s="190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5"/>
      <c r="DI74" s="145"/>
      <c r="DJ74" s="145"/>
      <c r="DK74" s="145"/>
      <c r="DL74" s="145"/>
      <c r="DM74" s="145"/>
      <c r="DN74" s="145"/>
      <c r="DO74" s="145"/>
      <c r="DP74" s="145"/>
      <c r="DQ74" s="145"/>
      <c r="DR74" s="145"/>
      <c r="DS74" s="145"/>
      <c r="DT74" s="145"/>
      <c r="DU74" s="145"/>
      <c r="DV74" s="145"/>
      <c r="DW74" s="145"/>
      <c r="DX74" s="145"/>
      <c r="DY74" s="145"/>
      <c r="DZ74" s="145"/>
      <c r="EA74" s="145"/>
      <c r="EB74" s="145"/>
      <c r="EC74" s="145"/>
      <c r="ED74" s="145"/>
      <c r="EE74" s="145"/>
      <c r="EF74" s="145"/>
      <c r="EG74" s="145"/>
      <c r="EH74" s="145"/>
      <c r="EI74" s="145"/>
      <c r="EJ74" s="145"/>
      <c r="EK74" s="145"/>
      <c r="EL74" s="145"/>
      <c r="EM74" s="145"/>
      <c r="EN74" s="145"/>
      <c r="EO74" s="145"/>
      <c r="EP74" s="145"/>
      <c r="EQ74" s="145"/>
      <c r="ER74" s="145"/>
      <c r="ES74" s="145"/>
      <c r="ET74" s="145"/>
      <c r="EU74" s="145"/>
      <c r="EV74" s="145"/>
      <c r="EW74" s="145"/>
      <c r="EX74" s="145"/>
      <c r="EY74" s="145"/>
      <c r="EZ74" s="145"/>
      <c r="FA74" s="145"/>
      <c r="FB74" s="145"/>
      <c r="FC74" s="145"/>
      <c r="FD74" s="145"/>
      <c r="FE74" s="145"/>
      <c r="FF74" s="145"/>
      <c r="FG74" s="145"/>
      <c r="FH74" s="145"/>
      <c r="FI74" s="145"/>
      <c r="FJ74" s="145"/>
      <c r="FK74" s="145"/>
      <c r="FL74" s="145"/>
      <c r="FM74" s="145"/>
      <c r="FN74" s="145"/>
      <c r="FO74" s="145"/>
      <c r="FP74" s="145"/>
      <c r="FQ74" s="145"/>
      <c r="FR74" s="145"/>
      <c r="FS74" s="145"/>
      <c r="FT74" s="145"/>
      <c r="FU74" s="145"/>
      <c r="FV74" s="145"/>
      <c r="FW74" s="145"/>
      <c r="FX74" s="145"/>
      <c r="FY74" s="145"/>
      <c r="FZ74" s="145"/>
      <c r="GA74" s="145"/>
      <c r="GB74" s="145"/>
      <c r="GC74" s="145"/>
      <c r="GD74" s="145"/>
      <c r="GE74" s="145"/>
      <c r="GF74" s="145"/>
      <c r="GG74" s="145"/>
      <c r="GH74" s="145"/>
      <c r="GI74" s="145"/>
      <c r="GJ74" s="145"/>
      <c r="GK74" s="145"/>
      <c r="GL74" s="145"/>
      <c r="GM74" s="145"/>
      <c r="GN74" s="145"/>
      <c r="GO74" s="145"/>
      <c r="GP74" s="145"/>
      <c r="GQ74" s="145"/>
      <c r="GR74" s="145"/>
      <c r="GS74" s="145"/>
      <c r="GT74" s="145"/>
      <c r="GU74" s="145"/>
      <c r="GV74" s="145"/>
      <c r="GW74" s="145"/>
      <c r="GX74" s="145"/>
      <c r="GY74" s="145"/>
      <c r="GZ74" s="145"/>
      <c r="HA74" s="145"/>
      <c r="HB74" s="145"/>
      <c r="HC74" s="145"/>
      <c r="HD74" s="145"/>
      <c r="HE74" s="145"/>
      <c r="HF74" s="145"/>
      <c r="HG74" s="145"/>
      <c r="HH74" s="145"/>
      <c r="HI74" s="145"/>
      <c r="HJ74" s="145"/>
      <c r="HK74" s="145"/>
      <c r="HL74" s="145"/>
      <c r="HM74" s="145"/>
      <c r="HN74" s="145"/>
      <c r="HO74" s="145"/>
      <c r="HP74" s="145"/>
      <c r="HQ74" s="145"/>
      <c r="HR74" s="145"/>
      <c r="HS74" s="145"/>
      <c r="HT74" s="145"/>
      <c r="HU74" s="145"/>
      <c r="HV74" s="145"/>
      <c r="HW74" s="145"/>
      <c r="HX74" s="145"/>
      <c r="HY74" s="145"/>
      <c r="HZ74" s="145"/>
    </row>
    <row r="75" spans="1:16383" s="106" customFormat="1" ht="39.950000000000003" hidden="1" customHeight="1" x14ac:dyDescent="0.2">
      <c r="A75" s="40">
        <v>11</v>
      </c>
      <c r="B75" s="230" t="s">
        <v>9511</v>
      </c>
      <c r="C75" s="231">
        <v>35852</v>
      </c>
      <c r="D75" s="249" t="s">
        <v>9197</v>
      </c>
      <c r="E75" s="230" t="s">
        <v>9146</v>
      </c>
      <c r="F75" s="230">
        <v>9</v>
      </c>
      <c r="G75" s="230" t="s">
        <v>10096</v>
      </c>
      <c r="H75" s="41" t="s">
        <v>1567</v>
      </c>
      <c r="I75" s="40">
        <v>1</v>
      </c>
      <c r="J75" s="43" t="str">
        <f t="shared" si="13"/>
        <v>м.Ковель9</v>
      </c>
      <c r="K75" s="40" t="s">
        <v>1597</v>
      </c>
      <c r="L75" s="43" t="str">
        <f t="shared" si="12"/>
        <v>м9</v>
      </c>
      <c r="M75" s="41">
        <v>1</v>
      </c>
      <c r="N75" s="41" t="str">
        <f ca="1">IF(ISERROR(MATCH($B75,Коди!$B$2:$B$198,0)+1),"не розкодовано",INDIRECT(CONCATENATE("Коди!$h",MATCH($B75,Коди!$B$2:$B$198,0)+1)))</f>
        <v>VOLN-53</v>
      </c>
      <c r="O75" s="43">
        <f ca="1">SUMIF(Протокол!$B$2:$B$198,$N75,Протокол!$E$2:$E$198)</f>
        <v>168</v>
      </c>
      <c r="P75" s="43">
        <f ca="1">SUMIF(Протокол!$B$2:$B$198,$N75,Протокол!$A$2:$A$198)</f>
        <v>2</v>
      </c>
      <c r="Q75" s="40" t="str">
        <f t="shared" ca="1" si="11"/>
        <v>м.Ковель2</v>
      </c>
      <c r="R75" s="41" t="str">
        <f ca="1">IF(ISERROR(MATCH($B75,Коди!$B$2:$B$198,0)+1),"не розкодовано",INDIRECT(CONCATENATE("Коди!$h",MATCH($B75,Коди!$B$2:$B$198,0)+1)))</f>
        <v>VOLN-53</v>
      </c>
      <c r="S75" s="41" t="str">
        <f ca="1">IF(ISERROR(MATCH($B75,Коди!$B$2:$B$198,0)+1),"не розкодовано",INDIRECT(CONCATENATE("Коди!$i",MATCH($B75,Коди!$B$2:$B$198,0)+1)))</f>
        <v>d9p+hwMz</v>
      </c>
      <c r="T75" s="45" t="e">
        <f>IF(B75=#REF!,"ok","error")</f>
        <v>#REF!</v>
      </c>
      <c r="U75" s="40">
        <f ca="1">IF(ISERROR(MATCH($B75,Тур1!$B$2:$B$198,0)+1),"не розкодовано",INDIRECT(CONCATENATE("Тур1!$i",MATCH($B75,Тур1!$B$2:$B$198,0)+1)))</f>
        <v>102</v>
      </c>
      <c r="V75" s="40">
        <f ca="1">IF(ISERROR(MATCH($B75,Тур2!$B$2:$B$198,0)+1),"не розкодовано",INDIRECT(CONCATENATE("Тур2!$i",MATCH($B75,Тур2!$B$2:$B$198,0)+1)))</f>
        <v>66</v>
      </c>
      <c r="W75" s="40"/>
    </row>
    <row r="76" spans="1:16383" s="106" customFormat="1" ht="39.950000000000003" hidden="1" customHeight="1" x14ac:dyDescent="0.2">
      <c r="A76" s="40">
        <v>14</v>
      </c>
      <c r="B76" s="230" t="s">
        <v>9512</v>
      </c>
      <c r="C76" s="231">
        <v>35256</v>
      </c>
      <c r="D76" s="230" t="s">
        <v>1010</v>
      </c>
      <c r="E76" s="230" t="s">
        <v>9146</v>
      </c>
      <c r="F76" s="230">
        <v>10</v>
      </c>
      <c r="G76" s="230" t="s">
        <v>9514</v>
      </c>
      <c r="H76" s="41" t="s">
        <v>1567</v>
      </c>
      <c r="I76" s="40">
        <v>1</v>
      </c>
      <c r="J76" s="43" t="str">
        <f t="shared" si="13"/>
        <v>м.Ковель10</v>
      </c>
      <c r="K76" s="40" t="s">
        <v>1597</v>
      </c>
      <c r="L76" s="43" t="str">
        <f t="shared" si="12"/>
        <v>м10</v>
      </c>
      <c r="M76" s="41">
        <v>1</v>
      </c>
      <c r="N76" s="41" t="str">
        <f ca="1">IF(ISERROR(MATCH($B76,Коди!$B$2:$B$198,0)+1),"не розкодовано",INDIRECT(CONCATENATE("Коди!$h",MATCH($B76,Коди!$B$2:$B$198,0)+1)))</f>
        <v>VOLN-54</v>
      </c>
      <c r="O76" s="43">
        <f ca="1">SUMIF(Протокол!$B$2:$B$198,$N76,Протокол!$E$2:$E$198)</f>
        <v>248</v>
      </c>
      <c r="P76" s="43">
        <f ca="1">SUMIF(Протокол!$B$2:$B$198,$N76,Протокол!$A$2:$A$198)</f>
        <v>2</v>
      </c>
      <c r="Q76" s="40" t="str">
        <f t="shared" ca="1" si="11"/>
        <v>м.Ковель2</v>
      </c>
      <c r="R76" s="41" t="str">
        <f ca="1">IF(ISERROR(MATCH($B76,Коди!$B$2:$B$198,0)+1),"не розкодовано",INDIRECT(CONCATENATE("Коди!$h",MATCH($B76,Коди!$B$2:$B$198,0)+1)))</f>
        <v>VOLN-54</v>
      </c>
      <c r="S76" s="41" t="str">
        <f ca="1">IF(ISERROR(MATCH($B76,Коди!$B$2:$B$198,0)+1),"не розкодовано",INDIRECT(CONCATENATE("Коди!$i",MATCH($B76,Коди!$B$2:$B$198,0)+1)))</f>
        <v>tC!/2kdB</v>
      </c>
      <c r="T76" s="45" t="e">
        <f>IF(B76=#REF!,"ok","error")</f>
        <v>#REF!</v>
      </c>
      <c r="U76" s="40">
        <f ca="1">IF(ISERROR(MATCH($B76,Тур1!$B$2:$B$198,0)+1),"не розкодовано",INDIRECT(CONCATENATE("Тур1!$i",MATCH($B76,Тур1!$B$2:$B$198,0)+1)))</f>
        <v>34</v>
      </c>
      <c r="V76" s="40">
        <f ca="1">IF(ISERROR(MATCH($B76,Тур2!$B$2:$B$198,0)+1),"не розкодовано",INDIRECT(CONCATENATE("Тур2!$i",MATCH($B76,Тур2!$B$2:$B$198,0)+1)))</f>
        <v>214</v>
      </c>
      <c r="W76" s="40"/>
    </row>
    <row r="77" spans="1:16383" s="3" customFormat="1" ht="39.950000000000003" hidden="1" customHeight="1" x14ac:dyDescent="0.2">
      <c r="A77" s="40">
        <v>9</v>
      </c>
      <c r="B77" s="230" t="s">
        <v>1536</v>
      </c>
      <c r="C77" s="231">
        <v>35288</v>
      </c>
      <c r="D77" s="249" t="s">
        <v>9207</v>
      </c>
      <c r="E77" s="230" t="s">
        <v>9146</v>
      </c>
      <c r="F77" s="230">
        <v>11</v>
      </c>
      <c r="G77" s="230" t="s">
        <v>1535</v>
      </c>
      <c r="H77" s="41" t="s">
        <v>1567</v>
      </c>
      <c r="I77" s="40">
        <v>1</v>
      </c>
      <c r="J77" s="43" t="str">
        <f t="shared" si="13"/>
        <v>м.Ковель11</v>
      </c>
      <c r="K77" s="40" t="s">
        <v>1597</v>
      </c>
      <c r="L77" s="43" t="str">
        <f t="shared" si="12"/>
        <v>м11</v>
      </c>
      <c r="M77" s="41">
        <v>0</v>
      </c>
      <c r="N77" s="41" t="str">
        <f ca="1">IF(ISERROR(MATCH($B77,Коди!$B$2:$B$198,0)+1),"не розкодовано",INDIRECT(CONCATENATE("Коди!$h",MATCH($B77,Коди!$B$2:$B$198,0)+1)))</f>
        <v>VOLN-55</v>
      </c>
      <c r="O77" s="43">
        <f ca="1">SUMIF(Протокол!$B$2:$B$198,$N77,Протокол!$E$2:$E$198)</f>
        <v>77</v>
      </c>
      <c r="P77" s="43">
        <f ca="1">SUMIF(Протокол!$B$2:$B$198,$N77,Протокол!$A$2:$A$198)</f>
        <v>0</v>
      </c>
      <c r="Q77" s="40" t="str">
        <f t="shared" ca="1" si="11"/>
        <v>м.Ковель0</v>
      </c>
      <c r="R77" s="41" t="str">
        <f ca="1">IF(ISERROR(MATCH($B77,Коди!$B$2:$B$198,0)+1),"не розкодовано",INDIRECT(CONCATENATE("Коди!$h",MATCH($B77,Коди!$B$2:$B$198,0)+1)))</f>
        <v>VOLN-55</v>
      </c>
      <c r="S77" s="41" t="str">
        <f ca="1">IF(ISERROR(MATCH($B77,Коди!$B$2:$B$198,0)+1),"не розкодовано",INDIRECT(CONCATENATE("Коди!$i",MATCH($B77,Коди!$B$2:$B$198,0)+1)))</f>
        <v>rtX7K22f</v>
      </c>
      <c r="T77" s="45" t="e">
        <f>IF(B77=#REF!,"ok","error")</f>
        <v>#REF!</v>
      </c>
      <c r="U77" s="40">
        <f ca="1">IF(ISERROR(MATCH($B77,Тур1!$B$2:$B$198,0)+1),"не розкодовано",INDIRECT(CONCATENATE("Тур1!$i",MATCH($B77,Тур1!$B$2:$B$198,0)+1)))</f>
        <v>35</v>
      </c>
      <c r="V77" s="40">
        <f ca="1">IF(ISERROR(MATCH($B77,Тур2!$B$2:$B$198,0)+1),"не розкодовано",INDIRECT(CONCATENATE("Тур2!$i",MATCH($B77,Тур2!$B$2:$B$198,0)+1)))</f>
        <v>42</v>
      </c>
      <c r="W77" s="40"/>
    </row>
    <row r="78" spans="1:16383" s="3" customFormat="1" ht="39.950000000000003" customHeight="1" x14ac:dyDescent="0.2">
      <c r="A78" s="40">
        <v>12</v>
      </c>
      <c r="B78" s="230" t="s">
        <v>1582</v>
      </c>
      <c r="C78" s="248">
        <v>35973</v>
      </c>
      <c r="D78" s="232" t="s">
        <v>9222</v>
      </c>
      <c r="E78" s="230" t="s">
        <v>9148</v>
      </c>
      <c r="F78" s="230">
        <v>9</v>
      </c>
      <c r="G78" s="230" t="s">
        <v>1541</v>
      </c>
      <c r="H78" s="41" t="s">
        <v>1567</v>
      </c>
      <c r="I78" s="40">
        <v>1</v>
      </c>
      <c r="J78" s="43" t="str">
        <f t="shared" si="13"/>
        <v>м.Луцьк9</v>
      </c>
      <c r="K78" s="40" t="s">
        <v>1597</v>
      </c>
      <c r="L78" s="43" t="str">
        <f t="shared" si="12"/>
        <v>м9</v>
      </c>
      <c r="M78" s="41">
        <v>0</v>
      </c>
      <c r="N78" s="41" t="str">
        <f ca="1">IF(ISERROR(MATCH($B78,Коди!$B$2:$B$198,0)+1),"не розкодовано",INDIRECT(CONCATENATE("Коди!$h",MATCH($B78,Коди!$B$2:$B$198,0)+1)))</f>
        <v>VOLN-56</v>
      </c>
      <c r="O78" s="43">
        <f ca="1">SUMIF(Протокол!$B$2:$B$198,$N78,Протокол!$E$2:$E$198)</f>
        <v>243</v>
      </c>
      <c r="P78" s="43">
        <f ca="1">SUMIF(Протокол!$B$2:$B$198,$N78,Протокол!$A$2:$A$198)</f>
        <v>1</v>
      </c>
      <c r="Q78" s="40" t="str">
        <f t="shared" ca="1" si="11"/>
        <v>м.Луцьк1</v>
      </c>
      <c r="R78" s="41" t="str">
        <f ca="1">IF(ISERROR(MATCH($B78,Коди!$B$2:$B$198,0)+1),"не розкодовано",INDIRECT(CONCATENATE("Коди!$h",MATCH($B78,Коди!$B$2:$B$198,0)+1)))</f>
        <v>VOLN-56</v>
      </c>
      <c r="S78" s="41" t="str">
        <f ca="1">IF(ISERROR(MATCH($B78,Коди!$B$2:$B$198,0)+1),"не розкодовано",INDIRECT(CONCATENATE("Коди!$i",MATCH($B78,Коди!$B$2:$B$198,0)+1)))</f>
        <v>2UzWA3WY</v>
      </c>
      <c r="T78" s="45" t="e">
        <f>IF(B78=#REF!,"ok","error")</f>
        <v>#REF!</v>
      </c>
      <c r="U78" s="40">
        <f ca="1">IF(ISERROR(MATCH($B78,Тур1!$B$2:$B$198,0)+1),"не розкодовано",INDIRECT(CONCATENATE("Тур1!$i",MATCH($B78,Тур1!$B$2:$B$198,0)+1)))</f>
        <v>128</v>
      </c>
      <c r="V78" s="40">
        <f ca="1">IF(ISERROR(MATCH($B78,Тур2!$B$2:$B$198,0)+1),"не розкодовано",INDIRECT(CONCATENATE("Тур2!$i",MATCH($B78,Тур2!$B$2:$B$198,0)+1)))</f>
        <v>115</v>
      </c>
      <c r="W78" s="40"/>
    </row>
    <row r="79" spans="1:16383" s="3" customFormat="1" ht="39.950000000000003" customHeight="1" x14ac:dyDescent="0.2">
      <c r="A79" s="40">
        <v>6</v>
      </c>
      <c r="B79" s="230" t="s">
        <v>545</v>
      </c>
      <c r="C79" s="248">
        <v>36320</v>
      </c>
      <c r="D79" s="230" t="s">
        <v>9220</v>
      </c>
      <c r="E79" s="230" t="s">
        <v>9148</v>
      </c>
      <c r="F79" s="41">
        <v>8</v>
      </c>
      <c r="G79" s="41" t="s">
        <v>1540</v>
      </c>
      <c r="H79" s="41" t="s">
        <v>1567</v>
      </c>
      <c r="I79" s="40">
        <v>1</v>
      </c>
      <c r="J79" s="43" t="str">
        <f t="shared" si="13"/>
        <v>м.Луцьк8</v>
      </c>
      <c r="K79" s="40" t="s">
        <v>1597</v>
      </c>
      <c r="L79" s="43" t="str">
        <f t="shared" si="12"/>
        <v>м8</v>
      </c>
      <c r="M79" s="41">
        <v>0</v>
      </c>
      <c r="N79" s="41" t="str">
        <f ca="1">IF(ISERROR(MATCH($B79,Коди!$B$2:$B$198,0)+1),"не розкодовано",INDIRECT(CONCATENATE("Коди!$h",MATCH($B79,Коди!$B$2:$B$198,0)+1)))</f>
        <v>VOLN-57</v>
      </c>
      <c r="O79" s="43">
        <f ca="1">SUMIF(Протокол!$B$2:$B$198,$N79,Протокол!$E$2:$E$198)</f>
        <v>275</v>
      </c>
      <c r="P79" s="43">
        <f ca="1">SUMIF(Протокол!$B$2:$B$198,$N79,Протокол!$A$2:$A$198)</f>
        <v>1</v>
      </c>
      <c r="Q79" s="40" t="str">
        <f t="shared" ca="1" si="11"/>
        <v>м.Луцьк1</v>
      </c>
      <c r="R79" s="41" t="str">
        <f ca="1">IF(ISERROR(MATCH($B79,Коди!$B$2:$B$198,0)+1),"не розкодовано",INDIRECT(CONCATENATE("Коди!$h",MATCH($B79,Коди!$B$2:$B$198,0)+1)))</f>
        <v>VOLN-57</v>
      </c>
      <c r="S79" s="41" t="str">
        <f ca="1">IF(ISERROR(MATCH($B79,Коди!$B$2:$B$198,0)+1),"не розкодовано",INDIRECT(CONCATENATE("Коди!$i",MATCH($B79,Коди!$B$2:$B$198,0)+1)))</f>
        <v>Uxkb7KZ9</v>
      </c>
      <c r="T79" s="45" t="e">
        <f>IF(B79=#REF!,"ok","error")</f>
        <v>#REF!</v>
      </c>
      <c r="U79" s="40">
        <f ca="1">IF(ISERROR(MATCH($B79,Тур1!$B$2:$B$198,0)+1),"не розкодовано",INDIRECT(CONCATENATE("Тур1!$i",MATCH($B79,Тур1!$B$2:$B$198,0)+1)))</f>
        <v>131</v>
      </c>
      <c r="V79" s="40">
        <f ca="1">IF(ISERROR(MATCH($B79,Тур2!$B$2:$B$198,0)+1),"не розкодовано",INDIRECT(CONCATENATE("Тур2!$i",MATCH($B79,Тур2!$B$2:$B$198,0)+1)))</f>
        <v>144</v>
      </c>
      <c r="W79" s="40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</row>
    <row r="80" spans="1:16383" s="3" customFormat="1" ht="39.950000000000003" customHeight="1" x14ac:dyDescent="0.2">
      <c r="A80" s="40">
        <v>15</v>
      </c>
      <c r="B80" s="230" t="s">
        <v>9569</v>
      </c>
      <c r="C80" s="231">
        <v>35621</v>
      </c>
      <c r="D80" s="230" t="s">
        <v>1838</v>
      </c>
      <c r="E80" s="230" t="s">
        <v>9148</v>
      </c>
      <c r="F80" s="41">
        <v>10</v>
      </c>
      <c r="G80" s="41" t="s">
        <v>9607</v>
      </c>
      <c r="H80" s="41" t="s">
        <v>1567</v>
      </c>
      <c r="I80" s="40">
        <v>1</v>
      </c>
      <c r="J80" s="43" t="str">
        <f t="shared" si="13"/>
        <v>м.Луцьк10</v>
      </c>
      <c r="K80" s="40" t="s">
        <v>1597</v>
      </c>
      <c r="L80" s="43" t="str">
        <f t="shared" si="12"/>
        <v>м10</v>
      </c>
      <c r="M80" s="41">
        <v>0</v>
      </c>
      <c r="N80" s="41" t="str">
        <f ca="1">IF(ISERROR(MATCH($B80,Коди!$B$2:$B$198,0)+1),"не розкодовано",INDIRECT(CONCATENATE("Коди!$h",MATCH($B80,Коди!$B$2:$B$198,0)+1)))</f>
        <v>VOLN-58</v>
      </c>
      <c r="O80" s="43">
        <f ca="1">SUMIF(Протокол!$B$2:$B$198,$N80,Протокол!$E$2:$E$198)</f>
        <v>146</v>
      </c>
      <c r="P80" s="43">
        <f ca="1">SUMIF(Протокол!$B$2:$B$198,$N80,Протокол!$A$2:$A$198)</f>
        <v>3</v>
      </c>
      <c r="Q80" s="40" t="str">
        <f t="shared" ca="1" si="11"/>
        <v>м.Луцьк3</v>
      </c>
      <c r="R80" s="41" t="str">
        <f ca="1">IF(ISERROR(MATCH($B80,Коди!$B$2:$B$198,0)+1),"не розкодовано",INDIRECT(CONCATENATE("Коди!$h",MATCH($B80,Коди!$B$2:$B$198,0)+1)))</f>
        <v>VOLN-58</v>
      </c>
      <c r="S80" s="41" t="str">
        <f ca="1">IF(ISERROR(MATCH($B80,Коди!$B$2:$B$198,0)+1),"не розкодовано",INDIRECT(CONCATENATE("Коди!$i",MATCH($B80,Коди!$B$2:$B$198,0)+1)))</f>
        <v>/-o2p5hm</v>
      </c>
      <c r="T80" s="45" t="e">
        <f>IF(B80=#REF!,"ok","error")</f>
        <v>#REF!</v>
      </c>
      <c r="U80" s="40">
        <f ca="1">IF(ISERROR(MATCH($B80,Тур1!$B$2:$B$198,0)+1),"не розкодовано",INDIRECT(CONCATENATE("Тур1!$i",MATCH($B80,Тур1!$B$2:$B$198,0)+1)))</f>
        <v>46</v>
      </c>
      <c r="V80" s="40">
        <f ca="1">IF(ISERROR(MATCH($B80,Тур2!$B$2:$B$198,0)+1),"не розкодовано",INDIRECT(CONCATENATE("Тур2!$i",MATCH($B80,Тур2!$B$2:$B$198,0)+1)))</f>
        <v>100</v>
      </c>
      <c r="W80" s="40"/>
    </row>
    <row r="81" spans="1:234" s="3" customFormat="1" ht="39.950000000000003" customHeight="1" x14ac:dyDescent="0.2">
      <c r="A81" s="40">
        <v>10</v>
      </c>
      <c r="B81" s="230" t="s">
        <v>9570</v>
      </c>
      <c r="C81" s="231">
        <v>35109</v>
      </c>
      <c r="D81" s="230" t="s">
        <v>1811</v>
      </c>
      <c r="E81" s="230" t="s">
        <v>9148</v>
      </c>
      <c r="F81" s="230">
        <v>11</v>
      </c>
      <c r="G81" s="230" t="s">
        <v>9608</v>
      </c>
      <c r="H81" s="41" t="s">
        <v>1567</v>
      </c>
      <c r="I81" s="40">
        <v>1</v>
      </c>
      <c r="J81" s="43" t="str">
        <f>CONCATENATE(E81,F81)</f>
        <v>м.Луцьк11</v>
      </c>
      <c r="K81" s="40" t="s">
        <v>1597</v>
      </c>
      <c r="L81" s="43" t="str">
        <f t="shared" si="12"/>
        <v>м11</v>
      </c>
      <c r="M81" s="41">
        <v>0</v>
      </c>
      <c r="N81" s="41" t="str">
        <f ca="1">IF(ISERROR(MATCH($B81,Коди!$B$2:$B$198,0)+1),"не розкодовано",INDIRECT(CONCATENATE("Коди!$h",MATCH($B81,Коди!$B$2:$B$198,0)+1)))</f>
        <v>VOLN-59</v>
      </c>
      <c r="O81" s="43">
        <f ca="1">SUMIF(Протокол!$B$2:$B$198,$N81,Протокол!$E$2:$E$198)</f>
        <v>96</v>
      </c>
      <c r="P81" s="43">
        <f ca="1">SUMIF(Протокол!$B$2:$B$198,$N81,Протокол!$A$2:$A$198)</f>
        <v>3</v>
      </c>
      <c r="Q81" s="40" t="str">
        <f t="shared" ca="1" si="11"/>
        <v>м.Луцьк3</v>
      </c>
      <c r="R81" s="41" t="str">
        <f ca="1">IF(ISERROR(MATCH($B81,Коди!$B$2:$B$198,0)+1),"не розкодовано",INDIRECT(CONCATENATE("Коди!$h",MATCH($B81,Коди!$B$2:$B$198,0)+1)))</f>
        <v>VOLN-59</v>
      </c>
      <c r="S81" s="41" t="str">
        <f ca="1">IF(ISERROR(MATCH($B81,Коди!$B$2:$B$198,0)+1),"не розкодовано",INDIRECT(CONCATENATE("Коди!$i",MATCH($B81,Коди!$B$2:$B$198,0)+1)))</f>
        <v>VWyw2Nhf</v>
      </c>
      <c r="T81" s="45" t="e">
        <f>IF(B81=#REF!,"ok","error")</f>
        <v>#REF!</v>
      </c>
      <c r="U81" s="40">
        <f ca="1">IF(ISERROR(MATCH($B81,Тур1!$B$2:$B$198,0)+1),"не розкодовано",INDIRECT(CONCATENATE("Тур1!$i",MATCH($B81,Тур1!$B$2:$B$198,0)+1)))</f>
        <v>58</v>
      </c>
      <c r="V81" s="40">
        <f ca="1">IF(ISERROR(MATCH($B81,Тур2!$B$2:$B$198,0)+1),"не розкодовано",INDIRECT(CONCATENATE("Тур2!$i",MATCH($B81,Тур2!$B$2:$B$198,0)+1)))</f>
        <v>38</v>
      </c>
      <c r="W81" s="40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</row>
    <row r="82" spans="1:234" s="3" customFormat="1" ht="39.950000000000003" customHeight="1" x14ac:dyDescent="0.2">
      <c r="A82" s="40">
        <v>11</v>
      </c>
      <c r="B82" s="230" t="s">
        <v>9571</v>
      </c>
      <c r="C82" s="248">
        <v>35117</v>
      </c>
      <c r="D82" s="232" t="s">
        <v>9204</v>
      </c>
      <c r="E82" s="230" t="s">
        <v>9148</v>
      </c>
      <c r="F82" s="41">
        <v>11</v>
      </c>
      <c r="G82" s="41" t="s">
        <v>9609</v>
      </c>
      <c r="H82" s="41" t="s">
        <v>1567</v>
      </c>
      <c r="I82" s="40">
        <v>1</v>
      </c>
      <c r="J82" s="43" t="str">
        <f>CONCATENATE(E82,F82)</f>
        <v>м.Луцьк11</v>
      </c>
      <c r="K82" s="40" t="s">
        <v>1597</v>
      </c>
      <c r="L82" s="43" t="str">
        <f t="shared" si="12"/>
        <v>м11</v>
      </c>
      <c r="M82" s="41"/>
      <c r="N82" s="41" t="str">
        <f ca="1">IF(ISERROR(MATCH($B82,Коди!$B$2:$B$198,0)+1),"не розкодовано",INDIRECT(CONCATENATE("Коди!$h",MATCH($B82,Коди!$B$2:$B$198,0)+1)))</f>
        <v>VOLN-60</v>
      </c>
      <c r="O82" s="43"/>
      <c r="P82" s="43">
        <f ca="1">SUMIF(Протокол!$B$2:$B$198,$N82,Протокол!$A$2:$A$198)</f>
        <v>3</v>
      </c>
      <c r="Q82" s="40" t="str">
        <f t="shared" ca="1" si="11"/>
        <v>м.Луцьк3</v>
      </c>
      <c r="R82" s="41" t="str">
        <f ca="1">IF(ISERROR(MATCH($B82,Коди!$B$2:$B$198,0)+1),"не розкодовано",INDIRECT(CONCATENATE("Коди!$h",MATCH($B82,Коди!$B$2:$B$198,0)+1)))</f>
        <v>VOLN-60</v>
      </c>
      <c r="S82" s="41" t="str">
        <f ca="1">IF(ISERROR(MATCH($B82,Коди!$B$2:$B$198,0)+1),"не розкодовано",INDIRECT(CONCATENATE("Коди!$i",MATCH($B82,Коди!$B$2:$B$198,0)+1)))</f>
        <v>E+q!MjTU</v>
      </c>
      <c r="T82" s="45" t="e">
        <f>IF(B82=#REF!,"ok","error")</f>
        <v>#REF!</v>
      </c>
      <c r="U82" s="40">
        <f ca="1">IF(ISERROR(MATCH($B82,Тур1!$B$2:$B$198,0)+1),"не розкодовано",INDIRECT(CONCATENATE("Тур1!$i",MATCH($B82,Тур1!$B$2:$B$198,0)+1)))</f>
        <v>135</v>
      </c>
      <c r="V82" s="40">
        <f ca="1">IF(ISERROR(MATCH($B82,Тур2!$B$2:$B$198,0)+1),"не розкодовано",INDIRECT(CONCATENATE("Тур2!$i",MATCH($B82,Тур2!$B$2:$B$198,0)+1)))</f>
        <v>26</v>
      </c>
      <c r="W82" s="40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</row>
    <row r="83" spans="1:234" s="3" customFormat="1" ht="39.950000000000003" customHeight="1" x14ac:dyDescent="0.2">
      <c r="A83" s="40">
        <v>13</v>
      </c>
      <c r="B83" s="230" t="s">
        <v>9614</v>
      </c>
      <c r="C83" s="248">
        <v>35865</v>
      </c>
      <c r="D83" s="232" t="s">
        <v>9204</v>
      </c>
      <c r="E83" s="230" t="s">
        <v>9148</v>
      </c>
      <c r="F83" s="41">
        <v>9</v>
      </c>
      <c r="G83" s="41" t="s">
        <v>9615</v>
      </c>
      <c r="H83" s="41" t="s">
        <v>1567</v>
      </c>
      <c r="I83" s="40">
        <v>1</v>
      </c>
      <c r="J83" s="43" t="str">
        <f t="shared" si="13"/>
        <v>м.Луцьк9</v>
      </c>
      <c r="K83" s="40" t="s">
        <v>1597</v>
      </c>
      <c r="L83" s="43" t="str">
        <f t="shared" si="12"/>
        <v>м9</v>
      </c>
      <c r="M83" s="41">
        <v>0</v>
      </c>
      <c r="N83" s="41" t="str">
        <f ca="1">IF(ISERROR(MATCH($B83,Коди!$B$2:$B$198,0)+1),"не розкодовано",INDIRECT(CONCATENATE("Коди!$h",MATCH($B83,Коди!$B$2:$B$198,0)+1)))</f>
        <v>VOLN-105</v>
      </c>
      <c r="O83" s="43">
        <f ca="1">SUMIF(Протокол!$B$2:$B$198,$N83,Протокол!$E$2:$E$198)</f>
        <v>107</v>
      </c>
      <c r="P83" s="43">
        <f ca="1">SUMIF(Протокол!$B$2:$B$198,$N83,Протокол!$A$2:$A$198)</f>
        <v>3</v>
      </c>
      <c r="Q83" s="40" t="str">
        <f t="shared" ca="1" si="11"/>
        <v>м.Луцьк3</v>
      </c>
      <c r="R83" s="41" t="str">
        <f ca="1">IF(ISERROR(MATCH($B83,Коди!$B$2:$B$198,0)+1),"не розкодовано",INDIRECT(CONCATENATE("Коди!$h",MATCH($B83,Коди!$B$2:$B$198,0)+1)))</f>
        <v>VOLN-105</v>
      </c>
      <c r="S83" s="41" t="str">
        <f ca="1">IF(ISERROR(MATCH($B83,Коди!$B$2:$B$198,0)+1),"не розкодовано",INDIRECT(CONCATENATE("Коди!$i",MATCH($B83,Коди!$B$2:$B$198,0)+1)))</f>
        <v>v68CM3dx</v>
      </c>
      <c r="T83" s="45" t="e">
        <f>IF(B83=#REF!,"ok","error")</f>
        <v>#REF!</v>
      </c>
      <c r="U83" s="40">
        <f ca="1">IF(ISERROR(MATCH($B83,Тур1!$B$2:$B$198,0)+1),"не розкодовано",INDIRECT(CONCATENATE("Тур1!$i",MATCH($B83,Тур1!$B$2:$B$198,0)+1)))</f>
        <v>60</v>
      </c>
      <c r="V83" s="40">
        <f ca="1">IF(ISERROR(MATCH($B83,Тур2!$B$2:$B$198,0)+1),"не розкодовано",INDIRECT(CONCATENATE("Тур2!$i",MATCH($B83,Тур2!$B$2:$B$198,0)+1)))</f>
        <v>47</v>
      </c>
      <c r="W83" s="40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</row>
    <row r="84" spans="1:234" s="61" customFormat="1" ht="44.25" customHeight="1" x14ac:dyDescent="0.2">
      <c r="A84" s="40">
        <v>12</v>
      </c>
      <c r="B84" s="230" t="s">
        <v>1538</v>
      </c>
      <c r="C84" s="231">
        <v>34970</v>
      </c>
      <c r="D84" s="232" t="s">
        <v>9219</v>
      </c>
      <c r="E84" s="230" t="s">
        <v>9148</v>
      </c>
      <c r="F84" s="41">
        <v>11</v>
      </c>
      <c r="G84" s="41" t="s">
        <v>1539</v>
      </c>
      <c r="H84" s="41" t="s">
        <v>1567</v>
      </c>
      <c r="I84" s="40">
        <v>1</v>
      </c>
      <c r="J84" s="43" t="str">
        <f t="shared" si="13"/>
        <v>м.Луцьк11</v>
      </c>
      <c r="K84" s="40" t="s">
        <v>1597</v>
      </c>
      <c r="L84" s="43" t="str">
        <f t="shared" si="12"/>
        <v>м11</v>
      </c>
      <c r="M84" s="41">
        <v>1</v>
      </c>
      <c r="N84" s="41" t="str">
        <f ca="1">IF(ISERROR(MATCH($B84,Коди!$B$2:$B$198,0)+1),"не розкодовано",INDIRECT(CONCATENATE("Коди!$h",MATCH($B84,Коди!$B$2:$B$198,0)+1)))</f>
        <v>VOLN-61</v>
      </c>
      <c r="O84" s="43">
        <f ca="1">SUMIF(Протокол!$B$2:$B$198,$N84,Протокол!$E$2:$E$198)</f>
        <v>255</v>
      </c>
      <c r="P84" s="43">
        <f ca="1">SUMIF(Протокол!$B$2:$B$198,$N84,Протокол!$A$2:$A$198)</f>
        <v>3</v>
      </c>
      <c r="Q84" s="40" t="str">
        <f t="shared" ca="1" si="11"/>
        <v>м.Луцьк3</v>
      </c>
      <c r="R84" s="41" t="str">
        <f ca="1">IF(ISERROR(MATCH($B84,Коди!$B$2:$B$198,0)+1),"не розкодовано",INDIRECT(CONCATENATE("Коди!$h",MATCH($B84,Коди!$B$2:$B$198,0)+1)))</f>
        <v>VOLN-61</v>
      </c>
      <c r="S84" s="41" t="str">
        <f ca="1">IF(ISERROR(MATCH($B84,Коди!$B$2:$B$198,0)+1),"не розкодовано",INDIRECT(CONCATENATE("Коди!$i",MATCH($B84,Коди!$B$2:$B$198,0)+1)))</f>
        <v>7UZioyg*</v>
      </c>
      <c r="T84" s="45" t="e">
        <f>IF(B84=#REF!,"ok","error")</f>
        <v>#REF!</v>
      </c>
      <c r="U84" s="40">
        <f ca="1">IF(ISERROR(MATCH($B84,Тур1!$B$2:$B$198,0)+1),"не розкодовано",INDIRECT(CONCATENATE("Тур1!$i",MATCH($B84,Тур1!$B$2:$B$198,0)+1)))</f>
        <v>104</v>
      </c>
      <c r="V84" s="40">
        <f ca="1">IF(ISERROR(MATCH($B84,Тур2!$B$2:$B$198,0)+1),"не розкодовано",INDIRECT(CONCATENATE("Тур2!$i",MATCH($B84,Тур2!$B$2:$B$198,0)+1)))</f>
        <v>151</v>
      </c>
      <c r="W84" s="4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0"/>
      <c r="EF84" s="120"/>
      <c r="EG84" s="120"/>
      <c r="EH84" s="120"/>
      <c r="EI84" s="120"/>
      <c r="EJ84" s="120"/>
      <c r="EK84" s="120"/>
      <c r="EL84" s="120"/>
      <c r="EM84" s="120"/>
      <c r="EN84" s="120"/>
      <c r="EO84" s="120"/>
      <c r="EP84" s="120"/>
      <c r="EQ84" s="120"/>
      <c r="ER84" s="120"/>
      <c r="ES84" s="120"/>
      <c r="ET84" s="120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0"/>
      <c r="FF84" s="120"/>
      <c r="FG84" s="120"/>
      <c r="FH84" s="120"/>
      <c r="FI84" s="120"/>
      <c r="FJ84" s="120"/>
      <c r="FK84" s="120"/>
      <c r="FL84" s="120"/>
      <c r="FM84" s="120"/>
      <c r="FN84" s="120"/>
      <c r="FO84" s="120"/>
      <c r="FP84" s="120"/>
      <c r="FQ84" s="120"/>
      <c r="FR84" s="120"/>
      <c r="FS84" s="120"/>
      <c r="FT84" s="120"/>
      <c r="FU84" s="120"/>
      <c r="FV84" s="120"/>
      <c r="FW84" s="120"/>
      <c r="FX84" s="120"/>
      <c r="FY84" s="120"/>
      <c r="FZ84" s="120"/>
      <c r="GA84" s="120"/>
      <c r="GB84" s="120"/>
      <c r="GC84" s="120"/>
      <c r="GD84" s="120"/>
      <c r="GE84" s="120"/>
      <c r="GF84" s="120"/>
      <c r="GG84" s="120"/>
      <c r="GH84" s="120"/>
      <c r="GI84" s="120"/>
      <c r="GJ84" s="120"/>
      <c r="GK84" s="120"/>
      <c r="GL84" s="120"/>
      <c r="GM84" s="120"/>
      <c r="GN84" s="120"/>
      <c r="GO84" s="120"/>
      <c r="GP84" s="120"/>
      <c r="GQ84" s="120"/>
      <c r="GR84" s="120"/>
      <c r="GS84" s="120"/>
      <c r="GT84" s="120"/>
      <c r="GU84" s="120"/>
      <c r="GV84" s="120"/>
      <c r="GW84" s="120"/>
      <c r="GX84" s="120"/>
      <c r="GY84" s="120"/>
      <c r="GZ84" s="120"/>
      <c r="HA84" s="120"/>
      <c r="HB84" s="120"/>
      <c r="HC84" s="120"/>
      <c r="HD84" s="120"/>
      <c r="HE84" s="120"/>
      <c r="HF84" s="120"/>
      <c r="HG84" s="120"/>
      <c r="HH84" s="120"/>
      <c r="HI84" s="120"/>
      <c r="HJ84" s="120"/>
      <c r="HK84" s="120"/>
      <c r="HL84" s="120"/>
      <c r="HM84" s="120"/>
      <c r="HN84" s="120"/>
      <c r="HO84" s="120"/>
      <c r="HP84" s="120"/>
      <c r="HQ84" s="120"/>
      <c r="HR84" s="120"/>
      <c r="HS84" s="120"/>
      <c r="HT84" s="120"/>
      <c r="HU84" s="120"/>
      <c r="HV84" s="120"/>
      <c r="HW84" s="120"/>
      <c r="HX84" s="120"/>
      <c r="HY84" s="120"/>
      <c r="HZ84" s="120"/>
    </row>
    <row r="85" spans="1:234" ht="39.950000000000003" hidden="1" customHeight="1" x14ac:dyDescent="0.2">
      <c r="A85" s="40">
        <v>7</v>
      </c>
      <c r="B85" s="230" t="s">
        <v>9558</v>
      </c>
      <c r="C85" s="231">
        <v>36249</v>
      </c>
      <c r="D85" s="230" t="s">
        <v>4746</v>
      </c>
      <c r="E85" s="230" t="s">
        <v>9147</v>
      </c>
      <c r="F85" s="41">
        <v>8</v>
      </c>
      <c r="G85" s="41" t="s">
        <v>1545</v>
      </c>
      <c r="H85" s="41" t="s">
        <v>1567</v>
      </c>
      <c r="I85" s="40">
        <v>1</v>
      </c>
      <c r="J85" s="43" t="str">
        <f t="shared" si="13"/>
        <v>м.Нововолинськ8</v>
      </c>
      <c r="K85" s="40" t="s">
        <v>1597</v>
      </c>
      <c r="L85" s="43" t="str">
        <f t="shared" si="12"/>
        <v>м8</v>
      </c>
      <c r="M85" s="41">
        <v>1</v>
      </c>
      <c r="N85" s="41" t="str">
        <f ca="1">IF(ISERROR(MATCH($B85,Коди!$B$2:$B$198,0)+1),"не розкодовано",INDIRECT(CONCATENATE("Коди!$h",MATCH($B85,Коди!$B$2:$B$198,0)+1)))</f>
        <v>VOLN-62</v>
      </c>
      <c r="O85" s="43">
        <f ca="1">SUMIF(Протокол!$B$2:$B$198,$N85,Протокол!$E$2:$E$198)</f>
        <v>0</v>
      </c>
      <c r="P85" s="43">
        <f ca="1">SUMIF(Протокол!$B$2:$B$198,$N85,Протокол!$A$2:$A$198)</f>
        <v>0</v>
      </c>
      <c r="Q85" s="40" t="str">
        <f t="shared" ca="1" si="11"/>
        <v>м.Нововолинськ0</v>
      </c>
      <c r="R85" s="41" t="str">
        <f ca="1">IF(ISERROR(MATCH($B85,Коди!$B$2:$B$198,0)+1),"не розкодовано",INDIRECT(CONCATENATE("Коди!$h",MATCH($B85,Коди!$B$2:$B$198,0)+1)))</f>
        <v>VOLN-62</v>
      </c>
      <c r="S85" s="41" t="str">
        <f ca="1">IF(ISERROR(MATCH($B85,Коди!$B$2:$B$198,0)+1),"не розкодовано",INDIRECT(CONCATENATE("Коди!$i",MATCH($B85,Коди!$B$2:$B$198,0)+1)))</f>
        <v>6yNSvUmw</v>
      </c>
      <c r="T85" s="45" t="e">
        <f>IF(B85=#REF!,"ok","error")</f>
        <v>#REF!</v>
      </c>
      <c r="U85" s="40">
        <f ca="1">IF(ISERROR(MATCH($B85,Тур1!$B$2:$B$198,0)+1),"не розкодовано",INDIRECT(CONCATENATE("Тур1!$i",MATCH($B85,Тур1!$B$2:$B$198,0)+1)))</f>
        <v>0</v>
      </c>
      <c r="V85" s="40">
        <f ca="1">IF(ISERROR(MATCH($B85,Тур2!$B$2:$B$198,0)+1),"не розкодовано",INDIRECT(CONCATENATE("Тур2!$i",MATCH($B85,Тур2!$B$2:$B$198,0)+1)))</f>
        <v>0</v>
      </c>
      <c r="W85" s="40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8"/>
      <c r="FK85" s="58"/>
      <c r="FL85" s="58"/>
      <c r="FM85" s="58"/>
      <c r="FN85" s="58"/>
      <c r="FO85" s="58"/>
      <c r="FP85" s="58"/>
      <c r="FQ85" s="58"/>
      <c r="FR85" s="58"/>
      <c r="FS85" s="58"/>
      <c r="FT85" s="58"/>
      <c r="FU85" s="58"/>
      <c r="FV85" s="58"/>
      <c r="FW85" s="58"/>
      <c r="FX85" s="58"/>
      <c r="FY85" s="58"/>
      <c r="FZ85" s="58"/>
      <c r="GA85" s="58"/>
      <c r="GB85" s="58"/>
      <c r="GC85" s="58"/>
      <c r="GD85" s="58"/>
      <c r="GE85" s="58"/>
      <c r="GF85" s="58"/>
      <c r="GG85" s="58"/>
      <c r="GH85" s="58"/>
      <c r="GI85" s="58"/>
      <c r="GJ85" s="58"/>
      <c r="GK85" s="58"/>
      <c r="GL85" s="58"/>
      <c r="GM85" s="58"/>
      <c r="GN85" s="58"/>
      <c r="GO85" s="58"/>
      <c r="GP85" s="58"/>
      <c r="GQ85" s="58"/>
      <c r="GR85" s="58"/>
      <c r="GS85" s="58"/>
      <c r="GT85" s="58"/>
      <c r="GU85" s="58"/>
      <c r="GV85" s="58"/>
      <c r="GW85" s="58"/>
      <c r="GX85" s="58"/>
      <c r="GY85" s="58"/>
      <c r="GZ85" s="58"/>
      <c r="HA85" s="58"/>
      <c r="HB85" s="58"/>
      <c r="HC85" s="58"/>
      <c r="HD85" s="58"/>
      <c r="HE85" s="58"/>
      <c r="HF85" s="58"/>
      <c r="HG85" s="58"/>
      <c r="HH85" s="58"/>
      <c r="HI85" s="58"/>
      <c r="HJ85" s="58"/>
      <c r="HK85" s="58"/>
      <c r="HL85" s="58"/>
      <c r="HM85" s="58"/>
      <c r="HN85" s="58"/>
      <c r="HO85" s="58"/>
      <c r="HP85" s="58"/>
      <c r="HQ85" s="58"/>
      <c r="HR85" s="58"/>
      <c r="HS85" s="58"/>
      <c r="HT85" s="58"/>
      <c r="HU85" s="58"/>
      <c r="HV85" s="58"/>
      <c r="HW85" s="58"/>
      <c r="HX85" s="58"/>
      <c r="HY85" s="58"/>
      <c r="HZ85" s="58"/>
    </row>
    <row r="86" spans="1:234" ht="39.950000000000003" hidden="1" customHeight="1" x14ac:dyDescent="0.2">
      <c r="A86" s="40">
        <v>16</v>
      </c>
      <c r="B86" s="230" t="s">
        <v>1542</v>
      </c>
      <c r="C86" s="231">
        <v>35228</v>
      </c>
      <c r="D86" s="232" t="s">
        <v>9237</v>
      </c>
      <c r="E86" s="230" t="s">
        <v>9147</v>
      </c>
      <c r="F86" s="41">
        <v>10</v>
      </c>
      <c r="G86" s="41" t="s">
        <v>9559</v>
      </c>
      <c r="H86" s="41" t="s">
        <v>1567</v>
      </c>
      <c r="I86" s="40">
        <v>1</v>
      </c>
      <c r="J86" s="43" t="str">
        <f t="shared" si="13"/>
        <v>м.Нововолинськ10</v>
      </c>
      <c r="K86" s="40" t="s">
        <v>1597</v>
      </c>
      <c r="L86" s="43" t="str">
        <f t="shared" si="12"/>
        <v>м10</v>
      </c>
      <c r="M86" s="41">
        <v>1</v>
      </c>
      <c r="N86" s="41" t="str">
        <f ca="1">IF(ISERROR(MATCH($B86,Коди!$B$2:$B$198,0)+1),"не розкодовано",INDIRECT(CONCATENATE("Коди!$h",MATCH($B86,Коди!$B$2:$B$198,0)+1)))</f>
        <v>VOLN-63</v>
      </c>
      <c r="O86" s="43">
        <f ca="1">SUMIF(Протокол!$B$2:$B$198,$N86,Протокол!$E$2:$E$198)</f>
        <v>172</v>
      </c>
      <c r="P86" s="43">
        <f ca="1">SUMIF(Протокол!$B$2:$B$198,$N86,Протокол!$A$2:$A$198)</f>
        <v>3</v>
      </c>
      <c r="Q86" s="40" t="str">
        <f t="shared" ca="1" si="11"/>
        <v>м.Нововолинськ3</v>
      </c>
      <c r="R86" s="41" t="str">
        <f ca="1">IF(ISERROR(MATCH($B86,Коди!$B$2:$B$198,0)+1),"не розкодовано",INDIRECT(CONCATENATE("Коди!$h",MATCH($B86,Коди!$B$2:$B$198,0)+1)))</f>
        <v>VOLN-63</v>
      </c>
      <c r="S86" s="41" t="str">
        <f ca="1">IF(ISERROR(MATCH($B86,Коди!$B$2:$B$198,0)+1),"не розкодовано",INDIRECT(CONCATENATE("Коди!$i",MATCH($B86,Коди!$B$2:$B$198,0)+1)))</f>
        <v>jYJ!wm^s</v>
      </c>
      <c r="T86" s="45" t="e">
        <f>IF(B86=#REF!,"ok","error")</f>
        <v>#REF!</v>
      </c>
      <c r="U86" s="40">
        <f ca="1">IF(ISERROR(MATCH($B86,Тур1!$B$2:$B$198,0)+1),"не розкодовано",INDIRECT(CONCATENATE("Тур1!$i",MATCH($B86,Тур1!$B$2:$B$198,0)+1)))</f>
        <v>72</v>
      </c>
      <c r="V86" s="40">
        <f ca="1">IF(ISERROR(MATCH($B86,Тур2!$B$2:$B$198,0)+1),"не розкодовано",INDIRECT(CONCATENATE("Тур2!$i",MATCH($B86,Тур2!$B$2:$B$198,0)+1)))</f>
        <v>100</v>
      </c>
      <c r="W86" s="40"/>
    </row>
    <row r="87" spans="1:234" s="61" customFormat="1" ht="39.950000000000003" hidden="1" customHeight="1" x14ac:dyDescent="0.2">
      <c r="A87" s="40">
        <v>4</v>
      </c>
      <c r="B87" s="230" t="s">
        <v>1543</v>
      </c>
      <c r="C87" s="231">
        <v>35249</v>
      </c>
      <c r="D87" s="232" t="s">
        <v>9238</v>
      </c>
      <c r="E87" s="230" t="s">
        <v>9147</v>
      </c>
      <c r="F87" s="41">
        <v>11</v>
      </c>
      <c r="G87" s="41" t="s">
        <v>1544</v>
      </c>
      <c r="H87" s="41" t="s">
        <v>1568</v>
      </c>
      <c r="I87" s="40">
        <v>1</v>
      </c>
      <c r="J87" s="43" t="str">
        <f t="shared" si="13"/>
        <v>м.Нововолинськ11</v>
      </c>
      <c r="K87" s="40" t="s">
        <v>1596</v>
      </c>
      <c r="L87" s="43" t="str">
        <f t="shared" si="12"/>
        <v>с11</v>
      </c>
      <c r="M87" s="41">
        <v>1</v>
      </c>
      <c r="N87" s="41" t="str">
        <f ca="1">IF(ISERROR(MATCH($B87,Коди!$B$2:$B$198,0)+1),"не розкодовано",INDIRECT(CONCATENATE("Коди!$h",MATCH($B87,Коди!$B$2:$B$198,0)+1)))</f>
        <v>VOLN-64</v>
      </c>
      <c r="O87" s="43">
        <f ca="1">SUMIF(Протокол!$B$2:$B$198,$N87,Протокол!$E$2:$E$198)</f>
        <v>73</v>
      </c>
      <c r="P87" s="43">
        <f ca="1">SUMIF(Протокол!$B$2:$B$198,$N87,Протокол!$A$2:$A$198)</f>
        <v>0</v>
      </c>
      <c r="Q87" s="40" t="str">
        <f t="shared" ca="1" si="11"/>
        <v>м.Нововолинськ0</v>
      </c>
      <c r="R87" s="41" t="str">
        <f ca="1">IF(ISERROR(MATCH($B87,Коди!$B$2:$B$198,0)+1),"не розкодовано",INDIRECT(CONCATENATE("Коди!$h",MATCH($B87,Коди!$B$2:$B$198,0)+1)))</f>
        <v>VOLN-64</v>
      </c>
      <c r="S87" s="41" t="str">
        <f ca="1">IF(ISERROR(MATCH($B87,Коди!$B$2:$B$198,0)+1),"не розкодовано",INDIRECT(CONCATENATE("Коди!$i",MATCH($B87,Коди!$B$2:$B$198,0)+1)))</f>
        <v>R+hJ4tzd</v>
      </c>
      <c r="T87" s="45" t="e">
        <f>IF(B87=#REF!,"ok","error")</f>
        <v>#REF!</v>
      </c>
      <c r="U87" s="40">
        <f ca="1">IF(ISERROR(MATCH($B87,Тур1!$B$2:$B$198,0)+1),"не розкодовано",INDIRECT(CONCATENATE("Тур1!$i",MATCH($B87,Тур1!$B$2:$B$198,0)+1)))</f>
        <v>48</v>
      </c>
      <c r="V87" s="40">
        <f ca="1">IF(ISERROR(MATCH($B87,Тур2!$B$2:$B$198,0)+1),"не розкодовано",INDIRECT(CONCATENATE("Тур2!$i",MATCH($B87,Тур2!$B$2:$B$198,0)+1)))</f>
        <v>25</v>
      </c>
      <c r="W87" s="40"/>
    </row>
    <row r="88" spans="1:234" ht="39.950000000000003" hidden="1" customHeight="1" x14ac:dyDescent="0.2">
      <c r="A88" s="40">
        <v>8</v>
      </c>
      <c r="B88" s="230" t="s">
        <v>9544</v>
      </c>
      <c r="C88" s="241">
        <v>36298</v>
      </c>
      <c r="D88" s="230" t="s">
        <v>1225</v>
      </c>
      <c r="E88" s="230" t="s">
        <v>9144</v>
      </c>
      <c r="F88" s="41">
        <v>8</v>
      </c>
      <c r="G88" s="41" t="s">
        <v>9546</v>
      </c>
      <c r="H88" s="41" t="s">
        <v>1568</v>
      </c>
      <c r="I88" s="40">
        <v>1</v>
      </c>
      <c r="J88" s="43" t="str">
        <f t="shared" si="13"/>
        <v>Маневицький8</v>
      </c>
      <c r="K88" s="40" t="s">
        <v>1596</v>
      </c>
      <c r="L88" s="43" t="str">
        <f t="shared" si="12"/>
        <v>с8</v>
      </c>
      <c r="M88" s="41">
        <v>1</v>
      </c>
      <c r="N88" s="41" t="str">
        <f ca="1">IF(ISERROR(MATCH($B88,Коди!$B$2:$B$198,0)+1),"не розкодовано",INDIRECT(CONCATENATE("Коди!$h",MATCH($B88,Коди!$B$2:$B$198,0)+1)))</f>
        <v>VOLN-65</v>
      </c>
      <c r="O88" s="43">
        <f ca="1">SUMIF(Протокол!$B$2:$B$198,$N88,Протокол!$E$2:$E$198)</f>
        <v>0</v>
      </c>
      <c r="P88" s="43">
        <f ca="1">SUMIF(Протокол!$B$2:$B$198,$N88,Протокол!$A$2:$A$198)</f>
        <v>0</v>
      </c>
      <c r="Q88" s="40" t="str">
        <f t="shared" ca="1" si="11"/>
        <v>Маневицький0</v>
      </c>
      <c r="R88" s="41" t="str">
        <f ca="1">IF(ISERROR(MATCH($B88,Коди!$B$2:$B$198,0)+1),"не розкодовано",INDIRECT(CONCATENATE("Коди!$h",MATCH($B88,Коди!$B$2:$B$198,0)+1)))</f>
        <v>VOLN-65</v>
      </c>
      <c r="S88" s="41" t="str">
        <f ca="1">IF(ISERROR(MATCH($B88,Коди!$B$2:$B$198,0)+1),"не розкодовано",INDIRECT(CONCATENATE("Коди!$i",MATCH($B88,Коди!$B$2:$B$198,0)+1)))</f>
        <v>jxMTFrG3</v>
      </c>
      <c r="T88" s="45" t="e">
        <f>IF(B88=#REF!,"ok","error")</f>
        <v>#REF!</v>
      </c>
      <c r="U88" s="40">
        <f ca="1">IF(ISERROR(MATCH($B88,Тур1!$B$2:$B$198,0)+1),"не розкодовано",INDIRECT(CONCATENATE("Тур1!$i",MATCH($B88,Тур1!$B$2:$B$198,0)+1)))</f>
        <v>0</v>
      </c>
      <c r="V88" s="40">
        <f ca="1">IF(ISERROR(MATCH($B88,Тур2!$B$2:$B$198,0)+1),"не розкодовано",INDIRECT(CONCATENATE("Тур2!$i",MATCH($B88,Тур2!$B$2:$B$198,0)+1)))</f>
        <v>0</v>
      </c>
      <c r="W88" s="40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</row>
    <row r="89" spans="1:234" ht="39.950000000000003" hidden="1" customHeight="1" x14ac:dyDescent="0.2">
      <c r="A89" s="40">
        <v>14</v>
      </c>
      <c r="B89" s="230" t="s">
        <v>1546</v>
      </c>
      <c r="C89" s="241">
        <v>35790</v>
      </c>
      <c r="D89" s="249" t="s">
        <v>9223</v>
      </c>
      <c r="E89" s="230" t="s">
        <v>9144</v>
      </c>
      <c r="F89" s="41">
        <v>9</v>
      </c>
      <c r="G89" s="41" t="s">
        <v>1547</v>
      </c>
      <c r="H89" s="41" t="s">
        <v>1568</v>
      </c>
      <c r="I89" s="40">
        <v>1</v>
      </c>
      <c r="J89" s="43" t="str">
        <f t="shared" si="13"/>
        <v>Маневицький9</v>
      </c>
      <c r="K89" s="40" t="s">
        <v>1596</v>
      </c>
      <c r="L89" s="43" t="str">
        <f t="shared" si="12"/>
        <v>с9</v>
      </c>
      <c r="M89" s="41">
        <v>1</v>
      </c>
      <c r="N89" s="41" t="str">
        <f ca="1">IF(ISERROR(MATCH($B89,Коди!$B$2:$B$198,0)+1),"не розкодовано",INDIRECT(CONCATENATE("Коди!$h",MATCH($B89,Коди!$B$2:$B$198,0)+1)))</f>
        <v>VOLN-66</v>
      </c>
      <c r="O89" s="43">
        <f ca="1">SUMIF(Протокол!$B$2:$B$198,$N89,Протокол!$E$2:$E$198)</f>
        <v>68</v>
      </c>
      <c r="P89" s="43">
        <f ca="1">SUMIF(Протокол!$B$2:$B$198,$N89,Протокол!$A$2:$A$198)</f>
        <v>3</v>
      </c>
      <c r="Q89" s="40" t="str">
        <f t="shared" ca="1" si="11"/>
        <v>Маневицький3</v>
      </c>
      <c r="R89" s="41" t="str">
        <f ca="1">IF(ISERROR(MATCH($B89,Коди!$B$2:$B$198,0)+1),"не розкодовано",INDIRECT(CONCATENATE("Коди!$h",MATCH($B89,Коди!$B$2:$B$198,0)+1)))</f>
        <v>VOLN-66</v>
      </c>
      <c r="S89" s="41" t="str">
        <f ca="1">IF(ISERROR(MATCH($B89,Коди!$B$2:$B$198,0)+1),"не розкодовано",INDIRECT(CONCATENATE("Коди!$i",MATCH($B89,Коди!$B$2:$B$198,0)+1)))</f>
        <v>L+jvgP9C</v>
      </c>
      <c r="T89" s="45" t="e">
        <f>IF(B89=#REF!,"ok","error")</f>
        <v>#REF!</v>
      </c>
      <c r="U89" s="40">
        <f ca="1">IF(ISERROR(MATCH($B89,Тур1!$B$2:$B$198,0)+1),"не розкодовано",INDIRECT(CONCATENATE("Тур1!$i",MATCH($B89,Тур1!$B$2:$B$198,0)+1)))</f>
        <v>32</v>
      </c>
      <c r="V89" s="40">
        <f ca="1">IF(ISERROR(MATCH($B89,Тур2!$B$2:$B$198,0)+1),"не розкодовано",INDIRECT(CONCATENATE("Тур2!$i",MATCH($B89,Тур2!$B$2:$B$198,0)+1)))</f>
        <v>36</v>
      </c>
      <c r="W89" s="40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</row>
    <row r="90" spans="1:234" ht="39.950000000000003" hidden="1" customHeight="1" x14ac:dyDescent="0.2">
      <c r="A90" s="40">
        <v>17</v>
      </c>
      <c r="B90" s="237" t="s">
        <v>1548</v>
      </c>
      <c r="C90" s="238">
        <v>35641</v>
      </c>
      <c r="D90" s="249" t="s">
        <v>9198</v>
      </c>
      <c r="E90" s="230" t="s">
        <v>9144</v>
      </c>
      <c r="F90" s="41">
        <v>10</v>
      </c>
      <c r="G90" s="41" t="s">
        <v>1549</v>
      </c>
      <c r="H90" s="41" t="s">
        <v>1567</v>
      </c>
      <c r="I90" s="40">
        <v>1</v>
      </c>
      <c r="J90" s="43" t="str">
        <f t="shared" si="13"/>
        <v>Маневицький10</v>
      </c>
      <c r="K90" s="40" t="s">
        <v>1596</v>
      </c>
      <c r="L90" s="43" t="str">
        <f t="shared" si="12"/>
        <v>с10</v>
      </c>
      <c r="M90" s="41">
        <v>1</v>
      </c>
      <c r="N90" s="41" t="str">
        <f ca="1">IF(ISERROR(MATCH($B90,Коди!$B$2:$B$198,0)+1),"не розкодовано",INDIRECT(CONCATENATE("Коди!$h",MATCH($B90,Коди!$B$2:$B$198,0)+1)))</f>
        <v>VOLN-67</v>
      </c>
      <c r="O90" s="43">
        <f ca="1">SUMIF(Протокол!$B$2:$B$198,$N90,Протокол!$E$2:$E$198)</f>
        <v>586</v>
      </c>
      <c r="P90" s="43">
        <f ca="1">SUMIF(Протокол!$B$2:$B$198,$N90,Протокол!$A$2:$A$198)</f>
        <v>2</v>
      </c>
      <c r="Q90" s="40" t="str">
        <f t="shared" ca="1" si="11"/>
        <v>Маневицький2</v>
      </c>
      <c r="R90" s="41" t="str">
        <f ca="1">IF(ISERROR(MATCH($B90,Коди!$B$2:$B$198,0)+1),"не розкодовано",INDIRECT(CONCATENATE("Коди!$h",MATCH($B90,Коди!$B$2:$B$198,0)+1)))</f>
        <v>VOLN-67</v>
      </c>
      <c r="S90" s="41" t="str">
        <f ca="1">IF(ISERROR(MATCH($B90,Коди!$B$2:$B$198,0)+1),"не розкодовано",INDIRECT(CONCATENATE("Коди!$i",MATCH($B90,Коди!$B$2:$B$198,0)+1)))</f>
        <v>YZfY/qZ6</v>
      </c>
      <c r="T90" s="45" t="e">
        <f>IF(B90=#REF!,"ok","error")</f>
        <v>#REF!</v>
      </c>
      <c r="U90" s="40">
        <f ca="1">IF(ISERROR(MATCH($B90,Тур1!$B$2:$B$198,0)+1),"не розкодовано",INDIRECT(CONCATENATE("Тур1!$i",MATCH($B90,Тур1!$B$2:$B$198,0)+1)))</f>
        <v>309</v>
      </c>
      <c r="V90" s="40">
        <f ca="1">IF(ISERROR(MATCH($B90,Тур2!$B$2:$B$198,0)+1),"не розкодовано",INDIRECT(CONCATENATE("Тур2!$i",MATCH($B90,Тур2!$B$2:$B$198,0)+1)))</f>
        <v>277</v>
      </c>
      <c r="W90" s="40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</row>
    <row r="91" spans="1:234" ht="39.950000000000003" hidden="1" customHeight="1" x14ac:dyDescent="0.2">
      <c r="A91" s="40">
        <v>5</v>
      </c>
      <c r="B91" s="237" t="s">
        <v>9545</v>
      </c>
      <c r="C91" s="238">
        <v>35341</v>
      </c>
      <c r="D91" s="249" t="s">
        <v>9224</v>
      </c>
      <c r="E91" s="230" t="s">
        <v>9144</v>
      </c>
      <c r="F91" s="41">
        <v>11</v>
      </c>
      <c r="G91" s="41" t="s">
        <v>1550</v>
      </c>
      <c r="H91" s="41" t="s">
        <v>1567</v>
      </c>
      <c r="I91" s="40">
        <v>1</v>
      </c>
      <c r="J91" s="43" t="str">
        <f t="shared" si="13"/>
        <v>Маневицький11</v>
      </c>
      <c r="K91" s="40" t="s">
        <v>1595</v>
      </c>
      <c r="L91" s="43" t="str">
        <f t="shared" si="12"/>
        <v>г11</v>
      </c>
      <c r="M91" s="41">
        <v>1</v>
      </c>
      <c r="N91" s="41" t="str">
        <f ca="1">IF(ISERROR(MATCH($B91,Коди!$B$2:$B$198,0)+1),"не розкодовано",INDIRECT(CONCATENATE("Коди!$h",MATCH($B91,Коди!$B$2:$B$198,0)+1)))</f>
        <v>VOLN-68</v>
      </c>
      <c r="O91" s="43">
        <f ca="1">SUMIF(Протокол!$B$2:$B$198,$N91,Протокол!$E$2:$E$198)</f>
        <v>13</v>
      </c>
      <c r="P91" s="43">
        <f ca="1">SUMIF(Протокол!$B$2:$B$198,$N91,Протокол!$A$2:$A$198)</f>
        <v>0</v>
      </c>
      <c r="Q91" s="40" t="str">
        <f t="shared" ca="1" si="11"/>
        <v>Маневицький0</v>
      </c>
      <c r="R91" s="41" t="str">
        <f ca="1">IF(ISERROR(MATCH($B91,Коди!$B$2:$B$198,0)+1),"не розкодовано",INDIRECT(CONCATENATE("Коди!$h",MATCH($B91,Коди!$B$2:$B$198,0)+1)))</f>
        <v>VOLN-68</v>
      </c>
      <c r="S91" s="41" t="str">
        <f ca="1">IF(ISERROR(MATCH($B91,Коди!$B$2:$B$198,0)+1),"не розкодовано",INDIRECT(CONCATENATE("Коди!$i",MATCH($B91,Коди!$B$2:$B$198,0)+1)))</f>
        <v>3boqgYg/</v>
      </c>
      <c r="T91" s="45" t="e">
        <f>IF(B91=#REF!,"ok","error")</f>
        <v>#REF!</v>
      </c>
      <c r="U91" s="40">
        <f ca="1">IF(ISERROR(MATCH($B91,Тур1!$B$2:$B$198,0)+1),"не розкодовано",INDIRECT(CONCATENATE("Тур1!$i",MATCH($B91,Тур1!$B$2:$B$198,0)+1)))</f>
        <v>6</v>
      </c>
      <c r="V91" s="40">
        <f ca="1">IF(ISERROR(MATCH($B91,Тур2!$B$2:$B$198,0)+1),"не розкодовано",INDIRECT(CONCATENATE("Тур2!$i",MATCH($B91,Тур2!$B$2:$B$198,0)+1)))</f>
        <v>7</v>
      </c>
      <c r="W91" s="40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</row>
    <row r="92" spans="1:234" ht="39.950000000000003" hidden="1" customHeight="1" x14ac:dyDescent="0.2">
      <c r="A92" s="40">
        <v>18</v>
      </c>
      <c r="B92" s="230" t="s">
        <v>9547</v>
      </c>
      <c r="C92" s="231">
        <v>35664</v>
      </c>
      <c r="D92" s="250" t="s">
        <v>9199</v>
      </c>
      <c r="E92" s="231" t="s">
        <v>9186</v>
      </c>
      <c r="F92" s="187">
        <v>10</v>
      </c>
      <c r="G92" s="41" t="s">
        <v>1551</v>
      </c>
      <c r="H92" s="41" t="s">
        <v>1567</v>
      </c>
      <c r="I92" s="40">
        <v>1</v>
      </c>
      <c r="J92" s="43" t="str">
        <f t="shared" si="13"/>
        <v>Маяківський НВК 10</v>
      </c>
      <c r="K92" s="40" t="s">
        <v>1595</v>
      </c>
      <c r="L92" s="43" t="str">
        <f t="shared" ref="L92:L111" si="14">CONCATENATE(K92,TEXT(F92,0))</f>
        <v>г10</v>
      </c>
      <c r="M92" s="41">
        <v>1</v>
      </c>
      <c r="N92" s="41" t="str">
        <f ca="1">IF(ISERROR(MATCH($B92,Коди!$B$2:$B$198,0)+1),"не розкодовано",INDIRECT(CONCATENATE("Коди!$h",MATCH($B92,Коди!$B$2:$B$198,0)+1)))</f>
        <v>VOLN-69</v>
      </c>
      <c r="O92" s="43">
        <f ca="1">SUMIF(Протокол!$B$2:$B$198,$N92,Протокол!$E$2:$E$198)</f>
        <v>0</v>
      </c>
      <c r="P92" s="43">
        <f ca="1">SUMIF(Протокол!$B$2:$B$198,$N92,Протокол!$A$2:$A$198)</f>
        <v>0</v>
      </c>
      <c r="Q92" s="40" t="str">
        <f t="shared" ca="1" si="11"/>
        <v>Маяківський НВК 0</v>
      </c>
      <c r="R92" s="41" t="str">
        <f ca="1">IF(ISERROR(MATCH($B92,Коди!$B$2:$B$198,0)+1),"не розкодовано",INDIRECT(CONCATENATE("Коди!$h",MATCH($B92,Коди!$B$2:$B$198,0)+1)))</f>
        <v>VOLN-69</v>
      </c>
      <c r="S92" s="41" t="str">
        <f ca="1">IF(ISERROR(MATCH($B92,Коди!$B$2:$B$198,0)+1),"не розкодовано",INDIRECT(CONCATENATE("Коди!$i",MATCH($B92,Коди!$B$2:$B$198,0)+1)))</f>
        <v>u+-no8Ua</v>
      </c>
      <c r="T92" s="45" t="e">
        <f>IF(B92=#REF!,"ok","error")</f>
        <v>#REF!</v>
      </c>
      <c r="U92" s="40">
        <f ca="1">IF(ISERROR(MATCH($B92,Тур1!$B$2:$B$198,0)+1),"не розкодовано",INDIRECT(CONCATENATE("Тур1!$i",MATCH($B92,Тур1!$B$2:$B$198,0)+1)))</f>
        <v>0</v>
      </c>
      <c r="V92" s="40">
        <f ca="1">IF(ISERROR(MATCH($B92,Тур2!$B$2:$B$198,0)+1),"не розкодовано",INDIRECT(CONCATENATE("Тур2!$i",MATCH($B92,Тур2!$B$2:$B$198,0)+1)))</f>
        <v>0</v>
      </c>
      <c r="W92" s="40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</row>
    <row r="93" spans="1:234" ht="39.950000000000003" hidden="1" customHeight="1" x14ac:dyDescent="0.2">
      <c r="A93" s="40">
        <v>9</v>
      </c>
      <c r="B93" s="230" t="s">
        <v>9548</v>
      </c>
      <c r="C93" s="231">
        <v>36506</v>
      </c>
      <c r="D93" s="250" t="s">
        <v>9199</v>
      </c>
      <c r="E93" s="231" t="s">
        <v>9186</v>
      </c>
      <c r="F93" s="41">
        <v>7</v>
      </c>
      <c r="G93" s="41" t="s">
        <v>1551</v>
      </c>
      <c r="H93" s="41" t="s">
        <v>1567</v>
      </c>
      <c r="I93" s="40">
        <v>1</v>
      </c>
      <c r="J93" s="43" t="str">
        <f t="shared" si="13"/>
        <v>Маяківський НВК 7</v>
      </c>
      <c r="K93" s="40" t="s">
        <v>1595</v>
      </c>
      <c r="L93" s="43" t="str">
        <f t="shared" si="14"/>
        <v>г7</v>
      </c>
      <c r="M93" s="41">
        <v>1</v>
      </c>
      <c r="N93" s="41" t="str">
        <f ca="1">IF(ISERROR(MATCH($B93,Коди!$B$2:$B$198,0)+1),"не розкодовано",INDIRECT(CONCATENATE("Коди!$h",MATCH($B93,Коди!$B$2:$B$198,0)+1)))</f>
        <v>VOLN-70</v>
      </c>
      <c r="O93" s="43">
        <f ca="1">SUMIF(Протокол!$B$2:$B$198,$N93,Протокол!$E$2:$E$198)</f>
        <v>0</v>
      </c>
      <c r="P93" s="43">
        <f ca="1">SUMIF(Протокол!$B$2:$B$198,$N93,Протокол!$A$2:$A$198)</f>
        <v>0</v>
      </c>
      <c r="Q93" s="40" t="str">
        <f t="shared" ca="1" si="11"/>
        <v>Маяківський НВК 0</v>
      </c>
      <c r="R93" s="41" t="str">
        <f ca="1">IF(ISERROR(MATCH($B93,Коди!$B$2:$B$198,0)+1),"не розкодовано",INDIRECT(CONCATENATE("Коди!$h",MATCH($B93,Коди!$B$2:$B$198,0)+1)))</f>
        <v>VOLN-70</v>
      </c>
      <c r="S93" s="41" t="str">
        <f ca="1">IF(ISERROR(MATCH($B93,Коди!$B$2:$B$198,0)+1),"не розкодовано",INDIRECT(CONCATENATE("Коди!$i",MATCH($B93,Коди!$B$2:$B$198,0)+1)))</f>
        <v>27u5cF5N</v>
      </c>
      <c r="T93" s="45" t="e">
        <f>IF(B93=#REF!,"ok","error")</f>
        <v>#REF!</v>
      </c>
      <c r="U93" s="40">
        <f ca="1">IF(ISERROR(MATCH($B93,Тур1!$B$2:$B$198,0)+1),"не розкодовано",INDIRECT(CONCATENATE("Тур1!$i",MATCH($B93,Тур1!$B$2:$B$198,0)+1)))</f>
        <v>0</v>
      </c>
      <c r="V93" s="40">
        <f ca="1">IF(ISERROR(MATCH($B93,Тур2!$B$2:$B$198,0)+1),"не розкодовано",INDIRECT(CONCATENATE("Тур2!$i",MATCH($B93,Тур2!$B$2:$B$198,0)+1)))</f>
        <v>0</v>
      </c>
      <c r="W93" s="40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</row>
    <row r="94" spans="1:234" ht="39.950000000000003" hidden="1" customHeight="1" x14ac:dyDescent="0.2">
      <c r="A94" s="40">
        <v>10</v>
      </c>
      <c r="B94" s="230" t="s">
        <v>1553</v>
      </c>
      <c r="C94" s="231">
        <v>35173</v>
      </c>
      <c r="D94" s="232" t="s">
        <v>9200</v>
      </c>
      <c r="E94" s="230" t="s">
        <v>9145</v>
      </c>
      <c r="F94" s="41">
        <v>11</v>
      </c>
      <c r="G94" s="41" t="s">
        <v>1554</v>
      </c>
      <c r="H94" s="41" t="s">
        <v>1567</v>
      </c>
      <c r="I94" s="40">
        <v>1</v>
      </c>
      <c r="J94" s="43" t="str">
        <f t="shared" si="13"/>
        <v>Нововолинський ліцей-інтернат11</v>
      </c>
      <c r="K94" s="40" t="s">
        <v>1595</v>
      </c>
      <c r="L94" s="43" t="str">
        <f t="shared" si="14"/>
        <v>г11</v>
      </c>
      <c r="M94" s="41">
        <v>1</v>
      </c>
      <c r="N94" s="41" t="str">
        <f ca="1">IF(ISERROR(MATCH($B94,Коди!$B$2:$B$198,0)+1),"не розкодовано",INDIRECT(CONCATENATE("Коди!$h",MATCH($B94,Коди!$B$2:$B$198,0)+1)))</f>
        <v>VOLN-71</v>
      </c>
      <c r="O94" s="43">
        <f ca="1">SUMIF(Протокол!$B$2:$B$198,$N94,Протокол!$E$2:$E$198)</f>
        <v>24</v>
      </c>
      <c r="P94" s="43">
        <f ca="1">SUMIF(Протокол!$B$2:$B$198,$N94,Протокол!$A$2:$A$198)</f>
        <v>0</v>
      </c>
      <c r="Q94" s="40" t="str">
        <f t="shared" ca="1" si="11"/>
        <v>Нововолинський ліцей-інтернат0</v>
      </c>
      <c r="R94" s="41" t="str">
        <f ca="1">IF(ISERROR(MATCH($B94,Коди!$B$2:$B$198,0)+1),"не розкодовано",INDIRECT(CONCATENATE("Коди!$h",MATCH($B94,Коди!$B$2:$B$198,0)+1)))</f>
        <v>VOLN-71</v>
      </c>
      <c r="S94" s="41" t="str">
        <f ca="1">IF(ISERROR(MATCH($B94,Коди!$B$2:$B$198,0)+1),"не розкодовано",INDIRECT(CONCATENATE("Коди!$i",MATCH($B94,Коди!$B$2:$B$198,0)+1)))</f>
        <v>EE*K8ofF</v>
      </c>
      <c r="T94" s="45" t="e">
        <f>IF(B94=#REF!,"ok","error")</f>
        <v>#REF!</v>
      </c>
      <c r="U94" s="40">
        <f ca="1">IF(ISERROR(MATCH($B94,Тур1!$B$2:$B$198,0)+1),"не розкодовано",INDIRECT(CONCATENATE("Тур1!$i",MATCH($B94,Тур1!$B$2:$B$198,0)+1)))</f>
        <v>0</v>
      </c>
      <c r="V94" s="40">
        <f ca="1">IF(ISERROR(MATCH($B94,Тур2!$B$2:$B$198,0)+1),"не розкодовано",INDIRECT(CONCATENATE("Тур2!$i",MATCH($B94,Тур2!$B$2:$B$198,0)+1)))</f>
        <v>24</v>
      </c>
      <c r="W94" s="40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  <c r="HZ94" s="61"/>
    </row>
    <row r="95" spans="1:234" ht="39.950000000000003" hidden="1" customHeight="1" x14ac:dyDescent="0.2">
      <c r="A95" s="40">
        <v>6</v>
      </c>
      <c r="B95" s="230" t="s">
        <v>1555</v>
      </c>
      <c r="C95" s="231">
        <v>35147</v>
      </c>
      <c r="D95" s="232" t="s">
        <v>9200</v>
      </c>
      <c r="E95" s="230" t="s">
        <v>9145</v>
      </c>
      <c r="F95" s="41">
        <v>11</v>
      </c>
      <c r="G95" s="41" t="s">
        <v>1554</v>
      </c>
      <c r="H95" s="41" t="s">
        <v>1567</v>
      </c>
      <c r="I95" s="40">
        <v>1</v>
      </c>
      <c r="J95" s="43" t="str">
        <f t="shared" si="13"/>
        <v>Нововолинський ліцей-інтернат11</v>
      </c>
      <c r="K95" s="40" t="s">
        <v>1595</v>
      </c>
      <c r="L95" s="43" t="str">
        <f t="shared" si="14"/>
        <v>г11</v>
      </c>
      <c r="M95" s="41">
        <v>1</v>
      </c>
      <c r="N95" s="41" t="str">
        <f ca="1">IF(ISERROR(MATCH($B95,Коди!$B$2:$B$198,0)+1),"не розкодовано",INDIRECT(CONCATENATE("Коди!$h",MATCH($B95,Коди!$B$2:$B$198,0)+1)))</f>
        <v>VOLN-72</v>
      </c>
      <c r="O95" s="43">
        <f ca="1">SUMIF(Протокол!$B$2:$B$198,$N95,Протокол!$E$2:$E$198)</f>
        <v>0</v>
      </c>
      <c r="P95" s="43">
        <f ca="1">SUMIF(Протокол!$B$2:$B$198,$N95,Протокол!$A$2:$A$198)</f>
        <v>0</v>
      </c>
      <c r="Q95" s="40" t="str">
        <f t="shared" ca="1" si="11"/>
        <v>Нововолинський ліцей-інтернат0</v>
      </c>
      <c r="R95" s="41" t="str">
        <f ca="1">IF(ISERROR(MATCH($B95,Коди!$B$2:$B$198,0)+1),"не розкодовано",INDIRECT(CONCATENATE("Коди!$h",MATCH($B95,Коди!$B$2:$B$198,0)+1)))</f>
        <v>VOLN-72</v>
      </c>
      <c r="S95" s="41" t="str">
        <f ca="1">IF(ISERROR(MATCH($B95,Коди!$B$2:$B$198,0)+1),"не розкодовано",INDIRECT(CONCATENATE("Коди!$i",MATCH($B95,Коди!$B$2:$B$198,0)+1)))</f>
        <v>u5@/E^!w</v>
      </c>
      <c r="T95" s="45" t="e">
        <f>IF(B95=#REF!,"ok","error")</f>
        <v>#REF!</v>
      </c>
      <c r="U95" s="40">
        <f ca="1">IF(ISERROR(MATCH($B95,Тур1!$B$2:$B$198,0)+1),"не розкодовано",INDIRECT(CONCATENATE("Тур1!$i",MATCH($B95,Тур1!$B$2:$B$198,0)+1)))</f>
        <v>0</v>
      </c>
      <c r="V95" s="40">
        <f ca="1">IF(ISERROR(MATCH($B95,Тур2!$B$2:$B$198,0)+1),"не розкодовано",INDIRECT(CONCATENATE("Тур2!$i",MATCH($B95,Тур2!$B$2:$B$198,0)+1)))</f>
        <v>0</v>
      </c>
      <c r="W95" s="40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</row>
    <row r="96" spans="1:234" ht="39.950000000000003" hidden="1" customHeight="1" x14ac:dyDescent="0.2">
      <c r="A96" s="40">
        <v>19</v>
      </c>
      <c r="B96" s="230" t="s">
        <v>9549</v>
      </c>
      <c r="C96" s="231">
        <v>35418</v>
      </c>
      <c r="D96" s="232" t="s">
        <v>9200</v>
      </c>
      <c r="E96" s="230" t="s">
        <v>9145</v>
      </c>
      <c r="F96" s="41">
        <v>10</v>
      </c>
      <c r="G96" s="41" t="s">
        <v>1554</v>
      </c>
      <c r="H96" s="41" t="s">
        <v>1567</v>
      </c>
      <c r="I96" s="40">
        <v>1</v>
      </c>
      <c r="J96" s="43" t="str">
        <f t="shared" si="13"/>
        <v>Нововолинський ліцей-інтернат10</v>
      </c>
      <c r="K96" s="40" t="s">
        <v>1595</v>
      </c>
      <c r="L96" s="43" t="str">
        <f t="shared" si="14"/>
        <v>г10</v>
      </c>
      <c r="M96" s="41">
        <v>1</v>
      </c>
      <c r="N96" s="41" t="str">
        <f ca="1">IF(ISERROR(MATCH($B96,Коди!$B$2:$B$198,0)+1),"не розкодовано",INDIRECT(CONCATENATE("Коди!$h",MATCH($B96,Коди!$B$2:$B$198,0)+1)))</f>
        <v>VOLN-73</v>
      </c>
      <c r="O96" s="43">
        <f ca="1">SUMIF(Протокол!$B$2:$B$198,$N96,Протокол!$E$2:$E$198)</f>
        <v>0</v>
      </c>
      <c r="P96" s="43">
        <f ca="1">SUMIF(Протокол!$B$2:$B$198,$N96,Протокол!$A$2:$A$198)</f>
        <v>0</v>
      </c>
      <c r="Q96" s="40" t="str">
        <f t="shared" ca="1" si="11"/>
        <v>Нововолинський ліцей-інтернат0</v>
      </c>
      <c r="R96" s="41" t="str">
        <f ca="1">IF(ISERROR(MATCH($B96,Коди!$B$2:$B$198,0)+1),"не розкодовано",INDIRECT(CONCATENATE("Коди!$h",MATCH($B96,Коди!$B$2:$B$198,0)+1)))</f>
        <v>VOLN-73</v>
      </c>
      <c r="S96" s="41" t="str">
        <f ca="1">IF(ISERROR(MATCH($B96,Коди!$B$2:$B$198,0)+1),"не розкодовано",INDIRECT(CONCATENATE("Коди!$i",MATCH($B96,Коди!$B$2:$B$198,0)+1)))</f>
        <v>nh!YG/oh</v>
      </c>
      <c r="T96" s="45" t="e">
        <f>IF(B96=#REF!,"ok","error")</f>
        <v>#REF!</v>
      </c>
      <c r="U96" s="40">
        <f ca="1">IF(ISERROR(MATCH($B96,Тур1!$B$2:$B$198,0)+1),"не розкодовано",INDIRECT(CONCATENATE("Тур1!$i",MATCH($B96,Тур1!$B$2:$B$198,0)+1)))</f>
        <v>0</v>
      </c>
      <c r="V96" s="40">
        <f ca="1">IF(ISERROR(MATCH($B96,Тур2!$B$2:$B$198,0)+1),"не розкодовано",INDIRECT(CONCATENATE("Тур2!$i",MATCH($B96,Тур2!$B$2:$B$198,0)+1)))</f>
        <v>0</v>
      </c>
      <c r="W96" s="40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</row>
    <row r="97" spans="1:234" ht="39.950000000000003" hidden="1" customHeight="1" x14ac:dyDescent="0.2">
      <c r="A97" s="40">
        <v>20</v>
      </c>
      <c r="B97" s="230" t="s">
        <v>9550</v>
      </c>
      <c r="C97" s="231">
        <v>35547</v>
      </c>
      <c r="D97" s="232" t="s">
        <v>9200</v>
      </c>
      <c r="E97" s="230" t="s">
        <v>9145</v>
      </c>
      <c r="F97" s="41">
        <v>10</v>
      </c>
      <c r="G97" s="41" t="s">
        <v>1554</v>
      </c>
      <c r="H97" s="41" t="s">
        <v>1567</v>
      </c>
      <c r="I97" s="40">
        <v>1</v>
      </c>
      <c r="J97" s="43" t="str">
        <f t="shared" si="13"/>
        <v>Нововолинський ліцей-інтернат10</v>
      </c>
      <c r="K97" s="40" t="s">
        <v>1596</v>
      </c>
      <c r="L97" s="43" t="str">
        <f t="shared" si="14"/>
        <v>с10</v>
      </c>
      <c r="M97" s="41">
        <v>1</v>
      </c>
      <c r="N97" s="41" t="str">
        <f ca="1">IF(ISERROR(MATCH($B97,Коди!$B$2:$B$198,0)+1),"не розкодовано",INDIRECT(CONCATENATE("Коди!$h",MATCH($B97,Коди!$B$2:$B$198,0)+1)))</f>
        <v>VOLN-74</v>
      </c>
      <c r="O97" s="43">
        <f ca="1">SUMIF(Протокол!$B$2:$B$198,$N97,Протокол!$E$2:$E$198)</f>
        <v>85</v>
      </c>
      <c r="P97" s="43">
        <f ca="1">SUMIF(Протокол!$B$2:$B$198,$N97,Протокол!$A$2:$A$198)</f>
        <v>3</v>
      </c>
      <c r="Q97" s="40" t="str">
        <f t="shared" ca="1" si="11"/>
        <v>Нововолинський ліцей-інтернат3</v>
      </c>
      <c r="R97" s="41" t="str">
        <f ca="1">IF(ISERROR(MATCH($B97,Коди!$B$2:$B$198,0)+1),"не розкодовано",INDIRECT(CONCATENATE("Коди!$h",MATCH($B97,Коди!$B$2:$B$198,0)+1)))</f>
        <v>VOLN-74</v>
      </c>
      <c r="S97" s="41" t="str">
        <f ca="1">IF(ISERROR(MATCH($B97,Коди!$B$2:$B$198,0)+1),"не розкодовано",INDIRECT(CONCATENATE("Коди!$i",MATCH($B97,Коди!$B$2:$B$198,0)+1)))</f>
        <v>v-z9GWWt</v>
      </c>
      <c r="T97" s="45" t="e">
        <f>IF(B97=#REF!,"ok","error")</f>
        <v>#REF!</v>
      </c>
      <c r="U97" s="40">
        <f ca="1">IF(ISERROR(MATCH($B97,Тур1!$B$2:$B$198,0)+1),"не розкодовано",INDIRECT(CONCATENATE("Тур1!$i",MATCH($B97,Тур1!$B$2:$B$198,0)+1)))</f>
        <v>75</v>
      </c>
      <c r="V97" s="40">
        <f ca="1">IF(ISERROR(MATCH($B97,Тур2!$B$2:$B$198,0)+1),"не розкодовано",INDIRECT(CONCATENATE("Тур2!$i",MATCH($B97,Тур2!$B$2:$B$198,0)+1)))</f>
        <v>10</v>
      </c>
      <c r="W97" s="40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</row>
    <row r="98" spans="1:234" ht="39.950000000000003" hidden="1" customHeight="1" x14ac:dyDescent="0.2">
      <c r="A98" s="40">
        <v>11</v>
      </c>
      <c r="B98" s="230" t="s">
        <v>9519</v>
      </c>
      <c r="C98" s="231">
        <v>36356</v>
      </c>
      <c r="D98" s="232" t="s">
        <v>9201</v>
      </c>
      <c r="E98" s="230" t="s">
        <v>9164</v>
      </c>
      <c r="F98" s="41">
        <v>8</v>
      </c>
      <c r="G98" s="41" t="s">
        <v>9524</v>
      </c>
      <c r="H98" s="41" t="s">
        <v>1567</v>
      </c>
      <c r="I98" s="40">
        <v>1</v>
      </c>
      <c r="J98" s="43" t="str">
        <f t="shared" si="13"/>
        <v>Ратнівський8</v>
      </c>
      <c r="K98" s="40" t="s">
        <v>1596</v>
      </c>
      <c r="L98" s="43" t="str">
        <f t="shared" si="14"/>
        <v>с8</v>
      </c>
      <c r="M98" s="41">
        <v>1</v>
      </c>
      <c r="N98" s="41" t="str">
        <f ca="1">IF(ISERROR(MATCH($B98,Коди!$B$2:$B$198,0)+1),"не розкодовано",INDIRECT(CONCATENATE("Коди!$h",MATCH($B98,Коди!$B$2:$B$198,0)+1)))</f>
        <v>VOLN-75</v>
      </c>
      <c r="O98" s="43">
        <f ca="1">SUMIF(Протокол!$B$2:$B$198,$N98,Протокол!$E$2:$E$198)</f>
        <v>0</v>
      </c>
      <c r="P98" s="43">
        <f ca="1">SUMIF(Протокол!$B$2:$B$198,$N98,Протокол!$A$2:$A$198)</f>
        <v>0</v>
      </c>
      <c r="Q98" s="40" t="str">
        <f t="shared" ca="1" si="11"/>
        <v>Ратнівський0</v>
      </c>
      <c r="R98" s="41" t="str">
        <f ca="1">IF(ISERROR(MATCH($B98,Коди!$B$2:$B$198,0)+1),"не розкодовано",INDIRECT(CONCATENATE("Коди!$h",MATCH($B98,Коди!$B$2:$B$198,0)+1)))</f>
        <v>VOLN-75</v>
      </c>
      <c r="S98" s="41" t="str">
        <f ca="1">IF(ISERROR(MATCH($B98,Коди!$B$2:$B$198,0)+1),"не розкодовано",INDIRECT(CONCATENATE("Коди!$i",MATCH($B98,Коди!$B$2:$B$198,0)+1)))</f>
        <v>9Jj9QH2z</v>
      </c>
      <c r="T98" s="45" t="e">
        <f>IF(B98=#REF!,"ok","error")</f>
        <v>#REF!</v>
      </c>
      <c r="U98" s="40">
        <f ca="1">IF(ISERROR(MATCH($B98,Тур1!$B$2:$B$198,0)+1),"не розкодовано",INDIRECT(CONCATENATE("Тур1!$i",MATCH($B98,Тур1!$B$2:$B$198,0)+1)))</f>
        <v>0</v>
      </c>
      <c r="V98" s="40">
        <f ca="1">IF(ISERROR(MATCH($B98,Тур2!$B$2:$B$198,0)+1),"не розкодовано",INDIRECT(CONCATENATE("Тур2!$i",MATCH($B98,Тур2!$B$2:$B$198,0)+1)))</f>
        <v>0</v>
      </c>
      <c r="W98" s="40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</row>
    <row r="99" spans="1:234" s="61" customFormat="1" ht="39.950000000000003" hidden="1" customHeight="1" x14ac:dyDescent="0.2">
      <c r="A99" s="40">
        <v>15</v>
      </c>
      <c r="B99" s="237" t="s">
        <v>9520</v>
      </c>
      <c r="C99" s="231">
        <v>36018</v>
      </c>
      <c r="D99" s="230" t="s">
        <v>2990</v>
      </c>
      <c r="E99" s="230" t="s">
        <v>9164</v>
      </c>
      <c r="F99" s="41">
        <v>9</v>
      </c>
      <c r="G99" s="182" t="s">
        <v>9522</v>
      </c>
      <c r="H99" s="41" t="s">
        <v>1567</v>
      </c>
      <c r="I99" s="40">
        <v>1</v>
      </c>
      <c r="J99" s="43" t="str">
        <f t="shared" si="13"/>
        <v>Ратнівський9</v>
      </c>
      <c r="K99" s="40" t="s">
        <v>1596</v>
      </c>
      <c r="L99" s="43" t="str">
        <f t="shared" si="14"/>
        <v>с9</v>
      </c>
      <c r="M99" s="41">
        <v>1</v>
      </c>
      <c r="N99" s="41" t="str">
        <f ca="1">IF(ISERROR(MATCH($B99,Коди!$B$2:$B$198,0)+1),"не розкодовано",INDIRECT(CONCATENATE("Коди!$h",MATCH($B99,Коди!$B$2:$B$198,0)+1)))</f>
        <v>VOLN-76</v>
      </c>
      <c r="O99" s="43">
        <f ca="1">SUMIF(Протокол!$B$2:$B$198,$N99,Протокол!$E$2:$E$198)</f>
        <v>5</v>
      </c>
      <c r="P99" s="43">
        <f ca="1">SUMIF(Протокол!$B$2:$B$198,$N99,Протокол!$A$2:$A$198)</f>
        <v>0</v>
      </c>
      <c r="Q99" s="40" t="str">
        <f t="shared" ca="1" si="11"/>
        <v>Ратнівський0</v>
      </c>
      <c r="R99" s="41" t="str">
        <f ca="1">IF(ISERROR(MATCH($B99,Коди!$B$2:$B$198,0)+1),"не розкодовано",INDIRECT(CONCATENATE("Коди!$h",MATCH($B99,Коди!$B$2:$B$198,0)+1)))</f>
        <v>VOLN-76</v>
      </c>
      <c r="S99" s="41" t="str">
        <f ca="1">IF(ISERROR(MATCH($B99,Коди!$B$2:$B$198,0)+1),"не розкодовано",INDIRECT(CONCATENATE("Коди!$i",MATCH($B99,Коди!$B$2:$B$198,0)+1)))</f>
        <v>NaxJLpYV</v>
      </c>
      <c r="T99" s="45" t="e">
        <f>IF(B99=#REF!,"ok","error")</f>
        <v>#REF!</v>
      </c>
      <c r="U99" s="40">
        <f ca="1">IF(ISERROR(MATCH($B99,Тур1!$B$2:$B$198,0)+1),"не розкодовано",INDIRECT(CONCATENATE("Тур1!$i",MATCH($B99,Тур1!$B$2:$B$198,0)+1)))</f>
        <v>0</v>
      </c>
      <c r="V99" s="40">
        <f ca="1">IF(ISERROR(MATCH($B99,Тур2!$B$2:$B$198,0)+1),"не розкодовано",INDIRECT(CONCATENATE("Тур2!$i",MATCH($B99,Тур2!$B$2:$B$198,0)+1)))</f>
        <v>5</v>
      </c>
      <c r="W99" s="40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</row>
    <row r="100" spans="1:234" ht="39.950000000000003" hidden="1" customHeight="1" x14ac:dyDescent="0.2">
      <c r="A100" s="40">
        <v>21</v>
      </c>
      <c r="B100" s="237" t="s">
        <v>1557</v>
      </c>
      <c r="C100" s="231">
        <v>35532</v>
      </c>
      <c r="D100" s="232" t="s">
        <v>9201</v>
      </c>
      <c r="E100" s="230" t="s">
        <v>9164</v>
      </c>
      <c r="F100" s="41">
        <v>10</v>
      </c>
      <c r="G100" s="41" t="s">
        <v>9524</v>
      </c>
      <c r="H100" s="41" t="s">
        <v>1568</v>
      </c>
      <c r="I100" s="40">
        <v>1</v>
      </c>
      <c r="J100" s="43" t="str">
        <f t="shared" si="13"/>
        <v>Ратнівський10</v>
      </c>
      <c r="K100" s="40" t="s">
        <v>1596</v>
      </c>
      <c r="L100" s="43" t="str">
        <f t="shared" si="14"/>
        <v>с10</v>
      </c>
      <c r="M100" s="41">
        <v>1</v>
      </c>
      <c r="N100" s="41" t="str">
        <f ca="1">IF(ISERROR(MATCH($B100,Коди!$B$2:$B$198,0)+1),"не розкодовано",INDIRECT(CONCATENATE("Коди!$h",MATCH($B100,Коди!$B$2:$B$198,0)+1)))</f>
        <v>VOLN-77</v>
      </c>
      <c r="O100" s="43">
        <f ca="1">SUMIF(Протокол!$B$2:$B$198,$N100,Протокол!$E$2:$E$198)</f>
        <v>0</v>
      </c>
      <c r="P100" s="43">
        <f ca="1">SUMIF(Протокол!$B$2:$B$198,$N100,Протокол!$A$2:$A$198)</f>
        <v>0</v>
      </c>
      <c r="Q100" s="40" t="str">
        <f t="shared" ca="1" si="11"/>
        <v>Ратнівський0</v>
      </c>
      <c r="R100" s="41" t="str">
        <f ca="1">IF(ISERROR(MATCH($B100,Коди!$B$2:$B$198,0)+1),"не розкодовано",INDIRECT(CONCATENATE("Коди!$h",MATCH($B100,Коди!$B$2:$B$198,0)+1)))</f>
        <v>VOLN-77</v>
      </c>
      <c r="S100" s="41" t="str">
        <f ca="1">IF(ISERROR(MATCH($B100,Коди!$B$2:$B$198,0)+1),"не розкодовано",INDIRECT(CONCATENATE("Коди!$i",MATCH($B100,Коди!$B$2:$B$198,0)+1)))</f>
        <v>ggfzi^T/</v>
      </c>
      <c r="T100" s="45" t="e">
        <f>IF(B100=#REF!,"ok","error")</f>
        <v>#REF!</v>
      </c>
      <c r="U100" s="40">
        <f ca="1">IF(ISERROR(MATCH($B100,Тур1!$B$2:$B$198,0)+1),"не розкодовано",INDIRECT(CONCATENATE("Тур1!$i",MATCH($B100,Тур1!$B$2:$B$198,0)+1)))</f>
        <v>0</v>
      </c>
      <c r="V100" s="40">
        <f ca="1">IF(ISERROR(MATCH($B100,Тур2!$B$2:$B$198,0)+1),"не розкодовано",INDIRECT(CONCATENATE("Тур2!$i",MATCH($B100,Тур2!$B$2:$B$198,0)+1)))</f>
        <v>0</v>
      </c>
      <c r="W100" s="40"/>
    </row>
    <row r="101" spans="1:234" ht="39.950000000000003" hidden="1" customHeight="1" x14ac:dyDescent="0.2">
      <c r="A101" s="40">
        <v>7</v>
      </c>
      <c r="B101" s="237" t="s">
        <v>9521</v>
      </c>
      <c r="C101" s="231">
        <v>35333</v>
      </c>
      <c r="D101" s="230" t="s">
        <v>693</v>
      </c>
      <c r="E101" s="230" t="s">
        <v>9164</v>
      </c>
      <c r="F101" s="41">
        <v>11</v>
      </c>
      <c r="G101" s="182" t="s">
        <v>9523</v>
      </c>
      <c r="H101" s="41" t="s">
        <v>1567</v>
      </c>
      <c r="I101" s="40">
        <v>1</v>
      </c>
      <c r="J101" s="43" t="str">
        <f t="shared" ref="J101:J111" si="15">CONCATENATE(E101,F101)</f>
        <v>Ратнівський11</v>
      </c>
      <c r="K101" s="40" t="s">
        <v>1597</v>
      </c>
      <c r="L101" s="43" t="str">
        <f t="shared" si="14"/>
        <v>м11</v>
      </c>
      <c r="M101" s="41">
        <v>0</v>
      </c>
      <c r="N101" s="41" t="str">
        <f ca="1">IF(ISERROR(MATCH($B101,Коди!$B$2:$B$198,0)+1),"не розкодовано",INDIRECT(CONCATENATE("Коди!$h",MATCH($B101,Коди!$B$2:$B$198,0)+1)))</f>
        <v>VOLN-78</v>
      </c>
      <c r="O101" s="43">
        <f ca="1">SUMIF(Протокол!$B$2:$B$198,$N101,Протокол!$E$2:$E$198)</f>
        <v>150</v>
      </c>
      <c r="P101" s="43">
        <f ca="1">SUMIF(Протокол!$B$2:$B$198,$N101,Протокол!$A$2:$A$198)</f>
        <v>3</v>
      </c>
      <c r="Q101" s="40" t="str">
        <f t="shared" ca="1" si="11"/>
        <v>Ратнівський3</v>
      </c>
      <c r="R101" s="41" t="str">
        <f ca="1">IF(ISERROR(MATCH($B101,Коди!$B$2:$B$198,0)+1),"не розкодовано",INDIRECT(CONCATENATE("Коди!$h",MATCH($B101,Коди!$B$2:$B$198,0)+1)))</f>
        <v>VOLN-78</v>
      </c>
      <c r="S101" s="41" t="str">
        <f ca="1">IF(ISERROR(MATCH($B101,Коди!$B$2:$B$198,0)+1),"не розкодовано",INDIRECT(CONCATENATE("Коди!$i",MATCH($B101,Коди!$B$2:$B$198,0)+1)))</f>
        <v>vvJFY@XK</v>
      </c>
      <c r="T101" s="45" t="e">
        <f>IF(B101=#REF!,"ok","error")</f>
        <v>#REF!</v>
      </c>
      <c r="U101" s="40">
        <f ca="1">IF(ISERROR(MATCH($B101,Тур1!$B$2:$B$198,0)+1),"не розкодовано",INDIRECT(CONCATENATE("Тур1!$i",MATCH($B101,Тур1!$B$2:$B$198,0)+1)))</f>
        <v>48</v>
      </c>
      <c r="V101" s="40">
        <f ca="1">IF(ISERROR(MATCH($B101,Тур2!$B$2:$B$198,0)+1),"не розкодовано",INDIRECT(CONCATENATE("Тур2!$i",MATCH($B101,Тур2!$B$2:$B$198,0)+1)))</f>
        <v>102</v>
      </c>
      <c r="W101" s="40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</row>
    <row r="102" spans="1:234" ht="39.950000000000003" hidden="1" customHeight="1" x14ac:dyDescent="0.2">
      <c r="A102" s="40">
        <v>12</v>
      </c>
      <c r="B102" s="230" t="s">
        <v>9533</v>
      </c>
      <c r="C102" s="231">
        <v>36630</v>
      </c>
      <c r="D102" s="230" t="s">
        <v>105</v>
      </c>
      <c r="E102" s="230" t="s">
        <v>9151</v>
      </c>
      <c r="F102" s="41">
        <v>7</v>
      </c>
      <c r="G102" s="41" t="s">
        <v>9536</v>
      </c>
      <c r="H102" s="41" t="s">
        <v>1567</v>
      </c>
      <c r="I102" s="40">
        <v>1</v>
      </c>
      <c r="J102" s="43" t="str">
        <f t="shared" si="15"/>
        <v>Рожищенський7</v>
      </c>
      <c r="K102" s="40" t="s">
        <v>1596</v>
      </c>
      <c r="L102" s="43" t="str">
        <f t="shared" si="14"/>
        <v>с7</v>
      </c>
      <c r="M102" s="41">
        <v>0</v>
      </c>
      <c r="N102" s="41" t="str">
        <f ca="1">IF(ISERROR(MATCH($B102,Коди!$B$2:$B$198,0)+1),"не розкодовано",INDIRECT(CONCATENATE("Коди!$h",MATCH($B102,Коди!$B$2:$B$198,0)+1)))</f>
        <v>VOLN-79</v>
      </c>
      <c r="O102" s="43">
        <f ca="1">SUMIF(Протокол!$B$2:$B$198,$N102,Протокол!$E$2:$E$198)</f>
        <v>26</v>
      </c>
      <c r="P102" s="43">
        <f ca="1">SUMIF(Протокол!$B$2:$B$198,$N102,Протокол!$A$2:$A$198)</f>
        <v>3</v>
      </c>
      <c r="Q102" s="40" t="str">
        <f t="shared" ca="1" si="11"/>
        <v>Рожищенський3</v>
      </c>
      <c r="R102" s="41" t="str">
        <f ca="1">IF(ISERROR(MATCH($B102,Коди!$B$2:$B$198,0)+1),"не розкодовано",INDIRECT(CONCATENATE("Коди!$h",MATCH($B102,Коди!$B$2:$B$198,0)+1)))</f>
        <v>VOLN-79</v>
      </c>
      <c r="S102" s="41" t="str">
        <f ca="1">IF(ISERROR(MATCH($B102,Коди!$B$2:$B$198,0)+1),"не розкодовано",INDIRECT(CONCATENATE("Коди!$i",MATCH($B102,Коди!$B$2:$B$198,0)+1)))</f>
        <v>6Z+wMgbH</v>
      </c>
      <c r="T102" s="45" t="e">
        <f>IF(B102=#REF!,"ok","error")</f>
        <v>#REF!</v>
      </c>
      <c r="U102" s="40">
        <f ca="1">IF(ISERROR(MATCH($B102,Тур1!$B$2:$B$198,0)+1),"не розкодовано",INDIRECT(CONCATENATE("Тур1!$i",MATCH($B102,Тур1!$B$2:$B$198,0)+1)))</f>
        <v>0</v>
      </c>
      <c r="V102" s="40">
        <f ca="1">IF(ISERROR(MATCH($B102,Тур2!$B$2:$B$198,0)+1),"не розкодовано",INDIRECT(CONCATENATE("Тур2!$i",MATCH($B102,Тур2!$B$2:$B$198,0)+1)))</f>
        <v>26</v>
      </c>
      <c r="W102" s="40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</row>
    <row r="103" spans="1:234" ht="39.950000000000003" hidden="1" customHeight="1" x14ac:dyDescent="0.2">
      <c r="A103" s="40">
        <v>16</v>
      </c>
      <c r="B103" s="230" t="s">
        <v>10097</v>
      </c>
      <c r="C103" s="231">
        <v>35958</v>
      </c>
      <c r="D103" s="232" t="s">
        <v>9215</v>
      </c>
      <c r="E103" s="230" t="s">
        <v>9151</v>
      </c>
      <c r="F103" s="41">
        <v>9</v>
      </c>
      <c r="G103" s="41" t="s">
        <v>1560</v>
      </c>
      <c r="H103" s="41" t="s">
        <v>1567</v>
      </c>
      <c r="I103" s="40">
        <v>1</v>
      </c>
      <c r="J103" s="43" t="str">
        <f t="shared" si="15"/>
        <v>Рожищенський9</v>
      </c>
      <c r="K103" s="40" t="s">
        <v>1597</v>
      </c>
      <c r="L103" s="43" t="str">
        <f t="shared" si="14"/>
        <v>м9</v>
      </c>
      <c r="M103" s="41">
        <v>0</v>
      </c>
      <c r="N103" s="41" t="str">
        <f ca="1">IF(ISERROR(MATCH($B103,Коди!$B$2:$B$198,0)+1),"не розкодовано",INDIRECT(CONCATENATE("Коди!$h",MATCH($B103,Коди!$B$2:$B$198,0)+1)))</f>
        <v>не розкодовано</v>
      </c>
      <c r="O103" s="43">
        <f ca="1">SUMIF(Протокол!$B$2:$B$198,$N103,Протокол!$E$2:$E$198)</f>
        <v>0</v>
      </c>
      <c r="P103" s="43">
        <f ca="1">SUMIF(Протокол!$B$2:$B$198,$N103,Протокол!$A$2:$A$198)</f>
        <v>0</v>
      </c>
      <c r="Q103" s="40" t="str">
        <f t="shared" ca="1" si="11"/>
        <v>Рожищенський0</v>
      </c>
      <c r="R103" s="41" t="str">
        <f ca="1">IF(ISERROR(MATCH($B103,Коди!$B$2:$B$198,0)+1),"не розкодовано",INDIRECT(CONCATENATE("Коди!$h",MATCH($B103,Коди!$B$2:$B$198,0)+1)))</f>
        <v>не розкодовано</v>
      </c>
      <c r="S103" s="41" t="str">
        <f ca="1">IF(ISERROR(MATCH($B103,Коди!$B$2:$B$198,0)+1),"не розкодовано",INDIRECT(CONCATENATE("Коди!$i",MATCH($B103,Коди!$B$2:$B$198,0)+1)))</f>
        <v>не розкодовано</v>
      </c>
      <c r="T103" s="45" t="e">
        <f>IF(B103=#REF!,"ok","error")</f>
        <v>#REF!</v>
      </c>
      <c r="U103" s="40">
        <f ca="1">IF(ISERROR(MATCH($B103,Тур1!$B$2:$B$198,0)+1),"не розкодовано",INDIRECT(CONCATENATE("Тур1!$i",MATCH($B103,Тур1!$B$2:$B$198,0)+1)))</f>
        <v>0</v>
      </c>
      <c r="V103" s="40">
        <f ca="1">IF(ISERROR(MATCH($B103,Тур2!$B$2:$B$198,0)+1),"не розкодовано",INDIRECT(CONCATENATE("Тур2!$i",MATCH($B103,Тур2!$B$2:$B$198,0)+1)))</f>
        <v>0</v>
      </c>
      <c r="W103" s="40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</row>
    <row r="104" spans="1:234" ht="39.950000000000003" hidden="1" customHeight="1" x14ac:dyDescent="0.2">
      <c r="A104" s="40">
        <v>22</v>
      </c>
      <c r="B104" s="230" t="s">
        <v>1558</v>
      </c>
      <c r="C104" s="231">
        <v>35552</v>
      </c>
      <c r="D104" s="232" t="s">
        <v>9202</v>
      </c>
      <c r="E104" s="230" t="s">
        <v>9151</v>
      </c>
      <c r="F104" s="41">
        <v>10</v>
      </c>
      <c r="G104" s="41" t="s">
        <v>1559</v>
      </c>
      <c r="H104" s="41" t="s">
        <v>1567</v>
      </c>
      <c r="I104" s="40">
        <v>1</v>
      </c>
      <c r="J104" s="43" t="str">
        <f t="shared" si="15"/>
        <v>Рожищенський10</v>
      </c>
      <c r="K104" s="40" t="s">
        <v>1597</v>
      </c>
      <c r="L104" s="43" t="str">
        <f t="shared" si="14"/>
        <v>м10</v>
      </c>
      <c r="M104" s="41">
        <v>0</v>
      </c>
      <c r="N104" s="41" t="str">
        <f ca="1">IF(ISERROR(MATCH($B104,Коди!$B$2:$B$198,0)+1),"не розкодовано",INDIRECT(CONCATENATE("Коди!$h",MATCH($B104,Коди!$B$2:$B$198,0)+1)))</f>
        <v>VOLN-81</v>
      </c>
      <c r="O104" s="43">
        <f ca="1">SUMIF(Протокол!$B$2:$B$198,$N104,Протокол!$E$2:$E$198)</f>
        <v>44</v>
      </c>
      <c r="P104" s="43">
        <f ca="1">SUMIF(Протокол!$B$2:$B$198,$N104,Протокол!$A$2:$A$198)</f>
        <v>0</v>
      </c>
      <c r="Q104" s="40" t="str">
        <f t="shared" ca="1" si="11"/>
        <v>Рожищенський0</v>
      </c>
      <c r="R104" s="41" t="str">
        <f ca="1">IF(ISERROR(MATCH($B104,Коди!$B$2:$B$198,0)+1),"не розкодовано",INDIRECT(CONCATENATE("Коди!$h",MATCH($B104,Коди!$B$2:$B$198,0)+1)))</f>
        <v>VOLN-81</v>
      </c>
      <c r="S104" s="41" t="str">
        <f ca="1">IF(ISERROR(MATCH($B104,Коди!$B$2:$B$198,0)+1),"не розкодовано",INDIRECT(CONCATENATE("Коди!$i",MATCH($B104,Коди!$B$2:$B$198,0)+1)))</f>
        <v>7VbmEJNV</v>
      </c>
      <c r="T104" s="45" t="e">
        <f>IF(B104=#REF!,"ok","error")</f>
        <v>#REF!</v>
      </c>
      <c r="U104" s="40">
        <f ca="1">IF(ISERROR(MATCH($B104,Тур1!$B$2:$B$198,0)+1),"не розкодовано",INDIRECT(CONCATENATE("Тур1!$i",MATCH($B104,Тур1!$B$2:$B$198,0)+1)))</f>
        <v>26</v>
      </c>
      <c r="V104" s="40">
        <f ca="1">IF(ISERROR(MATCH($B104,Тур2!$B$2:$B$198,0)+1),"не розкодовано",INDIRECT(CONCATENATE("Тур2!$i",MATCH($B104,Тур2!$B$2:$B$198,0)+1)))</f>
        <v>18</v>
      </c>
      <c r="W104" s="40"/>
    </row>
    <row r="105" spans="1:234" ht="39.950000000000003" hidden="1" customHeight="1" x14ac:dyDescent="0.2">
      <c r="A105" s="40">
        <v>8</v>
      </c>
      <c r="B105" s="230" t="s">
        <v>9535</v>
      </c>
      <c r="C105" s="231">
        <v>35040</v>
      </c>
      <c r="D105" s="232" t="s">
        <v>9202</v>
      </c>
      <c r="E105" s="230" t="s">
        <v>9151</v>
      </c>
      <c r="F105" s="41">
        <v>11</v>
      </c>
      <c r="G105" s="41" t="s">
        <v>1559</v>
      </c>
      <c r="H105" s="41" t="s">
        <v>1567</v>
      </c>
      <c r="I105" s="40">
        <v>1</v>
      </c>
      <c r="J105" s="43" t="str">
        <f t="shared" si="15"/>
        <v>Рожищенський11</v>
      </c>
      <c r="K105" s="40" t="s">
        <v>1596</v>
      </c>
      <c r="L105" s="43" t="str">
        <f t="shared" si="14"/>
        <v>с11</v>
      </c>
      <c r="M105" s="41">
        <v>1</v>
      </c>
      <c r="N105" s="41" t="str">
        <f ca="1">IF(ISERROR(MATCH($B105,Коди!$B$2:$B$198,0)+1),"не розкодовано",INDIRECT(CONCATENATE("Коди!$h",MATCH($B105,Коди!$B$2:$B$198,0)+1)))</f>
        <v>VOLN-82</v>
      </c>
      <c r="O105" s="43">
        <f ca="1">SUMIF(Протокол!$B$2:$B$198,$N105,Протокол!$E$2:$E$198)</f>
        <v>230</v>
      </c>
      <c r="P105" s="43">
        <f ca="1">SUMIF(Протокол!$B$2:$B$198,$N105,Протокол!$A$2:$A$198)</f>
        <v>3</v>
      </c>
      <c r="Q105" s="40" t="str">
        <f t="shared" ca="1" si="11"/>
        <v>Рожищенський3</v>
      </c>
      <c r="R105" s="41" t="str">
        <f ca="1">IF(ISERROR(MATCH($B105,Коди!$B$2:$B$198,0)+1),"не розкодовано",INDIRECT(CONCATENATE("Коди!$h",MATCH($B105,Коди!$B$2:$B$198,0)+1)))</f>
        <v>VOLN-82</v>
      </c>
      <c r="S105" s="41" t="str">
        <f ca="1">IF(ISERROR(MATCH($B105,Коди!$B$2:$B$198,0)+1),"не розкодовано",INDIRECT(CONCATENATE("Коди!$i",MATCH($B105,Коди!$B$2:$B$198,0)+1)))</f>
        <v>637UBd@f</v>
      </c>
      <c r="T105" s="45" t="e">
        <f>IF(B105=#REF!,"ok","error")</f>
        <v>#REF!</v>
      </c>
      <c r="U105" s="40">
        <f ca="1">IF(ISERROR(MATCH($B105,Тур1!$B$2:$B$198,0)+1),"не розкодовано",INDIRECT(CONCATENATE("Тур1!$i",MATCH($B105,Тур1!$B$2:$B$198,0)+1)))</f>
        <v>110</v>
      </c>
      <c r="V105" s="40">
        <f ca="1">IF(ISERROR(MATCH($B105,Тур2!$B$2:$B$198,0)+1),"не розкодовано",INDIRECT(CONCATENATE("Тур2!$i",MATCH($B105,Тур2!$B$2:$B$198,0)+1)))</f>
        <v>120</v>
      </c>
      <c r="W105" s="40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</row>
    <row r="106" spans="1:234" ht="39.950000000000003" hidden="1" customHeight="1" x14ac:dyDescent="0.2">
      <c r="A106" s="40">
        <v>9</v>
      </c>
      <c r="B106" s="230" t="s">
        <v>1561</v>
      </c>
      <c r="C106" s="231">
        <v>35236</v>
      </c>
      <c r="D106" s="230" t="s">
        <v>9203</v>
      </c>
      <c r="E106" s="230" t="s">
        <v>9158</v>
      </c>
      <c r="F106" s="41">
        <v>11</v>
      </c>
      <c r="G106" s="41" t="s">
        <v>1562</v>
      </c>
      <c r="H106" s="41" t="s">
        <v>1567</v>
      </c>
      <c r="I106" s="40">
        <v>1</v>
      </c>
      <c r="J106" s="43" t="str">
        <f t="shared" si="15"/>
        <v>Старовижівський11</v>
      </c>
      <c r="K106" s="40" t="s">
        <v>1596</v>
      </c>
      <c r="L106" s="43" t="str">
        <f t="shared" si="14"/>
        <v>с11</v>
      </c>
      <c r="M106" s="41">
        <v>1</v>
      </c>
      <c r="N106" s="41" t="str">
        <f ca="1">IF(ISERROR(MATCH($B106,Коди!$B$2:$B$198,0)+1),"не розкодовано",INDIRECT(CONCATENATE("Коди!$h",MATCH($B106,Коди!$B$2:$B$198,0)+1)))</f>
        <v>VOLN-83</v>
      </c>
      <c r="O106" s="43">
        <f ca="1">SUMIF(Протокол!$B$2:$B$198,$N106,Протокол!$E$2:$E$198)</f>
        <v>270</v>
      </c>
      <c r="P106" s="43">
        <f ca="1">SUMIF(Протокол!$B$2:$B$198,$N106,Протокол!$A$2:$A$198)</f>
        <v>3</v>
      </c>
      <c r="Q106" s="40" t="str">
        <f t="shared" ca="1" si="11"/>
        <v>Старовижівський3</v>
      </c>
      <c r="R106" s="41" t="str">
        <f ca="1">IF(ISERROR(MATCH($B106,Коди!$B$2:$B$198,0)+1),"не розкодовано",INDIRECT(CONCATENATE("Коди!$h",MATCH($B106,Коди!$B$2:$B$198,0)+1)))</f>
        <v>VOLN-83</v>
      </c>
      <c r="S106" s="41" t="str">
        <f ca="1">IF(ISERROR(MATCH($B106,Коди!$B$2:$B$198,0)+1),"не розкодовано",INDIRECT(CONCATENATE("Коди!$i",MATCH($B106,Коди!$B$2:$B$198,0)+1)))</f>
        <v>pndR6+NA</v>
      </c>
      <c r="T106" s="45" t="e">
        <f>IF(B106=#REF!,"ok","error")</f>
        <v>#REF!</v>
      </c>
      <c r="U106" s="40">
        <f ca="1">IF(ISERROR(MATCH($B106,Тур1!$B$2:$B$198,0)+1),"не розкодовано",INDIRECT(CONCATENATE("Тур1!$i",MATCH($B106,Тур1!$B$2:$B$198,0)+1)))</f>
        <v>150</v>
      </c>
      <c r="V106" s="40">
        <f ca="1">IF(ISERROR(MATCH($B106,Тур2!$B$2:$B$198,0)+1),"не розкодовано",INDIRECT(CONCATENATE("Тур2!$i",MATCH($B106,Тур2!$B$2:$B$198,0)+1)))</f>
        <v>120</v>
      </c>
      <c r="W106" s="40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</row>
    <row r="107" spans="1:234" ht="39.950000000000003" hidden="1" customHeight="1" x14ac:dyDescent="0.2">
      <c r="A107" s="40">
        <v>10</v>
      </c>
      <c r="B107" s="230" t="s">
        <v>1564</v>
      </c>
      <c r="C107" s="231">
        <v>34995</v>
      </c>
      <c r="D107" s="232" t="s">
        <v>9226</v>
      </c>
      <c r="E107" s="230" t="s">
        <v>9158</v>
      </c>
      <c r="F107" s="41">
        <v>11</v>
      </c>
      <c r="G107" s="41" t="s">
        <v>1563</v>
      </c>
      <c r="H107" s="41" t="s">
        <v>1567</v>
      </c>
      <c r="I107" s="40">
        <v>1</v>
      </c>
      <c r="J107" s="43" t="str">
        <f t="shared" si="15"/>
        <v>Старовижівський11</v>
      </c>
      <c r="K107" s="40" t="s">
        <v>1596</v>
      </c>
      <c r="L107" s="43" t="str">
        <f t="shared" si="14"/>
        <v>с11</v>
      </c>
      <c r="M107" s="41">
        <v>1</v>
      </c>
      <c r="N107" s="41" t="str">
        <f ca="1">IF(ISERROR(MATCH($B107,Коди!$B$2:$B$198,0)+1),"не розкодовано",INDIRECT(CONCATENATE("Коди!$h",MATCH($B107,Коди!$B$2:$B$198,0)+1)))</f>
        <v>VOLN-84</v>
      </c>
      <c r="O107" s="43">
        <f ca="1">SUMIF(Протокол!$B$2:$B$198,$N107,Протокол!$E$2:$E$198)</f>
        <v>198</v>
      </c>
      <c r="P107" s="43">
        <f ca="1">SUMIF(Протокол!$B$2:$B$198,$N107,Протокол!$A$2:$A$198)</f>
        <v>3</v>
      </c>
      <c r="Q107" s="40" t="str">
        <f t="shared" ca="1" si="11"/>
        <v>Старовижівський3</v>
      </c>
      <c r="R107" s="41" t="str">
        <f ca="1">IF(ISERROR(MATCH($B107,Коди!$B$2:$B$198,0)+1),"не розкодовано",INDIRECT(CONCATENATE("Коди!$h",MATCH($B107,Коди!$B$2:$B$198,0)+1)))</f>
        <v>VOLN-84</v>
      </c>
      <c r="S107" s="41" t="str">
        <f ca="1">IF(ISERROR(MATCH($B107,Коди!$B$2:$B$198,0)+1),"не розкодовано",INDIRECT(CONCATENATE("Коди!$i",MATCH($B107,Коди!$B$2:$B$198,0)+1)))</f>
        <v>KzETZ6*h</v>
      </c>
      <c r="T107" s="45" t="e">
        <f>IF(B107=#REF!,"ok","error")</f>
        <v>#REF!</v>
      </c>
      <c r="U107" s="40">
        <f ca="1">IF(ISERROR(MATCH($B107,Тур1!$B$2:$B$198,0)+1),"не розкодовано",INDIRECT(CONCATENATE("Тур1!$i",MATCH($B107,Тур1!$B$2:$B$198,0)+1)))</f>
        <v>78</v>
      </c>
      <c r="V107" s="40">
        <f ca="1">IF(ISERROR(MATCH($B107,Тур2!$B$2:$B$198,0)+1),"не розкодовано",INDIRECT(CONCATENATE("Тур2!$i",MATCH($B107,Тур2!$B$2:$B$198,0)+1)))</f>
        <v>120</v>
      </c>
      <c r="W107" s="40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</row>
    <row r="108" spans="1:234" ht="39.950000000000003" hidden="1" customHeight="1" x14ac:dyDescent="0.2">
      <c r="A108" s="40">
        <v>17</v>
      </c>
      <c r="B108" s="230" t="s">
        <v>9567</v>
      </c>
      <c r="C108" s="231">
        <v>35817</v>
      </c>
      <c r="D108" s="230" t="s">
        <v>9203</v>
      </c>
      <c r="E108" s="230" t="s">
        <v>9158</v>
      </c>
      <c r="F108" s="41">
        <v>9</v>
      </c>
      <c r="G108" s="41" t="s">
        <v>1562</v>
      </c>
      <c r="H108" s="41" t="s">
        <v>1567</v>
      </c>
      <c r="I108" s="40">
        <v>1</v>
      </c>
      <c r="J108" s="43" t="str">
        <f t="shared" si="15"/>
        <v>Старовижівський9</v>
      </c>
      <c r="K108" s="40" t="s">
        <v>1596</v>
      </c>
      <c r="L108" s="43" t="str">
        <f t="shared" si="14"/>
        <v>с9</v>
      </c>
      <c r="M108" s="41">
        <v>1</v>
      </c>
      <c r="N108" s="41" t="str">
        <f ca="1">IF(ISERROR(MATCH($B108,Коди!$B$2:$B$198,0)+1),"не розкодовано",INDIRECT(CONCATENATE("Коди!$h",MATCH($B108,Коди!$B$2:$B$198,0)+1)))</f>
        <v>VOLN-85</v>
      </c>
      <c r="O108" s="43">
        <f ca="1">SUMIF(Протокол!$B$2:$B$198,$N108,Протокол!$E$2:$E$198)</f>
        <v>22</v>
      </c>
      <c r="P108" s="43">
        <f ca="1">SUMIF(Протокол!$B$2:$B$198,$N108,Протокол!$A$2:$A$198)</f>
        <v>0</v>
      </c>
      <c r="Q108" s="40" t="str">
        <f t="shared" ca="1" si="11"/>
        <v>Старовижівський0</v>
      </c>
      <c r="R108" s="41" t="str">
        <f ca="1">IF(ISERROR(MATCH($B108,Коди!$B$2:$B$198,0)+1),"не розкодовано",INDIRECT(CONCATENATE("Коди!$h",MATCH($B108,Коди!$B$2:$B$198,0)+1)))</f>
        <v>VOLN-85</v>
      </c>
      <c r="S108" s="41" t="str">
        <f ca="1">IF(ISERROR(MATCH($B108,Коди!$B$2:$B$198,0)+1),"не розкодовано",INDIRECT(CONCATENATE("Коди!$i",MATCH($B108,Коди!$B$2:$B$198,0)+1)))</f>
        <v>3hdanBXN</v>
      </c>
      <c r="T108" s="45" t="e">
        <f>IF(B108=#REF!,"ok","error")</f>
        <v>#REF!</v>
      </c>
      <c r="U108" s="40">
        <f ca="1">IF(ISERROR(MATCH($B108,Тур1!$B$2:$B$198,0)+1),"не розкодовано",INDIRECT(CONCATENATE("Тур1!$i",MATCH($B108,Тур1!$B$2:$B$198,0)+1)))</f>
        <v>0</v>
      </c>
      <c r="V108" s="40">
        <f ca="1">IF(ISERROR(MATCH($B108,Тур2!$B$2:$B$198,0)+1),"не розкодовано",INDIRECT(CONCATENATE("Тур2!$i",MATCH($B108,Тур2!$B$2:$B$198,0)+1)))</f>
        <v>22</v>
      </c>
      <c r="W108" s="40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</row>
    <row r="109" spans="1:234" ht="39.950000000000003" hidden="1" customHeight="1" x14ac:dyDescent="0.2">
      <c r="A109" s="40">
        <v>23</v>
      </c>
      <c r="B109" s="230" t="s">
        <v>9568</v>
      </c>
      <c r="C109" s="231">
        <v>35517</v>
      </c>
      <c r="D109" s="230" t="s">
        <v>9203</v>
      </c>
      <c r="E109" s="230" t="s">
        <v>9158</v>
      </c>
      <c r="F109" s="41">
        <v>10</v>
      </c>
      <c r="G109" s="41" t="s">
        <v>1562</v>
      </c>
      <c r="H109" s="41" t="s">
        <v>1567</v>
      </c>
      <c r="I109" s="40">
        <v>1</v>
      </c>
      <c r="J109" s="43" t="str">
        <f t="shared" si="15"/>
        <v>Старовижівський10</v>
      </c>
      <c r="K109" s="40" t="s">
        <v>1596</v>
      </c>
      <c r="L109" s="43" t="str">
        <f t="shared" si="14"/>
        <v>с10</v>
      </c>
      <c r="M109" s="41">
        <v>1</v>
      </c>
      <c r="N109" s="41" t="str">
        <f ca="1">IF(ISERROR(MATCH($B109,Коди!$B$2:$B$198,0)+1),"не розкодовано",INDIRECT(CONCATENATE("Коди!$h",MATCH($B109,Коди!$B$2:$B$198,0)+1)))</f>
        <v>VOLN-86</v>
      </c>
      <c r="O109" s="43">
        <f ca="1">SUMIF(Протокол!$B$2:$B$198,$N109,Протокол!$E$2:$E$198)</f>
        <v>26</v>
      </c>
      <c r="P109" s="43">
        <f ca="1">SUMIF(Протокол!$B$2:$B$198,$N109,Протокол!$A$2:$A$198)</f>
        <v>0</v>
      </c>
      <c r="Q109" s="40" t="str">
        <f t="shared" ca="1" si="11"/>
        <v>Старовижівський0</v>
      </c>
      <c r="R109" s="41" t="str">
        <f ca="1">IF(ISERROR(MATCH($B109,Коди!$B$2:$B$198,0)+1),"не розкодовано",INDIRECT(CONCATENATE("Коди!$h",MATCH($B109,Коди!$B$2:$B$198,0)+1)))</f>
        <v>VOLN-86</v>
      </c>
      <c r="S109" s="41" t="str">
        <f ca="1">IF(ISERROR(MATCH($B109,Коди!$B$2:$B$198,0)+1),"не розкодовано",INDIRECT(CONCATENATE("Коди!$i",MATCH($B109,Коди!$B$2:$B$198,0)+1)))</f>
        <v>@r6L-86v</v>
      </c>
      <c r="T109" s="45" t="e">
        <f>IF(B109=#REF!,"ok","error")</f>
        <v>#REF!</v>
      </c>
      <c r="U109" s="40">
        <f ca="1">IF(ISERROR(MATCH($B109,Тур1!$B$2:$B$198,0)+1),"не розкодовано",INDIRECT(CONCATENATE("Тур1!$i",MATCH($B109,Тур1!$B$2:$B$198,0)+1)))</f>
        <v>0</v>
      </c>
      <c r="V109" s="40">
        <f ca="1">IF(ISERROR(MATCH($B109,Тур2!$B$2:$B$198,0)+1),"не розкодовано",INDIRECT(CONCATENATE("Тур2!$i",MATCH($B109,Тур2!$B$2:$B$198,0)+1)))</f>
        <v>26</v>
      </c>
      <c r="W109" s="40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  <c r="EN109" s="58"/>
      <c r="EO109" s="58"/>
      <c r="EP109" s="58"/>
      <c r="EQ109" s="58"/>
      <c r="ER109" s="58"/>
      <c r="ES109" s="58"/>
      <c r="ET109" s="58"/>
      <c r="EU109" s="58"/>
      <c r="EV109" s="58"/>
      <c r="EW109" s="58"/>
      <c r="EX109" s="58"/>
      <c r="EY109" s="58"/>
      <c r="EZ109" s="58"/>
      <c r="FA109" s="58"/>
      <c r="FB109" s="58"/>
      <c r="FC109" s="58"/>
      <c r="FD109" s="58"/>
      <c r="FE109" s="58"/>
      <c r="FF109" s="58"/>
      <c r="FG109" s="58"/>
      <c r="FH109" s="58"/>
      <c r="FI109" s="58"/>
      <c r="FJ109" s="58"/>
      <c r="FK109" s="58"/>
      <c r="FL109" s="58"/>
      <c r="FM109" s="58"/>
      <c r="FN109" s="58"/>
      <c r="FO109" s="58"/>
      <c r="FP109" s="58"/>
      <c r="FQ109" s="58"/>
      <c r="FR109" s="58"/>
      <c r="FS109" s="58"/>
      <c r="FT109" s="58"/>
      <c r="FU109" s="58"/>
      <c r="FV109" s="58"/>
      <c r="FW109" s="58"/>
      <c r="FX109" s="58"/>
      <c r="FY109" s="58"/>
      <c r="FZ109" s="58"/>
      <c r="GA109" s="58"/>
      <c r="GB109" s="58"/>
      <c r="GC109" s="58"/>
      <c r="GD109" s="58"/>
      <c r="GE109" s="58"/>
      <c r="GF109" s="58"/>
      <c r="GG109" s="58"/>
      <c r="GH109" s="58"/>
      <c r="GI109" s="58"/>
      <c r="GJ109" s="58"/>
      <c r="GK109" s="58"/>
      <c r="GL109" s="58"/>
      <c r="GM109" s="58"/>
      <c r="GN109" s="58"/>
      <c r="GO109" s="58"/>
      <c r="GP109" s="58"/>
      <c r="GQ109" s="58"/>
      <c r="GR109" s="58"/>
      <c r="GS109" s="58"/>
      <c r="GT109" s="58"/>
      <c r="GU109" s="58"/>
      <c r="GV109" s="58"/>
      <c r="GW109" s="58"/>
      <c r="GX109" s="58"/>
      <c r="GY109" s="58"/>
      <c r="GZ109" s="58"/>
      <c r="HA109" s="58"/>
      <c r="HB109" s="58"/>
      <c r="HC109" s="58"/>
      <c r="HD109" s="58"/>
      <c r="HE109" s="58"/>
      <c r="HF109" s="58"/>
      <c r="HG109" s="58"/>
      <c r="HH109" s="58"/>
      <c r="HI109" s="58"/>
      <c r="HJ109" s="58"/>
      <c r="HK109" s="58"/>
      <c r="HL109" s="58"/>
      <c r="HM109" s="58"/>
      <c r="HN109" s="58"/>
      <c r="HO109" s="58"/>
      <c r="HP109" s="58"/>
      <c r="HQ109" s="58"/>
      <c r="HR109" s="58"/>
      <c r="HS109" s="58"/>
      <c r="HT109" s="58"/>
      <c r="HU109" s="58"/>
      <c r="HV109" s="58"/>
      <c r="HW109" s="58"/>
      <c r="HX109" s="58"/>
      <c r="HY109" s="58"/>
      <c r="HZ109" s="58"/>
    </row>
    <row r="110" spans="1:234" ht="39.950000000000003" hidden="1" customHeight="1" x14ac:dyDescent="0.2">
      <c r="A110" s="40">
        <v>18</v>
      </c>
      <c r="B110" s="230" t="s">
        <v>9541</v>
      </c>
      <c r="C110" s="231">
        <v>36084</v>
      </c>
      <c r="D110" s="230" t="s">
        <v>1268</v>
      </c>
      <c r="E110" s="230" t="s">
        <v>9138</v>
      </c>
      <c r="F110" s="230">
        <v>9</v>
      </c>
      <c r="G110" s="230" t="s">
        <v>9542</v>
      </c>
      <c r="H110" s="41" t="s">
        <v>1567</v>
      </c>
      <c r="I110" s="40">
        <v>1</v>
      </c>
      <c r="J110" s="43" t="str">
        <f t="shared" si="15"/>
        <v>Турійський9</v>
      </c>
      <c r="K110" s="40" t="s">
        <v>1596</v>
      </c>
      <c r="L110" s="43" t="str">
        <f t="shared" si="14"/>
        <v>с9</v>
      </c>
      <c r="M110" s="41">
        <v>1</v>
      </c>
      <c r="N110" s="41" t="str">
        <f ca="1">IF(ISERROR(MATCH($B110,Коди!$B$2:$B$198,0)+1),"не розкодовано",INDIRECT(CONCATENATE("Коди!$h",MATCH($B110,Коди!$B$2:$B$198,0)+1)))</f>
        <v>VOLN-87</v>
      </c>
      <c r="O110" s="43">
        <f ca="1">SUMIF(Протокол!$B$2:$B$198,$N110,Протокол!$E$2:$E$198)</f>
        <v>0</v>
      </c>
      <c r="P110" s="43">
        <f ca="1">SUMIF(Протокол!$B$2:$B$198,$N110,Протокол!$A$2:$A$198)</f>
        <v>0</v>
      </c>
      <c r="Q110" s="40" t="str">
        <f t="shared" ca="1" si="11"/>
        <v>Турійський0</v>
      </c>
      <c r="R110" s="41" t="str">
        <f ca="1">IF(ISERROR(MATCH($B110,Коди!$B$2:$B$198,0)+1),"не розкодовано",INDIRECT(CONCATENATE("Коди!$h",MATCH($B110,Коди!$B$2:$B$198,0)+1)))</f>
        <v>VOLN-87</v>
      </c>
      <c r="S110" s="41" t="str">
        <f ca="1">IF(ISERROR(MATCH($B110,Коди!$B$2:$B$198,0)+1),"не розкодовано",INDIRECT(CONCATENATE("Коди!$i",MATCH($B110,Коди!$B$2:$B$198,0)+1)))</f>
        <v>oGTwiszt</v>
      </c>
      <c r="T110" s="45" t="e">
        <f>IF(B110=#REF!,"ok","error")</f>
        <v>#REF!</v>
      </c>
      <c r="U110" s="40">
        <f ca="1">IF(ISERROR(MATCH($B110,Тур1!$B$2:$B$198,0)+1),"не розкодовано",INDIRECT(CONCATENATE("Тур1!$i",MATCH($B110,Тур1!$B$2:$B$198,0)+1)))</f>
        <v>0</v>
      </c>
      <c r="V110" s="40">
        <f ca="1">IF(ISERROR(MATCH($B110,Тур2!$B$2:$B$198,0)+1),"не розкодовано",INDIRECT(CONCATENATE("Тур2!$i",MATCH($B110,Тур2!$B$2:$B$198,0)+1)))</f>
        <v>0</v>
      </c>
      <c r="W110" s="40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</row>
    <row r="111" spans="1:234" ht="27.75" hidden="1" customHeight="1" x14ac:dyDescent="0.2">
      <c r="A111" s="40">
        <v>24</v>
      </c>
      <c r="B111" s="230" t="s">
        <v>551</v>
      </c>
      <c r="C111" s="231">
        <v>35514</v>
      </c>
      <c r="D111" s="232" t="s">
        <v>1309</v>
      </c>
      <c r="E111" s="230" t="s">
        <v>9138</v>
      </c>
      <c r="F111" s="230">
        <v>10</v>
      </c>
      <c r="G111" s="230" t="s">
        <v>1565</v>
      </c>
      <c r="H111" s="41" t="s">
        <v>1568</v>
      </c>
      <c r="I111" s="40">
        <v>1</v>
      </c>
      <c r="J111" s="43" t="str">
        <f t="shared" si="15"/>
        <v>Турійський10</v>
      </c>
      <c r="K111" s="40" t="s">
        <v>1596</v>
      </c>
      <c r="L111" s="43" t="str">
        <f t="shared" si="14"/>
        <v>с10</v>
      </c>
      <c r="M111" s="41">
        <v>1</v>
      </c>
      <c r="N111" s="41" t="str">
        <f ca="1">IF(ISERROR(MATCH($B111,Коди!$B$2:$B$198,0)+1),"не розкодовано",INDIRECT(CONCATENATE("Коди!$h",MATCH($B111,Коди!$B$2:$B$198,0)+1)))</f>
        <v>VOLN-88</v>
      </c>
      <c r="O111" s="43">
        <f ca="1">SUMIF(Протокол!$B$2:$B$198,$N111,Протокол!$E$2:$E$198)</f>
        <v>0</v>
      </c>
      <c r="P111" s="43">
        <f ca="1">SUMIF(Протокол!$B$2:$B$198,$N111,Протокол!$A$2:$A$198)</f>
        <v>0</v>
      </c>
      <c r="Q111" s="40" t="str">
        <f t="shared" ca="1" si="11"/>
        <v>Турійський0</v>
      </c>
      <c r="R111" s="41" t="str">
        <f ca="1">IF(ISERROR(MATCH($B111,Коди!$B$2:$B$198,0)+1),"не розкодовано",INDIRECT(CONCATENATE("Коди!$h",MATCH($B111,Коди!$B$2:$B$198,0)+1)))</f>
        <v>VOLN-88</v>
      </c>
      <c r="S111" s="41" t="str">
        <f ca="1">IF(ISERROR(MATCH($B111,Коди!$B$2:$B$198,0)+1),"не розкодовано",INDIRECT(CONCATENATE("Коди!$i",MATCH($B111,Коди!$B$2:$B$198,0)+1)))</f>
        <v>q6F7R7wK</v>
      </c>
      <c r="T111" s="45" t="e">
        <f>IF(B111=#REF!,"ok","error")</f>
        <v>#REF!</v>
      </c>
      <c r="U111" s="40">
        <f ca="1">IF(ISERROR(MATCH($B111,Тур1!$B$2:$B$198,0)+1),"не розкодовано",INDIRECT(CONCATENATE("Тур1!$i",MATCH($B111,Тур1!$B$2:$B$198,0)+1)))</f>
        <v>0</v>
      </c>
      <c r="V111" s="40">
        <f ca="1">IF(ISERROR(MATCH($B111,Тур2!$B$2:$B$198,0)+1),"не розкодовано",INDIRECT(CONCATENATE("Тур2!$i",MATCH($B111,Тур2!$B$2:$B$198,0)+1)))</f>
        <v>0</v>
      </c>
      <c r="W111" s="40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</row>
    <row r="112" spans="1:234" ht="25.5" hidden="1" customHeight="1" x14ac:dyDescent="0.2">
      <c r="A112" s="40">
        <v>11</v>
      </c>
      <c r="B112" s="230" t="s">
        <v>1566</v>
      </c>
      <c r="C112" s="231">
        <v>35332</v>
      </c>
      <c r="D112" s="232" t="s">
        <v>1309</v>
      </c>
      <c r="E112" s="230" t="s">
        <v>9138</v>
      </c>
      <c r="F112" s="230">
        <v>11</v>
      </c>
      <c r="G112" s="230" t="s">
        <v>9543</v>
      </c>
      <c r="H112" s="41" t="s">
        <v>1568</v>
      </c>
      <c r="I112" s="40">
        <v>1</v>
      </c>
      <c r="J112" s="43" t="str">
        <f t="shared" ref="J112:J120" si="16">CONCATENATE(E112,F112)</f>
        <v>Турійський11</v>
      </c>
      <c r="K112" s="40" t="s">
        <v>1595</v>
      </c>
      <c r="L112" s="43" t="str">
        <f t="shared" ref="L112:L120" si="17">CONCATENATE(K112,TEXT(F112,0))</f>
        <v>г11</v>
      </c>
      <c r="M112" s="40"/>
      <c r="N112" s="41" t="str">
        <f ca="1">IF(ISERROR(MATCH($B112,Коди!$B$2:$B$198,0)+1),"не розкодовано",INDIRECT(CONCATENATE("Коди!$h",MATCH($B112,Коди!$B$2:$B$198,0)+1)))</f>
        <v>VOLN-89</v>
      </c>
      <c r="O112" s="43"/>
      <c r="P112" s="43">
        <f ca="1">SUMIF(Протокол!$B$2:$B$198,$N112,Протокол!$A$2:$A$198)</f>
        <v>0</v>
      </c>
      <c r="Q112" s="40" t="str">
        <f t="shared" ca="1" si="11"/>
        <v>Турійський0</v>
      </c>
      <c r="R112" s="41" t="str">
        <f ca="1">IF(ISERROR(MATCH($B112,Коди!$B$2:$B$198,0)+1),"не розкодовано",INDIRECT(CONCATENATE("Коди!$h",MATCH($B112,Коди!$B$2:$B$198,0)+1)))</f>
        <v>VOLN-89</v>
      </c>
      <c r="S112" s="41" t="str">
        <f ca="1">IF(ISERROR(MATCH($B112,Коди!$B$2:$B$198,0)+1),"не розкодовано",INDIRECT(CONCATENATE("Коди!$i",MATCH($B112,Коди!$B$2:$B$198,0)+1)))</f>
        <v>Bspsc**i</v>
      </c>
      <c r="T112" s="45" t="e">
        <f>IF(#REF!=#REF!,"ok","error")</f>
        <v>#REF!</v>
      </c>
      <c r="U112" s="40">
        <f ca="1">IF(ISERROR(MATCH($B112,Тур1!$B$2:$B$198,0)+1),"не розкодовано",INDIRECT(CONCATENATE("Тур1!$i",MATCH($B112,Тур1!$B$2:$B$198,0)+1)))</f>
        <v>0</v>
      </c>
      <c r="V112" s="40">
        <f ca="1">IF(ISERROR(MATCH($B112,Тур2!$B$2:$B$198,0)+1),"не розкодовано",INDIRECT(CONCATENATE("Тур2!$i",MATCH($B112,Тур2!$B$2:$B$198,0)+1)))</f>
        <v>0</v>
      </c>
      <c r="W112" s="40"/>
    </row>
    <row r="113" spans="1:23" ht="42.75" customHeight="1" x14ac:dyDescent="0.2">
      <c r="A113" s="40">
        <v>19</v>
      </c>
      <c r="B113" s="230" t="s">
        <v>9584</v>
      </c>
      <c r="C113" s="231">
        <v>35998</v>
      </c>
      <c r="D113" s="230" t="s">
        <v>9591</v>
      </c>
      <c r="E113" s="230" t="s">
        <v>9148</v>
      </c>
      <c r="F113" s="230">
        <v>9</v>
      </c>
      <c r="G113" s="230" t="s">
        <v>9594</v>
      </c>
      <c r="H113" s="40" t="s">
        <v>1567</v>
      </c>
      <c r="I113" s="40">
        <v>1</v>
      </c>
      <c r="J113" s="43" t="str">
        <f t="shared" si="16"/>
        <v>м.Луцьк9</v>
      </c>
      <c r="K113" s="40" t="s">
        <v>1597</v>
      </c>
      <c r="L113" s="43" t="str">
        <f t="shared" si="17"/>
        <v>м9</v>
      </c>
      <c r="M113" s="40"/>
      <c r="N113" s="41" t="str">
        <f ca="1">IF(ISERROR(MATCH($B113,Коди!$B$2:$B$198,0)+1),"не розкодовано",INDIRECT(CONCATENATE("Коди!$h",MATCH($B113,Коди!$B$2:$B$198,0)+1)))</f>
        <v>VOLN-90</v>
      </c>
      <c r="O113" s="43"/>
      <c r="P113" s="43">
        <f ca="1">SUMIF(Протокол!$B$2:$B$198,$N113,Протокол!$A$2:$A$198)</f>
        <v>2</v>
      </c>
      <c r="Q113" s="40" t="str">
        <f t="shared" ca="1" si="11"/>
        <v>м.Луцьк2</v>
      </c>
      <c r="R113" s="41" t="str">
        <f ca="1">IF(ISERROR(MATCH($B113,Коди!$B$2:$B$198,0)+1),"не розкодовано",INDIRECT(CONCATENATE("Коди!$h",MATCH($B113,Коди!$B$2:$B$198,0)+1)))</f>
        <v>VOLN-90</v>
      </c>
      <c r="S113" s="41" t="str">
        <f ca="1">IF(ISERROR(MATCH($B113,Коди!$B$2:$B$198,0)+1),"не розкодовано",INDIRECT(CONCATENATE("Коди!$i",MATCH($B113,Коди!$B$2:$B$198,0)+1)))</f>
        <v>Rqeoz!Vv</v>
      </c>
      <c r="T113" s="45" t="e">
        <f>IF(#REF!=#REF!,"ok","error")</f>
        <v>#REF!</v>
      </c>
      <c r="U113" s="40">
        <f ca="1">IF(ISERROR(MATCH($B113,Тур1!$B$2:$B$198,0)+1),"не розкодовано",INDIRECT(CONCATENATE("Тур1!$i",MATCH($B113,Тур1!$B$2:$B$198,0)+1)))</f>
        <v>112</v>
      </c>
      <c r="V113" s="40">
        <f ca="1">IF(ISERROR(MATCH($B113,Тур2!$B$2:$B$198,0)+1),"не розкодовано",INDIRECT(CONCATENATE("Тур2!$i",MATCH($B113,Тур2!$B$2:$B$198,0)+1)))</f>
        <v>120</v>
      </c>
      <c r="W113" s="40"/>
    </row>
    <row r="114" spans="1:23" ht="25.5" x14ac:dyDescent="0.2">
      <c r="A114" s="40">
        <v>12</v>
      </c>
      <c r="B114" s="230" t="s">
        <v>1576</v>
      </c>
      <c r="C114" s="231">
        <v>35129</v>
      </c>
      <c r="D114" s="230" t="s">
        <v>9592</v>
      </c>
      <c r="E114" s="230" t="s">
        <v>9148</v>
      </c>
      <c r="F114" s="230">
        <v>11</v>
      </c>
      <c r="G114" s="230" t="s">
        <v>1594</v>
      </c>
      <c r="H114" s="40" t="s">
        <v>1567</v>
      </c>
      <c r="I114" s="40">
        <v>1</v>
      </c>
      <c r="J114" s="193" t="str">
        <f t="shared" si="16"/>
        <v>м.Луцьк11</v>
      </c>
      <c r="K114" s="192" t="s">
        <v>1595</v>
      </c>
      <c r="L114" s="193" t="str">
        <f t="shared" si="17"/>
        <v>г11</v>
      </c>
      <c r="M114" s="192"/>
      <c r="N114" s="41" t="str">
        <f ca="1">IF(ISERROR(MATCH($B114,Коди!$B$2:$B$198,0)+1),"не розкодовано",INDIRECT(CONCATENATE("Коди!$h",MATCH($B114,Коди!$B$2:$B$198,0)+1)))</f>
        <v>VOLN-91</v>
      </c>
      <c r="O114" s="195"/>
      <c r="P114" s="43">
        <f ca="1">SUMIF(Протокол!$B$2:$B$198,$N114,Протокол!$A$2:$A$198)</f>
        <v>0</v>
      </c>
      <c r="Q114" s="40" t="str">
        <f t="shared" ca="1" si="11"/>
        <v>м.Луцьк0</v>
      </c>
      <c r="R114" s="41" t="str">
        <f ca="1">IF(ISERROR(MATCH($B114,Коди!$B$2:$B$198,0)+1),"не розкодовано",INDIRECT(CONCATENATE("Коди!$h",MATCH($B114,Коди!$B$2:$B$198,0)+1)))</f>
        <v>VOLN-91</v>
      </c>
      <c r="S114" s="41" t="str">
        <f ca="1">IF(ISERROR(MATCH($B114,Коди!$B$2:$B$198,0)+1),"не розкодовано",INDIRECT(CONCATENATE("Коди!$i",MATCH($B114,Коди!$B$2:$B$198,0)+1)))</f>
        <v>XZyA6j*x</v>
      </c>
      <c r="T114" s="45" t="e">
        <f>IF(#REF!=#REF!,"ok","error")</f>
        <v>#REF!</v>
      </c>
      <c r="U114" s="40">
        <f ca="1">IF(ISERROR(MATCH($B114,Тур1!$B$2:$B$198,0)+1),"не розкодовано",INDIRECT(CONCATENATE("Тур1!$i",MATCH($B114,Тур1!$B$2:$B$198,0)+1)))</f>
        <v>26</v>
      </c>
      <c r="V114" s="40">
        <f ca="1">IF(ISERROR(MATCH($B114,Тур2!$B$2:$B$198,0)+1),"не розкодовано",INDIRECT(CONCATENATE("Тур2!$i",MATCH($B114,Тур2!$B$2:$B$198,0)+1)))</f>
        <v>28</v>
      </c>
      <c r="W114" s="126"/>
    </row>
    <row r="115" spans="1:23" ht="33" customHeight="1" x14ac:dyDescent="0.2">
      <c r="A115" s="40">
        <v>25</v>
      </c>
      <c r="B115" s="230" t="s">
        <v>1570</v>
      </c>
      <c r="C115" s="231">
        <v>35384</v>
      </c>
      <c r="D115" s="230" t="s">
        <v>9591</v>
      </c>
      <c r="E115" s="230" t="s">
        <v>9148</v>
      </c>
      <c r="F115" s="230">
        <v>10</v>
      </c>
      <c r="G115" s="230" t="s">
        <v>1541</v>
      </c>
      <c r="H115" s="40" t="s">
        <v>1567</v>
      </c>
      <c r="I115" s="40">
        <v>1</v>
      </c>
      <c r="J115" s="43" t="str">
        <f t="shared" si="16"/>
        <v>м.Луцьк10</v>
      </c>
      <c r="K115" s="40" t="s">
        <v>1595</v>
      </c>
      <c r="L115" s="43" t="str">
        <f t="shared" si="17"/>
        <v>г10</v>
      </c>
      <c r="M115" s="40"/>
      <c r="N115" s="41" t="str">
        <f ca="1">IF(ISERROR(MATCH($B115,Коди!$B$2:$B$198,0)+1),"не розкодовано",INDIRECT(CONCATENATE("Коди!$h",MATCH($B115,Коди!$B$2:$B$198,0)+1)))</f>
        <v>VOLN-93</v>
      </c>
      <c r="O115" s="43"/>
      <c r="P115" s="43">
        <f ca="1">SUMIF(Протокол!$B$2:$B$198,$N115,Протокол!$A$2:$A$198)</f>
        <v>3</v>
      </c>
      <c r="Q115" s="40" t="str">
        <f t="shared" ca="1" si="11"/>
        <v>м.Луцьк3</v>
      </c>
      <c r="R115" s="41" t="str">
        <f ca="1">IF(ISERROR(MATCH($B115,Коди!$B$2:$B$198,0)+1),"не розкодовано",INDIRECT(CONCATENATE("Коди!$h",MATCH($B115,Коди!$B$2:$B$198,0)+1)))</f>
        <v>VOLN-93</v>
      </c>
      <c r="S115" s="41" t="str">
        <f ca="1">IF(ISERROR(MATCH($B115,Коди!$B$2:$B$198,0)+1),"не розкодовано",INDIRECT(CONCATENATE("Коди!$i",MATCH($B115,Коди!$B$2:$B$198,0)+1)))</f>
        <v>F@RG6*CN</v>
      </c>
      <c r="T115" s="45" t="e">
        <f>IF(#REF!=#REF!,"ok","error")</f>
        <v>#REF!</v>
      </c>
      <c r="U115" s="40">
        <f ca="1">IF(ISERROR(MATCH($B115,Тур1!$B$2:$B$198,0)+1),"не розкодовано",INDIRECT(CONCATENATE("Тур1!$i",MATCH($B115,Тур1!$B$2:$B$198,0)+1)))</f>
        <v>66</v>
      </c>
      <c r="V115" s="40">
        <f ca="1">IF(ISERROR(MATCH($B115,Тур2!$B$2:$B$198,0)+1),"не розкодовано",INDIRECT(CONCATENATE("Тур2!$i",MATCH($B115,Тур2!$B$2:$B$198,0)+1)))</f>
        <v>34</v>
      </c>
      <c r="W115" s="40"/>
    </row>
    <row r="116" spans="1:23" ht="27.75" customHeight="1" x14ac:dyDescent="0.2">
      <c r="A116" s="40">
        <v>13</v>
      </c>
      <c r="B116" s="230" t="s">
        <v>9586</v>
      </c>
      <c r="C116" s="231">
        <v>36354</v>
      </c>
      <c r="D116" s="230" t="s">
        <v>9591</v>
      </c>
      <c r="E116" s="230" t="s">
        <v>9148</v>
      </c>
      <c r="F116" s="230">
        <v>8</v>
      </c>
      <c r="G116" s="230" t="s">
        <v>1541</v>
      </c>
      <c r="H116" s="40" t="s">
        <v>1567</v>
      </c>
      <c r="I116" s="40">
        <v>1</v>
      </c>
      <c r="J116" s="43" t="str">
        <f t="shared" si="16"/>
        <v>м.Луцьк8</v>
      </c>
      <c r="K116" s="40" t="s">
        <v>1595</v>
      </c>
      <c r="L116" s="43" t="str">
        <f t="shared" si="17"/>
        <v>г8</v>
      </c>
      <c r="M116" s="40"/>
      <c r="N116" s="41" t="str">
        <f ca="1">IF(ISERROR(MATCH($B116,Коди!$B$2:$B$198,0)+1),"не розкодовано",INDIRECT(CONCATENATE("Коди!$h",MATCH($B116,Коди!$B$2:$B$198,0)+1)))</f>
        <v>VOLN-94</v>
      </c>
      <c r="O116" s="43"/>
      <c r="P116" s="43">
        <f ca="1">SUMIF(Протокол!$B$2:$B$198,$N116,Протокол!$A$2:$A$198)</f>
        <v>3</v>
      </c>
      <c r="Q116" s="40" t="str">
        <f t="shared" ca="1" si="11"/>
        <v>м.Луцьк3</v>
      </c>
      <c r="R116" s="41" t="str">
        <f ca="1">IF(ISERROR(MATCH($B116,Коди!$B$2:$B$198,0)+1),"не розкодовано",INDIRECT(CONCATENATE("Коди!$h",MATCH($B116,Коди!$B$2:$B$198,0)+1)))</f>
        <v>VOLN-94</v>
      </c>
      <c r="S116" s="41" t="str">
        <f ca="1">IF(ISERROR(MATCH($B116,Коди!$B$2:$B$198,0)+1),"не розкодовано",INDIRECT(CONCATENATE("Коди!$i",MATCH($B116,Коди!$B$2:$B$198,0)+1)))</f>
        <v>2Kc^/Pt*</v>
      </c>
      <c r="T116" s="45" t="e">
        <f>IF(#REF!=#REF!,"ok","error")</f>
        <v>#REF!</v>
      </c>
      <c r="U116" s="40">
        <f ca="1">IF(ISERROR(MATCH($B116,Тур1!$B$2:$B$198,0)+1),"не розкодовано",INDIRECT(CONCATENATE("Тур1!$i",MATCH($B116,Тур1!$B$2:$B$198,0)+1)))</f>
        <v>5</v>
      </c>
      <c r="V116" s="40">
        <f ca="1">IF(ISERROR(MATCH($B116,Тур2!$B$2:$B$198,0)+1),"не розкодовано",INDIRECT(CONCATENATE("Тур2!$i",MATCH($B116,Тур2!$B$2:$B$198,0)+1)))</f>
        <v>8</v>
      </c>
      <c r="W116" s="40"/>
    </row>
    <row r="117" spans="1:23" ht="27.75" customHeight="1" x14ac:dyDescent="0.2">
      <c r="A117" s="40">
        <v>26</v>
      </c>
      <c r="B117" s="230" t="s">
        <v>9587</v>
      </c>
      <c r="C117" s="231">
        <v>35646</v>
      </c>
      <c r="D117" s="230" t="s">
        <v>9591</v>
      </c>
      <c r="E117" s="230" t="s">
        <v>9148</v>
      </c>
      <c r="F117" s="230">
        <v>10</v>
      </c>
      <c r="G117" s="230" t="s">
        <v>1541</v>
      </c>
      <c r="H117" s="40" t="s">
        <v>1567</v>
      </c>
      <c r="I117" s="40">
        <v>1</v>
      </c>
      <c r="J117" s="43" t="str">
        <f t="shared" si="16"/>
        <v>м.Луцьк10</v>
      </c>
      <c r="K117" s="40" t="s">
        <v>1595</v>
      </c>
      <c r="L117" s="43" t="str">
        <f t="shared" si="17"/>
        <v>г10</v>
      </c>
      <c r="M117" s="40"/>
      <c r="N117" s="41" t="str">
        <f ca="1">IF(ISERROR(MATCH($B117,Коди!$B$2:$B$198,0)+1),"не розкодовано",INDIRECT(CONCATENATE("Коди!$h",MATCH($B117,Коди!$B$2:$B$198,0)+1)))</f>
        <v>VOLN-95</v>
      </c>
      <c r="O117" s="43"/>
      <c r="P117" s="43">
        <f ca="1">SUMIF(Протокол!$B$2:$B$198,$N117,Протокол!$A$2:$A$198)</f>
        <v>0</v>
      </c>
      <c r="Q117" s="40" t="str">
        <f t="shared" ca="1" si="11"/>
        <v>м.Луцьк0</v>
      </c>
      <c r="R117" s="41" t="str">
        <f ca="1">IF(ISERROR(MATCH($B117,Коди!$B$2:$B$198,0)+1),"не розкодовано",INDIRECT(CONCATENATE("Коди!$h",MATCH($B117,Коди!$B$2:$B$198,0)+1)))</f>
        <v>VOLN-95</v>
      </c>
      <c r="S117" s="41" t="str">
        <f ca="1">IF(ISERROR(MATCH($B117,Коди!$B$2:$B$198,0)+1),"не розкодовано",INDIRECT(CONCATENATE("Коди!$i",MATCH($B117,Коди!$B$2:$B$198,0)+1)))</f>
        <v>k-d+*gLC</v>
      </c>
      <c r="T117" s="45" t="e">
        <f>IF(#REF!=#REF!,"ok","error")</f>
        <v>#REF!</v>
      </c>
      <c r="U117" s="40">
        <f ca="1">IF(ISERROR(MATCH($B117,Тур1!$B$2:$B$198,0)+1),"не розкодовано",INDIRECT(CONCATENATE("Тур1!$i",MATCH($B117,Тур1!$B$2:$B$198,0)+1)))</f>
        <v>8</v>
      </c>
      <c r="V117" s="40">
        <f ca="1">IF(ISERROR(MATCH($B117,Тур2!$B$2:$B$198,0)+1),"не розкодовано",INDIRECT(CONCATENATE("Тур2!$i",MATCH($B117,Тур2!$B$2:$B$198,0)+1)))</f>
        <v>0</v>
      </c>
      <c r="W117" s="40"/>
    </row>
    <row r="118" spans="1:23" ht="64.5" hidden="1" thickBot="1" x14ac:dyDescent="0.25">
      <c r="A118" s="40">
        <v>27</v>
      </c>
      <c r="B118" s="236" t="s">
        <v>9596</v>
      </c>
      <c r="C118" s="239">
        <v>35605</v>
      </c>
      <c r="D118" s="236" t="s">
        <v>9593</v>
      </c>
      <c r="E118" s="236" t="s">
        <v>1569</v>
      </c>
      <c r="F118" s="41">
        <v>10</v>
      </c>
      <c r="G118" s="41" t="s">
        <v>9597</v>
      </c>
      <c r="H118" s="40" t="s">
        <v>1567</v>
      </c>
      <c r="I118" s="40">
        <v>0</v>
      </c>
      <c r="J118" s="193" t="str">
        <f t="shared" si="16"/>
        <v>Інтернет-олімпіада10</v>
      </c>
      <c r="K118" s="192" t="s">
        <v>1595</v>
      </c>
      <c r="L118" s="193" t="str">
        <f t="shared" si="17"/>
        <v>г10</v>
      </c>
      <c r="M118" s="192"/>
      <c r="N118" s="194"/>
      <c r="O118" s="195"/>
      <c r="P118" s="195"/>
      <c r="Q118" s="50"/>
      <c r="R118" s="196"/>
      <c r="S118" s="196"/>
      <c r="T118" s="45" t="e">
        <f>IF(#REF!=#REF!,"ok","error")</f>
        <v>#REF!</v>
      </c>
      <c r="U118" s="45"/>
      <c r="V118" s="45"/>
      <c r="W118" s="126"/>
    </row>
    <row r="119" spans="1:23" ht="64.5" hidden="1" thickBot="1" x14ac:dyDescent="0.25">
      <c r="A119" s="40">
        <v>20</v>
      </c>
      <c r="B119" s="233" t="s">
        <v>9610</v>
      </c>
      <c r="C119" s="234">
        <v>35917</v>
      </c>
      <c r="D119" s="233" t="s">
        <v>9611</v>
      </c>
      <c r="E119" s="236" t="s">
        <v>1569</v>
      </c>
      <c r="F119" s="40">
        <v>9</v>
      </c>
      <c r="G119" s="41" t="s">
        <v>1594</v>
      </c>
      <c r="H119" s="40" t="s">
        <v>1567</v>
      </c>
      <c r="I119" s="40">
        <v>0</v>
      </c>
      <c r="J119" s="167" t="str">
        <f t="shared" si="16"/>
        <v>Інтернет-олімпіада9</v>
      </c>
      <c r="K119" s="169" t="s">
        <v>1595</v>
      </c>
      <c r="L119" s="167" t="str">
        <f t="shared" si="17"/>
        <v>г9</v>
      </c>
      <c r="M119" s="169"/>
      <c r="N119" s="170"/>
      <c r="O119" s="171"/>
      <c r="P119" s="171"/>
      <c r="Q119" s="50"/>
      <c r="R119" s="129"/>
      <c r="S119" s="129"/>
      <c r="T119" s="45" t="e">
        <f>IF(#REF!=#REF!,"ok","error")</f>
        <v>#REF!</v>
      </c>
      <c r="U119" s="45"/>
      <c r="V119" s="45"/>
      <c r="W119" s="126"/>
    </row>
    <row r="120" spans="1:23" ht="51.75" hidden="1" thickBot="1" x14ac:dyDescent="0.25">
      <c r="A120" s="40">
        <v>14</v>
      </c>
      <c r="B120" s="233" t="s">
        <v>9612</v>
      </c>
      <c r="C120" s="251">
        <v>36746</v>
      </c>
      <c r="D120" s="233" t="s">
        <v>9613</v>
      </c>
      <c r="E120" s="236" t="s">
        <v>1569</v>
      </c>
      <c r="F120" s="40">
        <v>7</v>
      </c>
      <c r="G120" s="41" t="s">
        <v>1594</v>
      </c>
      <c r="H120" s="40" t="s">
        <v>1568</v>
      </c>
      <c r="I120" s="40">
        <v>0</v>
      </c>
      <c r="J120" s="167" t="str">
        <f t="shared" si="16"/>
        <v>Інтернет-олімпіада7</v>
      </c>
      <c r="K120" s="169" t="s">
        <v>1595</v>
      </c>
      <c r="L120" s="167" t="str">
        <f t="shared" si="17"/>
        <v>г7</v>
      </c>
      <c r="M120" s="169"/>
      <c r="N120" s="170"/>
      <c r="O120" s="171"/>
      <c r="P120" s="171"/>
      <c r="Q120" s="50"/>
      <c r="R120" s="129"/>
      <c r="S120" s="129"/>
      <c r="T120" s="45" t="e">
        <f>IF(#REF!=#REF!,"ok","error")</f>
        <v>#REF!</v>
      </c>
      <c r="U120" s="45"/>
      <c r="V120" s="45"/>
      <c r="W120" s="126"/>
    </row>
    <row r="121" spans="1:23" ht="26.25" hidden="1" thickBot="1" x14ac:dyDescent="0.25">
      <c r="A121" s="105">
        <f t="shared" ref="A121:A124" si="18">A120+1</f>
        <v>15</v>
      </c>
      <c r="B121" s="178" t="s">
        <v>9595</v>
      </c>
      <c r="C121" s="174">
        <v>35738</v>
      </c>
      <c r="D121" s="173" t="s">
        <v>9592</v>
      </c>
      <c r="E121" s="175" t="s">
        <v>1569</v>
      </c>
      <c r="F121" s="173">
        <v>9</v>
      </c>
      <c r="G121" s="173" t="s">
        <v>1594</v>
      </c>
      <c r="H121" s="169" t="s">
        <v>1567</v>
      </c>
      <c r="I121" s="169">
        <v>0</v>
      </c>
      <c r="J121" s="167" t="str">
        <f t="shared" ref="J121:J123" si="19">CONCATENATE(E121,F121)</f>
        <v>Інтернет-олімпіада9</v>
      </c>
      <c r="K121" s="169" t="s">
        <v>1595</v>
      </c>
      <c r="L121" s="167" t="str">
        <f t="shared" ref="L121:L123" si="20">CONCATENATE(K121,TEXT(F121,0))</f>
        <v>г9</v>
      </c>
      <c r="M121" s="169"/>
      <c r="N121" s="170"/>
      <c r="O121" s="171"/>
      <c r="P121" s="171"/>
      <c r="Q121" s="50"/>
      <c r="R121" s="129"/>
      <c r="S121" s="129"/>
      <c r="T121" s="45" t="e">
        <f>IF(#REF!=#REF!,"ok","error")</f>
        <v>#REF!</v>
      </c>
      <c r="U121" s="45"/>
      <c r="V121" s="45"/>
      <c r="W121" s="126"/>
    </row>
    <row r="122" spans="1:23" ht="26.25" hidden="1" thickBot="1" x14ac:dyDescent="0.25">
      <c r="A122" s="105">
        <f t="shared" si="18"/>
        <v>16</v>
      </c>
      <c r="B122" s="178" t="s">
        <v>9602</v>
      </c>
      <c r="C122" s="174">
        <v>35668</v>
      </c>
      <c r="D122" s="173" t="s">
        <v>9592</v>
      </c>
      <c r="E122" s="175" t="s">
        <v>1569</v>
      </c>
      <c r="F122" s="173">
        <v>9</v>
      </c>
      <c r="G122" s="173" t="s">
        <v>1594</v>
      </c>
      <c r="H122" s="169" t="s">
        <v>1567</v>
      </c>
      <c r="I122" s="169">
        <v>0</v>
      </c>
      <c r="J122" s="167" t="str">
        <f t="shared" si="19"/>
        <v>Інтернет-олімпіада9</v>
      </c>
      <c r="K122" s="169" t="s">
        <v>1595</v>
      </c>
      <c r="L122" s="167" t="str">
        <f t="shared" si="20"/>
        <v>г9</v>
      </c>
      <c r="M122" s="169"/>
      <c r="N122" s="170"/>
      <c r="O122" s="171"/>
      <c r="P122" s="171"/>
      <c r="Q122" s="50"/>
      <c r="R122" s="129"/>
      <c r="S122" s="129"/>
      <c r="T122" s="45" t="e">
        <f>IF(#REF!=#REF!,"ok","error")</f>
        <v>#REF!</v>
      </c>
      <c r="U122" s="45"/>
      <c r="V122" s="45"/>
      <c r="W122" s="126"/>
    </row>
    <row r="123" spans="1:23" ht="39" hidden="1" customHeight="1" x14ac:dyDescent="0.2">
      <c r="A123" s="40">
        <v>27</v>
      </c>
      <c r="B123" s="41" t="s">
        <v>9596</v>
      </c>
      <c r="C123" s="181">
        <v>35605</v>
      </c>
      <c r="D123" s="41" t="s">
        <v>9593</v>
      </c>
      <c r="E123" s="41" t="s">
        <v>1569</v>
      </c>
      <c r="F123" s="41">
        <v>10</v>
      </c>
      <c r="G123" s="41" t="s">
        <v>9597</v>
      </c>
      <c r="H123" s="40" t="s">
        <v>1567</v>
      </c>
      <c r="I123" s="40">
        <v>0</v>
      </c>
      <c r="J123" s="43" t="str">
        <f t="shared" si="19"/>
        <v>Інтернет-олімпіада10</v>
      </c>
      <c r="K123" s="40" t="s">
        <v>1595</v>
      </c>
      <c r="L123" s="43" t="str">
        <f t="shared" si="20"/>
        <v>г10</v>
      </c>
      <c r="M123" s="40">
        <v>1</v>
      </c>
      <c r="N123" s="41" t="str">
        <f ca="1">IF(ISERROR(MATCH($B123,Коди!$B$2:$B$198,0)+1),"не розкодовано",INDIRECT(CONCATENATE("Коди!$h",MATCH($B123,Коди!$B$2:$B$198,0)+1)))</f>
        <v>VOLN-101</v>
      </c>
      <c r="O123" s="43"/>
      <c r="P123" s="43"/>
      <c r="Q123" s="36" t="s">
        <v>548</v>
      </c>
      <c r="R123" s="41" t="str">
        <f ca="1">IF(ISERROR(MATCH($B123,Коди!$B$2:$B$198,0)+1),"не розкодовано",INDIRECT(CONCATENATE("Коди!$h",MATCH($B123,Коди!$B$2:$B$198,0)+1)))</f>
        <v>VOLN-101</v>
      </c>
      <c r="S123" s="41" t="str">
        <f ca="1">IF(ISERROR(MATCH($B123,Коди!$B$2:$B$198,0)+1),"не розкодовано",INDIRECT(CONCATENATE("Коди!$i",MATCH($B123,Коди!$B$2:$B$198,0)+1)))</f>
        <v>7-wgKQCF</v>
      </c>
      <c r="T123" s="45" t="e">
        <f>IF(#REF!=#REF!,"ok","error")</f>
        <v>#REF!</v>
      </c>
      <c r="U123" s="40">
        <f ca="1">IF(ISERROR(MATCH($B123,Тур1!$B$2:$B$198,0)+1),"не розкодовано",INDIRECT(CONCATENATE("Тур1!$i",MATCH($B123,Тур1!$B$2:$B$198,0)+1)))</f>
        <v>0</v>
      </c>
      <c r="V123" s="40">
        <f ca="1">IF(ISERROR(MATCH($B123,Тур2!$B$2:$B$198,0)+1),"не розкодовано",INDIRECT(CONCATENATE("Тур2!$i",MATCH($B123,Тур2!$B$2:$B$198,0)+1)))</f>
        <v>0</v>
      </c>
      <c r="W123" s="40"/>
    </row>
    <row r="124" spans="1:23" ht="24.75" hidden="1" customHeight="1" thickBot="1" x14ac:dyDescent="0.25">
      <c r="A124" s="134">
        <f t="shared" si="18"/>
        <v>28</v>
      </c>
      <c r="B124" s="197" t="s">
        <v>9603</v>
      </c>
      <c r="C124" s="198">
        <v>35181</v>
      </c>
      <c r="D124" s="192" t="s">
        <v>9604</v>
      </c>
      <c r="E124" s="191" t="s">
        <v>1569</v>
      </c>
      <c r="F124" s="199">
        <v>11</v>
      </c>
      <c r="G124" s="199" t="s">
        <v>1537</v>
      </c>
      <c r="H124" s="192" t="s">
        <v>1567</v>
      </c>
      <c r="I124" s="192">
        <v>0</v>
      </c>
      <c r="J124" s="193" t="str">
        <f t="shared" ref="J124:J126" si="21">CONCATENATE(E124,F124)</f>
        <v>Інтернет-олімпіада11</v>
      </c>
      <c r="K124" s="192" t="s">
        <v>1595</v>
      </c>
      <c r="L124" s="193" t="str">
        <f t="shared" ref="L124:L126" si="22">CONCATENATE(K124,TEXT(F124,0))</f>
        <v>г11</v>
      </c>
      <c r="M124" s="192"/>
      <c r="N124" s="194"/>
      <c r="O124" s="195"/>
      <c r="P124" s="195"/>
      <c r="Q124" s="50"/>
      <c r="R124" s="196"/>
      <c r="S124" s="196"/>
      <c r="T124" s="45" t="e">
        <f>IF(#REF!=#REF!,"ok","error")</f>
        <v>#REF!</v>
      </c>
      <c r="U124" s="45"/>
      <c r="V124" s="45"/>
      <c r="W124" s="126"/>
    </row>
    <row r="125" spans="1:23" ht="44.25" hidden="1" customHeight="1" x14ac:dyDescent="0.2">
      <c r="A125" s="40">
        <v>20</v>
      </c>
      <c r="B125" s="182" t="s">
        <v>9610</v>
      </c>
      <c r="C125" s="183">
        <v>35917</v>
      </c>
      <c r="D125" s="182" t="s">
        <v>9611</v>
      </c>
      <c r="E125" s="41" t="s">
        <v>1569</v>
      </c>
      <c r="F125" s="40">
        <v>9</v>
      </c>
      <c r="G125" s="41" t="s">
        <v>1594</v>
      </c>
      <c r="H125" s="40" t="s">
        <v>1567</v>
      </c>
      <c r="I125" s="40">
        <v>0</v>
      </c>
      <c r="J125" s="43" t="str">
        <f t="shared" si="21"/>
        <v>Інтернет-олімпіада9</v>
      </c>
      <c r="K125" s="40" t="s">
        <v>1597</v>
      </c>
      <c r="L125" s="43" t="str">
        <f t="shared" si="22"/>
        <v>м9</v>
      </c>
      <c r="M125" s="40"/>
      <c r="N125" s="41" t="str">
        <f ca="1">IF(ISERROR(MATCH($B125,Коди!$B$2:$B$198,0)+1),"не розкодовано",INDIRECT(CONCATENATE("Коди!$h",MATCH($B125,Коди!$B$2:$B$198,0)+1)))</f>
        <v>VOLN-103</v>
      </c>
      <c r="O125" s="43"/>
      <c r="P125" s="43"/>
      <c r="Q125" s="36" t="s">
        <v>9208</v>
      </c>
      <c r="R125" s="41" t="str">
        <f ca="1">IF(ISERROR(MATCH($B125,Коди!$B$2:$B$198,0)+1),"не розкодовано",INDIRECT(CONCATENATE("Коди!$h",MATCH($B125,Коди!$B$2:$B$198,0)+1)))</f>
        <v>VOLN-103</v>
      </c>
      <c r="S125" s="41" t="str">
        <f ca="1">IF(ISERROR(MATCH($B125,Коди!$B$2:$B$198,0)+1),"не розкодовано",INDIRECT(CONCATENATE("Коди!$i",MATCH($B125,Коди!$B$2:$B$198,0)+1)))</f>
        <v>/dt3iikV</v>
      </c>
      <c r="T125" s="45" t="e">
        <f>IF(#REF!=#REF!,"ok","error")</f>
        <v>#REF!</v>
      </c>
      <c r="U125" s="40" t="str">
        <f ca="1">IF(ISERROR(MATCH($B125,Тур1!$B$2:$B$198,0)+1),"не розкодовано",INDIRECT(CONCATENATE("Тур1!$i",MATCH($B125,Тур1!$B$2:$B$198,0)+1)))</f>
        <v>не розкодовано</v>
      </c>
      <c r="V125" s="40" t="str">
        <f ca="1">IF(ISERROR(MATCH($B125,Тур2!$B$2:$B$198,0)+1),"не розкодовано",INDIRECT(CONCATENATE("Тур2!$i",MATCH($B125,Тур2!$B$2:$B$198,0)+1)))</f>
        <v>не розкодовано</v>
      </c>
      <c r="W125" s="40"/>
    </row>
    <row r="126" spans="1:23" ht="41.25" hidden="1" customHeight="1" x14ac:dyDescent="0.2">
      <c r="A126" s="40">
        <v>14</v>
      </c>
      <c r="B126" s="182" t="s">
        <v>9612</v>
      </c>
      <c r="C126" s="185">
        <v>36746</v>
      </c>
      <c r="D126" s="182" t="s">
        <v>9613</v>
      </c>
      <c r="E126" s="41" t="s">
        <v>1569</v>
      </c>
      <c r="F126" s="40">
        <v>7</v>
      </c>
      <c r="G126" s="41" t="s">
        <v>1594</v>
      </c>
      <c r="H126" s="40" t="s">
        <v>1568</v>
      </c>
      <c r="I126" s="40">
        <v>0</v>
      </c>
      <c r="J126" s="43" t="str">
        <f t="shared" si="21"/>
        <v>Інтернет-олімпіада7</v>
      </c>
      <c r="K126" s="40" t="s">
        <v>1596</v>
      </c>
      <c r="L126" s="43" t="str">
        <f t="shared" si="22"/>
        <v>с7</v>
      </c>
      <c r="M126" s="40">
        <v>1</v>
      </c>
      <c r="N126" s="41" t="str">
        <f ca="1">IF(ISERROR(MATCH($B126,Коди!$B$2:$B$198,0)+1),"не розкодовано",INDIRECT(CONCATENATE("Коди!$h",MATCH($B126,Коди!$B$2:$B$198,0)+1)))</f>
        <v>VOLN-104</v>
      </c>
      <c r="O126" s="43"/>
      <c r="P126" s="43"/>
      <c r="Q126" s="40" t="s">
        <v>555</v>
      </c>
      <c r="R126" s="41" t="str">
        <f ca="1">IF(ISERROR(MATCH($B126,Коди!$B$2:$B$198,0)+1),"не розкодовано",INDIRECT(CONCATENATE("Коди!$h",MATCH($B126,Коди!$B$2:$B$198,0)+1)))</f>
        <v>VOLN-104</v>
      </c>
      <c r="S126" s="41" t="str">
        <f ca="1">IF(ISERROR(MATCH($B126,Коди!$B$2:$B$198,0)+1),"не розкодовано",INDIRECT(CONCATENATE("Коди!$i",MATCH($B126,Коди!$B$2:$B$198,0)+1)))</f>
        <v>J^2V6ZMr</v>
      </c>
      <c r="T126" s="45" t="e">
        <f>IF(#REF!=#REF!,"ok","error")</f>
        <v>#REF!</v>
      </c>
      <c r="U126" s="40" t="str">
        <f ca="1">IF(ISERROR(MATCH($B126,Тур1!$B$2:$B$198,0)+1),"не розкодовано",INDIRECT(CONCATENATE("Тур1!$i",MATCH($B126,Тур1!$B$2:$B$198,0)+1)))</f>
        <v>не розкодовано</v>
      </c>
      <c r="V126" s="40" t="str">
        <f ca="1">IF(ISERROR(MATCH($B126,Тур2!$B$2:$B$198,0)+1),"не розкодовано",INDIRECT(CONCATENATE("Тур2!$i",MATCH($B126,Тур2!$B$2:$B$198,0)+1)))</f>
        <v>не розкодовано</v>
      </c>
      <c r="W126" s="40"/>
    </row>
    <row r="127" spans="1:23" ht="13.5" hidden="1" thickBot="1" x14ac:dyDescent="0.25">
      <c r="A127" s="47">
        <f t="shared" ref="A127:A143" si="23">IF(ISNONTEXT(A126),A126+1,1)</f>
        <v>15</v>
      </c>
      <c r="B127" s="47"/>
      <c r="C127" s="200"/>
      <c r="D127" s="47"/>
      <c r="E127" s="47"/>
      <c r="F127" s="47"/>
      <c r="G127" s="47"/>
      <c r="H127" s="47"/>
      <c r="I127" s="47"/>
      <c r="J127" s="112"/>
      <c r="K127" s="47"/>
      <c r="L127" s="112"/>
      <c r="M127" s="47"/>
      <c r="N127" s="144"/>
      <c r="O127" s="112"/>
      <c r="P127" s="112"/>
      <c r="Q127" s="50"/>
      <c r="R127" s="196"/>
      <c r="S127" s="196"/>
      <c r="T127" s="45" t="e">
        <f>IF(B127=#REF!,"ok","error")</f>
        <v>#REF!</v>
      </c>
      <c r="U127" s="45"/>
      <c r="V127" s="45"/>
      <c r="W127" s="126"/>
    </row>
    <row r="128" spans="1:23" ht="13.5" hidden="1" thickBot="1" x14ac:dyDescent="0.25">
      <c r="A128" s="40">
        <f t="shared" si="23"/>
        <v>16</v>
      </c>
      <c r="B128" s="40"/>
      <c r="C128" s="51"/>
      <c r="D128" s="40"/>
      <c r="E128" s="40"/>
      <c r="F128" s="40"/>
      <c r="G128" s="40"/>
      <c r="H128" s="40"/>
      <c r="I128" s="40"/>
      <c r="J128" s="43"/>
      <c r="K128" s="40"/>
      <c r="L128" s="43"/>
      <c r="M128" s="40"/>
      <c r="N128" s="44"/>
      <c r="O128" s="43"/>
      <c r="P128" s="43"/>
      <c r="Q128" s="50"/>
      <c r="R128" s="129"/>
      <c r="S128" s="129"/>
      <c r="T128" s="45" t="e">
        <f>IF(B128=#REF!,"ok","error")</f>
        <v>#REF!</v>
      </c>
      <c r="U128" s="45"/>
      <c r="V128" s="45"/>
      <c r="W128" s="126"/>
    </row>
    <row r="129" spans="1:23" ht="13.5" hidden="1" thickBot="1" x14ac:dyDescent="0.25">
      <c r="A129" s="40">
        <f t="shared" si="23"/>
        <v>17</v>
      </c>
      <c r="B129" s="40"/>
      <c r="C129" s="51"/>
      <c r="D129" s="40"/>
      <c r="E129" s="40"/>
      <c r="F129" s="40"/>
      <c r="G129" s="40"/>
      <c r="H129" s="40"/>
      <c r="I129" s="40"/>
      <c r="J129" s="43"/>
      <c r="K129" s="40"/>
      <c r="L129" s="43"/>
      <c r="M129" s="40"/>
      <c r="N129" s="44"/>
      <c r="O129" s="43"/>
      <c r="P129" s="43"/>
      <c r="Q129" s="50"/>
      <c r="R129" s="129"/>
      <c r="S129" s="129"/>
      <c r="T129" s="45" t="e">
        <f>IF(B129=#REF!,"ok","error")</f>
        <v>#REF!</v>
      </c>
      <c r="U129" s="45"/>
      <c r="V129" s="45"/>
      <c r="W129" s="126"/>
    </row>
    <row r="130" spans="1:23" ht="13.5" hidden="1" thickBot="1" x14ac:dyDescent="0.25">
      <c r="A130" s="40">
        <f t="shared" si="23"/>
        <v>18</v>
      </c>
      <c r="B130" s="40"/>
      <c r="C130" s="51"/>
      <c r="D130" s="40"/>
      <c r="E130" s="40"/>
      <c r="F130" s="40"/>
      <c r="G130" s="40"/>
      <c r="H130" s="40"/>
      <c r="I130" s="40"/>
      <c r="J130" s="43"/>
      <c r="K130" s="40"/>
      <c r="L130" s="43"/>
      <c r="M130" s="40"/>
      <c r="N130" s="44"/>
      <c r="O130" s="43"/>
      <c r="P130" s="43"/>
      <c r="Q130" s="50"/>
      <c r="R130" s="129"/>
      <c r="S130" s="129"/>
      <c r="T130" s="45" t="e">
        <f>IF(B130=#REF!,"ok","error")</f>
        <v>#REF!</v>
      </c>
      <c r="U130" s="45"/>
      <c r="V130" s="45"/>
      <c r="W130" s="126"/>
    </row>
    <row r="131" spans="1:23" ht="13.5" hidden="1" thickBot="1" x14ac:dyDescent="0.25">
      <c r="A131" s="40">
        <f t="shared" si="23"/>
        <v>19</v>
      </c>
      <c r="B131" s="40"/>
      <c r="C131" s="51"/>
      <c r="D131" s="40"/>
      <c r="E131" s="40"/>
      <c r="F131" s="40"/>
      <c r="G131" s="40"/>
      <c r="H131" s="40"/>
      <c r="I131" s="40"/>
      <c r="J131" s="43"/>
      <c r="K131" s="40"/>
      <c r="L131" s="43"/>
      <c r="M131" s="40"/>
      <c r="N131" s="44"/>
      <c r="O131" s="43"/>
      <c r="P131" s="43"/>
      <c r="Q131" s="50"/>
      <c r="R131" s="129"/>
      <c r="S131" s="129"/>
      <c r="T131" s="45" t="e">
        <f>IF(B131=#REF!,"ok","error")</f>
        <v>#REF!</v>
      </c>
      <c r="U131" s="45"/>
      <c r="V131" s="45"/>
      <c r="W131" s="126"/>
    </row>
    <row r="132" spans="1:23" ht="13.5" hidden="1" thickBot="1" x14ac:dyDescent="0.25">
      <c r="A132" s="40">
        <f t="shared" si="23"/>
        <v>20</v>
      </c>
      <c r="B132" s="40"/>
      <c r="C132" s="51"/>
      <c r="D132" s="40"/>
      <c r="E132" s="40"/>
      <c r="F132" s="40"/>
      <c r="G132" s="40"/>
      <c r="H132" s="40"/>
      <c r="I132" s="40"/>
      <c r="J132" s="43"/>
      <c r="K132" s="40"/>
      <c r="L132" s="43"/>
      <c r="M132" s="40"/>
      <c r="N132" s="44"/>
      <c r="O132" s="43"/>
      <c r="P132" s="43"/>
      <c r="Q132" s="50"/>
      <c r="R132" s="129"/>
      <c r="S132" s="129"/>
      <c r="T132" s="45" t="e">
        <f>IF(B132=#REF!,"ok","error")</f>
        <v>#REF!</v>
      </c>
      <c r="U132" s="45"/>
      <c r="V132" s="45"/>
      <c r="W132" s="126"/>
    </row>
    <row r="133" spans="1:23" ht="13.5" hidden="1" thickBot="1" x14ac:dyDescent="0.25">
      <c r="A133" s="40">
        <f t="shared" si="23"/>
        <v>21</v>
      </c>
      <c r="B133" s="40"/>
      <c r="C133" s="51"/>
      <c r="D133" s="40"/>
      <c r="E133" s="40"/>
      <c r="F133" s="40"/>
      <c r="G133" s="40"/>
      <c r="H133" s="40"/>
      <c r="I133" s="40"/>
      <c r="J133" s="43"/>
      <c r="K133" s="40"/>
      <c r="L133" s="43"/>
      <c r="M133" s="40"/>
      <c r="N133" s="44"/>
      <c r="O133" s="43"/>
      <c r="P133" s="43"/>
      <c r="Q133" s="50"/>
      <c r="R133" s="129"/>
      <c r="S133" s="129"/>
      <c r="T133" s="45" t="e">
        <f>IF(B133=#REF!,"ok","error")</f>
        <v>#REF!</v>
      </c>
      <c r="U133" s="45"/>
      <c r="V133" s="45"/>
      <c r="W133" s="126"/>
    </row>
    <row r="134" spans="1:23" ht="13.5" hidden="1" thickBot="1" x14ac:dyDescent="0.25">
      <c r="A134" s="40">
        <f t="shared" si="23"/>
        <v>22</v>
      </c>
      <c r="B134" s="40"/>
      <c r="C134" s="51"/>
      <c r="D134" s="40"/>
      <c r="E134" s="40"/>
      <c r="F134" s="40"/>
      <c r="G134" s="40"/>
      <c r="H134" s="40"/>
      <c r="I134" s="40"/>
      <c r="J134" s="43"/>
      <c r="K134" s="40"/>
      <c r="L134" s="43"/>
      <c r="M134" s="40"/>
      <c r="N134" s="44"/>
      <c r="O134" s="43"/>
      <c r="P134" s="43"/>
      <c r="Q134" s="50"/>
      <c r="R134" s="129"/>
      <c r="S134" s="129"/>
      <c r="T134" s="45" t="e">
        <f>IF(B134=#REF!,"ok","error")</f>
        <v>#REF!</v>
      </c>
      <c r="U134" s="45"/>
      <c r="V134" s="45"/>
      <c r="W134" s="126"/>
    </row>
    <row r="135" spans="1:23" ht="13.5" hidden="1" thickBot="1" x14ac:dyDescent="0.25">
      <c r="A135" s="40">
        <f t="shared" si="23"/>
        <v>23</v>
      </c>
      <c r="B135" s="41"/>
      <c r="C135" s="42"/>
      <c r="D135" s="55"/>
      <c r="E135" s="41"/>
      <c r="F135" s="41"/>
      <c r="G135" s="41"/>
      <c r="H135" s="41"/>
      <c r="I135" s="40"/>
      <c r="J135" s="43"/>
      <c r="K135" s="40"/>
      <c r="L135" s="43"/>
      <c r="M135" s="40"/>
      <c r="N135" s="44"/>
      <c r="O135" s="43"/>
      <c r="P135" s="43"/>
      <c r="Q135" s="50"/>
      <c r="R135" s="129"/>
      <c r="S135" s="129"/>
      <c r="T135" s="45" t="e">
        <f>IF(B135=#REF!,"ok","error")</f>
        <v>#REF!</v>
      </c>
      <c r="U135" s="45"/>
      <c r="V135" s="45"/>
      <c r="W135" s="126"/>
    </row>
    <row r="136" spans="1:23" ht="13.5" hidden="1" thickBot="1" x14ac:dyDescent="0.25">
      <c r="A136" s="40">
        <f t="shared" si="23"/>
        <v>24</v>
      </c>
      <c r="B136" s="40"/>
      <c r="C136" s="51"/>
      <c r="D136" s="40"/>
      <c r="E136" s="40"/>
      <c r="F136" s="40"/>
      <c r="G136" s="40"/>
      <c r="H136" s="40"/>
      <c r="I136" s="40"/>
      <c r="J136" s="43" t="str">
        <f t="shared" ref="J136:J167" si="24">CONCATENATE(E136,F136)</f>
        <v/>
      </c>
      <c r="K136" s="40"/>
      <c r="L136" s="43" t="str">
        <f t="shared" ref="L136:L167" si="25">CONCATENATE(K136,TEXT(F136,0))</f>
        <v>0</v>
      </c>
      <c r="M136" s="40"/>
      <c r="N136" s="44"/>
      <c r="O136" s="43">
        <f>SUMIF(Протокол!$B$2:$B$198,$N136,Протокол!$E$2:$E$198)</f>
        <v>0</v>
      </c>
      <c r="P136" s="43">
        <f>SUMIF(Протокол!$B$2:$B$198,$N136,Протокол!$A$2:$A$198)</f>
        <v>0</v>
      </c>
      <c r="Q136" s="50"/>
      <c r="R136" s="129"/>
      <c r="S136" s="129"/>
      <c r="T136" s="45" t="e">
        <f>IF(B136=#REF!,"ok","error")</f>
        <v>#REF!</v>
      </c>
      <c r="U136" s="45"/>
      <c r="V136" s="45"/>
      <c r="W136" s="126"/>
    </row>
    <row r="137" spans="1:23" ht="13.5" hidden="1" thickBot="1" x14ac:dyDescent="0.25">
      <c r="A137" s="40">
        <f t="shared" si="23"/>
        <v>25</v>
      </c>
      <c r="B137" s="40"/>
      <c r="C137" s="51"/>
      <c r="D137" s="40"/>
      <c r="E137" s="40"/>
      <c r="F137" s="40"/>
      <c r="G137" s="40"/>
      <c r="H137" s="40"/>
      <c r="I137" s="40"/>
      <c r="J137" s="43" t="str">
        <f t="shared" si="24"/>
        <v/>
      </c>
      <c r="K137" s="40"/>
      <c r="L137" s="43" t="str">
        <f t="shared" si="25"/>
        <v>0</v>
      </c>
      <c r="M137" s="40"/>
      <c r="N137" s="44"/>
      <c r="O137" s="43">
        <f>SUMIF(Протокол!$B$2:$B$198,$N137,Протокол!$E$2:$E$198)</f>
        <v>0</v>
      </c>
      <c r="P137" s="43">
        <f>SUMIF(Протокол!$B$2:$B$198,$N137,Протокол!$A$2:$A$198)</f>
        <v>0</v>
      </c>
      <c r="Q137" s="50"/>
      <c r="R137" s="129"/>
      <c r="S137" s="129"/>
      <c r="T137" s="45" t="e">
        <f>IF(B137=#REF!,"ok","error")</f>
        <v>#REF!</v>
      </c>
      <c r="U137" s="45"/>
      <c r="V137" s="45"/>
      <c r="W137" s="126"/>
    </row>
    <row r="138" spans="1:23" ht="13.5" hidden="1" thickBot="1" x14ac:dyDescent="0.25">
      <c r="A138" s="40">
        <f t="shared" si="23"/>
        <v>26</v>
      </c>
      <c r="B138" s="40"/>
      <c r="C138" s="51"/>
      <c r="D138" s="40"/>
      <c r="E138" s="40"/>
      <c r="F138" s="40"/>
      <c r="G138" s="40"/>
      <c r="H138" s="40"/>
      <c r="I138" s="40"/>
      <c r="J138" s="43" t="str">
        <f t="shared" si="24"/>
        <v/>
      </c>
      <c r="K138" s="40"/>
      <c r="L138" s="43" t="str">
        <f t="shared" si="25"/>
        <v>0</v>
      </c>
      <c r="M138" s="40"/>
      <c r="N138" s="44"/>
      <c r="O138" s="43">
        <f>SUMIF(Протокол!$B$2:$B$198,$N138,Протокол!$E$2:$E$198)</f>
        <v>0</v>
      </c>
      <c r="P138" s="43">
        <f>SUMIF(Протокол!$B$2:$B$198,$N138,Протокол!$A$2:$A$198)</f>
        <v>0</v>
      </c>
      <c r="Q138" s="50"/>
      <c r="R138" s="129"/>
      <c r="S138" s="129"/>
      <c r="T138" s="45" t="e">
        <f>IF(B138=#REF!,"ok","error")</f>
        <v>#REF!</v>
      </c>
      <c r="U138" s="45"/>
      <c r="V138" s="45"/>
      <c r="W138" s="126"/>
    </row>
    <row r="139" spans="1:23" ht="13.5" hidden="1" thickBot="1" x14ac:dyDescent="0.25">
      <c r="A139" s="40">
        <f t="shared" si="23"/>
        <v>27</v>
      </c>
      <c r="B139" s="40"/>
      <c r="C139" s="51"/>
      <c r="D139" s="40"/>
      <c r="E139" s="40"/>
      <c r="F139" s="40"/>
      <c r="G139" s="40"/>
      <c r="H139" s="40"/>
      <c r="I139" s="40"/>
      <c r="J139" s="43" t="str">
        <f t="shared" si="24"/>
        <v/>
      </c>
      <c r="K139" s="40"/>
      <c r="L139" s="43" t="str">
        <f t="shared" si="25"/>
        <v>0</v>
      </c>
      <c r="M139" s="40"/>
      <c r="N139" s="44"/>
      <c r="O139" s="43">
        <f>SUMIF(Протокол!$B$2:$B$198,$N139,Протокол!$E$2:$E$198)</f>
        <v>0</v>
      </c>
      <c r="P139" s="43">
        <f>SUMIF(Протокол!$B$2:$B$198,$N139,Протокол!$A$2:$A$198)</f>
        <v>0</v>
      </c>
      <c r="Q139" s="50"/>
      <c r="R139" s="129"/>
      <c r="S139" s="129"/>
      <c r="T139" s="45" t="e">
        <f>IF(B139=#REF!,"ok","error")</f>
        <v>#REF!</v>
      </c>
      <c r="U139" s="45"/>
      <c r="V139" s="45"/>
      <c r="W139" s="126"/>
    </row>
    <row r="140" spans="1:23" ht="13.5" hidden="1" thickBot="1" x14ac:dyDescent="0.25">
      <c r="A140" s="40">
        <f t="shared" si="23"/>
        <v>28</v>
      </c>
      <c r="B140" s="40"/>
      <c r="C140" s="51"/>
      <c r="D140" s="40"/>
      <c r="E140" s="40"/>
      <c r="F140" s="40"/>
      <c r="G140" s="40"/>
      <c r="H140" s="40"/>
      <c r="I140" s="40"/>
      <c r="J140" s="43" t="str">
        <f t="shared" si="24"/>
        <v/>
      </c>
      <c r="K140" s="40"/>
      <c r="L140" s="43" t="str">
        <f t="shared" si="25"/>
        <v>0</v>
      </c>
      <c r="M140" s="40"/>
      <c r="N140" s="44"/>
      <c r="O140" s="43">
        <f>SUMIF(Протокол!$B$2:$B$198,$N140,Протокол!$E$2:$E$198)</f>
        <v>0</v>
      </c>
      <c r="P140" s="43">
        <f>SUMIF(Протокол!$B$2:$B$198,$N140,Протокол!$A$2:$A$198)</f>
        <v>0</v>
      </c>
      <c r="Q140" s="50"/>
      <c r="R140" s="129"/>
      <c r="S140" s="129"/>
      <c r="T140" s="45" t="e">
        <f>IF(B140=#REF!,"ok","error")</f>
        <v>#REF!</v>
      </c>
      <c r="U140" s="45"/>
      <c r="V140" s="45"/>
      <c r="W140" s="126"/>
    </row>
    <row r="141" spans="1:23" ht="13.5" hidden="1" thickBot="1" x14ac:dyDescent="0.25">
      <c r="A141" s="40">
        <f t="shared" si="23"/>
        <v>29</v>
      </c>
      <c r="B141" s="40"/>
      <c r="C141" s="51"/>
      <c r="D141" s="40"/>
      <c r="E141" s="40"/>
      <c r="F141" s="40"/>
      <c r="G141" s="40"/>
      <c r="H141" s="40"/>
      <c r="I141" s="40"/>
      <c r="J141" s="43" t="str">
        <f t="shared" si="24"/>
        <v/>
      </c>
      <c r="K141" s="40"/>
      <c r="L141" s="43" t="str">
        <f t="shared" si="25"/>
        <v>0</v>
      </c>
      <c r="M141" s="40"/>
      <c r="N141" s="44"/>
      <c r="O141" s="43">
        <f>SUMIF(Протокол!$B$2:$B$198,$N141,Протокол!$E$2:$E$198)</f>
        <v>0</v>
      </c>
      <c r="P141" s="43">
        <f>SUMIF(Протокол!$B$2:$B$198,$N141,Протокол!$A$2:$A$198)</f>
        <v>0</v>
      </c>
      <c r="Q141" s="50"/>
      <c r="R141" s="129"/>
      <c r="S141" s="129"/>
      <c r="T141" s="45" t="e">
        <f>IF(B141=#REF!,"ok","error")</f>
        <v>#REF!</v>
      </c>
      <c r="U141" s="45"/>
      <c r="V141" s="45"/>
      <c r="W141" s="126"/>
    </row>
    <row r="142" spans="1:23" ht="13.5" hidden="1" thickBot="1" x14ac:dyDescent="0.25">
      <c r="A142" s="40">
        <f t="shared" si="23"/>
        <v>30</v>
      </c>
      <c r="B142" s="40"/>
      <c r="C142" s="51"/>
      <c r="D142" s="40"/>
      <c r="E142" s="40"/>
      <c r="F142" s="40"/>
      <c r="G142" s="40"/>
      <c r="H142" s="40"/>
      <c r="I142" s="40"/>
      <c r="J142" s="43" t="str">
        <f t="shared" si="24"/>
        <v/>
      </c>
      <c r="K142" s="40"/>
      <c r="L142" s="43" t="str">
        <f t="shared" si="25"/>
        <v>0</v>
      </c>
      <c r="M142" s="40"/>
      <c r="N142" s="44"/>
      <c r="O142" s="43">
        <f>SUMIF(Протокол!$B$2:$B$198,$N142,Протокол!$E$2:$E$198)</f>
        <v>0</v>
      </c>
      <c r="P142" s="43">
        <f>SUMIF(Протокол!$B$2:$B$198,$N142,Протокол!$A$2:$A$198)</f>
        <v>0</v>
      </c>
      <c r="Q142" s="50"/>
      <c r="R142" s="129"/>
      <c r="S142" s="129"/>
      <c r="T142" s="45" t="e">
        <f>IF(B142=#REF!,"ok","error")</f>
        <v>#REF!</v>
      </c>
      <c r="U142" s="45"/>
      <c r="V142" s="45"/>
      <c r="W142" s="126"/>
    </row>
    <row r="143" spans="1:23" ht="13.5" hidden="1" thickBot="1" x14ac:dyDescent="0.25">
      <c r="A143" s="40">
        <f t="shared" si="23"/>
        <v>31</v>
      </c>
      <c r="B143" s="40"/>
      <c r="C143" s="51"/>
      <c r="D143" s="40"/>
      <c r="E143" s="40"/>
      <c r="F143" s="40"/>
      <c r="G143" s="40"/>
      <c r="H143" s="40"/>
      <c r="I143" s="40"/>
      <c r="J143" s="43" t="str">
        <f t="shared" si="24"/>
        <v/>
      </c>
      <c r="K143" s="40"/>
      <c r="L143" s="43" t="str">
        <f t="shared" si="25"/>
        <v>0</v>
      </c>
      <c r="M143" s="40"/>
      <c r="N143" s="44"/>
      <c r="O143" s="43">
        <f>SUMIF(Протокол!$B$2:$B$198,$N143,Протокол!$E$2:$E$198)</f>
        <v>0</v>
      </c>
      <c r="P143" s="43">
        <f>SUMIF(Протокол!$B$2:$B$198,$N143,Протокол!$A$2:$A$198)</f>
        <v>0</v>
      </c>
      <c r="Q143" s="50"/>
      <c r="R143" s="129"/>
      <c r="S143" s="129"/>
      <c r="T143" s="45" t="e">
        <f>IF(B143=#REF!,"ok","error")</f>
        <v>#REF!</v>
      </c>
      <c r="U143" s="45"/>
      <c r="V143" s="45"/>
      <c r="W143" s="126"/>
    </row>
    <row r="144" spans="1:23" ht="13.5" hidden="1" thickBot="1" x14ac:dyDescent="0.25">
      <c r="A144" s="40">
        <f t="shared" ref="A144:A175" si="26">IF(ISNONTEXT(A143),A143+1,1)</f>
        <v>32</v>
      </c>
      <c r="B144" s="40"/>
      <c r="C144" s="51"/>
      <c r="D144" s="40"/>
      <c r="E144" s="40"/>
      <c r="F144" s="40"/>
      <c r="G144" s="40"/>
      <c r="H144" s="40"/>
      <c r="I144" s="40"/>
      <c r="J144" s="43" t="str">
        <f t="shared" si="24"/>
        <v/>
      </c>
      <c r="K144" s="40"/>
      <c r="L144" s="43" t="str">
        <f t="shared" si="25"/>
        <v>0</v>
      </c>
      <c r="M144" s="40"/>
      <c r="N144" s="44"/>
      <c r="O144" s="43">
        <f>SUMIF(Протокол!$B$2:$B$198,$N144,Протокол!$E$2:$E$198)</f>
        <v>0</v>
      </c>
      <c r="P144" s="43">
        <f>SUMIF(Протокол!$B$2:$B$198,$N144,Протокол!$A$2:$A$198)</f>
        <v>0</v>
      </c>
      <c r="Q144" s="50"/>
      <c r="R144" s="129"/>
      <c r="S144" s="129"/>
      <c r="T144" s="45" t="e">
        <f>IF(B144=#REF!,"ok","error")</f>
        <v>#REF!</v>
      </c>
      <c r="U144" s="45"/>
      <c r="V144" s="45"/>
      <c r="W144" s="126"/>
    </row>
    <row r="145" spans="1:23" ht="13.5" hidden="1" thickBot="1" x14ac:dyDescent="0.25">
      <c r="A145" s="40">
        <f t="shared" si="26"/>
        <v>33</v>
      </c>
      <c r="B145" s="40"/>
      <c r="C145" s="51"/>
      <c r="D145" s="40"/>
      <c r="E145" s="40"/>
      <c r="F145" s="40"/>
      <c r="G145" s="40"/>
      <c r="H145" s="40"/>
      <c r="I145" s="40"/>
      <c r="J145" s="43" t="str">
        <f t="shared" si="24"/>
        <v/>
      </c>
      <c r="K145" s="40"/>
      <c r="L145" s="43" t="str">
        <f t="shared" si="25"/>
        <v>0</v>
      </c>
      <c r="M145" s="40"/>
      <c r="N145" s="44"/>
      <c r="O145" s="43">
        <f>SUMIF(Протокол!$B$2:$B$198,$N145,Протокол!$E$2:$E$198)</f>
        <v>0</v>
      </c>
      <c r="P145" s="43">
        <f>SUMIF(Протокол!$B$2:$B$198,$N145,Протокол!$A$2:$A$198)</f>
        <v>0</v>
      </c>
      <c r="Q145" s="50"/>
      <c r="R145" s="129"/>
      <c r="S145" s="129"/>
      <c r="T145" s="45" t="e">
        <f>IF(B145=#REF!,"ok","error")</f>
        <v>#REF!</v>
      </c>
      <c r="U145" s="45"/>
      <c r="V145" s="45"/>
      <c r="W145" s="126"/>
    </row>
    <row r="146" spans="1:23" ht="13.5" hidden="1" thickBot="1" x14ac:dyDescent="0.25">
      <c r="A146" s="40">
        <f t="shared" si="26"/>
        <v>34</v>
      </c>
      <c r="B146" s="40"/>
      <c r="C146" s="51"/>
      <c r="D146" s="40"/>
      <c r="E146" s="40"/>
      <c r="F146" s="40"/>
      <c r="G146" s="40"/>
      <c r="H146" s="40"/>
      <c r="I146" s="40"/>
      <c r="J146" s="43" t="str">
        <f t="shared" si="24"/>
        <v/>
      </c>
      <c r="K146" s="40"/>
      <c r="L146" s="43" t="str">
        <f t="shared" si="25"/>
        <v>0</v>
      </c>
      <c r="M146" s="40"/>
      <c r="N146" s="44"/>
      <c r="O146" s="43">
        <f>SUMIF(Протокол!$B$2:$B$198,$N146,Протокол!$E$2:$E$198)</f>
        <v>0</v>
      </c>
      <c r="P146" s="43">
        <f>SUMIF(Протокол!$B$2:$B$198,$N146,Протокол!$A$2:$A$198)</f>
        <v>0</v>
      </c>
      <c r="Q146" s="50"/>
      <c r="R146" s="129"/>
      <c r="S146" s="129"/>
      <c r="T146" s="45" t="e">
        <f>IF(B146=#REF!,"ok","error")</f>
        <v>#REF!</v>
      </c>
      <c r="U146" s="45"/>
      <c r="V146" s="45"/>
      <c r="W146" s="126"/>
    </row>
    <row r="147" spans="1:23" ht="13.5" hidden="1" thickBot="1" x14ac:dyDescent="0.25">
      <c r="A147" s="40">
        <f t="shared" si="26"/>
        <v>35</v>
      </c>
      <c r="B147" s="40"/>
      <c r="C147" s="51"/>
      <c r="D147" s="40"/>
      <c r="E147" s="40"/>
      <c r="F147" s="40"/>
      <c r="G147" s="40"/>
      <c r="H147" s="40"/>
      <c r="I147" s="40"/>
      <c r="J147" s="43" t="str">
        <f t="shared" si="24"/>
        <v/>
      </c>
      <c r="K147" s="40"/>
      <c r="L147" s="43" t="str">
        <f t="shared" si="25"/>
        <v>0</v>
      </c>
      <c r="M147" s="40"/>
      <c r="N147" s="44"/>
      <c r="O147" s="43">
        <f>SUMIF(Протокол!$B$2:$B$198,$N147,Протокол!$E$2:$E$198)</f>
        <v>0</v>
      </c>
      <c r="P147" s="43">
        <f>SUMIF(Протокол!$B$2:$B$198,$N147,Протокол!$A$2:$A$198)</f>
        <v>0</v>
      </c>
      <c r="Q147" s="50"/>
      <c r="R147" s="129"/>
      <c r="S147" s="129"/>
      <c r="T147" s="45" t="e">
        <f>IF(B147=#REF!,"ok","error")</f>
        <v>#REF!</v>
      </c>
      <c r="U147" s="45"/>
      <c r="V147" s="45"/>
      <c r="W147" s="126"/>
    </row>
    <row r="148" spans="1:23" ht="13.5" hidden="1" thickBot="1" x14ac:dyDescent="0.25">
      <c r="A148" s="40">
        <f t="shared" si="26"/>
        <v>36</v>
      </c>
      <c r="B148" s="40"/>
      <c r="C148" s="51"/>
      <c r="D148" s="40"/>
      <c r="E148" s="40"/>
      <c r="F148" s="40"/>
      <c r="G148" s="40"/>
      <c r="H148" s="40"/>
      <c r="I148" s="40"/>
      <c r="J148" s="43" t="str">
        <f t="shared" si="24"/>
        <v/>
      </c>
      <c r="K148" s="40"/>
      <c r="L148" s="43" t="str">
        <f t="shared" si="25"/>
        <v>0</v>
      </c>
      <c r="M148" s="40"/>
      <c r="N148" s="44"/>
      <c r="O148" s="43">
        <f>SUMIF(Протокол!$B$2:$B$198,$N148,Протокол!$E$2:$E$198)</f>
        <v>0</v>
      </c>
      <c r="P148" s="43">
        <f>SUMIF(Протокол!$B$2:$B$198,$N148,Протокол!$A$2:$A$198)</f>
        <v>0</v>
      </c>
      <c r="Q148" s="50"/>
      <c r="R148" s="129"/>
      <c r="S148" s="129"/>
      <c r="T148" s="45" t="e">
        <f>IF(B148=#REF!,"ok","error")</f>
        <v>#REF!</v>
      </c>
      <c r="U148" s="45"/>
      <c r="V148" s="45"/>
      <c r="W148" s="126"/>
    </row>
    <row r="149" spans="1:23" ht="13.5" hidden="1" thickBot="1" x14ac:dyDescent="0.25">
      <c r="A149" s="40">
        <f t="shared" si="26"/>
        <v>37</v>
      </c>
      <c r="B149" s="40"/>
      <c r="C149" s="51"/>
      <c r="D149" s="40"/>
      <c r="E149" s="40"/>
      <c r="F149" s="40"/>
      <c r="G149" s="40"/>
      <c r="H149" s="40"/>
      <c r="I149" s="40"/>
      <c r="J149" s="43" t="str">
        <f t="shared" si="24"/>
        <v/>
      </c>
      <c r="K149" s="40"/>
      <c r="L149" s="43" t="str">
        <f t="shared" si="25"/>
        <v>0</v>
      </c>
      <c r="M149" s="40"/>
      <c r="N149" s="44"/>
      <c r="O149" s="43">
        <f>SUMIF(Протокол!$B$2:$B$198,$N149,Протокол!$E$2:$E$198)</f>
        <v>0</v>
      </c>
      <c r="P149" s="43">
        <f>SUMIF(Протокол!$B$2:$B$198,$N149,Протокол!$A$2:$A$198)</f>
        <v>0</v>
      </c>
      <c r="Q149" s="50"/>
      <c r="R149" s="129"/>
      <c r="S149" s="129"/>
      <c r="T149" s="45" t="e">
        <f>IF(B149=#REF!,"ok","error")</f>
        <v>#REF!</v>
      </c>
      <c r="U149" s="45"/>
      <c r="V149" s="45"/>
      <c r="W149" s="126"/>
    </row>
    <row r="150" spans="1:23" ht="13.5" hidden="1" thickBot="1" x14ac:dyDescent="0.25">
      <c r="A150" s="40">
        <f t="shared" si="26"/>
        <v>38</v>
      </c>
      <c r="B150" s="40"/>
      <c r="C150" s="51"/>
      <c r="D150" s="40"/>
      <c r="E150" s="40"/>
      <c r="F150" s="40"/>
      <c r="G150" s="40"/>
      <c r="H150" s="40"/>
      <c r="I150" s="40"/>
      <c r="J150" s="43" t="str">
        <f t="shared" si="24"/>
        <v/>
      </c>
      <c r="K150" s="40"/>
      <c r="L150" s="43" t="str">
        <f t="shared" si="25"/>
        <v>0</v>
      </c>
      <c r="M150" s="40"/>
      <c r="N150" s="44"/>
      <c r="O150" s="43">
        <f>SUMIF(Протокол!$B$2:$B$198,$N150,Протокол!$E$2:$E$198)</f>
        <v>0</v>
      </c>
      <c r="P150" s="43">
        <f>SUMIF(Протокол!$B$2:$B$198,$N150,Протокол!$A$2:$A$198)</f>
        <v>0</v>
      </c>
      <c r="Q150" s="50"/>
      <c r="R150" s="129"/>
      <c r="S150" s="129"/>
      <c r="T150" s="45" t="e">
        <f>IF(B150=#REF!,"ok","error")</f>
        <v>#REF!</v>
      </c>
      <c r="U150" s="45"/>
      <c r="V150" s="45"/>
      <c r="W150" s="126"/>
    </row>
    <row r="151" spans="1:23" ht="13.5" hidden="1" thickBot="1" x14ac:dyDescent="0.25">
      <c r="A151" s="40">
        <f t="shared" si="26"/>
        <v>39</v>
      </c>
      <c r="B151" s="40"/>
      <c r="C151" s="51"/>
      <c r="D151" s="40"/>
      <c r="E151" s="40"/>
      <c r="F151" s="40"/>
      <c r="G151" s="40"/>
      <c r="H151" s="40"/>
      <c r="I151" s="40"/>
      <c r="J151" s="43" t="str">
        <f t="shared" si="24"/>
        <v/>
      </c>
      <c r="K151" s="40"/>
      <c r="L151" s="43" t="str">
        <f t="shared" si="25"/>
        <v>0</v>
      </c>
      <c r="M151" s="40"/>
      <c r="N151" s="44"/>
      <c r="O151" s="43">
        <f>SUMIF(Протокол!$B$2:$B$198,$N151,Протокол!$E$2:$E$198)</f>
        <v>0</v>
      </c>
      <c r="P151" s="43">
        <f>SUMIF(Протокол!$B$2:$B$198,$N151,Протокол!$A$2:$A$198)</f>
        <v>0</v>
      </c>
      <c r="Q151" s="50"/>
      <c r="R151" s="129"/>
      <c r="S151" s="129"/>
      <c r="T151" s="45" t="e">
        <f>IF(B151=#REF!,"ok","error")</f>
        <v>#REF!</v>
      </c>
      <c r="U151" s="45"/>
      <c r="V151" s="45"/>
      <c r="W151" s="126"/>
    </row>
    <row r="152" spans="1:23" ht="13.5" hidden="1" thickBot="1" x14ac:dyDescent="0.25">
      <c r="A152" s="40">
        <f t="shared" si="26"/>
        <v>40</v>
      </c>
      <c r="B152" s="40"/>
      <c r="C152" s="51"/>
      <c r="D152" s="40"/>
      <c r="E152" s="40"/>
      <c r="F152" s="40"/>
      <c r="G152" s="40"/>
      <c r="H152" s="40"/>
      <c r="I152" s="40"/>
      <c r="J152" s="43" t="str">
        <f t="shared" si="24"/>
        <v/>
      </c>
      <c r="K152" s="40"/>
      <c r="L152" s="43" t="str">
        <f t="shared" si="25"/>
        <v>0</v>
      </c>
      <c r="M152" s="40"/>
      <c r="N152" s="44"/>
      <c r="O152" s="43">
        <f>SUMIF(Протокол!$B$2:$B$198,$N152,Протокол!$E$2:$E$198)</f>
        <v>0</v>
      </c>
      <c r="P152" s="43">
        <f>SUMIF(Протокол!$B$2:$B$198,$N152,Протокол!$A$2:$A$198)</f>
        <v>0</v>
      </c>
      <c r="Q152" s="50"/>
      <c r="R152" s="129"/>
      <c r="S152" s="129"/>
      <c r="T152" s="45" t="e">
        <f>IF(B152=#REF!,"ok","error")</f>
        <v>#REF!</v>
      </c>
      <c r="U152" s="45"/>
      <c r="V152" s="45"/>
      <c r="W152" s="126"/>
    </row>
    <row r="153" spans="1:23" ht="13.5" hidden="1" thickBot="1" x14ac:dyDescent="0.25">
      <c r="A153" s="40">
        <f t="shared" si="26"/>
        <v>41</v>
      </c>
      <c r="B153" s="40"/>
      <c r="C153" s="51"/>
      <c r="D153" s="40"/>
      <c r="E153" s="40"/>
      <c r="F153" s="40"/>
      <c r="G153" s="40"/>
      <c r="H153" s="40"/>
      <c r="I153" s="40"/>
      <c r="J153" s="43" t="str">
        <f t="shared" si="24"/>
        <v/>
      </c>
      <c r="K153" s="40"/>
      <c r="L153" s="43" t="str">
        <f t="shared" si="25"/>
        <v>0</v>
      </c>
      <c r="M153" s="40"/>
      <c r="N153" s="44"/>
      <c r="O153" s="43">
        <f>SUMIF(Протокол!$B$2:$B$198,$N153,Протокол!$E$2:$E$198)</f>
        <v>0</v>
      </c>
      <c r="P153" s="43">
        <f>SUMIF(Протокол!$B$2:$B$198,$N153,Протокол!$A$2:$A$198)</f>
        <v>0</v>
      </c>
      <c r="Q153" s="50"/>
      <c r="R153" s="129"/>
      <c r="S153" s="129"/>
      <c r="T153" s="45" t="e">
        <f>IF(B153=#REF!,"ok","error")</f>
        <v>#REF!</v>
      </c>
      <c r="U153" s="45"/>
      <c r="V153" s="45"/>
      <c r="W153" s="126"/>
    </row>
    <row r="154" spans="1:23" ht="13.5" hidden="1" thickBot="1" x14ac:dyDescent="0.25">
      <c r="A154" s="40">
        <f t="shared" si="26"/>
        <v>42</v>
      </c>
      <c r="B154" s="40"/>
      <c r="C154" s="51"/>
      <c r="D154" s="40"/>
      <c r="E154" s="40"/>
      <c r="F154" s="40"/>
      <c r="G154" s="40"/>
      <c r="H154" s="40"/>
      <c r="I154" s="40"/>
      <c r="J154" s="43" t="str">
        <f t="shared" si="24"/>
        <v/>
      </c>
      <c r="K154" s="40"/>
      <c r="L154" s="43" t="str">
        <f t="shared" si="25"/>
        <v>0</v>
      </c>
      <c r="M154" s="40"/>
      <c r="N154" s="44"/>
      <c r="O154" s="43">
        <f>SUMIF(Протокол!$B$2:$B$198,$N154,Протокол!$E$2:$E$198)</f>
        <v>0</v>
      </c>
      <c r="P154" s="43">
        <f>SUMIF(Протокол!$B$2:$B$198,$N154,Протокол!$A$2:$A$198)</f>
        <v>0</v>
      </c>
      <c r="Q154" s="50"/>
      <c r="R154" s="129"/>
      <c r="S154" s="129"/>
      <c r="T154" s="45" t="e">
        <f>IF(B154=#REF!,"ok","error")</f>
        <v>#REF!</v>
      </c>
      <c r="U154" s="45"/>
      <c r="V154" s="45"/>
      <c r="W154" s="126"/>
    </row>
    <row r="155" spans="1:23" ht="13.5" hidden="1" thickBot="1" x14ac:dyDescent="0.25">
      <c r="A155" s="40">
        <f t="shared" si="26"/>
        <v>43</v>
      </c>
      <c r="B155" s="40"/>
      <c r="C155" s="51"/>
      <c r="D155" s="40"/>
      <c r="E155" s="40"/>
      <c r="F155" s="40"/>
      <c r="G155" s="40"/>
      <c r="H155" s="40"/>
      <c r="I155" s="40"/>
      <c r="J155" s="43" t="str">
        <f t="shared" si="24"/>
        <v/>
      </c>
      <c r="K155" s="40"/>
      <c r="L155" s="43" t="str">
        <f t="shared" si="25"/>
        <v>0</v>
      </c>
      <c r="M155" s="40"/>
      <c r="N155" s="44"/>
      <c r="O155" s="43">
        <f>SUMIF(Протокол!$B$2:$B$198,$N155,Протокол!$E$2:$E$198)</f>
        <v>0</v>
      </c>
      <c r="P155" s="43">
        <f>SUMIF(Протокол!$B$2:$B$198,$N155,Протокол!$A$2:$A$198)</f>
        <v>0</v>
      </c>
      <c r="Q155" s="50"/>
      <c r="R155" s="129"/>
      <c r="S155" s="129"/>
      <c r="T155" s="45" t="e">
        <f>IF(B155=#REF!,"ok","error")</f>
        <v>#REF!</v>
      </c>
      <c r="U155" s="45"/>
      <c r="V155" s="45"/>
      <c r="W155" s="126"/>
    </row>
    <row r="156" spans="1:23" ht="13.5" hidden="1" thickBot="1" x14ac:dyDescent="0.25">
      <c r="A156" s="40">
        <f t="shared" si="26"/>
        <v>44</v>
      </c>
      <c r="B156" s="40"/>
      <c r="C156" s="51"/>
      <c r="D156" s="40"/>
      <c r="E156" s="40"/>
      <c r="F156" s="40"/>
      <c r="G156" s="40"/>
      <c r="H156" s="40"/>
      <c r="I156" s="40"/>
      <c r="J156" s="43" t="str">
        <f t="shared" si="24"/>
        <v/>
      </c>
      <c r="K156" s="40"/>
      <c r="L156" s="43" t="str">
        <f t="shared" si="25"/>
        <v>0</v>
      </c>
      <c r="M156" s="40"/>
      <c r="N156" s="44"/>
      <c r="O156" s="43">
        <f>SUMIF(Протокол!$B$2:$B$198,$N156,Протокол!$E$2:$E$198)</f>
        <v>0</v>
      </c>
      <c r="P156" s="43">
        <f>SUMIF(Протокол!$B$2:$B$198,$N156,Протокол!$A$2:$A$198)</f>
        <v>0</v>
      </c>
      <c r="Q156" s="50"/>
      <c r="R156" s="129"/>
      <c r="S156" s="129"/>
      <c r="T156" s="45" t="e">
        <f>IF(B156=#REF!,"ok","error")</f>
        <v>#REF!</v>
      </c>
      <c r="U156" s="45"/>
      <c r="V156" s="45"/>
      <c r="W156" s="126"/>
    </row>
    <row r="157" spans="1:23" ht="13.5" hidden="1" thickBot="1" x14ac:dyDescent="0.25">
      <c r="A157" s="40">
        <f t="shared" si="26"/>
        <v>45</v>
      </c>
      <c r="B157" s="40"/>
      <c r="C157" s="51"/>
      <c r="D157" s="40"/>
      <c r="E157" s="40"/>
      <c r="F157" s="40"/>
      <c r="G157" s="40"/>
      <c r="H157" s="40"/>
      <c r="I157" s="40"/>
      <c r="J157" s="43" t="str">
        <f t="shared" si="24"/>
        <v/>
      </c>
      <c r="K157" s="40"/>
      <c r="L157" s="43" t="str">
        <f t="shared" si="25"/>
        <v>0</v>
      </c>
      <c r="M157" s="40"/>
      <c r="N157" s="44"/>
      <c r="O157" s="43">
        <f>SUMIF(Протокол!$B$2:$B$198,$N157,Протокол!$E$2:$E$198)</f>
        <v>0</v>
      </c>
      <c r="P157" s="43">
        <f>SUMIF(Протокол!$B$2:$B$198,$N157,Протокол!$A$2:$A$198)</f>
        <v>0</v>
      </c>
      <c r="Q157" s="50"/>
      <c r="R157" s="129"/>
      <c r="S157" s="129"/>
      <c r="T157" s="45" t="e">
        <f>IF(B157=#REF!,"ok","error")</f>
        <v>#REF!</v>
      </c>
      <c r="U157" s="45"/>
      <c r="V157" s="45"/>
      <c r="W157" s="126"/>
    </row>
    <row r="158" spans="1:23" ht="13.5" hidden="1" thickBot="1" x14ac:dyDescent="0.25">
      <c r="A158" s="40">
        <f t="shared" si="26"/>
        <v>46</v>
      </c>
      <c r="B158" s="40"/>
      <c r="C158" s="51"/>
      <c r="D158" s="40"/>
      <c r="E158" s="40"/>
      <c r="F158" s="40"/>
      <c r="G158" s="40"/>
      <c r="H158" s="40"/>
      <c r="I158" s="40"/>
      <c r="J158" s="43" t="str">
        <f t="shared" si="24"/>
        <v/>
      </c>
      <c r="K158" s="40"/>
      <c r="L158" s="43" t="str">
        <f t="shared" si="25"/>
        <v>0</v>
      </c>
      <c r="M158" s="40"/>
      <c r="N158" s="44"/>
      <c r="O158" s="43">
        <f>SUMIF(Протокол!$B$2:$B$198,$N158,Протокол!$E$2:$E$198)</f>
        <v>0</v>
      </c>
      <c r="P158" s="43">
        <f>SUMIF(Протокол!$B$2:$B$198,$N158,Протокол!$A$2:$A$198)</f>
        <v>0</v>
      </c>
      <c r="Q158" s="50"/>
      <c r="R158" s="129"/>
      <c r="S158" s="129"/>
      <c r="T158" s="45" t="e">
        <f>IF(B158=#REF!,"ok","error")</f>
        <v>#REF!</v>
      </c>
      <c r="U158" s="45"/>
      <c r="V158" s="45"/>
      <c r="W158" s="126"/>
    </row>
    <row r="159" spans="1:23" ht="13.5" hidden="1" thickBot="1" x14ac:dyDescent="0.25">
      <c r="A159" s="40">
        <f t="shared" si="26"/>
        <v>47</v>
      </c>
      <c r="B159" s="40"/>
      <c r="C159" s="51"/>
      <c r="D159" s="40"/>
      <c r="E159" s="40"/>
      <c r="F159" s="40"/>
      <c r="G159" s="40"/>
      <c r="H159" s="40"/>
      <c r="I159" s="40"/>
      <c r="J159" s="43" t="str">
        <f t="shared" si="24"/>
        <v/>
      </c>
      <c r="K159" s="40"/>
      <c r="L159" s="43" t="str">
        <f t="shared" si="25"/>
        <v>0</v>
      </c>
      <c r="M159" s="40"/>
      <c r="N159" s="44"/>
      <c r="O159" s="43">
        <f>SUMIF(Протокол!$B$2:$B$198,$N159,Протокол!$E$2:$E$198)</f>
        <v>0</v>
      </c>
      <c r="P159" s="43">
        <f>SUMIF(Протокол!$B$2:$B$198,$N159,Протокол!$A$2:$A$198)</f>
        <v>0</v>
      </c>
      <c r="Q159" s="50"/>
      <c r="R159" s="129"/>
      <c r="S159" s="129"/>
      <c r="T159" s="45" t="e">
        <f>IF(B159=#REF!,"ok","error")</f>
        <v>#REF!</v>
      </c>
      <c r="U159" s="45"/>
      <c r="V159" s="45"/>
      <c r="W159" s="126"/>
    </row>
    <row r="160" spans="1:23" ht="13.5" hidden="1" thickBot="1" x14ac:dyDescent="0.25">
      <c r="A160" s="40">
        <f t="shared" si="26"/>
        <v>48</v>
      </c>
      <c r="B160" s="40"/>
      <c r="C160" s="51"/>
      <c r="D160" s="40"/>
      <c r="E160" s="40"/>
      <c r="F160" s="40"/>
      <c r="G160" s="40"/>
      <c r="H160" s="40"/>
      <c r="I160" s="40"/>
      <c r="J160" s="43" t="str">
        <f t="shared" si="24"/>
        <v/>
      </c>
      <c r="K160" s="40"/>
      <c r="L160" s="43" t="str">
        <f t="shared" si="25"/>
        <v>0</v>
      </c>
      <c r="M160" s="40"/>
      <c r="N160" s="44"/>
      <c r="O160" s="43">
        <f>SUMIF(Протокол!$B$2:$B$198,$N160,Протокол!$E$2:$E$198)</f>
        <v>0</v>
      </c>
      <c r="P160" s="43">
        <f>SUMIF(Протокол!$B$2:$B$198,$N160,Протокол!$A$2:$A$198)</f>
        <v>0</v>
      </c>
      <c r="Q160" s="50"/>
      <c r="R160" s="129"/>
      <c r="S160" s="129"/>
      <c r="T160" s="45" t="e">
        <f>IF(B160=#REF!,"ok","error")</f>
        <v>#REF!</v>
      </c>
      <c r="U160" s="45"/>
      <c r="V160" s="45"/>
      <c r="W160" s="126"/>
    </row>
    <row r="161" spans="1:23" ht="13.5" hidden="1" thickBot="1" x14ac:dyDescent="0.25">
      <c r="A161" s="40">
        <f t="shared" si="26"/>
        <v>49</v>
      </c>
      <c r="B161" s="40"/>
      <c r="C161" s="51"/>
      <c r="D161" s="40"/>
      <c r="E161" s="40"/>
      <c r="F161" s="40"/>
      <c r="G161" s="40"/>
      <c r="H161" s="40"/>
      <c r="I161" s="40"/>
      <c r="J161" s="43" t="str">
        <f t="shared" si="24"/>
        <v/>
      </c>
      <c r="K161" s="40"/>
      <c r="L161" s="43" t="str">
        <f t="shared" si="25"/>
        <v>0</v>
      </c>
      <c r="M161" s="40"/>
      <c r="N161" s="44"/>
      <c r="O161" s="43">
        <f>SUMIF(Протокол!$B$2:$B$198,$N161,Протокол!$E$2:$E$198)</f>
        <v>0</v>
      </c>
      <c r="P161" s="43">
        <f>SUMIF(Протокол!$B$2:$B$198,$N161,Протокол!$A$2:$A$198)</f>
        <v>0</v>
      </c>
      <c r="Q161" s="50"/>
      <c r="R161" s="129"/>
      <c r="S161" s="129"/>
      <c r="T161" s="45" t="e">
        <f>IF(B161=#REF!,"ok","error")</f>
        <v>#REF!</v>
      </c>
      <c r="U161" s="45"/>
      <c r="V161" s="45"/>
      <c r="W161" s="126"/>
    </row>
    <row r="162" spans="1:23" ht="13.5" hidden="1" thickBot="1" x14ac:dyDescent="0.25">
      <c r="A162" s="40">
        <f t="shared" si="26"/>
        <v>50</v>
      </c>
      <c r="B162" s="40"/>
      <c r="C162" s="51"/>
      <c r="D162" s="40"/>
      <c r="E162" s="40"/>
      <c r="F162" s="40"/>
      <c r="G162" s="40"/>
      <c r="H162" s="40"/>
      <c r="I162" s="40"/>
      <c r="J162" s="43" t="str">
        <f t="shared" si="24"/>
        <v/>
      </c>
      <c r="K162" s="40"/>
      <c r="L162" s="43" t="str">
        <f t="shared" si="25"/>
        <v>0</v>
      </c>
      <c r="M162" s="40"/>
      <c r="N162" s="44"/>
      <c r="O162" s="43">
        <f>SUMIF(Протокол!$B$2:$B$198,$N162,Протокол!$E$2:$E$198)</f>
        <v>0</v>
      </c>
      <c r="P162" s="43">
        <f>SUMIF(Протокол!$B$2:$B$198,$N162,Протокол!$A$2:$A$198)</f>
        <v>0</v>
      </c>
      <c r="Q162" s="50"/>
      <c r="R162" s="129"/>
      <c r="S162" s="129"/>
      <c r="T162" s="45" t="e">
        <f>IF(B162=#REF!,"ok","error")</f>
        <v>#REF!</v>
      </c>
      <c r="U162" s="45"/>
      <c r="V162" s="45"/>
      <c r="W162" s="126"/>
    </row>
    <row r="163" spans="1:23" ht="13.5" hidden="1" thickBot="1" x14ac:dyDescent="0.25">
      <c r="A163" s="40">
        <f t="shared" si="26"/>
        <v>51</v>
      </c>
      <c r="B163" s="40"/>
      <c r="C163" s="51"/>
      <c r="D163" s="40"/>
      <c r="E163" s="40"/>
      <c r="F163" s="40"/>
      <c r="G163" s="40"/>
      <c r="H163" s="40"/>
      <c r="I163" s="40"/>
      <c r="J163" s="43" t="str">
        <f t="shared" si="24"/>
        <v/>
      </c>
      <c r="K163" s="40"/>
      <c r="L163" s="43" t="str">
        <f t="shared" si="25"/>
        <v>0</v>
      </c>
      <c r="M163" s="40"/>
      <c r="N163" s="44"/>
      <c r="O163" s="43">
        <f>SUMIF(Протокол!$B$2:$B$198,$N163,Протокол!$E$2:$E$198)</f>
        <v>0</v>
      </c>
      <c r="P163" s="43">
        <f>SUMIF(Протокол!$B$2:$B$198,$N163,Протокол!$A$2:$A$198)</f>
        <v>0</v>
      </c>
      <c r="Q163" s="50"/>
      <c r="R163" s="129"/>
      <c r="S163" s="129"/>
      <c r="T163" s="45" t="e">
        <f>IF(B163=#REF!,"ok","error")</f>
        <v>#REF!</v>
      </c>
      <c r="U163" s="45"/>
      <c r="V163" s="45"/>
      <c r="W163" s="126"/>
    </row>
    <row r="164" spans="1:23" ht="13.5" hidden="1" thickBot="1" x14ac:dyDescent="0.25">
      <c r="A164" s="40">
        <f t="shared" si="26"/>
        <v>52</v>
      </c>
      <c r="B164" s="40"/>
      <c r="C164" s="51"/>
      <c r="D164" s="40"/>
      <c r="E164" s="40"/>
      <c r="F164" s="40"/>
      <c r="G164" s="40"/>
      <c r="H164" s="40"/>
      <c r="I164" s="40"/>
      <c r="J164" s="43" t="str">
        <f t="shared" si="24"/>
        <v/>
      </c>
      <c r="K164" s="40"/>
      <c r="L164" s="43" t="str">
        <f t="shared" si="25"/>
        <v>0</v>
      </c>
      <c r="M164" s="40"/>
      <c r="N164" s="44"/>
      <c r="O164" s="43">
        <f>SUMIF(Протокол!$B$2:$B$198,$N164,Протокол!$E$2:$E$198)</f>
        <v>0</v>
      </c>
      <c r="P164" s="43">
        <f>SUMIF(Протокол!$B$2:$B$198,$N164,Протокол!$A$2:$A$198)</f>
        <v>0</v>
      </c>
      <c r="Q164" s="50"/>
      <c r="R164" s="129"/>
      <c r="S164" s="129"/>
      <c r="T164" s="45" t="e">
        <f>IF(B164=#REF!,"ok","error")</f>
        <v>#REF!</v>
      </c>
      <c r="U164" s="45"/>
      <c r="V164" s="45"/>
      <c r="W164" s="126"/>
    </row>
    <row r="165" spans="1:23" ht="13.5" hidden="1" thickBot="1" x14ac:dyDescent="0.25">
      <c r="A165" s="40">
        <f t="shared" si="26"/>
        <v>53</v>
      </c>
      <c r="B165" s="40"/>
      <c r="C165" s="51"/>
      <c r="D165" s="40"/>
      <c r="E165" s="40"/>
      <c r="F165" s="40"/>
      <c r="G165" s="40"/>
      <c r="H165" s="40"/>
      <c r="I165" s="40"/>
      <c r="J165" s="43" t="str">
        <f t="shared" si="24"/>
        <v/>
      </c>
      <c r="K165" s="40"/>
      <c r="L165" s="43" t="str">
        <f t="shared" si="25"/>
        <v>0</v>
      </c>
      <c r="M165" s="40"/>
      <c r="N165" s="44"/>
      <c r="O165" s="43">
        <f>SUMIF(Протокол!$B$2:$B$198,$N165,Протокол!$E$2:$E$198)</f>
        <v>0</v>
      </c>
      <c r="P165" s="43">
        <f>SUMIF(Протокол!$B$2:$B$198,$N165,Протокол!$A$2:$A$198)</f>
        <v>0</v>
      </c>
      <c r="Q165" s="50"/>
      <c r="R165" s="129"/>
      <c r="S165" s="129"/>
      <c r="T165" s="45" t="e">
        <f>IF(B165=#REF!,"ok","error")</f>
        <v>#REF!</v>
      </c>
      <c r="U165" s="45"/>
      <c r="V165" s="45"/>
      <c r="W165" s="126"/>
    </row>
    <row r="166" spans="1:23" ht="13.5" hidden="1" thickBot="1" x14ac:dyDescent="0.25">
      <c r="A166" s="40">
        <f t="shared" si="26"/>
        <v>54</v>
      </c>
      <c r="B166" s="40"/>
      <c r="C166" s="51"/>
      <c r="D166" s="40"/>
      <c r="E166" s="40"/>
      <c r="F166" s="40"/>
      <c r="G166" s="40"/>
      <c r="H166" s="40"/>
      <c r="I166" s="40"/>
      <c r="J166" s="43" t="str">
        <f t="shared" si="24"/>
        <v/>
      </c>
      <c r="K166" s="40"/>
      <c r="L166" s="43" t="str">
        <f t="shared" si="25"/>
        <v>0</v>
      </c>
      <c r="M166" s="40"/>
      <c r="N166" s="44"/>
      <c r="O166" s="43">
        <f>SUMIF(Протокол!$B$2:$B$198,$N166,Протокол!$E$2:$E$198)</f>
        <v>0</v>
      </c>
      <c r="P166" s="43">
        <f>SUMIF(Протокол!$B$2:$B$198,$N166,Протокол!$A$2:$A$198)</f>
        <v>0</v>
      </c>
      <c r="Q166" s="50"/>
      <c r="R166" s="129"/>
      <c r="S166" s="129"/>
      <c r="T166" s="45" t="e">
        <f>IF(B166=#REF!,"ok","error")</f>
        <v>#REF!</v>
      </c>
      <c r="U166" s="45"/>
      <c r="V166" s="45"/>
      <c r="W166" s="126"/>
    </row>
    <row r="167" spans="1:23" ht="13.5" hidden="1" thickBot="1" x14ac:dyDescent="0.25">
      <c r="A167" s="40">
        <f t="shared" si="26"/>
        <v>55</v>
      </c>
      <c r="B167" s="40"/>
      <c r="C167" s="51"/>
      <c r="D167" s="40"/>
      <c r="E167" s="40"/>
      <c r="F167" s="40"/>
      <c r="G167" s="40"/>
      <c r="H167" s="40"/>
      <c r="I167" s="40"/>
      <c r="J167" s="43" t="str">
        <f t="shared" si="24"/>
        <v/>
      </c>
      <c r="K167" s="40"/>
      <c r="L167" s="43" t="str">
        <f t="shared" si="25"/>
        <v>0</v>
      </c>
      <c r="M167" s="40"/>
      <c r="N167" s="44"/>
      <c r="O167" s="43">
        <f>SUMIF(Протокол!$B$2:$B$198,$N167,Протокол!$E$2:$E$198)</f>
        <v>0</v>
      </c>
      <c r="P167" s="43">
        <f>SUMIF(Протокол!$B$2:$B$198,$N167,Протокол!$A$2:$A$198)</f>
        <v>0</v>
      </c>
      <c r="Q167" s="50"/>
      <c r="R167" s="129"/>
      <c r="S167" s="129"/>
      <c r="T167" s="45" t="e">
        <f>IF(B167=#REF!,"ok","error")</f>
        <v>#REF!</v>
      </c>
      <c r="U167" s="45"/>
      <c r="V167" s="45"/>
      <c r="W167" s="126"/>
    </row>
    <row r="168" spans="1:23" ht="13.5" hidden="1" thickBot="1" x14ac:dyDescent="0.25">
      <c r="A168" s="40">
        <f t="shared" si="26"/>
        <v>56</v>
      </c>
      <c r="B168" s="40"/>
      <c r="C168" s="51"/>
      <c r="D168" s="40"/>
      <c r="E168" s="40"/>
      <c r="F168" s="40"/>
      <c r="G168" s="40"/>
      <c r="H168" s="40"/>
      <c r="I168" s="40"/>
      <c r="J168" s="43" t="str">
        <f t="shared" ref="J168:J199" si="27">CONCATENATE(E168,F168)</f>
        <v/>
      </c>
      <c r="K168" s="40"/>
      <c r="L168" s="43" t="str">
        <f t="shared" ref="L168:L199" si="28">CONCATENATE(K168,TEXT(F168,0))</f>
        <v>0</v>
      </c>
      <c r="M168" s="40"/>
      <c r="N168" s="44"/>
      <c r="O168" s="43">
        <f>SUMIF(Протокол!$B$2:$B$198,$N168,Протокол!$E$2:$E$198)</f>
        <v>0</v>
      </c>
      <c r="P168" s="43">
        <f>SUMIF(Протокол!$B$2:$B$198,$N168,Протокол!$A$2:$A$198)</f>
        <v>0</v>
      </c>
      <c r="Q168" s="50"/>
      <c r="R168" s="129"/>
      <c r="S168" s="129"/>
      <c r="T168" s="45" t="e">
        <f>IF(B168=#REF!,"ok","error")</f>
        <v>#REF!</v>
      </c>
      <c r="U168" s="45"/>
      <c r="V168" s="45"/>
      <c r="W168" s="126"/>
    </row>
    <row r="169" spans="1:23" ht="13.5" hidden="1" thickBot="1" x14ac:dyDescent="0.25">
      <c r="A169" s="40">
        <f t="shared" si="26"/>
        <v>57</v>
      </c>
      <c r="B169" s="40"/>
      <c r="C169" s="51"/>
      <c r="D169" s="40"/>
      <c r="E169" s="40"/>
      <c r="F169" s="40"/>
      <c r="G169" s="40"/>
      <c r="H169" s="40"/>
      <c r="I169" s="40"/>
      <c r="J169" s="43" t="str">
        <f t="shared" si="27"/>
        <v/>
      </c>
      <c r="K169" s="40"/>
      <c r="L169" s="43" t="str">
        <f t="shared" si="28"/>
        <v>0</v>
      </c>
      <c r="M169" s="40"/>
      <c r="N169" s="44"/>
      <c r="O169" s="43">
        <f>SUMIF(Протокол!$B$2:$B$198,$N169,Протокол!$E$2:$E$198)</f>
        <v>0</v>
      </c>
      <c r="P169" s="43">
        <f>SUMIF(Протокол!$B$2:$B$198,$N169,Протокол!$A$2:$A$198)</f>
        <v>0</v>
      </c>
      <c r="Q169" s="50"/>
      <c r="R169" s="129"/>
      <c r="S169" s="129"/>
      <c r="T169" s="45" t="e">
        <f>IF(B169=#REF!,"ok","error")</f>
        <v>#REF!</v>
      </c>
      <c r="U169" s="45"/>
      <c r="V169" s="45"/>
      <c r="W169" s="126"/>
    </row>
    <row r="170" spans="1:23" ht="13.5" hidden="1" thickBot="1" x14ac:dyDescent="0.25">
      <c r="A170" s="40">
        <f t="shared" si="26"/>
        <v>58</v>
      </c>
      <c r="B170" s="40"/>
      <c r="C170" s="51"/>
      <c r="D170" s="40"/>
      <c r="E170" s="40"/>
      <c r="F170" s="40"/>
      <c r="G170" s="40"/>
      <c r="H170" s="40"/>
      <c r="I170" s="40"/>
      <c r="J170" s="43" t="str">
        <f t="shared" si="27"/>
        <v/>
      </c>
      <c r="K170" s="40"/>
      <c r="L170" s="43" t="str">
        <f t="shared" si="28"/>
        <v>0</v>
      </c>
      <c r="M170" s="40"/>
      <c r="N170" s="44"/>
      <c r="O170" s="43">
        <f>SUMIF(Протокол!$B$2:$B$198,$N170,Протокол!$E$2:$E$198)</f>
        <v>0</v>
      </c>
      <c r="P170" s="43">
        <f>SUMIF(Протокол!$B$2:$B$198,$N170,Протокол!$A$2:$A$198)</f>
        <v>0</v>
      </c>
      <c r="Q170" s="50"/>
      <c r="R170" s="129"/>
      <c r="S170" s="129"/>
      <c r="T170" s="45" t="e">
        <f>IF(B170=#REF!,"ok","error")</f>
        <v>#REF!</v>
      </c>
      <c r="U170" s="45"/>
      <c r="V170" s="45"/>
      <c r="W170" s="126"/>
    </row>
    <row r="171" spans="1:23" ht="13.5" hidden="1" thickBot="1" x14ac:dyDescent="0.25">
      <c r="A171" s="40">
        <f t="shared" si="26"/>
        <v>59</v>
      </c>
      <c r="B171" s="40"/>
      <c r="C171" s="51"/>
      <c r="D171" s="40"/>
      <c r="E171" s="40"/>
      <c r="F171" s="40"/>
      <c r="G171" s="40"/>
      <c r="H171" s="40"/>
      <c r="I171" s="40"/>
      <c r="J171" s="43" t="str">
        <f t="shared" si="27"/>
        <v/>
      </c>
      <c r="K171" s="40"/>
      <c r="L171" s="43" t="str">
        <f t="shared" si="28"/>
        <v>0</v>
      </c>
      <c r="M171" s="40"/>
      <c r="N171" s="44"/>
      <c r="O171" s="43">
        <f>SUMIF(Протокол!$B$2:$B$198,$N171,Протокол!$E$2:$E$198)</f>
        <v>0</v>
      </c>
      <c r="P171" s="43">
        <f>SUMIF(Протокол!$B$2:$B$198,$N171,Протокол!$A$2:$A$198)</f>
        <v>0</v>
      </c>
      <c r="Q171" s="50"/>
      <c r="R171" s="129"/>
      <c r="S171" s="129"/>
      <c r="T171" s="45" t="e">
        <f>IF(B171=#REF!,"ok","error")</f>
        <v>#REF!</v>
      </c>
      <c r="U171" s="45"/>
      <c r="V171" s="45"/>
      <c r="W171" s="126"/>
    </row>
    <row r="172" spans="1:23" ht="13.5" hidden="1" thickBot="1" x14ac:dyDescent="0.25">
      <c r="A172" s="40">
        <f t="shared" si="26"/>
        <v>60</v>
      </c>
      <c r="B172" s="40"/>
      <c r="C172" s="51"/>
      <c r="D172" s="40"/>
      <c r="E172" s="40"/>
      <c r="F172" s="40"/>
      <c r="G172" s="40"/>
      <c r="H172" s="40"/>
      <c r="I172" s="40"/>
      <c r="J172" s="43" t="str">
        <f t="shared" si="27"/>
        <v/>
      </c>
      <c r="K172" s="40"/>
      <c r="L172" s="43" t="str">
        <f t="shared" si="28"/>
        <v>0</v>
      </c>
      <c r="M172" s="40"/>
      <c r="N172" s="44"/>
      <c r="O172" s="43">
        <f>SUMIF(Протокол!$B$2:$B$198,$N172,Протокол!$E$2:$E$198)</f>
        <v>0</v>
      </c>
      <c r="P172" s="43">
        <f>SUMIF(Протокол!$B$2:$B$198,$N172,Протокол!$A$2:$A$198)</f>
        <v>0</v>
      </c>
      <c r="Q172" s="50"/>
      <c r="R172" s="129"/>
      <c r="S172" s="129"/>
      <c r="T172" s="45" t="e">
        <f>IF(B172=#REF!,"ok","error")</f>
        <v>#REF!</v>
      </c>
      <c r="U172" s="45"/>
      <c r="V172" s="45"/>
      <c r="W172" s="126"/>
    </row>
    <row r="173" spans="1:23" ht="13.5" hidden="1" thickBot="1" x14ac:dyDescent="0.25">
      <c r="A173" s="40">
        <f t="shared" si="26"/>
        <v>61</v>
      </c>
      <c r="B173" s="40"/>
      <c r="C173" s="51"/>
      <c r="D173" s="40"/>
      <c r="E173" s="40"/>
      <c r="F173" s="40"/>
      <c r="G173" s="40"/>
      <c r="H173" s="40"/>
      <c r="I173" s="40"/>
      <c r="J173" s="43" t="str">
        <f t="shared" si="27"/>
        <v/>
      </c>
      <c r="K173" s="40"/>
      <c r="L173" s="43" t="str">
        <f t="shared" si="28"/>
        <v>0</v>
      </c>
      <c r="M173" s="40"/>
      <c r="N173" s="44"/>
      <c r="O173" s="43">
        <f>SUMIF(Протокол!$B$2:$B$198,$N173,Протокол!$E$2:$E$198)</f>
        <v>0</v>
      </c>
      <c r="P173" s="43">
        <f>SUMIF(Протокол!$B$2:$B$198,$N173,Протокол!$A$2:$A$198)</f>
        <v>0</v>
      </c>
      <c r="Q173" s="50"/>
      <c r="R173" s="129"/>
      <c r="S173" s="129"/>
      <c r="T173" s="45" t="e">
        <f>IF(B173=#REF!,"ok","error")</f>
        <v>#REF!</v>
      </c>
      <c r="U173" s="45"/>
      <c r="V173" s="45"/>
      <c r="W173" s="126"/>
    </row>
    <row r="174" spans="1:23" ht="13.5" hidden="1" thickBot="1" x14ac:dyDescent="0.25">
      <c r="A174" s="40">
        <f t="shared" si="26"/>
        <v>62</v>
      </c>
      <c r="B174" s="40"/>
      <c r="C174" s="51"/>
      <c r="D174" s="40"/>
      <c r="E174" s="40"/>
      <c r="F174" s="40"/>
      <c r="G174" s="40"/>
      <c r="H174" s="40"/>
      <c r="I174" s="40"/>
      <c r="J174" s="43" t="str">
        <f t="shared" si="27"/>
        <v/>
      </c>
      <c r="K174" s="40"/>
      <c r="L174" s="43" t="str">
        <f t="shared" si="28"/>
        <v>0</v>
      </c>
      <c r="M174" s="40"/>
      <c r="N174" s="44"/>
      <c r="O174" s="43">
        <f>SUMIF(Протокол!$B$2:$B$198,$N174,Протокол!$E$2:$E$198)</f>
        <v>0</v>
      </c>
      <c r="P174" s="43">
        <f>SUMIF(Протокол!$B$2:$B$198,$N174,Протокол!$A$2:$A$198)</f>
        <v>0</v>
      </c>
      <c r="Q174" s="50"/>
      <c r="R174" s="129"/>
      <c r="S174" s="129"/>
      <c r="T174" s="45" t="e">
        <f>IF(B174=#REF!,"ok","error")</f>
        <v>#REF!</v>
      </c>
      <c r="U174" s="45"/>
      <c r="V174" s="45"/>
      <c r="W174" s="126"/>
    </row>
    <row r="175" spans="1:23" ht="13.5" hidden="1" thickBot="1" x14ac:dyDescent="0.25">
      <c r="A175" s="40">
        <f t="shared" si="26"/>
        <v>63</v>
      </c>
      <c r="B175" s="40"/>
      <c r="C175" s="51"/>
      <c r="D175" s="40"/>
      <c r="E175" s="40"/>
      <c r="F175" s="40"/>
      <c r="G175" s="40"/>
      <c r="H175" s="40"/>
      <c r="I175" s="40"/>
      <c r="J175" s="43" t="str">
        <f t="shared" si="27"/>
        <v/>
      </c>
      <c r="K175" s="40"/>
      <c r="L175" s="43" t="str">
        <f t="shared" si="28"/>
        <v>0</v>
      </c>
      <c r="M175" s="40"/>
      <c r="N175" s="44"/>
      <c r="O175" s="43">
        <f>SUMIF(Протокол!$B$2:$B$198,$N175,Протокол!$E$2:$E$198)</f>
        <v>0</v>
      </c>
      <c r="P175" s="43">
        <f>SUMIF(Протокол!$B$2:$B$198,$N175,Протокол!$A$2:$A$198)</f>
        <v>0</v>
      </c>
      <c r="Q175" s="50"/>
      <c r="R175" s="129"/>
      <c r="S175" s="129"/>
      <c r="T175" s="45" t="e">
        <f>IF(B175=#REF!,"ok","error")</f>
        <v>#REF!</v>
      </c>
      <c r="U175" s="45"/>
      <c r="V175" s="45"/>
      <c r="W175" s="126"/>
    </row>
    <row r="176" spans="1:23" ht="13.5" hidden="1" thickBot="1" x14ac:dyDescent="0.25">
      <c r="A176" s="40">
        <f t="shared" ref="A176:A198" si="29">IF(ISNONTEXT(A175),A175+1,1)</f>
        <v>64</v>
      </c>
      <c r="B176" s="40"/>
      <c r="C176" s="51"/>
      <c r="D176" s="40"/>
      <c r="E176" s="40"/>
      <c r="F176" s="40"/>
      <c r="G176" s="40"/>
      <c r="H176" s="40"/>
      <c r="I176" s="40"/>
      <c r="J176" s="43" t="str">
        <f t="shared" si="27"/>
        <v/>
      </c>
      <c r="K176" s="40"/>
      <c r="L176" s="43" t="str">
        <f t="shared" si="28"/>
        <v>0</v>
      </c>
      <c r="M176" s="40"/>
      <c r="N176" s="44"/>
      <c r="O176" s="43">
        <f>SUMIF(Протокол!$B$2:$B$198,$N176,Протокол!$E$2:$E$198)</f>
        <v>0</v>
      </c>
      <c r="P176" s="43">
        <f>SUMIF(Протокол!$B$2:$B$198,$N176,Протокол!$A$2:$A$198)</f>
        <v>0</v>
      </c>
      <c r="Q176" s="50"/>
      <c r="R176" s="129"/>
      <c r="S176" s="129"/>
      <c r="T176" s="45" t="e">
        <f>IF(B176=#REF!,"ok","error")</f>
        <v>#REF!</v>
      </c>
      <c r="U176" s="45"/>
      <c r="V176" s="45"/>
      <c r="W176" s="126"/>
    </row>
    <row r="177" spans="1:23" ht="13.5" hidden="1" thickBot="1" x14ac:dyDescent="0.25">
      <c r="A177" s="40">
        <f t="shared" si="29"/>
        <v>65</v>
      </c>
      <c r="B177" s="40"/>
      <c r="C177" s="51"/>
      <c r="D177" s="40"/>
      <c r="E177" s="40"/>
      <c r="F177" s="40"/>
      <c r="G177" s="40"/>
      <c r="H177" s="40"/>
      <c r="I177" s="40"/>
      <c r="J177" s="43" t="str">
        <f t="shared" si="27"/>
        <v/>
      </c>
      <c r="K177" s="40"/>
      <c r="L177" s="43" t="str">
        <f t="shared" si="28"/>
        <v>0</v>
      </c>
      <c r="M177" s="40"/>
      <c r="N177" s="44"/>
      <c r="O177" s="43">
        <f>SUMIF(Протокол!$B$2:$B$198,$N177,Протокол!$E$2:$E$198)</f>
        <v>0</v>
      </c>
      <c r="P177" s="43">
        <f>SUMIF(Протокол!$B$2:$B$198,$N177,Протокол!$A$2:$A$198)</f>
        <v>0</v>
      </c>
      <c r="Q177" s="50"/>
      <c r="R177" s="129"/>
      <c r="S177" s="129"/>
      <c r="T177" s="45" t="e">
        <f>IF(B177=#REF!,"ok","error")</f>
        <v>#REF!</v>
      </c>
      <c r="U177" s="45"/>
      <c r="V177" s="45"/>
      <c r="W177" s="126"/>
    </row>
    <row r="178" spans="1:23" ht="13.5" hidden="1" thickBot="1" x14ac:dyDescent="0.25">
      <c r="A178" s="40">
        <f t="shared" si="29"/>
        <v>66</v>
      </c>
      <c r="B178" s="40"/>
      <c r="C178" s="51"/>
      <c r="D178" s="40"/>
      <c r="E178" s="40"/>
      <c r="F178" s="40"/>
      <c r="G178" s="40"/>
      <c r="H178" s="40"/>
      <c r="I178" s="40"/>
      <c r="J178" s="43" t="str">
        <f t="shared" si="27"/>
        <v/>
      </c>
      <c r="K178" s="40"/>
      <c r="L178" s="43" t="str">
        <f t="shared" si="28"/>
        <v>0</v>
      </c>
      <c r="M178" s="40"/>
      <c r="N178" s="44"/>
      <c r="O178" s="43">
        <f>SUMIF(Протокол!$B$2:$B$198,$N178,Протокол!$E$2:$E$198)</f>
        <v>0</v>
      </c>
      <c r="P178" s="43">
        <f>SUMIF(Протокол!$B$2:$B$198,$N178,Протокол!$A$2:$A$198)</f>
        <v>0</v>
      </c>
      <c r="Q178" s="50"/>
      <c r="R178" s="129"/>
      <c r="S178" s="129"/>
      <c r="T178" s="45" t="e">
        <f>IF(B178=#REF!,"ok","error")</f>
        <v>#REF!</v>
      </c>
      <c r="U178" s="45"/>
      <c r="V178" s="45"/>
      <c r="W178" s="126"/>
    </row>
    <row r="179" spans="1:23" ht="13.5" hidden="1" thickBot="1" x14ac:dyDescent="0.25">
      <c r="A179" s="40">
        <f t="shared" si="29"/>
        <v>67</v>
      </c>
      <c r="B179" s="40"/>
      <c r="C179" s="51"/>
      <c r="D179" s="40"/>
      <c r="E179" s="40"/>
      <c r="F179" s="40"/>
      <c r="G179" s="40"/>
      <c r="H179" s="40"/>
      <c r="I179" s="40"/>
      <c r="J179" s="43" t="str">
        <f t="shared" si="27"/>
        <v/>
      </c>
      <c r="K179" s="40"/>
      <c r="L179" s="43" t="str">
        <f t="shared" si="28"/>
        <v>0</v>
      </c>
      <c r="M179" s="40"/>
      <c r="N179" s="44"/>
      <c r="O179" s="43">
        <f>SUMIF(Протокол!$B$2:$B$198,$N179,Протокол!$E$2:$E$198)</f>
        <v>0</v>
      </c>
      <c r="P179" s="43">
        <f>SUMIF(Протокол!$B$2:$B$198,$N179,Протокол!$A$2:$A$198)</f>
        <v>0</v>
      </c>
      <c r="Q179" s="50"/>
      <c r="R179" s="129"/>
      <c r="S179" s="129"/>
      <c r="T179" s="45" t="e">
        <f>IF(B179=#REF!,"ok","error")</f>
        <v>#REF!</v>
      </c>
      <c r="U179" s="45"/>
      <c r="V179" s="45"/>
      <c r="W179" s="126"/>
    </row>
    <row r="180" spans="1:23" ht="13.5" hidden="1" thickBot="1" x14ac:dyDescent="0.25">
      <c r="A180" s="40">
        <f t="shared" si="29"/>
        <v>68</v>
      </c>
      <c r="B180" s="40"/>
      <c r="C180" s="51"/>
      <c r="D180" s="40"/>
      <c r="E180" s="40"/>
      <c r="F180" s="40"/>
      <c r="G180" s="40"/>
      <c r="H180" s="40"/>
      <c r="I180" s="40"/>
      <c r="J180" s="43" t="str">
        <f t="shared" si="27"/>
        <v/>
      </c>
      <c r="K180" s="40"/>
      <c r="L180" s="43" t="str">
        <f t="shared" si="28"/>
        <v>0</v>
      </c>
      <c r="M180" s="40"/>
      <c r="N180" s="44"/>
      <c r="O180" s="43">
        <f>SUMIF(Протокол!$B$2:$B$198,$N180,Протокол!$E$2:$E$198)</f>
        <v>0</v>
      </c>
      <c r="P180" s="43">
        <f>SUMIF(Протокол!$B$2:$B$198,$N180,Протокол!$A$2:$A$198)</f>
        <v>0</v>
      </c>
      <c r="Q180" s="50"/>
      <c r="R180" s="129"/>
      <c r="S180" s="129"/>
      <c r="T180" s="45" t="e">
        <f>IF(B180=#REF!,"ok","error")</f>
        <v>#REF!</v>
      </c>
      <c r="U180" s="45"/>
      <c r="V180" s="45"/>
      <c r="W180" s="126"/>
    </row>
    <row r="181" spans="1:23" ht="13.5" hidden="1" thickBot="1" x14ac:dyDescent="0.25">
      <c r="A181" s="40">
        <f t="shared" si="29"/>
        <v>69</v>
      </c>
      <c r="B181" s="40"/>
      <c r="C181" s="51"/>
      <c r="D181" s="40"/>
      <c r="E181" s="40"/>
      <c r="F181" s="40"/>
      <c r="G181" s="40"/>
      <c r="H181" s="40"/>
      <c r="I181" s="40"/>
      <c r="J181" s="43" t="str">
        <f t="shared" si="27"/>
        <v/>
      </c>
      <c r="K181" s="40"/>
      <c r="L181" s="43" t="str">
        <f t="shared" si="28"/>
        <v>0</v>
      </c>
      <c r="M181" s="40"/>
      <c r="N181" s="44"/>
      <c r="O181" s="43">
        <f>SUMIF(Протокол!$B$2:$B$198,$N181,Протокол!$E$2:$E$198)</f>
        <v>0</v>
      </c>
      <c r="P181" s="43">
        <f>SUMIF(Протокол!$B$2:$B$198,$N181,Протокол!$A$2:$A$198)</f>
        <v>0</v>
      </c>
      <c r="Q181" s="50"/>
      <c r="R181" s="129"/>
      <c r="S181" s="129"/>
      <c r="T181" s="45" t="e">
        <f>IF(B181=#REF!,"ok","error")</f>
        <v>#REF!</v>
      </c>
      <c r="U181" s="45"/>
      <c r="V181" s="45"/>
      <c r="W181" s="126"/>
    </row>
    <row r="182" spans="1:23" ht="13.5" hidden="1" thickBot="1" x14ac:dyDescent="0.25">
      <c r="A182" s="40">
        <f t="shared" si="29"/>
        <v>70</v>
      </c>
      <c r="B182" s="40"/>
      <c r="C182" s="51"/>
      <c r="D182" s="40"/>
      <c r="E182" s="40"/>
      <c r="F182" s="40"/>
      <c r="G182" s="40"/>
      <c r="H182" s="40"/>
      <c r="I182" s="40"/>
      <c r="J182" s="43" t="str">
        <f t="shared" si="27"/>
        <v/>
      </c>
      <c r="K182" s="40"/>
      <c r="L182" s="43" t="str">
        <f t="shared" si="28"/>
        <v>0</v>
      </c>
      <c r="M182" s="40"/>
      <c r="N182" s="44"/>
      <c r="O182" s="43">
        <f>SUMIF(Протокол!$B$2:$B$198,$N182,Протокол!$E$2:$E$198)</f>
        <v>0</v>
      </c>
      <c r="P182" s="43">
        <f>SUMIF(Протокол!$B$2:$B$198,$N182,Протокол!$A$2:$A$198)</f>
        <v>0</v>
      </c>
      <c r="Q182" s="50"/>
      <c r="R182" s="129"/>
      <c r="S182" s="129"/>
      <c r="T182" s="45" t="e">
        <f>IF(B182=#REF!,"ok","error")</f>
        <v>#REF!</v>
      </c>
      <c r="U182" s="45"/>
      <c r="V182" s="45"/>
      <c r="W182" s="126"/>
    </row>
    <row r="183" spans="1:23" ht="13.5" hidden="1" thickBot="1" x14ac:dyDescent="0.25">
      <c r="A183" s="40">
        <f t="shared" si="29"/>
        <v>71</v>
      </c>
      <c r="B183" s="40"/>
      <c r="C183" s="51"/>
      <c r="D183" s="40"/>
      <c r="E183" s="40"/>
      <c r="F183" s="40"/>
      <c r="G183" s="40"/>
      <c r="H183" s="40"/>
      <c r="I183" s="40"/>
      <c r="J183" s="43" t="str">
        <f t="shared" si="27"/>
        <v/>
      </c>
      <c r="K183" s="40"/>
      <c r="L183" s="43" t="str">
        <f t="shared" si="28"/>
        <v>0</v>
      </c>
      <c r="M183" s="40"/>
      <c r="N183" s="44"/>
      <c r="O183" s="43">
        <f>SUMIF(Протокол!$B$2:$B$198,$N183,Протокол!$E$2:$E$198)</f>
        <v>0</v>
      </c>
      <c r="P183" s="43">
        <f>SUMIF(Протокол!$B$2:$B$198,$N183,Протокол!$A$2:$A$198)</f>
        <v>0</v>
      </c>
      <c r="Q183" s="50"/>
      <c r="R183" s="129"/>
      <c r="S183" s="129"/>
      <c r="T183" s="45" t="e">
        <f>IF(B183=#REF!,"ok","error")</f>
        <v>#REF!</v>
      </c>
      <c r="U183" s="45"/>
      <c r="V183" s="45"/>
      <c r="W183" s="126"/>
    </row>
    <row r="184" spans="1:23" ht="13.5" hidden="1" thickBot="1" x14ac:dyDescent="0.25">
      <c r="A184" s="40">
        <f t="shared" si="29"/>
        <v>72</v>
      </c>
      <c r="B184" s="40"/>
      <c r="C184" s="51"/>
      <c r="D184" s="40"/>
      <c r="E184" s="40"/>
      <c r="F184" s="40"/>
      <c r="G184" s="40"/>
      <c r="H184" s="40"/>
      <c r="I184" s="40"/>
      <c r="J184" s="43" t="str">
        <f t="shared" si="27"/>
        <v/>
      </c>
      <c r="K184" s="40"/>
      <c r="L184" s="43" t="str">
        <f t="shared" si="28"/>
        <v>0</v>
      </c>
      <c r="M184" s="40"/>
      <c r="N184" s="44"/>
      <c r="O184" s="43">
        <f>SUMIF(Протокол!$B$2:$B$198,$N184,Протокол!$E$2:$E$198)</f>
        <v>0</v>
      </c>
      <c r="P184" s="43">
        <f>SUMIF(Протокол!$B$2:$B$198,$N184,Протокол!$A$2:$A$198)</f>
        <v>0</v>
      </c>
      <c r="Q184" s="50"/>
      <c r="R184" s="129"/>
      <c r="S184" s="129"/>
      <c r="T184" s="45" t="e">
        <f>IF(B184=#REF!,"ok","error")</f>
        <v>#REF!</v>
      </c>
      <c r="U184" s="45"/>
      <c r="V184" s="45"/>
      <c r="W184" s="126"/>
    </row>
    <row r="185" spans="1:23" ht="13.5" hidden="1" thickBot="1" x14ac:dyDescent="0.25">
      <c r="A185" s="40">
        <f t="shared" si="29"/>
        <v>73</v>
      </c>
      <c r="B185" s="40"/>
      <c r="C185" s="51"/>
      <c r="D185" s="40"/>
      <c r="E185" s="40"/>
      <c r="F185" s="40"/>
      <c r="G185" s="40"/>
      <c r="H185" s="40"/>
      <c r="I185" s="40"/>
      <c r="J185" s="43" t="str">
        <f t="shared" si="27"/>
        <v/>
      </c>
      <c r="K185" s="40"/>
      <c r="L185" s="43" t="str">
        <f t="shared" si="28"/>
        <v>0</v>
      </c>
      <c r="M185" s="40"/>
      <c r="N185" s="44"/>
      <c r="O185" s="43">
        <f>SUMIF(Протокол!$B$2:$B$198,$N185,Протокол!$E$2:$E$198)</f>
        <v>0</v>
      </c>
      <c r="P185" s="43">
        <f>SUMIF(Протокол!$B$2:$B$198,$N185,Протокол!$A$2:$A$198)</f>
        <v>0</v>
      </c>
      <c r="Q185" s="50"/>
      <c r="R185" s="129"/>
      <c r="S185" s="129"/>
      <c r="T185" s="45" t="e">
        <f>IF(B185=#REF!,"ok","error")</f>
        <v>#REF!</v>
      </c>
      <c r="U185" s="45"/>
      <c r="V185" s="45"/>
      <c r="W185" s="126"/>
    </row>
    <row r="186" spans="1:23" ht="13.5" hidden="1" thickBot="1" x14ac:dyDescent="0.25">
      <c r="A186" s="40">
        <f t="shared" si="29"/>
        <v>74</v>
      </c>
      <c r="B186" s="40"/>
      <c r="C186" s="51"/>
      <c r="D186" s="40"/>
      <c r="E186" s="40"/>
      <c r="F186" s="40"/>
      <c r="G186" s="40"/>
      <c r="H186" s="40"/>
      <c r="I186" s="40"/>
      <c r="J186" s="43" t="str">
        <f t="shared" si="27"/>
        <v/>
      </c>
      <c r="K186" s="40"/>
      <c r="L186" s="43" t="str">
        <f t="shared" si="28"/>
        <v>0</v>
      </c>
      <c r="M186" s="40"/>
      <c r="N186" s="44"/>
      <c r="O186" s="43">
        <f>SUMIF(Протокол!$B$2:$B$198,$N186,Протокол!$E$2:$E$198)</f>
        <v>0</v>
      </c>
      <c r="P186" s="43">
        <f>SUMIF(Протокол!$B$2:$B$198,$N186,Протокол!$A$2:$A$198)</f>
        <v>0</v>
      </c>
      <c r="Q186" s="50"/>
      <c r="R186" s="129"/>
      <c r="S186" s="129"/>
      <c r="T186" s="45" t="e">
        <f>IF(B186=#REF!,"ok","error")</f>
        <v>#REF!</v>
      </c>
      <c r="U186" s="45"/>
      <c r="V186" s="45"/>
      <c r="W186" s="126"/>
    </row>
    <row r="187" spans="1:23" ht="13.5" hidden="1" thickBot="1" x14ac:dyDescent="0.25">
      <c r="A187" s="40">
        <f t="shared" si="29"/>
        <v>75</v>
      </c>
      <c r="B187" s="40"/>
      <c r="C187" s="51"/>
      <c r="D187" s="40"/>
      <c r="E187" s="40"/>
      <c r="F187" s="40"/>
      <c r="G187" s="40"/>
      <c r="H187" s="40"/>
      <c r="I187" s="40"/>
      <c r="J187" s="43" t="str">
        <f t="shared" si="27"/>
        <v/>
      </c>
      <c r="K187" s="40"/>
      <c r="L187" s="43" t="str">
        <f t="shared" si="28"/>
        <v>0</v>
      </c>
      <c r="M187" s="40"/>
      <c r="N187" s="44"/>
      <c r="O187" s="43">
        <f>SUMIF(Протокол!$B$2:$B$198,$N187,Протокол!$E$2:$E$198)</f>
        <v>0</v>
      </c>
      <c r="P187" s="43">
        <f>SUMIF(Протокол!$B$2:$B$198,$N187,Протокол!$A$2:$A$198)</f>
        <v>0</v>
      </c>
      <c r="Q187" s="50"/>
      <c r="R187" s="129"/>
      <c r="S187" s="129"/>
      <c r="T187" s="45" t="e">
        <f>IF(B187=#REF!,"ok","error")</f>
        <v>#REF!</v>
      </c>
      <c r="U187" s="45"/>
      <c r="V187" s="45"/>
      <c r="W187" s="126"/>
    </row>
    <row r="188" spans="1:23" ht="13.5" hidden="1" thickBot="1" x14ac:dyDescent="0.25">
      <c r="A188" s="40">
        <f t="shared" si="29"/>
        <v>76</v>
      </c>
      <c r="B188" s="40"/>
      <c r="C188" s="51"/>
      <c r="D188" s="40"/>
      <c r="E188" s="40"/>
      <c r="F188" s="40"/>
      <c r="G188" s="40"/>
      <c r="H188" s="40"/>
      <c r="I188" s="40"/>
      <c r="J188" s="43" t="str">
        <f t="shared" si="27"/>
        <v/>
      </c>
      <c r="K188" s="40"/>
      <c r="L188" s="43" t="str">
        <f t="shared" si="28"/>
        <v>0</v>
      </c>
      <c r="M188" s="40"/>
      <c r="N188" s="44"/>
      <c r="O188" s="43">
        <f>SUMIF(Протокол!$B$2:$B$198,$N188,Протокол!$E$2:$E$198)</f>
        <v>0</v>
      </c>
      <c r="P188" s="43">
        <f>SUMIF(Протокол!$B$2:$B$198,$N188,Протокол!$A$2:$A$198)</f>
        <v>0</v>
      </c>
      <c r="Q188" s="50"/>
      <c r="R188" s="129"/>
      <c r="S188" s="129"/>
      <c r="T188" s="45" t="e">
        <f>IF(B188=#REF!,"ok","error")</f>
        <v>#REF!</v>
      </c>
      <c r="U188" s="45"/>
      <c r="V188" s="45"/>
      <c r="W188" s="126"/>
    </row>
    <row r="189" spans="1:23" ht="13.5" hidden="1" thickBot="1" x14ac:dyDescent="0.25">
      <c r="A189" s="40">
        <f t="shared" si="29"/>
        <v>77</v>
      </c>
      <c r="B189" s="40"/>
      <c r="C189" s="51"/>
      <c r="D189" s="40"/>
      <c r="E189" s="40"/>
      <c r="F189" s="40"/>
      <c r="G189" s="40"/>
      <c r="H189" s="40"/>
      <c r="I189" s="40"/>
      <c r="J189" s="43" t="str">
        <f t="shared" si="27"/>
        <v/>
      </c>
      <c r="K189" s="40"/>
      <c r="L189" s="43" t="str">
        <f t="shared" si="28"/>
        <v>0</v>
      </c>
      <c r="M189" s="40"/>
      <c r="N189" s="44"/>
      <c r="O189" s="43">
        <f>SUMIF(Протокол!$B$2:$B$198,$N189,Протокол!$E$2:$E$198)</f>
        <v>0</v>
      </c>
      <c r="P189" s="43">
        <f>SUMIF(Протокол!$B$2:$B$198,$N189,Протокол!$A$2:$A$198)</f>
        <v>0</v>
      </c>
      <c r="Q189" s="50"/>
      <c r="R189" s="129"/>
      <c r="S189" s="129"/>
      <c r="T189" s="45" t="e">
        <f>IF(B189=#REF!,"ok","error")</f>
        <v>#REF!</v>
      </c>
      <c r="U189" s="45"/>
      <c r="V189" s="45"/>
      <c r="W189" s="126"/>
    </row>
    <row r="190" spans="1:23" ht="13.5" hidden="1" thickBot="1" x14ac:dyDescent="0.25">
      <c r="A190" s="40">
        <f t="shared" si="29"/>
        <v>78</v>
      </c>
      <c r="B190" s="40"/>
      <c r="C190" s="51"/>
      <c r="D190" s="40"/>
      <c r="E190" s="40"/>
      <c r="F190" s="40"/>
      <c r="G190" s="40"/>
      <c r="H190" s="40"/>
      <c r="I190" s="40"/>
      <c r="J190" s="43" t="str">
        <f t="shared" si="27"/>
        <v/>
      </c>
      <c r="K190" s="40"/>
      <c r="L190" s="43" t="str">
        <f t="shared" si="28"/>
        <v>0</v>
      </c>
      <c r="M190" s="40"/>
      <c r="N190" s="44"/>
      <c r="O190" s="43">
        <f>SUMIF(Протокол!$B$2:$B$198,$N190,Протокол!$E$2:$E$198)</f>
        <v>0</v>
      </c>
      <c r="P190" s="43">
        <f>SUMIF(Протокол!$B$2:$B$198,$N190,Протокол!$A$2:$A$198)</f>
        <v>0</v>
      </c>
      <c r="Q190" s="50"/>
      <c r="R190" s="129"/>
      <c r="S190" s="129"/>
      <c r="T190" s="45" t="e">
        <f>IF(B190=#REF!,"ok","error")</f>
        <v>#REF!</v>
      </c>
      <c r="U190" s="45"/>
      <c r="V190" s="45"/>
      <c r="W190" s="126"/>
    </row>
    <row r="191" spans="1:23" ht="13.5" hidden="1" thickBot="1" x14ac:dyDescent="0.25">
      <c r="A191" s="40">
        <f t="shared" si="29"/>
        <v>79</v>
      </c>
      <c r="B191" s="40"/>
      <c r="C191" s="51"/>
      <c r="D191" s="40"/>
      <c r="E191" s="40"/>
      <c r="F191" s="40"/>
      <c r="G191" s="40"/>
      <c r="H191" s="40"/>
      <c r="I191" s="40"/>
      <c r="J191" s="43" t="str">
        <f t="shared" si="27"/>
        <v/>
      </c>
      <c r="K191" s="40"/>
      <c r="L191" s="43" t="str">
        <f t="shared" si="28"/>
        <v>0</v>
      </c>
      <c r="M191" s="40"/>
      <c r="N191" s="44"/>
      <c r="O191" s="43">
        <f>SUMIF(Протокол!$B$2:$B$198,$N191,Протокол!$E$2:$E$198)</f>
        <v>0</v>
      </c>
      <c r="P191" s="43">
        <f>SUMIF(Протокол!$B$2:$B$198,$N191,Протокол!$A$2:$A$198)</f>
        <v>0</v>
      </c>
      <c r="Q191" s="50"/>
      <c r="R191" s="129"/>
      <c r="S191" s="129"/>
      <c r="T191" s="45" t="e">
        <f>IF(B191=#REF!,"ok","error")</f>
        <v>#REF!</v>
      </c>
      <c r="U191" s="45"/>
      <c r="V191" s="45"/>
      <c r="W191" s="126"/>
    </row>
    <row r="192" spans="1:23" ht="13.5" hidden="1" thickBot="1" x14ac:dyDescent="0.25">
      <c r="A192" s="40">
        <f t="shared" si="29"/>
        <v>80</v>
      </c>
      <c r="B192" s="40"/>
      <c r="C192" s="51"/>
      <c r="D192" s="40"/>
      <c r="E192" s="40"/>
      <c r="F192" s="40"/>
      <c r="G192" s="40"/>
      <c r="H192" s="40"/>
      <c r="I192" s="40"/>
      <c r="J192" s="43" t="str">
        <f t="shared" si="27"/>
        <v/>
      </c>
      <c r="K192" s="40"/>
      <c r="L192" s="43" t="str">
        <f t="shared" si="28"/>
        <v>0</v>
      </c>
      <c r="M192" s="40"/>
      <c r="N192" s="44"/>
      <c r="O192" s="43">
        <f>SUMIF(Протокол!$B$2:$B$198,$N192,Протокол!$E$2:$E$198)</f>
        <v>0</v>
      </c>
      <c r="P192" s="43">
        <f>SUMIF(Протокол!$B$2:$B$198,$N192,Протокол!$A$2:$A$198)</f>
        <v>0</v>
      </c>
      <c r="Q192" s="50"/>
      <c r="R192" s="129"/>
      <c r="S192" s="129"/>
      <c r="T192" s="45" t="e">
        <f>IF(B192=#REF!,"ok","error")</f>
        <v>#REF!</v>
      </c>
      <c r="U192" s="45"/>
      <c r="V192" s="45"/>
      <c r="W192" s="126"/>
    </row>
    <row r="193" spans="1:23" ht="13.5" hidden="1" thickBot="1" x14ac:dyDescent="0.25">
      <c r="A193" s="40">
        <f t="shared" si="29"/>
        <v>81</v>
      </c>
      <c r="B193" s="40"/>
      <c r="C193" s="51"/>
      <c r="D193" s="40"/>
      <c r="E193" s="40"/>
      <c r="F193" s="40"/>
      <c r="G193" s="40"/>
      <c r="H193" s="40"/>
      <c r="I193" s="40"/>
      <c r="J193" s="43" t="str">
        <f t="shared" si="27"/>
        <v/>
      </c>
      <c r="K193" s="40"/>
      <c r="L193" s="43" t="str">
        <f t="shared" si="28"/>
        <v>0</v>
      </c>
      <c r="M193" s="40"/>
      <c r="N193" s="44"/>
      <c r="O193" s="43">
        <f>SUMIF(Протокол!$B$2:$B$198,$N193,Протокол!$E$2:$E$198)</f>
        <v>0</v>
      </c>
      <c r="P193" s="43">
        <f>SUMIF(Протокол!$B$2:$B$198,$N193,Протокол!$A$2:$A$198)</f>
        <v>0</v>
      </c>
      <c r="Q193" s="50"/>
      <c r="R193" s="129"/>
      <c r="S193" s="129"/>
      <c r="T193" s="45" t="e">
        <f>IF(B193=#REF!,"ok","error")</f>
        <v>#REF!</v>
      </c>
      <c r="U193" s="45"/>
      <c r="V193" s="45"/>
      <c r="W193" s="126"/>
    </row>
    <row r="194" spans="1:23" ht="13.5" hidden="1" thickBot="1" x14ac:dyDescent="0.25">
      <c r="A194" s="40">
        <f t="shared" si="29"/>
        <v>82</v>
      </c>
      <c r="B194" s="40"/>
      <c r="C194" s="51"/>
      <c r="D194" s="40"/>
      <c r="E194" s="40"/>
      <c r="F194" s="40"/>
      <c r="G194" s="40"/>
      <c r="H194" s="40"/>
      <c r="I194" s="40"/>
      <c r="J194" s="43" t="str">
        <f t="shared" si="27"/>
        <v/>
      </c>
      <c r="K194" s="40"/>
      <c r="L194" s="43" t="str">
        <f t="shared" si="28"/>
        <v>0</v>
      </c>
      <c r="M194" s="40"/>
      <c r="N194" s="44"/>
      <c r="O194" s="43">
        <f>SUMIF(Протокол!$B$2:$B$198,$N194,Протокол!$E$2:$E$198)</f>
        <v>0</v>
      </c>
      <c r="P194" s="43">
        <f>SUMIF(Протокол!$B$2:$B$198,$N194,Протокол!$A$2:$A$198)</f>
        <v>0</v>
      </c>
      <c r="Q194" s="50"/>
      <c r="R194" s="129"/>
      <c r="S194" s="129"/>
      <c r="T194" s="45" t="e">
        <f>IF(B194=#REF!,"ok","error")</f>
        <v>#REF!</v>
      </c>
      <c r="U194" s="45"/>
      <c r="V194" s="45"/>
      <c r="W194" s="126"/>
    </row>
    <row r="195" spans="1:23" ht="13.5" hidden="1" thickBot="1" x14ac:dyDescent="0.25">
      <c r="A195" s="40">
        <f t="shared" si="29"/>
        <v>83</v>
      </c>
      <c r="B195" s="40"/>
      <c r="C195" s="51"/>
      <c r="D195" s="40"/>
      <c r="E195" s="40"/>
      <c r="F195" s="40"/>
      <c r="G195" s="40"/>
      <c r="H195" s="40"/>
      <c r="I195" s="40"/>
      <c r="J195" s="43" t="str">
        <f t="shared" si="27"/>
        <v/>
      </c>
      <c r="K195" s="40"/>
      <c r="L195" s="43" t="str">
        <f t="shared" si="28"/>
        <v>0</v>
      </c>
      <c r="M195" s="40"/>
      <c r="N195" s="44"/>
      <c r="O195" s="43">
        <f>SUMIF(Протокол!$B$2:$B$198,$N195,Протокол!$E$2:$E$198)</f>
        <v>0</v>
      </c>
      <c r="P195" s="43">
        <f>SUMIF(Протокол!$B$2:$B$198,$N195,Протокол!$A$2:$A$198)</f>
        <v>0</v>
      </c>
      <c r="Q195" s="50"/>
      <c r="R195" s="129"/>
      <c r="S195" s="129"/>
      <c r="T195" s="45" t="e">
        <f>IF(B195=#REF!,"ok","error")</f>
        <v>#REF!</v>
      </c>
      <c r="U195" s="45"/>
      <c r="V195" s="45"/>
      <c r="W195" s="126"/>
    </row>
    <row r="196" spans="1:23" ht="13.5" hidden="1" thickBot="1" x14ac:dyDescent="0.25">
      <c r="A196" s="40">
        <f t="shared" si="29"/>
        <v>84</v>
      </c>
      <c r="B196" s="40"/>
      <c r="C196" s="51"/>
      <c r="D196" s="40"/>
      <c r="E196" s="40"/>
      <c r="F196" s="40"/>
      <c r="G196" s="40"/>
      <c r="H196" s="40"/>
      <c r="I196" s="40"/>
      <c r="J196" s="43" t="str">
        <f t="shared" si="27"/>
        <v/>
      </c>
      <c r="K196" s="40"/>
      <c r="L196" s="43" t="str">
        <f t="shared" si="28"/>
        <v>0</v>
      </c>
      <c r="M196" s="40"/>
      <c r="N196" s="44"/>
      <c r="O196" s="43">
        <f>SUMIF(Протокол!$B$2:$B$198,$N196,Протокол!$E$2:$E$198)</f>
        <v>0</v>
      </c>
      <c r="P196" s="43">
        <f>SUMIF(Протокол!$B$2:$B$198,$N196,Протокол!$A$2:$A$198)</f>
        <v>0</v>
      </c>
      <c r="Q196" s="50"/>
      <c r="R196" s="129"/>
      <c r="S196" s="129"/>
      <c r="T196" s="45" t="e">
        <f>IF(B196=#REF!,"ok","error")</f>
        <v>#REF!</v>
      </c>
      <c r="U196" s="45"/>
      <c r="V196" s="45"/>
      <c r="W196" s="126"/>
    </row>
    <row r="197" spans="1:23" ht="13.5" hidden="1" thickBot="1" x14ac:dyDescent="0.25">
      <c r="A197" s="40">
        <f t="shared" si="29"/>
        <v>85</v>
      </c>
      <c r="B197" s="40"/>
      <c r="C197" s="51"/>
      <c r="D197" s="40"/>
      <c r="E197" s="40"/>
      <c r="F197" s="40"/>
      <c r="G197" s="40"/>
      <c r="H197" s="40"/>
      <c r="I197" s="40"/>
      <c r="J197" s="43" t="str">
        <f t="shared" si="27"/>
        <v/>
      </c>
      <c r="K197" s="40"/>
      <c r="L197" s="43" t="str">
        <f t="shared" si="28"/>
        <v>0</v>
      </c>
      <c r="M197" s="40"/>
      <c r="N197" s="44"/>
      <c r="O197" s="43">
        <f>SUMIF(Протокол!$B$2:$B$198,$N197,Протокол!$E$2:$E$198)</f>
        <v>0</v>
      </c>
      <c r="P197" s="43">
        <f>SUMIF(Протокол!$B$2:$B$198,$N197,Протокол!$A$2:$A$198)</f>
        <v>0</v>
      </c>
      <c r="Q197" s="50"/>
      <c r="R197" s="129"/>
      <c r="S197" s="129"/>
      <c r="T197" s="45" t="e">
        <f>IF(B197=#REF!,"ok","error")</f>
        <v>#REF!</v>
      </c>
      <c r="U197" s="45"/>
      <c r="V197" s="45"/>
      <c r="W197" s="126"/>
    </row>
    <row r="198" spans="1:23" ht="13.5" hidden="1" thickBot="1" x14ac:dyDescent="0.25">
      <c r="A198" s="40">
        <f t="shared" si="29"/>
        <v>86</v>
      </c>
      <c r="B198" s="40"/>
      <c r="C198" s="51"/>
      <c r="D198" s="40"/>
      <c r="E198" s="40"/>
      <c r="F198" s="40"/>
      <c r="G198" s="40"/>
      <c r="H198" s="40"/>
      <c r="I198" s="40"/>
      <c r="J198" s="43" t="str">
        <f t="shared" si="27"/>
        <v/>
      </c>
      <c r="K198" s="40"/>
      <c r="L198" s="43" t="str">
        <f t="shared" si="28"/>
        <v>0</v>
      </c>
      <c r="M198" s="40"/>
      <c r="N198" s="44"/>
      <c r="O198" s="43">
        <f>SUMIF(Протокол!$B$2:$B$198,$N198,Протокол!$E$2:$E$198)</f>
        <v>0</v>
      </c>
      <c r="P198" s="43">
        <f>SUMIF(Протокол!$B$2:$B$198,$N198,Протокол!$A$2:$A$198)</f>
        <v>0</v>
      </c>
      <c r="Q198" s="50"/>
      <c r="R198" s="129"/>
      <c r="S198" s="129"/>
      <c r="T198" s="45" t="e">
        <f>IF(B198=#REF!,"ok","error")</f>
        <v>#REF!</v>
      </c>
      <c r="U198" s="45"/>
      <c r="V198" s="45"/>
      <c r="W198" s="126"/>
    </row>
    <row r="199" spans="1:23" hidden="1" x14ac:dyDescent="0.2">
      <c r="A199" s="45"/>
      <c r="B199" s="45"/>
      <c r="C199" s="52"/>
      <c r="D199" s="45"/>
      <c r="E199" s="45"/>
      <c r="F199" s="45"/>
      <c r="G199" s="45"/>
      <c r="H199" s="45"/>
      <c r="I199" s="45"/>
      <c r="J199" s="53" t="str">
        <f t="shared" si="27"/>
        <v/>
      </c>
      <c r="K199" s="45"/>
      <c r="L199" s="53" t="str">
        <f t="shared" si="28"/>
        <v>0</v>
      </c>
      <c r="M199" s="45"/>
      <c r="N199" s="54"/>
      <c r="O199" s="53"/>
      <c r="P199" s="53"/>
      <c r="Q199" s="40"/>
      <c r="R199" s="45"/>
      <c r="S199" s="45"/>
      <c r="T199" s="45"/>
      <c r="U199" s="45"/>
      <c r="V199" s="45"/>
      <c r="W199" s="126"/>
    </row>
    <row r="200" spans="1:23" hidden="1" x14ac:dyDescent="0.2">
      <c r="A200" s="45"/>
      <c r="B200" s="45"/>
      <c r="C200" s="52"/>
      <c r="D200" s="45"/>
      <c r="E200" s="45"/>
      <c r="F200" s="45"/>
      <c r="G200" s="45"/>
      <c r="H200" s="45"/>
      <c r="I200" s="45"/>
      <c r="J200" s="53" t="str">
        <f t="shared" ref="J200:J223" si="30">CONCATENATE(E200,F200)</f>
        <v/>
      </c>
      <c r="K200" s="45"/>
      <c r="L200" s="53" t="str">
        <f t="shared" ref="L200:L223" si="31">CONCATENATE(K200,TEXT(F200,0))</f>
        <v>0</v>
      </c>
      <c r="M200" s="45"/>
      <c r="N200" s="54"/>
      <c r="O200" s="53"/>
      <c r="P200" s="53"/>
      <c r="Q200" s="40"/>
      <c r="R200" s="45"/>
      <c r="S200" s="45"/>
      <c r="T200" s="45"/>
      <c r="U200" s="45"/>
      <c r="V200" s="45"/>
      <c r="W200" s="126"/>
    </row>
    <row r="201" spans="1:23" hidden="1" x14ac:dyDescent="0.2">
      <c r="A201" s="45"/>
      <c r="B201" s="45"/>
      <c r="C201" s="52"/>
      <c r="D201" s="45"/>
      <c r="E201" s="45"/>
      <c r="F201" s="45"/>
      <c r="G201" s="45"/>
      <c r="H201" s="45"/>
      <c r="I201" s="45"/>
      <c r="J201" s="53" t="str">
        <f t="shared" si="30"/>
        <v/>
      </c>
      <c r="K201" s="45"/>
      <c r="L201" s="53" t="str">
        <f t="shared" si="31"/>
        <v>0</v>
      </c>
      <c r="M201" s="45"/>
      <c r="N201" s="54"/>
      <c r="O201" s="53"/>
      <c r="P201" s="53"/>
      <c r="Q201" s="40"/>
      <c r="R201" s="45"/>
      <c r="S201" s="45"/>
      <c r="T201" s="45"/>
      <c r="U201" s="45"/>
      <c r="V201" s="45"/>
      <c r="W201" s="126"/>
    </row>
    <row r="202" spans="1:23" hidden="1" x14ac:dyDescent="0.2">
      <c r="A202" s="45"/>
      <c r="B202" s="45"/>
      <c r="C202" s="52"/>
      <c r="D202" s="45"/>
      <c r="E202" s="45"/>
      <c r="F202" s="45"/>
      <c r="G202" s="45"/>
      <c r="H202" s="45"/>
      <c r="I202" s="45"/>
      <c r="J202" s="53" t="str">
        <f t="shared" si="30"/>
        <v/>
      </c>
      <c r="K202" s="45"/>
      <c r="L202" s="53" t="str">
        <f t="shared" si="31"/>
        <v>0</v>
      </c>
      <c r="M202" s="45"/>
      <c r="N202" s="54"/>
      <c r="O202" s="53"/>
      <c r="P202" s="53"/>
      <c r="Q202" s="40"/>
      <c r="R202" s="45"/>
      <c r="S202" s="45"/>
      <c r="T202" s="45"/>
      <c r="U202" s="45"/>
      <c r="V202" s="45"/>
      <c r="W202" s="126"/>
    </row>
    <row r="203" spans="1:23" hidden="1" x14ac:dyDescent="0.2">
      <c r="A203" s="45"/>
      <c r="B203" s="45"/>
      <c r="C203" s="52"/>
      <c r="D203" s="45"/>
      <c r="E203" s="45"/>
      <c r="F203" s="45"/>
      <c r="G203" s="45"/>
      <c r="H203" s="45"/>
      <c r="I203" s="45"/>
      <c r="J203" s="53" t="str">
        <f t="shared" si="30"/>
        <v/>
      </c>
      <c r="K203" s="45"/>
      <c r="L203" s="53" t="str">
        <f t="shared" si="31"/>
        <v>0</v>
      </c>
      <c r="M203" s="45"/>
      <c r="N203" s="54"/>
      <c r="O203" s="53"/>
      <c r="P203" s="53"/>
      <c r="Q203" s="40"/>
      <c r="R203" s="45"/>
      <c r="S203" s="45"/>
      <c r="T203" s="45"/>
      <c r="U203" s="45"/>
      <c r="V203" s="45"/>
      <c r="W203" s="126"/>
    </row>
    <row r="204" spans="1:23" hidden="1" x14ac:dyDescent="0.2">
      <c r="A204" s="45"/>
      <c r="B204" s="45"/>
      <c r="C204" s="52"/>
      <c r="D204" s="45"/>
      <c r="E204" s="45"/>
      <c r="F204" s="45"/>
      <c r="G204" s="45"/>
      <c r="H204" s="45"/>
      <c r="I204" s="45"/>
      <c r="J204" s="53" t="str">
        <f t="shared" si="30"/>
        <v/>
      </c>
      <c r="K204" s="45"/>
      <c r="L204" s="53" t="str">
        <f t="shared" si="31"/>
        <v>0</v>
      </c>
      <c r="M204" s="45"/>
      <c r="N204" s="54"/>
      <c r="O204" s="53"/>
      <c r="P204" s="53"/>
      <c r="Q204" s="40"/>
      <c r="R204" s="45"/>
      <c r="S204" s="45"/>
      <c r="T204" s="45"/>
      <c r="U204" s="45"/>
      <c r="V204" s="45"/>
      <c r="W204" s="126"/>
    </row>
    <row r="205" spans="1:23" hidden="1" x14ac:dyDescent="0.2">
      <c r="A205" s="45"/>
      <c r="B205" s="45"/>
      <c r="C205" s="52"/>
      <c r="D205" s="45"/>
      <c r="E205" s="45"/>
      <c r="F205" s="45"/>
      <c r="G205" s="45"/>
      <c r="H205" s="45"/>
      <c r="I205" s="45"/>
      <c r="J205" s="53" t="str">
        <f t="shared" si="30"/>
        <v/>
      </c>
      <c r="K205" s="45"/>
      <c r="L205" s="53" t="str">
        <f t="shared" si="31"/>
        <v>0</v>
      </c>
      <c r="M205" s="45"/>
      <c r="N205" s="54"/>
      <c r="O205" s="53"/>
      <c r="P205" s="53"/>
      <c r="Q205" s="40"/>
      <c r="R205" s="45"/>
      <c r="S205" s="45"/>
      <c r="T205" s="45"/>
      <c r="U205" s="45"/>
      <c r="V205" s="45"/>
      <c r="W205" s="126"/>
    </row>
    <row r="206" spans="1:23" hidden="1" x14ac:dyDescent="0.2">
      <c r="A206" s="45"/>
      <c r="B206" s="45"/>
      <c r="C206" s="52"/>
      <c r="D206" s="45"/>
      <c r="E206" s="45"/>
      <c r="F206" s="45"/>
      <c r="G206" s="45"/>
      <c r="H206" s="45"/>
      <c r="I206" s="45"/>
      <c r="J206" s="53" t="str">
        <f t="shared" si="30"/>
        <v/>
      </c>
      <c r="K206" s="45"/>
      <c r="L206" s="53" t="str">
        <f t="shared" si="31"/>
        <v>0</v>
      </c>
      <c r="M206" s="45"/>
      <c r="N206" s="54"/>
      <c r="O206" s="53"/>
      <c r="P206" s="53"/>
      <c r="Q206" s="40"/>
      <c r="R206" s="45"/>
      <c r="S206" s="45"/>
      <c r="T206" s="45"/>
      <c r="U206" s="45"/>
      <c r="V206" s="45"/>
      <c r="W206" s="126"/>
    </row>
    <row r="207" spans="1:23" hidden="1" x14ac:dyDescent="0.2">
      <c r="A207" s="45"/>
      <c r="B207" s="45"/>
      <c r="C207" s="52"/>
      <c r="D207" s="45"/>
      <c r="E207" s="45"/>
      <c r="F207" s="45"/>
      <c r="G207" s="45"/>
      <c r="H207" s="45"/>
      <c r="I207" s="45"/>
      <c r="J207" s="53" t="str">
        <f t="shared" si="30"/>
        <v/>
      </c>
      <c r="K207" s="45"/>
      <c r="L207" s="53" t="str">
        <f t="shared" si="31"/>
        <v>0</v>
      </c>
      <c r="M207" s="45"/>
      <c r="N207" s="54"/>
      <c r="O207" s="53"/>
      <c r="P207" s="53"/>
      <c r="Q207" s="40"/>
      <c r="R207" s="45"/>
      <c r="S207" s="45"/>
      <c r="T207" s="45"/>
      <c r="U207" s="45"/>
      <c r="V207" s="45"/>
      <c r="W207" s="126"/>
    </row>
    <row r="208" spans="1:23" hidden="1" x14ac:dyDescent="0.2">
      <c r="A208" s="45"/>
      <c r="B208" s="45"/>
      <c r="C208" s="52"/>
      <c r="D208" s="45"/>
      <c r="E208" s="45"/>
      <c r="F208" s="45"/>
      <c r="G208" s="45"/>
      <c r="H208" s="45"/>
      <c r="I208" s="45"/>
      <c r="J208" s="53" t="str">
        <f t="shared" si="30"/>
        <v/>
      </c>
      <c r="K208" s="45"/>
      <c r="L208" s="53" t="str">
        <f t="shared" si="31"/>
        <v>0</v>
      </c>
      <c r="M208" s="45"/>
      <c r="N208" s="54"/>
      <c r="O208" s="53"/>
      <c r="P208" s="53"/>
      <c r="Q208" s="40"/>
      <c r="R208" s="45"/>
      <c r="S208" s="45"/>
      <c r="T208" s="45"/>
      <c r="U208" s="45"/>
      <c r="V208" s="45"/>
      <c r="W208" s="126"/>
    </row>
    <row r="209" spans="1:23" hidden="1" x14ac:dyDescent="0.2">
      <c r="A209" s="45"/>
      <c r="B209" s="45"/>
      <c r="C209" s="52"/>
      <c r="D209" s="45"/>
      <c r="E209" s="45"/>
      <c r="F209" s="45"/>
      <c r="G209" s="45"/>
      <c r="H209" s="45"/>
      <c r="I209" s="45"/>
      <c r="J209" s="53" t="str">
        <f t="shared" si="30"/>
        <v/>
      </c>
      <c r="K209" s="45"/>
      <c r="L209" s="53" t="str">
        <f t="shared" si="31"/>
        <v>0</v>
      </c>
      <c r="M209" s="45"/>
      <c r="N209" s="54"/>
      <c r="O209" s="53"/>
      <c r="P209" s="53"/>
      <c r="Q209" s="40"/>
      <c r="R209" s="45"/>
      <c r="S209" s="45"/>
      <c r="T209" s="45"/>
      <c r="U209" s="45"/>
      <c r="V209" s="45"/>
      <c r="W209" s="126"/>
    </row>
    <row r="210" spans="1:23" hidden="1" x14ac:dyDescent="0.2">
      <c r="A210" s="45"/>
      <c r="B210" s="45"/>
      <c r="C210" s="52"/>
      <c r="D210" s="45"/>
      <c r="E210" s="45"/>
      <c r="F210" s="45"/>
      <c r="G210" s="45"/>
      <c r="H210" s="45"/>
      <c r="I210" s="45"/>
      <c r="J210" s="53" t="str">
        <f t="shared" si="30"/>
        <v/>
      </c>
      <c r="K210" s="45"/>
      <c r="L210" s="53" t="str">
        <f t="shared" si="31"/>
        <v>0</v>
      </c>
      <c r="M210" s="45"/>
      <c r="N210" s="54"/>
      <c r="O210" s="53"/>
      <c r="P210" s="53"/>
      <c r="Q210" s="40"/>
      <c r="R210" s="45"/>
      <c r="S210" s="45"/>
      <c r="T210" s="45"/>
      <c r="U210" s="45"/>
      <c r="V210" s="45"/>
      <c r="W210" s="126"/>
    </row>
    <row r="211" spans="1:23" hidden="1" x14ac:dyDescent="0.2">
      <c r="A211" s="45"/>
      <c r="B211" s="45"/>
      <c r="C211" s="52"/>
      <c r="D211" s="45"/>
      <c r="E211" s="45"/>
      <c r="F211" s="45"/>
      <c r="G211" s="45"/>
      <c r="H211" s="45"/>
      <c r="I211" s="45"/>
      <c r="J211" s="53" t="str">
        <f t="shared" si="30"/>
        <v/>
      </c>
      <c r="K211" s="45"/>
      <c r="L211" s="53" t="str">
        <f t="shared" si="31"/>
        <v>0</v>
      </c>
      <c r="M211" s="45"/>
      <c r="N211" s="54"/>
      <c r="O211" s="53"/>
      <c r="P211" s="53"/>
      <c r="Q211" s="40"/>
      <c r="R211" s="45"/>
      <c r="S211" s="45"/>
      <c r="T211" s="45"/>
      <c r="U211" s="45"/>
      <c r="V211" s="45"/>
      <c r="W211" s="126"/>
    </row>
    <row r="212" spans="1:23" hidden="1" x14ac:dyDescent="0.2">
      <c r="A212" s="45"/>
      <c r="B212" s="45"/>
      <c r="C212" s="52"/>
      <c r="D212" s="45"/>
      <c r="E212" s="45"/>
      <c r="F212" s="45"/>
      <c r="G212" s="45"/>
      <c r="H212" s="45"/>
      <c r="I212" s="45"/>
      <c r="J212" s="53" t="str">
        <f t="shared" si="30"/>
        <v/>
      </c>
      <c r="K212" s="45"/>
      <c r="L212" s="53" t="str">
        <f t="shared" si="31"/>
        <v>0</v>
      </c>
      <c r="M212" s="45"/>
      <c r="N212" s="54"/>
      <c r="O212" s="53"/>
      <c r="P212" s="53"/>
      <c r="Q212" s="40"/>
      <c r="R212" s="45"/>
      <c r="S212" s="45"/>
      <c r="T212" s="45"/>
      <c r="U212" s="45"/>
      <c r="V212" s="45"/>
      <c r="W212" s="126"/>
    </row>
    <row r="213" spans="1:23" hidden="1" x14ac:dyDescent="0.2">
      <c r="A213" s="45"/>
      <c r="B213" s="45"/>
      <c r="C213" s="52"/>
      <c r="D213" s="45"/>
      <c r="E213" s="45"/>
      <c r="F213" s="45"/>
      <c r="G213" s="45"/>
      <c r="H213" s="45"/>
      <c r="I213" s="45"/>
      <c r="J213" s="53" t="str">
        <f t="shared" si="30"/>
        <v/>
      </c>
      <c r="K213" s="45"/>
      <c r="L213" s="53" t="str">
        <f t="shared" si="31"/>
        <v>0</v>
      </c>
      <c r="M213" s="45"/>
      <c r="N213" s="54"/>
      <c r="O213" s="53"/>
      <c r="P213" s="53"/>
      <c r="Q213" s="40"/>
      <c r="R213" s="45"/>
      <c r="S213" s="45"/>
      <c r="T213" s="45"/>
      <c r="U213" s="45"/>
      <c r="V213" s="45"/>
      <c r="W213" s="126"/>
    </row>
    <row r="214" spans="1:23" hidden="1" x14ac:dyDescent="0.2">
      <c r="A214" s="45"/>
      <c r="B214" s="45"/>
      <c r="C214" s="52"/>
      <c r="D214" s="45"/>
      <c r="E214" s="45"/>
      <c r="F214" s="45"/>
      <c r="G214" s="45"/>
      <c r="H214" s="45"/>
      <c r="I214" s="45"/>
      <c r="J214" s="53" t="str">
        <f t="shared" si="30"/>
        <v/>
      </c>
      <c r="K214" s="45"/>
      <c r="L214" s="53" t="str">
        <f t="shared" si="31"/>
        <v>0</v>
      </c>
      <c r="M214" s="45"/>
      <c r="N214" s="54"/>
      <c r="O214" s="53"/>
      <c r="P214" s="53"/>
      <c r="Q214" s="40"/>
      <c r="R214" s="45"/>
      <c r="S214" s="45"/>
      <c r="T214" s="45"/>
      <c r="U214" s="45"/>
      <c r="V214" s="45"/>
      <c r="W214" s="126"/>
    </row>
    <row r="215" spans="1:23" hidden="1" x14ac:dyDescent="0.2">
      <c r="A215" s="45"/>
      <c r="B215" s="45"/>
      <c r="C215" s="52"/>
      <c r="D215" s="45"/>
      <c r="E215" s="45"/>
      <c r="F215" s="45"/>
      <c r="G215" s="45"/>
      <c r="H215" s="45"/>
      <c r="I215" s="45"/>
      <c r="J215" s="53" t="str">
        <f t="shared" si="30"/>
        <v/>
      </c>
      <c r="K215" s="45"/>
      <c r="L215" s="53" t="str">
        <f t="shared" si="31"/>
        <v>0</v>
      </c>
      <c r="M215" s="45"/>
      <c r="N215" s="54"/>
      <c r="O215" s="53"/>
      <c r="P215" s="53"/>
      <c r="Q215" s="40"/>
      <c r="R215" s="45"/>
      <c r="S215" s="45"/>
      <c r="T215" s="45"/>
      <c r="U215" s="45"/>
      <c r="V215" s="45"/>
      <c r="W215" s="126"/>
    </row>
    <row r="216" spans="1:23" hidden="1" x14ac:dyDescent="0.2">
      <c r="A216" s="45"/>
      <c r="B216" s="45"/>
      <c r="C216" s="52"/>
      <c r="D216" s="45"/>
      <c r="E216" s="45"/>
      <c r="F216" s="45"/>
      <c r="G216" s="45"/>
      <c r="H216" s="45"/>
      <c r="I216" s="45"/>
      <c r="J216" s="53" t="str">
        <f t="shared" si="30"/>
        <v/>
      </c>
      <c r="K216" s="45"/>
      <c r="L216" s="53" t="str">
        <f t="shared" si="31"/>
        <v>0</v>
      </c>
      <c r="M216" s="45"/>
      <c r="N216" s="54"/>
      <c r="O216" s="53"/>
      <c r="P216" s="53"/>
      <c r="Q216" s="40"/>
      <c r="R216" s="45"/>
      <c r="S216" s="45"/>
      <c r="T216" s="45"/>
      <c r="U216" s="45"/>
      <c r="V216" s="45"/>
      <c r="W216" s="126"/>
    </row>
    <row r="217" spans="1:23" hidden="1" x14ac:dyDescent="0.2">
      <c r="A217" s="45"/>
      <c r="B217" s="45"/>
      <c r="C217" s="52"/>
      <c r="D217" s="45"/>
      <c r="E217" s="45"/>
      <c r="F217" s="45"/>
      <c r="G217" s="45"/>
      <c r="H217" s="45"/>
      <c r="I217" s="45"/>
      <c r="J217" s="53" t="str">
        <f t="shared" si="30"/>
        <v/>
      </c>
      <c r="K217" s="45"/>
      <c r="L217" s="53" t="str">
        <f t="shared" si="31"/>
        <v>0</v>
      </c>
      <c r="M217" s="45"/>
      <c r="N217" s="54"/>
      <c r="O217" s="53"/>
      <c r="P217" s="53"/>
      <c r="Q217" s="40"/>
      <c r="R217" s="45"/>
      <c r="S217" s="45"/>
      <c r="T217" s="45"/>
      <c r="U217" s="45"/>
      <c r="V217" s="45"/>
      <c r="W217" s="126"/>
    </row>
    <row r="218" spans="1:23" hidden="1" x14ac:dyDescent="0.2">
      <c r="A218" s="45"/>
      <c r="B218" s="45"/>
      <c r="C218" s="52"/>
      <c r="D218" s="45"/>
      <c r="E218" s="45"/>
      <c r="F218" s="45"/>
      <c r="G218" s="45"/>
      <c r="H218" s="45"/>
      <c r="I218" s="45"/>
      <c r="J218" s="53" t="str">
        <f t="shared" si="30"/>
        <v/>
      </c>
      <c r="K218" s="45"/>
      <c r="L218" s="53" t="str">
        <f t="shared" si="31"/>
        <v>0</v>
      </c>
      <c r="M218" s="45"/>
      <c r="N218" s="54"/>
      <c r="O218" s="53"/>
      <c r="P218" s="53"/>
      <c r="Q218" s="40"/>
      <c r="R218" s="45"/>
      <c r="S218" s="45"/>
      <c r="T218" s="45"/>
      <c r="U218" s="45"/>
      <c r="V218" s="45"/>
      <c r="W218" s="126"/>
    </row>
    <row r="219" spans="1:23" hidden="1" x14ac:dyDescent="0.2">
      <c r="A219" s="45"/>
      <c r="B219" s="45"/>
      <c r="C219" s="52"/>
      <c r="D219" s="45"/>
      <c r="E219" s="45"/>
      <c r="F219" s="45"/>
      <c r="G219" s="45"/>
      <c r="H219" s="45"/>
      <c r="I219" s="45"/>
      <c r="J219" s="53" t="str">
        <f t="shared" si="30"/>
        <v/>
      </c>
      <c r="K219" s="45"/>
      <c r="L219" s="53" t="str">
        <f t="shared" si="31"/>
        <v>0</v>
      </c>
      <c r="M219" s="45"/>
      <c r="N219" s="54"/>
      <c r="O219" s="53"/>
      <c r="P219" s="53"/>
      <c r="Q219" s="40"/>
      <c r="R219" s="45"/>
      <c r="S219" s="45"/>
      <c r="T219" s="45"/>
      <c r="U219" s="45"/>
      <c r="V219" s="45"/>
      <c r="W219" s="126"/>
    </row>
    <row r="220" spans="1:23" hidden="1" x14ac:dyDescent="0.2">
      <c r="A220" s="45"/>
      <c r="B220" s="45"/>
      <c r="C220" s="52"/>
      <c r="D220" s="45"/>
      <c r="E220" s="45"/>
      <c r="F220" s="45"/>
      <c r="G220" s="45"/>
      <c r="H220" s="45"/>
      <c r="I220" s="45"/>
      <c r="J220" s="53" t="str">
        <f t="shared" si="30"/>
        <v/>
      </c>
      <c r="K220" s="45"/>
      <c r="L220" s="53" t="str">
        <f t="shared" si="31"/>
        <v>0</v>
      </c>
      <c r="M220" s="45"/>
      <c r="N220" s="54"/>
      <c r="O220" s="53"/>
      <c r="P220" s="53"/>
      <c r="Q220" s="40"/>
      <c r="R220" s="45"/>
      <c r="S220" s="45"/>
      <c r="T220" s="45"/>
      <c r="U220" s="45"/>
      <c r="V220" s="45"/>
      <c r="W220" s="126"/>
    </row>
    <row r="221" spans="1:23" hidden="1" x14ac:dyDescent="0.2">
      <c r="A221" s="45"/>
      <c r="B221" s="45"/>
      <c r="C221" s="52"/>
      <c r="D221" s="45"/>
      <c r="E221" s="45"/>
      <c r="F221" s="45"/>
      <c r="G221" s="45"/>
      <c r="H221" s="45"/>
      <c r="I221" s="45"/>
      <c r="J221" s="53" t="str">
        <f t="shared" si="30"/>
        <v/>
      </c>
      <c r="K221" s="45"/>
      <c r="L221" s="53" t="str">
        <f t="shared" si="31"/>
        <v>0</v>
      </c>
      <c r="M221" s="45"/>
      <c r="N221" s="54"/>
      <c r="O221" s="53"/>
      <c r="P221" s="53"/>
      <c r="Q221" s="40"/>
      <c r="R221" s="45"/>
      <c r="S221" s="45"/>
      <c r="T221" s="45"/>
      <c r="U221" s="45"/>
      <c r="V221" s="45"/>
      <c r="W221" s="126"/>
    </row>
    <row r="222" spans="1:23" hidden="1" x14ac:dyDescent="0.2">
      <c r="A222" s="45"/>
      <c r="B222" s="45"/>
      <c r="C222" s="52"/>
      <c r="D222" s="45"/>
      <c r="E222" s="45"/>
      <c r="F222" s="45"/>
      <c r="G222" s="45"/>
      <c r="H222" s="45"/>
      <c r="I222" s="45"/>
      <c r="J222" s="53" t="str">
        <f t="shared" si="30"/>
        <v/>
      </c>
      <c r="K222" s="45"/>
      <c r="L222" s="53" t="str">
        <f t="shared" si="31"/>
        <v>0</v>
      </c>
      <c r="M222" s="45"/>
      <c r="N222" s="54"/>
      <c r="O222" s="53"/>
      <c r="P222" s="53"/>
      <c r="Q222" s="40"/>
      <c r="R222" s="45"/>
      <c r="S222" s="45"/>
      <c r="T222" s="45"/>
      <c r="U222" s="45"/>
      <c r="V222" s="45"/>
      <c r="W222" s="126"/>
    </row>
    <row r="223" spans="1:23" hidden="1" x14ac:dyDescent="0.2">
      <c r="A223" s="45"/>
      <c r="B223" s="45"/>
      <c r="C223" s="52"/>
      <c r="D223" s="45"/>
      <c r="E223" s="45"/>
      <c r="F223" s="45"/>
      <c r="G223" s="45"/>
      <c r="H223" s="45"/>
      <c r="I223" s="45"/>
      <c r="J223" s="53" t="str">
        <f t="shared" si="30"/>
        <v/>
      </c>
      <c r="K223" s="45"/>
      <c r="L223" s="53" t="str">
        <f t="shared" si="31"/>
        <v>0</v>
      </c>
      <c r="M223" s="45"/>
      <c r="N223" s="54"/>
      <c r="O223" s="53"/>
      <c r="P223" s="53"/>
      <c r="Q223" s="40"/>
      <c r="R223" s="45"/>
      <c r="S223" s="45"/>
      <c r="T223" s="45"/>
      <c r="U223" s="45"/>
      <c r="V223" s="45"/>
      <c r="W223" s="126"/>
    </row>
    <row r="224" spans="1:23" s="166" customFormat="1" hidden="1" x14ac:dyDescent="0.2">
      <c r="Q224" s="168"/>
      <c r="T224" s="6"/>
    </row>
    <row r="225" spans="17:20" s="166" customFormat="1" hidden="1" x14ac:dyDescent="0.2">
      <c r="Q225" s="168"/>
      <c r="T225" s="6"/>
    </row>
    <row r="226" spans="17:20" s="166" customFormat="1" hidden="1" x14ac:dyDescent="0.2">
      <c r="Q226" s="168"/>
      <c r="T226" s="6"/>
    </row>
    <row r="227" spans="17:20" s="166" customFormat="1" hidden="1" x14ac:dyDescent="0.2">
      <c r="Q227" s="168"/>
      <c r="T227" s="6"/>
    </row>
    <row r="228" spans="17:20" s="166" customFormat="1" hidden="1" x14ac:dyDescent="0.2">
      <c r="Q228" s="168"/>
      <c r="T228" s="6"/>
    </row>
    <row r="229" spans="17:20" s="166" customFormat="1" hidden="1" x14ac:dyDescent="0.2">
      <c r="Q229" s="168"/>
      <c r="T229" s="6"/>
    </row>
    <row r="230" spans="17:20" s="166" customFormat="1" hidden="1" x14ac:dyDescent="0.2">
      <c r="Q230" s="168"/>
      <c r="T230" s="6"/>
    </row>
    <row r="231" spans="17:20" s="166" customFormat="1" hidden="1" x14ac:dyDescent="0.2">
      <c r="Q231" s="168"/>
      <c r="T231" s="6"/>
    </row>
    <row r="232" spans="17:20" s="166" customFormat="1" hidden="1" x14ac:dyDescent="0.2">
      <c r="Q232" s="168"/>
      <c r="T232" s="6"/>
    </row>
    <row r="233" spans="17:20" s="166" customFormat="1" hidden="1" x14ac:dyDescent="0.2">
      <c r="Q233" s="168"/>
      <c r="T233" s="6"/>
    </row>
    <row r="234" spans="17:20" s="166" customFormat="1" hidden="1" x14ac:dyDescent="0.2">
      <c r="Q234" s="168"/>
      <c r="T234" s="6"/>
    </row>
    <row r="235" spans="17:20" s="166" customFormat="1" hidden="1" x14ac:dyDescent="0.2">
      <c r="Q235" s="168"/>
      <c r="T235" s="6"/>
    </row>
    <row r="236" spans="17:20" s="166" customFormat="1" ht="12" hidden="1" customHeight="1" x14ac:dyDescent="0.2">
      <c r="Q236" s="168"/>
      <c r="T236" s="6"/>
    </row>
    <row r="237" spans="17:20" ht="42.75" hidden="1" customHeight="1" x14ac:dyDescent="0.2"/>
    <row r="238" spans="17:20" hidden="1" x14ac:dyDescent="0.2"/>
  </sheetData>
  <autoFilter ref="A1:HZ238">
    <filterColumn colId="4">
      <filters>
        <filter val="Інтернет-олімпіада"/>
        <filter val="м.Луцьк"/>
      </filters>
    </filterColumn>
    <filterColumn colId="8">
      <filters>
        <filter val="1"/>
      </filters>
    </filterColumn>
    <sortState ref="A2:HZ230">
      <sortCondition ref="E1:E230"/>
    </sortState>
  </autoFilter>
  <phoneticPr fontId="0" type="noConversion"/>
  <dataValidations count="1">
    <dataValidation type="list" errorStyle="warning" allowBlank="1" showInputMessage="1" showErrorMessage="1" errorTitle="Район" error="Не введено район" promptTitle="Район" prompt="Виберіть район" sqref="E127:E198 E2:E88 E113:E117">
      <formula1>#REF!</formula1>
    </dataValidation>
  </dataValidations>
  <pageMargins left="0.27559055118110237" right="0.27559055118110237" top="0.39370078740157483" bottom="0.19685039370078741" header="0.19685039370078741" footer="0.51181102362204722"/>
  <pageSetup paperSize="9" scale="70" orientation="portrait" horizontalDpi="4294967293" r:id="rId1"/>
  <headerFooter alignWithMargins="0">
    <oddHeader>&amp;C102_коледж (12 учнів)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workbookViewId="0">
      <selection activeCell="B55" sqref="B55"/>
    </sheetView>
  </sheetViews>
  <sheetFormatPr defaultRowHeight="12.75" x14ac:dyDescent="0.2"/>
  <cols>
    <col min="2" max="2" width="34.28515625" customWidth="1"/>
  </cols>
  <sheetData>
    <row r="1" spans="1:9" ht="25.5" x14ac:dyDescent="0.2">
      <c r="A1" s="252" t="s">
        <v>9870</v>
      </c>
      <c r="B1" s="252" t="s">
        <v>9871</v>
      </c>
      <c r="C1" s="252" t="s">
        <v>9872</v>
      </c>
      <c r="D1" s="252" t="s">
        <v>9873</v>
      </c>
      <c r="E1" s="252" t="s">
        <v>9874</v>
      </c>
      <c r="F1" s="252" t="s">
        <v>9875</v>
      </c>
      <c r="G1" s="252" t="s">
        <v>9876</v>
      </c>
      <c r="H1" s="253" t="s">
        <v>10098</v>
      </c>
      <c r="I1" s="252" t="s">
        <v>9877</v>
      </c>
    </row>
    <row r="2" spans="1:9" x14ac:dyDescent="0.2">
      <c r="A2" s="254">
        <v>1</v>
      </c>
      <c r="B2" s="254" t="s">
        <v>1503</v>
      </c>
      <c r="C2" s="255" t="s">
        <v>10099</v>
      </c>
      <c r="D2" s="255" t="s">
        <v>10100</v>
      </c>
      <c r="E2" s="255" t="s">
        <v>10099</v>
      </c>
      <c r="F2" s="254" t="s">
        <v>9928</v>
      </c>
      <c r="G2" s="254" t="s">
        <v>10101</v>
      </c>
      <c r="H2" s="254">
        <v>3</v>
      </c>
      <c r="I2" s="254">
        <v>365</v>
      </c>
    </row>
    <row r="3" spans="1:9" x14ac:dyDescent="0.2">
      <c r="A3" s="254">
        <v>2</v>
      </c>
      <c r="B3" s="254" t="s">
        <v>1518</v>
      </c>
      <c r="C3" s="255" t="s">
        <v>10102</v>
      </c>
      <c r="D3" s="255" t="s">
        <v>10102</v>
      </c>
      <c r="E3" s="255" t="s">
        <v>10103</v>
      </c>
      <c r="F3" s="254" t="s">
        <v>9928</v>
      </c>
      <c r="G3" s="254" t="s">
        <v>9915</v>
      </c>
      <c r="H3" s="254">
        <v>3</v>
      </c>
      <c r="I3" s="254">
        <v>355</v>
      </c>
    </row>
    <row r="4" spans="1:9" x14ac:dyDescent="0.2">
      <c r="A4" s="254">
        <v>3</v>
      </c>
      <c r="B4" s="254" t="s">
        <v>1548</v>
      </c>
      <c r="C4" s="255" t="s">
        <v>10102</v>
      </c>
      <c r="D4" s="255" t="s">
        <v>10102</v>
      </c>
      <c r="E4" s="254" t="s">
        <v>9929</v>
      </c>
      <c r="F4" s="254" t="s">
        <v>9923</v>
      </c>
      <c r="G4" s="254" t="s">
        <v>10104</v>
      </c>
      <c r="H4" s="254">
        <v>2</v>
      </c>
      <c r="I4" s="254">
        <v>277</v>
      </c>
    </row>
    <row r="5" spans="1:9" x14ac:dyDescent="0.2">
      <c r="A5" s="254">
        <v>4</v>
      </c>
      <c r="B5" s="254" t="s">
        <v>1508</v>
      </c>
      <c r="C5" s="255" t="s">
        <v>10102</v>
      </c>
      <c r="D5" s="255" t="s">
        <v>10105</v>
      </c>
      <c r="E5" s="254" t="s">
        <v>10106</v>
      </c>
      <c r="F5" s="254"/>
      <c r="G5" s="254" t="s">
        <v>9892</v>
      </c>
      <c r="H5" s="254">
        <v>2</v>
      </c>
      <c r="I5" s="254">
        <v>272</v>
      </c>
    </row>
    <row r="6" spans="1:9" x14ac:dyDescent="0.2">
      <c r="A6" s="254">
        <v>5</v>
      </c>
      <c r="B6" s="254" t="s">
        <v>1575</v>
      </c>
      <c r="C6" s="255" t="s">
        <v>10102</v>
      </c>
      <c r="D6" s="255" t="s">
        <v>10099</v>
      </c>
      <c r="E6" s="254" t="s">
        <v>10107</v>
      </c>
      <c r="F6" s="254" t="s">
        <v>10108</v>
      </c>
      <c r="G6" s="254" t="s">
        <v>9892</v>
      </c>
      <c r="H6" s="254">
        <v>2</v>
      </c>
      <c r="I6" s="254">
        <v>250</v>
      </c>
    </row>
    <row r="7" spans="1:9" x14ac:dyDescent="0.2">
      <c r="A7" s="254">
        <v>6</v>
      </c>
      <c r="B7" s="254" t="s">
        <v>1505</v>
      </c>
      <c r="C7" s="255" t="s">
        <v>10102</v>
      </c>
      <c r="D7" s="255" t="s">
        <v>10102</v>
      </c>
      <c r="E7" s="254" t="s">
        <v>9880</v>
      </c>
      <c r="F7" s="254"/>
      <c r="G7" s="254" t="s">
        <v>10109</v>
      </c>
      <c r="H7" s="254">
        <v>2</v>
      </c>
      <c r="I7" s="254">
        <v>245</v>
      </c>
    </row>
    <row r="8" spans="1:9" x14ac:dyDescent="0.2">
      <c r="A8" s="254">
        <v>7</v>
      </c>
      <c r="B8" s="254" t="s">
        <v>1520</v>
      </c>
      <c r="C8" s="255" t="s">
        <v>10102</v>
      </c>
      <c r="D8" s="254" t="s">
        <v>10110</v>
      </c>
      <c r="E8" s="255" t="s">
        <v>10105</v>
      </c>
      <c r="F8" s="254"/>
      <c r="G8" s="254" t="s">
        <v>9940</v>
      </c>
      <c r="H8" s="254">
        <v>2</v>
      </c>
      <c r="I8" s="254">
        <v>220</v>
      </c>
    </row>
    <row r="9" spans="1:9" x14ac:dyDescent="0.2">
      <c r="A9" s="254">
        <v>8</v>
      </c>
      <c r="B9" s="254" t="s">
        <v>9512</v>
      </c>
      <c r="C9" s="254" t="s">
        <v>10111</v>
      </c>
      <c r="D9" s="255" t="s">
        <v>10099</v>
      </c>
      <c r="E9" s="254" t="s">
        <v>9886</v>
      </c>
      <c r="F9" s="254"/>
      <c r="G9" s="254" t="s">
        <v>9892</v>
      </c>
      <c r="H9" s="254">
        <v>1</v>
      </c>
      <c r="I9" s="254">
        <v>214</v>
      </c>
    </row>
    <row r="10" spans="1:9" x14ac:dyDescent="0.2">
      <c r="A10" s="254">
        <v>9</v>
      </c>
      <c r="B10" s="254" t="s">
        <v>1512</v>
      </c>
      <c r="C10" s="255" t="s">
        <v>10102</v>
      </c>
      <c r="D10" s="255" t="s">
        <v>10112</v>
      </c>
      <c r="E10" s="254" t="s">
        <v>10108</v>
      </c>
      <c r="F10" s="254" t="s">
        <v>9928</v>
      </c>
      <c r="G10" s="254" t="s">
        <v>9880</v>
      </c>
      <c r="H10" s="254">
        <v>2</v>
      </c>
      <c r="I10" s="254">
        <v>205</v>
      </c>
    </row>
    <row r="11" spans="1:9" x14ac:dyDescent="0.2">
      <c r="A11" s="254">
        <v>10</v>
      </c>
      <c r="B11" s="254" t="s">
        <v>9506</v>
      </c>
      <c r="C11" s="255" t="s">
        <v>10099</v>
      </c>
      <c r="D11" s="254" t="s">
        <v>10113</v>
      </c>
      <c r="E11" s="254" t="s">
        <v>9939</v>
      </c>
      <c r="F11" s="254" t="s">
        <v>9928</v>
      </c>
      <c r="G11" s="254" t="s">
        <v>9923</v>
      </c>
      <c r="H11" s="254">
        <v>1</v>
      </c>
      <c r="I11" s="254">
        <v>153</v>
      </c>
    </row>
    <row r="12" spans="1:9" x14ac:dyDescent="0.2">
      <c r="A12" s="254">
        <v>11</v>
      </c>
      <c r="B12" s="254" t="s">
        <v>1538</v>
      </c>
      <c r="C12" s="255" t="s">
        <v>10102</v>
      </c>
      <c r="D12" s="254" t="s">
        <v>9890</v>
      </c>
      <c r="E12" s="254" t="s">
        <v>10106</v>
      </c>
      <c r="F12" s="254" t="s">
        <v>9923</v>
      </c>
      <c r="G12" s="254"/>
      <c r="H12" s="254">
        <v>1</v>
      </c>
      <c r="I12" s="254">
        <v>151</v>
      </c>
    </row>
    <row r="13" spans="1:9" x14ac:dyDescent="0.2">
      <c r="A13" s="254">
        <v>12</v>
      </c>
      <c r="B13" s="254" t="s">
        <v>545</v>
      </c>
      <c r="C13" s="255" t="s">
        <v>10102</v>
      </c>
      <c r="D13" s="254" t="s">
        <v>10114</v>
      </c>
      <c r="E13" s="254" t="s">
        <v>9912</v>
      </c>
      <c r="F13" s="254" t="s">
        <v>9940</v>
      </c>
      <c r="G13" s="254" t="s">
        <v>9880</v>
      </c>
      <c r="H13" s="254">
        <v>1</v>
      </c>
      <c r="I13" s="254">
        <v>144</v>
      </c>
    </row>
    <row r="14" spans="1:9" x14ac:dyDescent="0.2">
      <c r="A14" s="254">
        <v>13</v>
      </c>
      <c r="B14" s="254" t="s">
        <v>1526</v>
      </c>
      <c r="C14" s="255" t="s">
        <v>10102</v>
      </c>
      <c r="D14" s="254" t="s">
        <v>9890</v>
      </c>
      <c r="E14" s="254" t="s">
        <v>9880</v>
      </c>
      <c r="F14" s="254" t="s">
        <v>10115</v>
      </c>
      <c r="G14" s="254" t="s">
        <v>9880</v>
      </c>
      <c r="H14" s="254">
        <v>1</v>
      </c>
      <c r="I14" s="254">
        <v>134</v>
      </c>
    </row>
    <row r="15" spans="1:9" x14ac:dyDescent="0.2">
      <c r="A15" s="254">
        <v>14</v>
      </c>
      <c r="B15" s="246" t="s">
        <v>9715</v>
      </c>
      <c r="C15" s="255" t="s">
        <v>10102</v>
      </c>
      <c r="D15" s="254" t="s">
        <v>10116</v>
      </c>
      <c r="E15" s="254"/>
      <c r="F15" s="254"/>
      <c r="G15" s="254"/>
      <c r="H15" s="254">
        <v>1</v>
      </c>
      <c r="I15" s="254">
        <v>124</v>
      </c>
    </row>
    <row r="16" spans="1:9" x14ac:dyDescent="0.2">
      <c r="A16" s="254" t="s">
        <v>10117</v>
      </c>
      <c r="B16" s="254" t="s">
        <v>1577</v>
      </c>
      <c r="C16" s="255" t="s">
        <v>10099</v>
      </c>
      <c r="D16" s="254" t="s">
        <v>10118</v>
      </c>
      <c r="E16" s="254" t="s">
        <v>10119</v>
      </c>
      <c r="F16" s="254"/>
      <c r="G16" s="254"/>
      <c r="H16" s="254">
        <v>1</v>
      </c>
      <c r="I16" s="254">
        <v>120</v>
      </c>
    </row>
    <row r="17" spans="1:9" x14ac:dyDescent="0.2">
      <c r="A17" s="254" t="s">
        <v>10117</v>
      </c>
      <c r="B17" s="254" t="s">
        <v>9535</v>
      </c>
      <c r="C17" s="255" t="s">
        <v>10102</v>
      </c>
      <c r="D17" s="254" t="s">
        <v>9880</v>
      </c>
      <c r="E17" s="254" t="s">
        <v>10119</v>
      </c>
      <c r="F17" s="254"/>
      <c r="G17" s="254"/>
      <c r="H17" s="254">
        <v>1</v>
      </c>
      <c r="I17" s="254">
        <v>120</v>
      </c>
    </row>
    <row r="18" spans="1:9" x14ac:dyDescent="0.2">
      <c r="A18" s="254" t="s">
        <v>10117</v>
      </c>
      <c r="B18" s="254" t="s">
        <v>1561</v>
      </c>
      <c r="C18" s="255" t="s">
        <v>10099</v>
      </c>
      <c r="D18" s="254" t="s">
        <v>9886</v>
      </c>
      <c r="E18" s="254" t="s">
        <v>9880</v>
      </c>
      <c r="F18" s="254" t="s">
        <v>9939</v>
      </c>
      <c r="G18" s="254" t="s">
        <v>9886</v>
      </c>
      <c r="H18" s="254">
        <v>1</v>
      </c>
      <c r="I18" s="254">
        <v>120</v>
      </c>
    </row>
    <row r="19" spans="1:9" x14ac:dyDescent="0.2">
      <c r="A19" s="254" t="s">
        <v>10117</v>
      </c>
      <c r="B19" s="254" t="s">
        <v>1564</v>
      </c>
      <c r="C19" s="255" t="s">
        <v>10099</v>
      </c>
      <c r="D19" s="254" t="s">
        <v>9886</v>
      </c>
      <c r="E19" s="254" t="s">
        <v>9886</v>
      </c>
      <c r="F19" s="254" t="s">
        <v>9940</v>
      </c>
      <c r="G19" s="254" t="s">
        <v>9886</v>
      </c>
      <c r="H19" s="254">
        <v>1</v>
      </c>
      <c r="I19" s="254">
        <v>120</v>
      </c>
    </row>
    <row r="20" spans="1:9" x14ac:dyDescent="0.2">
      <c r="A20" s="254" t="s">
        <v>10117</v>
      </c>
      <c r="B20" s="230" t="s">
        <v>9584</v>
      </c>
      <c r="C20" s="255" t="s">
        <v>10105</v>
      </c>
      <c r="D20" s="254" t="s">
        <v>9948</v>
      </c>
      <c r="E20" s="254" t="s">
        <v>10118</v>
      </c>
      <c r="F20" s="254" t="s">
        <v>9940</v>
      </c>
      <c r="G20" s="254" t="s">
        <v>9886</v>
      </c>
      <c r="H20" s="254">
        <v>1</v>
      </c>
      <c r="I20" s="254">
        <v>120</v>
      </c>
    </row>
    <row r="21" spans="1:9" x14ac:dyDescent="0.2">
      <c r="A21" s="254">
        <v>20</v>
      </c>
      <c r="B21" s="254" t="s">
        <v>1582</v>
      </c>
      <c r="C21" s="255" t="s">
        <v>10105</v>
      </c>
      <c r="D21" s="254" t="s">
        <v>9880</v>
      </c>
      <c r="E21" s="254" t="s">
        <v>9954</v>
      </c>
      <c r="F21" s="254"/>
      <c r="G21" s="254" t="s">
        <v>10120</v>
      </c>
      <c r="H21" s="254">
        <v>1</v>
      </c>
      <c r="I21" s="254">
        <v>115</v>
      </c>
    </row>
    <row r="22" spans="1:9" x14ac:dyDescent="0.2">
      <c r="A22" s="254">
        <v>21</v>
      </c>
      <c r="B22" s="254" t="s">
        <v>9521</v>
      </c>
      <c r="C22" s="255" t="s">
        <v>10099</v>
      </c>
      <c r="D22" s="254" t="s">
        <v>10121</v>
      </c>
      <c r="E22" s="254" t="s">
        <v>9886</v>
      </c>
      <c r="F22" s="254"/>
      <c r="G22" s="254" t="s">
        <v>9886</v>
      </c>
      <c r="H22" s="254">
        <v>1</v>
      </c>
      <c r="I22" s="254">
        <v>102</v>
      </c>
    </row>
    <row r="23" spans="1:9" x14ac:dyDescent="0.2">
      <c r="A23" s="254" t="s">
        <v>10122</v>
      </c>
      <c r="B23" s="254" t="s">
        <v>9569</v>
      </c>
      <c r="C23" s="255" t="s">
        <v>10103</v>
      </c>
      <c r="D23" s="254"/>
      <c r="E23" s="254"/>
      <c r="F23" s="254"/>
      <c r="G23" s="254"/>
      <c r="H23" s="254">
        <v>1</v>
      </c>
      <c r="I23" s="254">
        <v>100</v>
      </c>
    </row>
    <row r="24" spans="1:9" x14ac:dyDescent="0.2">
      <c r="A24" s="254" t="s">
        <v>10122</v>
      </c>
      <c r="B24" s="254" t="s">
        <v>1542</v>
      </c>
      <c r="C24" s="255" t="s">
        <v>10102</v>
      </c>
      <c r="D24" s="254"/>
      <c r="E24" s="254" t="s">
        <v>9912</v>
      </c>
      <c r="F24" s="254"/>
      <c r="G24" s="254"/>
      <c r="H24" s="254">
        <v>1</v>
      </c>
      <c r="I24" s="254">
        <v>100</v>
      </c>
    </row>
    <row r="25" spans="1:9" x14ac:dyDescent="0.2">
      <c r="A25" s="254">
        <v>24</v>
      </c>
      <c r="B25" s="254" t="s">
        <v>9511</v>
      </c>
      <c r="C25" s="254" t="s">
        <v>10111</v>
      </c>
      <c r="D25" s="254" t="s">
        <v>10123</v>
      </c>
      <c r="E25" s="254" t="s">
        <v>9948</v>
      </c>
      <c r="F25" s="254"/>
      <c r="G25" s="254"/>
      <c r="H25" s="254">
        <v>0</v>
      </c>
      <c r="I25" s="254">
        <v>66</v>
      </c>
    </row>
    <row r="26" spans="1:9" x14ac:dyDescent="0.2">
      <c r="A26" s="254">
        <v>25</v>
      </c>
      <c r="B26" s="175" t="s">
        <v>10093</v>
      </c>
      <c r="C26" s="254" t="s">
        <v>10124</v>
      </c>
      <c r="D26" s="254" t="s">
        <v>9880</v>
      </c>
      <c r="E26" s="254"/>
      <c r="F26" s="254" t="s">
        <v>9928</v>
      </c>
      <c r="G26" s="254"/>
      <c r="H26" s="254">
        <v>0</v>
      </c>
      <c r="I26" s="254">
        <v>49</v>
      </c>
    </row>
    <row r="27" spans="1:9" x14ac:dyDescent="0.2">
      <c r="A27" s="254">
        <v>26</v>
      </c>
      <c r="B27" s="230" t="s">
        <v>9614</v>
      </c>
      <c r="C27" s="254" t="s">
        <v>10125</v>
      </c>
      <c r="D27" s="254" t="s">
        <v>10126</v>
      </c>
      <c r="E27" s="254" t="s">
        <v>9912</v>
      </c>
      <c r="F27" s="254" t="s">
        <v>10127</v>
      </c>
      <c r="G27" s="254" t="s">
        <v>10128</v>
      </c>
      <c r="H27" s="254">
        <v>0</v>
      </c>
      <c r="I27" s="254">
        <v>47</v>
      </c>
    </row>
    <row r="28" spans="1:9" x14ac:dyDescent="0.2">
      <c r="A28" s="254">
        <v>27</v>
      </c>
      <c r="B28" s="254" t="s">
        <v>1536</v>
      </c>
      <c r="C28" s="254" t="s">
        <v>10129</v>
      </c>
      <c r="D28" s="254" t="s">
        <v>9916</v>
      </c>
      <c r="E28" s="254" t="s">
        <v>10107</v>
      </c>
      <c r="F28" s="254" t="s">
        <v>10130</v>
      </c>
      <c r="G28" s="254" t="s">
        <v>10131</v>
      </c>
      <c r="H28" s="254">
        <v>0</v>
      </c>
      <c r="I28" s="254">
        <v>42</v>
      </c>
    </row>
    <row r="29" spans="1:9" x14ac:dyDescent="0.2">
      <c r="A29" s="254">
        <v>28</v>
      </c>
      <c r="B29" s="254" t="s">
        <v>9570</v>
      </c>
      <c r="C29" s="254" t="s">
        <v>10132</v>
      </c>
      <c r="D29" s="254" t="s">
        <v>9880</v>
      </c>
      <c r="E29" s="254" t="s">
        <v>9880</v>
      </c>
      <c r="F29" s="254" t="s">
        <v>10119</v>
      </c>
      <c r="G29" s="254"/>
      <c r="H29" s="254">
        <v>0</v>
      </c>
      <c r="I29" s="254">
        <v>38</v>
      </c>
    </row>
    <row r="30" spans="1:9" x14ac:dyDescent="0.2">
      <c r="A30" s="254">
        <v>29</v>
      </c>
      <c r="B30" s="254" t="s">
        <v>1546</v>
      </c>
      <c r="C30" s="254" t="s">
        <v>10133</v>
      </c>
      <c r="D30" s="254" t="s">
        <v>10134</v>
      </c>
      <c r="E30" s="254" t="s">
        <v>9880</v>
      </c>
      <c r="F30" s="254" t="s">
        <v>9939</v>
      </c>
      <c r="G30" s="254" t="s">
        <v>9912</v>
      </c>
      <c r="H30" s="254">
        <v>0</v>
      </c>
      <c r="I30" s="254">
        <v>36</v>
      </c>
    </row>
    <row r="31" spans="1:9" x14ac:dyDescent="0.2">
      <c r="A31" s="254">
        <v>30</v>
      </c>
      <c r="B31" s="254" t="s">
        <v>1570</v>
      </c>
      <c r="C31" s="254" t="s">
        <v>10135</v>
      </c>
      <c r="D31" s="254" t="s">
        <v>9916</v>
      </c>
      <c r="E31" s="254" t="s">
        <v>10134</v>
      </c>
      <c r="F31" s="254" t="s">
        <v>10136</v>
      </c>
      <c r="G31" s="254" t="s">
        <v>9935</v>
      </c>
      <c r="H31" s="254">
        <v>0</v>
      </c>
      <c r="I31" s="254">
        <v>34</v>
      </c>
    </row>
    <row r="32" spans="1:9" x14ac:dyDescent="0.2">
      <c r="A32" s="254">
        <v>31</v>
      </c>
      <c r="B32" s="254" t="s">
        <v>1576</v>
      </c>
      <c r="C32" s="254" t="s">
        <v>9929</v>
      </c>
      <c r="D32" s="254" t="s">
        <v>9933</v>
      </c>
      <c r="E32" s="254" t="s">
        <v>9880</v>
      </c>
      <c r="F32" s="254" t="s">
        <v>9928</v>
      </c>
      <c r="G32" s="254" t="s">
        <v>9880</v>
      </c>
      <c r="H32" s="254">
        <v>0</v>
      </c>
      <c r="I32" s="254">
        <v>28</v>
      </c>
    </row>
    <row r="33" spans="1:9" x14ac:dyDescent="0.2">
      <c r="A33" s="254" t="s">
        <v>10137</v>
      </c>
      <c r="B33" s="254" t="s">
        <v>558</v>
      </c>
      <c r="C33" s="254" t="s">
        <v>10138</v>
      </c>
      <c r="D33" s="254" t="s">
        <v>9886</v>
      </c>
      <c r="E33" s="254" t="s">
        <v>9880</v>
      </c>
      <c r="F33" s="254"/>
      <c r="G33" s="254"/>
      <c r="H33" s="254">
        <v>0</v>
      </c>
      <c r="I33" s="254">
        <v>26</v>
      </c>
    </row>
    <row r="34" spans="1:9" x14ac:dyDescent="0.2">
      <c r="A34" s="254" t="s">
        <v>10137</v>
      </c>
      <c r="B34" s="254" t="s">
        <v>9571</v>
      </c>
      <c r="C34" s="254" t="s">
        <v>10139</v>
      </c>
      <c r="D34" s="254" t="s">
        <v>10140</v>
      </c>
      <c r="E34" s="254" t="s">
        <v>10118</v>
      </c>
      <c r="F34" s="254" t="s">
        <v>10118</v>
      </c>
      <c r="G34" s="254"/>
      <c r="H34" s="254">
        <v>0</v>
      </c>
      <c r="I34" s="254">
        <v>26</v>
      </c>
    </row>
    <row r="35" spans="1:9" x14ac:dyDescent="0.2">
      <c r="A35" s="254" t="s">
        <v>10137</v>
      </c>
      <c r="B35" s="254" t="s">
        <v>9533</v>
      </c>
      <c r="C35" s="254" t="s">
        <v>9917</v>
      </c>
      <c r="D35" s="254"/>
      <c r="E35" s="254" t="s">
        <v>9886</v>
      </c>
      <c r="F35" s="254"/>
      <c r="G35" s="254"/>
      <c r="H35" s="254">
        <v>0</v>
      </c>
      <c r="I35" s="254">
        <v>26</v>
      </c>
    </row>
    <row r="36" spans="1:9" x14ac:dyDescent="0.2">
      <c r="A36" s="254" t="s">
        <v>10137</v>
      </c>
      <c r="B36" s="254" t="s">
        <v>9568</v>
      </c>
      <c r="C36" s="254" t="s">
        <v>10141</v>
      </c>
      <c r="D36" s="254" t="s">
        <v>9886</v>
      </c>
      <c r="E36" s="254"/>
      <c r="F36" s="254"/>
      <c r="G36" s="254"/>
      <c r="H36" s="254">
        <v>0</v>
      </c>
      <c r="I36" s="254">
        <v>26</v>
      </c>
    </row>
    <row r="37" spans="1:9" x14ac:dyDescent="0.2">
      <c r="A37" s="254">
        <v>36</v>
      </c>
      <c r="B37" s="254" t="s">
        <v>1543</v>
      </c>
      <c r="C37" s="254" t="s">
        <v>10142</v>
      </c>
      <c r="D37" s="254" t="s">
        <v>10143</v>
      </c>
      <c r="E37" s="254" t="s">
        <v>9880</v>
      </c>
      <c r="F37" s="254" t="s">
        <v>10144</v>
      </c>
      <c r="G37" s="254" t="s">
        <v>9928</v>
      </c>
      <c r="H37" s="254">
        <v>0</v>
      </c>
      <c r="I37" s="254">
        <v>25</v>
      </c>
    </row>
    <row r="38" spans="1:9" x14ac:dyDescent="0.2">
      <c r="A38" s="254">
        <v>37</v>
      </c>
      <c r="B38" s="254" t="s">
        <v>1553</v>
      </c>
      <c r="C38" s="254" t="s">
        <v>10145</v>
      </c>
      <c r="D38" s="254" t="s">
        <v>9886</v>
      </c>
      <c r="E38" s="254" t="s">
        <v>9886</v>
      </c>
      <c r="F38" s="254" t="s">
        <v>9940</v>
      </c>
      <c r="G38" s="254" t="s">
        <v>9886</v>
      </c>
      <c r="H38" s="254">
        <v>0</v>
      </c>
      <c r="I38" s="254">
        <v>24</v>
      </c>
    </row>
    <row r="39" spans="1:9" x14ac:dyDescent="0.2">
      <c r="A39" s="254" t="s">
        <v>10146</v>
      </c>
      <c r="B39" s="230" t="s">
        <v>9606</v>
      </c>
      <c r="C39" s="254" t="s">
        <v>9907</v>
      </c>
      <c r="D39" s="254"/>
      <c r="E39" s="254" t="s">
        <v>9912</v>
      </c>
      <c r="F39" s="254" t="s">
        <v>9940</v>
      </c>
      <c r="G39" s="254" t="s">
        <v>9886</v>
      </c>
      <c r="H39" s="254">
        <v>0</v>
      </c>
      <c r="I39" s="254">
        <v>22</v>
      </c>
    </row>
    <row r="40" spans="1:9" x14ac:dyDescent="0.2">
      <c r="A40" s="254" t="s">
        <v>10146</v>
      </c>
      <c r="B40" s="254" t="s">
        <v>9567</v>
      </c>
      <c r="C40" s="254" t="s">
        <v>10147</v>
      </c>
      <c r="D40" s="254"/>
      <c r="E40" s="254" t="s">
        <v>9886</v>
      </c>
      <c r="F40" s="254" t="s">
        <v>9928</v>
      </c>
      <c r="G40" s="254" t="s">
        <v>9928</v>
      </c>
      <c r="H40" s="254">
        <v>0</v>
      </c>
      <c r="I40" s="254">
        <v>22</v>
      </c>
    </row>
    <row r="41" spans="1:9" x14ac:dyDescent="0.2">
      <c r="A41" s="254" t="s">
        <v>10148</v>
      </c>
      <c r="B41" s="254" t="s">
        <v>9695</v>
      </c>
      <c r="C41" s="254" t="s">
        <v>9940</v>
      </c>
      <c r="D41" s="254"/>
      <c r="E41" s="254"/>
      <c r="F41" s="254"/>
      <c r="G41" s="254"/>
      <c r="H41" s="254">
        <v>0</v>
      </c>
      <c r="I41" s="254">
        <v>20</v>
      </c>
    </row>
    <row r="42" spans="1:9" x14ac:dyDescent="0.2">
      <c r="A42" s="254" t="s">
        <v>10148</v>
      </c>
      <c r="B42" s="254" t="s">
        <v>9564</v>
      </c>
      <c r="C42" s="254" t="s">
        <v>10149</v>
      </c>
      <c r="D42" s="254" t="s">
        <v>10108</v>
      </c>
      <c r="E42" s="254" t="s">
        <v>9886</v>
      </c>
      <c r="F42" s="254" t="s">
        <v>9928</v>
      </c>
      <c r="G42" s="254" t="s">
        <v>9928</v>
      </c>
      <c r="H42" s="254">
        <v>0</v>
      </c>
      <c r="I42" s="254">
        <v>20</v>
      </c>
    </row>
    <row r="43" spans="1:9" x14ac:dyDescent="0.2">
      <c r="A43" s="254" t="s">
        <v>10148</v>
      </c>
      <c r="B43" s="254" t="s">
        <v>1530</v>
      </c>
      <c r="C43" s="254" t="s">
        <v>9930</v>
      </c>
      <c r="D43" s="254" t="s">
        <v>9912</v>
      </c>
      <c r="E43" s="254" t="s">
        <v>9886</v>
      </c>
      <c r="F43" s="254" t="s">
        <v>9930</v>
      </c>
      <c r="G43" s="254" t="s">
        <v>9880</v>
      </c>
      <c r="H43" s="254">
        <v>0</v>
      </c>
      <c r="I43" s="254">
        <v>20</v>
      </c>
    </row>
    <row r="44" spans="1:9" x14ac:dyDescent="0.2">
      <c r="A44" s="254" t="s">
        <v>10150</v>
      </c>
      <c r="B44" s="254" t="s">
        <v>1502</v>
      </c>
      <c r="C44" s="254" t="s">
        <v>10151</v>
      </c>
      <c r="D44" s="254" t="s">
        <v>9887</v>
      </c>
      <c r="E44" s="254" t="s">
        <v>10108</v>
      </c>
      <c r="F44" s="254" t="s">
        <v>9912</v>
      </c>
      <c r="G44" s="254" t="s">
        <v>9886</v>
      </c>
      <c r="H44" s="254">
        <v>0</v>
      </c>
      <c r="I44" s="254">
        <v>18</v>
      </c>
    </row>
    <row r="45" spans="1:9" x14ac:dyDescent="0.2">
      <c r="A45" s="254" t="s">
        <v>10150</v>
      </c>
      <c r="B45" s="237" t="s">
        <v>9537</v>
      </c>
      <c r="C45" s="254" t="s">
        <v>10135</v>
      </c>
      <c r="D45" s="254" t="s">
        <v>9880</v>
      </c>
      <c r="E45" s="254"/>
      <c r="F45" s="254"/>
      <c r="G45" s="254"/>
      <c r="H45" s="254">
        <v>0</v>
      </c>
      <c r="I45" s="254">
        <v>18</v>
      </c>
    </row>
    <row r="46" spans="1:9" x14ac:dyDescent="0.2">
      <c r="A46" s="254" t="s">
        <v>10150</v>
      </c>
      <c r="B46" s="254" t="s">
        <v>9527</v>
      </c>
      <c r="C46" s="254" t="s">
        <v>10152</v>
      </c>
      <c r="D46" s="254"/>
      <c r="E46" s="254"/>
      <c r="F46" s="254"/>
      <c r="G46" s="254"/>
      <c r="H46" s="254">
        <v>0</v>
      </c>
      <c r="I46" s="254">
        <v>18</v>
      </c>
    </row>
    <row r="47" spans="1:9" x14ac:dyDescent="0.2">
      <c r="A47" s="254" t="s">
        <v>10150</v>
      </c>
      <c r="B47" s="254" t="s">
        <v>9528</v>
      </c>
      <c r="C47" s="254" t="s">
        <v>10135</v>
      </c>
      <c r="D47" s="254"/>
      <c r="E47" s="254"/>
      <c r="F47" s="254"/>
      <c r="G47" s="254"/>
      <c r="H47" s="254">
        <v>0</v>
      </c>
      <c r="I47" s="254">
        <v>18</v>
      </c>
    </row>
    <row r="48" spans="1:9" x14ac:dyDescent="0.2">
      <c r="A48" s="254" t="s">
        <v>10150</v>
      </c>
      <c r="B48" s="254" t="s">
        <v>1558</v>
      </c>
      <c r="C48" s="254" t="s">
        <v>10153</v>
      </c>
      <c r="D48" s="254" t="s">
        <v>9912</v>
      </c>
      <c r="E48" s="254" t="s">
        <v>9880</v>
      </c>
      <c r="F48" s="254" t="s">
        <v>9880</v>
      </c>
      <c r="G48" s="254"/>
      <c r="H48" s="254">
        <v>0</v>
      </c>
      <c r="I48" s="254">
        <v>18</v>
      </c>
    </row>
    <row r="49" spans="1:9" x14ac:dyDescent="0.2">
      <c r="A49" s="254">
        <v>48</v>
      </c>
      <c r="B49" s="254" t="s">
        <v>9516</v>
      </c>
      <c r="C49" s="254" t="s">
        <v>10125</v>
      </c>
      <c r="D49" s="254"/>
      <c r="E49" s="254" t="s">
        <v>9880</v>
      </c>
      <c r="F49" s="254"/>
      <c r="G49" s="254"/>
      <c r="H49" s="254">
        <v>0</v>
      </c>
      <c r="I49" s="254">
        <v>16</v>
      </c>
    </row>
    <row r="50" spans="1:9" x14ac:dyDescent="0.2">
      <c r="A50" s="254">
        <v>49</v>
      </c>
      <c r="B50" s="254" t="s">
        <v>1528</v>
      </c>
      <c r="C50" s="254" t="s">
        <v>9930</v>
      </c>
      <c r="D50" s="254"/>
      <c r="E50" s="254" t="s">
        <v>9886</v>
      </c>
      <c r="F50" s="254" t="s">
        <v>9923</v>
      </c>
      <c r="G50" s="254" t="s">
        <v>9880</v>
      </c>
      <c r="H50" s="254">
        <v>0</v>
      </c>
      <c r="I50" s="254">
        <v>15</v>
      </c>
    </row>
    <row r="51" spans="1:9" x14ac:dyDescent="0.2">
      <c r="A51" s="254">
        <v>50</v>
      </c>
      <c r="B51" s="254" t="s">
        <v>9550</v>
      </c>
      <c r="C51" s="254" t="s">
        <v>10115</v>
      </c>
      <c r="D51" s="254" t="s">
        <v>9880</v>
      </c>
      <c r="E51" s="254"/>
      <c r="F51" s="254"/>
      <c r="G51" s="254"/>
      <c r="H51" s="254">
        <v>0</v>
      </c>
      <c r="I51" s="254">
        <v>10</v>
      </c>
    </row>
    <row r="52" spans="1:9" x14ac:dyDescent="0.2">
      <c r="A52" s="254" t="s">
        <v>10154</v>
      </c>
      <c r="B52" s="254" t="s">
        <v>9553</v>
      </c>
      <c r="C52" s="254" t="s">
        <v>9927</v>
      </c>
      <c r="D52" s="254"/>
      <c r="E52" s="254"/>
      <c r="F52" s="254"/>
      <c r="G52" s="254"/>
      <c r="H52" s="254">
        <v>0</v>
      </c>
      <c r="I52" s="254">
        <v>8</v>
      </c>
    </row>
    <row r="53" spans="1:9" x14ac:dyDescent="0.2">
      <c r="A53" s="254" t="s">
        <v>10154</v>
      </c>
      <c r="B53" s="254" t="s">
        <v>9586</v>
      </c>
      <c r="C53" s="254" t="s">
        <v>10155</v>
      </c>
      <c r="D53" s="254" t="s">
        <v>9880</v>
      </c>
      <c r="E53" s="254"/>
      <c r="F53" s="254"/>
      <c r="G53" s="254"/>
      <c r="H53" s="254">
        <v>0</v>
      </c>
      <c r="I53" s="254">
        <v>8</v>
      </c>
    </row>
    <row r="54" spans="1:9" x14ac:dyDescent="0.2">
      <c r="A54" s="254">
        <v>53</v>
      </c>
      <c r="B54" s="254" t="s">
        <v>9545</v>
      </c>
      <c r="C54" s="254" t="s">
        <v>9887</v>
      </c>
      <c r="D54" s="254" t="s">
        <v>9912</v>
      </c>
      <c r="E54" s="254" t="s">
        <v>9912</v>
      </c>
      <c r="F54" s="254" t="s">
        <v>9923</v>
      </c>
      <c r="G54" s="254" t="s">
        <v>9880</v>
      </c>
      <c r="H54" s="254">
        <v>0</v>
      </c>
      <c r="I54" s="254">
        <v>7</v>
      </c>
    </row>
    <row r="55" spans="1:9" x14ac:dyDescent="0.2">
      <c r="A55" s="254" t="s">
        <v>10156</v>
      </c>
      <c r="B55" s="230" t="s">
        <v>10092</v>
      </c>
      <c r="C55" s="254" t="s">
        <v>9886</v>
      </c>
      <c r="D55" s="254" t="s">
        <v>9880</v>
      </c>
      <c r="E55" s="254" t="s">
        <v>9912</v>
      </c>
      <c r="F55" s="254" t="s">
        <v>9928</v>
      </c>
      <c r="G55" s="254" t="s">
        <v>9880</v>
      </c>
      <c r="H55" s="254">
        <v>0</v>
      </c>
      <c r="I55" s="254">
        <v>5</v>
      </c>
    </row>
    <row r="56" spans="1:9" x14ac:dyDescent="0.2">
      <c r="A56" s="254" t="s">
        <v>10156</v>
      </c>
      <c r="B56" s="254" t="s">
        <v>9520</v>
      </c>
      <c r="C56" s="254" t="s">
        <v>9954</v>
      </c>
      <c r="D56" s="254" t="s">
        <v>9880</v>
      </c>
      <c r="E56" s="254" t="s">
        <v>9880</v>
      </c>
      <c r="F56" s="254"/>
      <c r="G56" s="254" t="s">
        <v>9928</v>
      </c>
      <c r="H56" s="254">
        <v>0</v>
      </c>
      <c r="I56" s="254">
        <v>5</v>
      </c>
    </row>
    <row r="57" spans="1:9" x14ac:dyDescent="0.2">
      <c r="A57" s="254">
        <v>56</v>
      </c>
      <c r="B57" s="254" t="s">
        <v>9529</v>
      </c>
      <c r="C57" s="254" t="s">
        <v>10157</v>
      </c>
      <c r="D57" s="254"/>
      <c r="E57" s="254"/>
      <c r="F57" s="254"/>
      <c r="G57" s="254"/>
      <c r="H57" s="254">
        <v>0</v>
      </c>
      <c r="I57" s="254">
        <v>4</v>
      </c>
    </row>
    <row r="58" spans="1:9" x14ac:dyDescent="0.2">
      <c r="A58" s="254" t="s">
        <v>10158</v>
      </c>
      <c r="B58" s="254" t="s">
        <v>546</v>
      </c>
      <c r="C58" s="254" t="s">
        <v>10159</v>
      </c>
      <c r="D58" s="254"/>
      <c r="E58" s="254" t="s">
        <v>9912</v>
      </c>
      <c r="F58" s="254"/>
      <c r="G58" s="254"/>
      <c r="H58" s="254">
        <v>0</v>
      </c>
      <c r="I58" s="254">
        <v>2</v>
      </c>
    </row>
    <row r="59" spans="1:9" x14ac:dyDescent="0.2">
      <c r="A59" s="254" t="s">
        <v>10158</v>
      </c>
      <c r="B59" s="244" t="s">
        <v>1533</v>
      </c>
      <c r="C59" s="254" t="s">
        <v>9907</v>
      </c>
      <c r="D59" s="254" t="s">
        <v>9880</v>
      </c>
      <c r="E59" s="254" t="s">
        <v>9880</v>
      </c>
      <c r="F59" s="254" t="s">
        <v>9880</v>
      </c>
      <c r="G59" s="254" t="s">
        <v>9880</v>
      </c>
      <c r="H59" s="254">
        <v>0</v>
      </c>
      <c r="I59" s="254">
        <v>2</v>
      </c>
    </row>
    <row r="60" spans="1:9" x14ac:dyDescent="0.2">
      <c r="A60" s="254" t="s">
        <v>10160</v>
      </c>
      <c r="B60" s="254" t="s">
        <v>9598</v>
      </c>
      <c r="C60" s="254"/>
      <c r="D60" s="254"/>
      <c r="E60" s="254"/>
      <c r="F60" s="254"/>
      <c r="G60" s="254"/>
      <c r="H60" s="254">
        <v>0</v>
      </c>
      <c r="I60" s="254">
        <v>0</v>
      </c>
    </row>
    <row r="61" spans="1:9" x14ac:dyDescent="0.2">
      <c r="A61" s="254" t="s">
        <v>10160</v>
      </c>
      <c r="B61" s="254" t="s">
        <v>9599</v>
      </c>
      <c r="C61" s="254" t="s">
        <v>9886</v>
      </c>
      <c r="D61" s="254"/>
      <c r="E61" s="254" t="s">
        <v>9886</v>
      </c>
      <c r="F61" s="254"/>
      <c r="G61" s="254"/>
      <c r="H61" s="254">
        <v>0</v>
      </c>
      <c r="I61" s="254">
        <v>0</v>
      </c>
    </row>
    <row r="62" spans="1:9" x14ac:dyDescent="0.2">
      <c r="A62" s="254" t="s">
        <v>10160</v>
      </c>
      <c r="B62" s="254" t="s">
        <v>9600</v>
      </c>
      <c r="C62" s="254" t="s">
        <v>9886</v>
      </c>
      <c r="D62" s="254"/>
      <c r="E62" s="254"/>
      <c r="F62" s="254"/>
      <c r="G62" s="254"/>
      <c r="H62" s="254">
        <v>0</v>
      </c>
      <c r="I62" s="254">
        <v>0</v>
      </c>
    </row>
    <row r="63" spans="1:9" x14ac:dyDescent="0.2">
      <c r="A63" s="254" t="s">
        <v>10160</v>
      </c>
      <c r="B63" s="254" t="s">
        <v>1506</v>
      </c>
      <c r="C63" s="254"/>
      <c r="D63" s="254"/>
      <c r="E63" s="254"/>
      <c r="F63" s="254"/>
      <c r="G63" s="254"/>
      <c r="H63" s="254">
        <v>0</v>
      </c>
      <c r="I63" s="254">
        <v>0</v>
      </c>
    </row>
    <row r="64" spans="1:9" x14ac:dyDescent="0.2">
      <c r="A64" s="254" t="s">
        <v>10160</v>
      </c>
      <c r="B64" s="254" t="s">
        <v>9502</v>
      </c>
      <c r="C64" s="254"/>
      <c r="D64" s="254" t="s">
        <v>9880</v>
      </c>
      <c r="E64" s="254"/>
      <c r="F64" s="254"/>
      <c r="G64" s="254"/>
      <c r="H64" s="254">
        <v>0</v>
      </c>
      <c r="I64" s="254">
        <v>0</v>
      </c>
    </row>
    <row r="65" spans="1:9" x14ac:dyDescent="0.2">
      <c r="A65" s="254" t="s">
        <v>10160</v>
      </c>
      <c r="B65" s="254" t="s">
        <v>9562</v>
      </c>
      <c r="C65" s="254"/>
      <c r="D65" s="254" t="s">
        <v>10118</v>
      </c>
      <c r="E65" s="254" t="s">
        <v>9880</v>
      </c>
      <c r="F65" s="254" t="s">
        <v>9912</v>
      </c>
      <c r="G65" s="254" t="s">
        <v>9880</v>
      </c>
      <c r="H65" s="254">
        <v>0</v>
      </c>
      <c r="I65" s="254">
        <v>0</v>
      </c>
    </row>
    <row r="66" spans="1:9" x14ac:dyDescent="0.2">
      <c r="A66" s="254" t="s">
        <v>10160</v>
      </c>
      <c r="B66" s="254" t="s">
        <v>9576</v>
      </c>
      <c r="C66" s="254"/>
      <c r="D66" s="254"/>
      <c r="E66" s="254"/>
      <c r="F66" s="254"/>
      <c r="G66" s="254"/>
      <c r="H66" s="254">
        <v>0</v>
      </c>
      <c r="I66" s="254">
        <v>0</v>
      </c>
    </row>
    <row r="67" spans="1:9" x14ac:dyDescent="0.2">
      <c r="A67" s="254" t="s">
        <v>10160</v>
      </c>
      <c r="B67" s="254" t="s">
        <v>9577</v>
      </c>
      <c r="C67" s="254"/>
      <c r="D67" s="254"/>
      <c r="E67" s="254"/>
      <c r="F67" s="254"/>
      <c r="G67" s="254"/>
      <c r="H67" s="254">
        <v>0</v>
      </c>
      <c r="I67" s="254">
        <v>0</v>
      </c>
    </row>
    <row r="68" spans="1:9" x14ac:dyDescent="0.2">
      <c r="A68" s="254" t="s">
        <v>10160</v>
      </c>
      <c r="B68" s="254" t="s">
        <v>9578</v>
      </c>
      <c r="C68" s="254"/>
      <c r="D68" s="254" t="s">
        <v>9880</v>
      </c>
      <c r="E68" s="254"/>
      <c r="F68" s="254"/>
      <c r="G68" s="254"/>
      <c r="H68" s="254">
        <v>0</v>
      </c>
      <c r="I68" s="254">
        <v>0</v>
      </c>
    </row>
    <row r="69" spans="1:9" x14ac:dyDescent="0.2">
      <c r="A69" s="254" t="s">
        <v>10160</v>
      </c>
      <c r="B69" s="254" t="s">
        <v>9507</v>
      </c>
      <c r="C69" s="254"/>
      <c r="D69" s="254"/>
      <c r="E69" s="254"/>
      <c r="F69" s="254"/>
      <c r="G69" s="254"/>
      <c r="H69" s="254">
        <v>0</v>
      </c>
      <c r="I69" s="254">
        <v>0</v>
      </c>
    </row>
    <row r="70" spans="1:9" x14ac:dyDescent="0.2">
      <c r="A70" s="254" t="s">
        <v>10160</v>
      </c>
      <c r="B70" s="254" t="s">
        <v>9508</v>
      </c>
      <c r="C70" s="254"/>
      <c r="D70" s="254"/>
      <c r="E70" s="254" t="s">
        <v>9886</v>
      </c>
      <c r="F70" s="254" t="s">
        <v>9880</v>
      </c>
      <c r="G70" s="254" t="s">
        <v>9880</v>
      </c>
      <c r="H70" s="254">
        <v>0</v>
      </c>
      <c r="I70" s="254">
        <v>0</v>
      </c>
    </row>
    <row r="71" spans="1:9" x14ac:dyDescent="0.2">
      <c r="A71" s="254" t="s">
        <v>10160</v>
      </c>
      <c r="B71" s="254" t="s">
        <v>9509</v>
      </c>
      <c r="C71" s="254"/>
      <c r="D71" s="254"/>
      <c r="E71" s="254"/>
      <c r="F71" s="254"/>
      <c r="G71" s="254"/>
      <c r="H71" s="254">
        <v>0</v>
      </c>
      <c r="I71" s="254">
        <v>0</v>
      </c>
    </row>
    <row r="72" spans="1:9" x14ac:dyDescent="0.2">
      <c r="A72" s="254" t="s">
        <v>10160</v>
      </c>
      <c r="B72" s="254" t="s">
        <v>9510</v>
      </c>
      <c r="C72" s="254" t="s">
        <v>9886</v>
      </c>
      <c r="D72" s="254" t="s">
        <v>9886</v>
      </c>
      <c r="E72" s="254" t="s">
        <v>9886</v>
      </c>
      <c r="F72" s="254"/>
      <c r="G72" s="254"/>
      <c r="H72" s="254">
        <v>0</v>
      </c>
      <c r="I72" s="254">
        <v>0</v>
      </c>
    </row>
    <row r="73" spans="1:9" x14ac:dyDescent="0.2">
      <c r="A73" s="254" t="s">
        <v>10160</v>
      </c>
      <c r="B73" s="254" t="s">
        <v>9515</v>
      </c>
      <c r="C73" s="254"/>
      <c r="D73" s="254" t="s">
        <v>9886</v>
      </c>
      <c r="E73" s="254" t="s">
        <v>9886</v>
      </c>
      <c r="F73" s="254"/>
      <c r="G73" s="254"/>
      <c r="H73" s="254">
        <v>0</v>
      </c>
      <c r="I73" s="254">
        <v>0</v>
      </c>
    </row>
    <row r="74" spans="1:9" x14ac:dyDescent="0.2">
      <c r="A74" s="254" t="s">
        <v>10160</v>
      </c>
      <c r="B74" s="254" t="s">
        <v>1514</v>
      </c>
      <c r="C74" s="254"/>
      <c r="D74" s="254"/>
      <c r="E74" s="254" t="s">
        <v>9880</v>
      </c>
      <c r="F74" s="254"/>
      <c r="G74" s="254"/>
      <c r="H74" s="254">
        <v>0</v>
      </c>
      <c r="I74" s="254">
        <v>0</v>
      </c>
    </row>
    <row r="75" spans="1:9" x14ac:dyDescent="0.2">
      <c r="A75" s="254" t="s">
        <v>10160</v>
      </c>
      <c r="B75" s="254" t="s">
        <v>9560</v>
      </c>
      <c r="C75" s="254" t="s">
        <v>10108</v>
      </c>
      <c r="D75" s="254" t="s">
        <v>10108</v>
      </c>
      <c r="E75" s="254"/>
      <c r="F75" s="254"/>
      <c r="G75" s="254" t="s">
        <v>9880</v>
      </c>
      <c r="H75" s="254">
        <v>0</v>
      </c>
      <c r="I75" s="254">
        <v>0</v>
      </c>
    </row>
    <row r="76" spans="1:9" x14ac:dyDescent="0.2">
      <c r="A76" s="254" t="s">
        <v>10160</v>
      </c>
      <c r="B76" s="254" t="s">
        <v>1522</v>
      </c>
      <c r="C76" s="254" t="s">
        <v>9948</v>
      </c>
      <c r="D76" s="254" t="s">
        <v>9880</v>
      </c>
      <c r="E76" s="254"/>
      <c r="F76" s="254"/>
      <c r="G76" s="254"/>
      <c r="H76" s="254">
        <v>0</v>
      </c>
      <c r="I76" s="254">
        <v>0</v>
      </c>
    </row>
    <row r="77" spans="1:9" x14ac:dyDescent="0.2">
      <c r="A77" s="254" t="s">
        <v>10160</v>
      </c>
      <c r="B77" s="254" t="s">
        <v>9580</v>
      </c>
      <c r="C77" s="254" t="s">
        <v>9880</v>
      </c>
      <c r="D77" s="254"/>
      <c r="E77" s="254"/>
      <c r="F77" s="254"/>
      <c r="G77" s="254"/>
      <c r="H77" s="254">
        <v>0</v>
      </c>
      <c r="I77" s="254">
        <v>0</v>
      </c>
    </row>
    <row r="78" spans="1:9" x14ac:dyDescent="0.2">
      <c r="A78" s="254" t="s">
        <v>10160</v>
      </c>
      <c r="B78" s="254" t="s">
        <v>9581</v>
      </c>
      <c r="C78" s="254"/>
      <c r="D78" s="254"/>
      <c r="E78" s="254"/>
      <c r="F78" s="254"/>
      <c r="G78" s="254"/>
      <c r="H78" s="254">
        <v>0</v>
      </c>
      <c r="I78" s="254">
        <v>0</v>
      </c>
    </row>
    <row r="79" spans="1:9" x14ac:dyDescent="0.2">
      <c r="A79" s="254" t="s">
        <v>10160</v>
      </c>
      <c r="B79" s="254" t="s">
        <v>1527</v>
      </c>
      <c r="C79" s="254"/>
      <c r="D79" s="254"/>
      <c r="E79" s="254"/>
      <c r="F79" s="254"/>
      <c r="G79" s="254"/>
      <c r="H79" s="254">
        <v>0</v>
      </c>
      <c r="I79" s="254">
        <v>0</v>
      </c>
    </row>
    <row r="80" spans="1:9" x14ac:dyDescent="0.2">
      <c r="A80" s="254" t="s">
        <v>10160</v>
      </c>
      <c r="B80" s="254" t="s">
        <v>9565</v>
      </c>
      <c r="C80" s="254" t="s">
        <v>9880</v>
      </c>
      <c r="D80" s="254"/>
      <c r="E80" s="254"/>
      <c r="F80" s="254"/>
      <c r="G80" s="254"/>
      <c r="H80" s="254">
        <v>0</v>
      </c>
      <c r="I80" s="254">
        <v>0</v>
      </c>
    </row>
    <row r="81" spans="1:9" x14ac:dyDescent="0.2">
      <c r="A81" s="254" t="s">
        <v>10160</v>
      </c>
      <c r="B81" s="254" t="s">
        <v>9552</v>
      </c>
      <c r="C81" s="254"/>
      <c r="D81" s="254"/>
      <c r="E81" s="254"/>
      <c r="F81" s="254"/>
      <c r="G81" s="254"/>
      <c r="H81" s="254">
        <v>0</v>
      </c>
      <c r="I81" s="254">
        <v>0</v>
      </c>
    </row>
    <row r="82" spans="1:9" x14ac:dyDescent="0.2">
      <c r="A82" s="254" t="s">
        <v>10160</v>
      </c>
      <c r="B82" s="254" t="s">
        <v>9554</v>
      </c>
      <c r="C82" s="254"/>
      <c r="D82" s="254"/>
      <c r="E82" s="254"/>
      <c r="F82" s="254"/>
      <c r="G82" s="254"/>
      <c r="H82" s="254">
        <v>0</v>
      </c>
      <c r="I82" s="254">
        <v>0</v>
      </c>
    </row>
    <row r="83" spans="1:9" x14ac:dyDescent="0.2">
      <c r="A83" s="254" t="s">
        <v>10160</v>
      </c>
      <c r="B83" s="237" t="s">
        <v>9538</v>
      </c>
      <c r="C83" s="254"/>
      <c r="D83" s="254"/>
      <c r="E83" s="254" t="s">
        <v>9886</v>
      </c>
      <c r="F83" s="254"/>
      <c r="G83" s="254"/>
      <c r="H83" s="254">
        <v>0</v>
      </c>
      <c r="I83" s="254">
        <v>0</v>
      </c>
    </row>
    <row r="84" spans="1:9" x14ac:dyDescent="0.2">
      <c r="A84" s="254" t="s">
        <v>10160</v>
      </c>
      <c r="B84" s="254" t="s">
        <v>9530</v>
      </c>
      <c r="C84" s="254"/>
      <c r="D84" s="254"/>
      <c r="E84" s="254"/>
      <c r="F84" s="254"/>
      <c r="G84" s="254"/>
      <c r="H84" s="254">
        <v>0</v>
      </c>
      <c r="I84" s="254">
        <v>0</v>
      </c>
    </row>
    <row r="85" spans="1:9" x14ac:dyDescent="0.2">
      <c r="A85" s="254" t="s">
        <v>10160</v>
      </c>
      <c r="B85" s="254" t="s">
        <v>9558</v>
      </c>
      <c r="C85" s="254" t="s">
        <v>9912</v>
      </c>
      <c r="D85" s="254" t="s">
        <v>9886</v>
      </c>
      <c r="E85" s="254" t="s">
        <v>9912</v>
      </c>
      <c r="F85" s="254" t="s">
        <v>9886</v>
      </c>
      <c r="G85" s="254" t="s">
        <v>9886</v>
      </c>
      <c r="H85" s="254">
        <v>0</v>
      </c>
      <c r="I85" s="254">
        <v>0</v>
      </c>
    </row>
    <row r="86" spans="1:9" x14ac:dyDescent="0.2">
      <c r="A86" s="254" t="s">
        <v>10160</v>
      </c>
      <c r="B86" s="230" t="s">
        <v>9544</v>
      </c>
      <c r="C86" s="254" t="s">
        <v>9912</v>
      </c>
      <c r="D86" s="254"/>
      <c r="E86" s="254"/>
      <c r="F86" s="254"/>
      <c r="G86" s="254"/>
      <c r="H86" s="254">
        <v>0</v>
      </c>
      <c r="I86" s="254">
        <v>0</v>
      </c>
    </row>
    <row r="87" spans="1:9" x14ac:dyDescent="0.2">
      <c r="A87" s="254" t="s">
        <v>10160</v>
      </c>
      <c r="B87" s="254" t="s">
        <v>9547</v>
      </c>
      <c r="C87" s="254" t="s">
        <v>9880</v>
      </c>
      <c r="D87" s="254"/>
      <c r="E87" s="254" t="s">
        <v>9886</v>
      </c>
      <c r="F87" s="254"/>
      <c r="G87" s="254"/>
      <c r="H87" s="254">
        <v>0</v>
      </c>
      <c r="I87" s="254">
        <v>0</v>
      </c>
    </row>
    <row r="88" spans="1:9" x14ac:dyDescent="0.2">
      <c r="A88" s="254" t="s">
        <v>10160</v>
      </c>
      <c r="B88" s="254" t="s">
        <v>9548</v>
      </c>
      <c r="C88" s="254" t="s">
        <v>9886</v>
      </c>
      <c r="D88" s="254"/>
      <c r="E88" s="254"/>
      <c r="F88" s="254"/>
      <c r="G88" s="254"/>
      <c r="H88" s="254">
        <v>0</v>
      </c>
      <c r="I88" s="254">
        <v>0</v>
      </c>
    </row>
    <row r="89" spans="1:9" x14ac:dyDescent="0.2">
      <c r="A89" s="254" t="s">
        <v>10160</v>
      </c>
      <c r="B89" s="254" t="s">
        <v>1555</v>
      </c>
      <c r="C89" s="254" t="s">
        <v>9948</v>
      </c>
      <c r="D89" s="254"/>
      <c r="E89" s="254" t="s">
        <v>9880</v>
      </c>
      <c r="F89" s="254"/>
      <c r="G89" s="254"/>
      <c r="H89" s="254">
        <v>0</v>
      </c>
      <c r="I89" s="254">
        <v>0</v>
      </c>
    </row>
    <row r="90" spans="1:9" x14ac:dyDescent="0.2">
      <c r="A90" s="254" t="s">
        <v>10160</v>
      </c>
      <c r="B90" s="254" t="s">
        <v>9549</v>
      </c>
      <c r="C90" s="254" t="s">
        <v>9886</v>
      </c>
      <c r="D90" s="254"/>
      <c r="E90" s="254"/>
      <c r="F90" s="254"/>
      <c r="G90" s="254"/>
      <c r="H90" s="254">
        <v>0</v>
      </c>
      <c r="I90" s="254">
        <v>0</v>
      </c>
    </row>
    <row r="91" spans="1:9" x14ac:dyDescent="0.2">
      <c r="A91" s="254" t="s">
        <v>10160</v>
      </c>
      <c r="B91" s="254" t="s">
        <v>9519</v>
      </c>
      <c r="C91" s="254"/>
      <c r="D91" s="254"/>
      <c r="E91" s="254"/>
      <c r="F91" s="254"/>
      <c r="G91" s="254"/>
      <c r="H91" s="254">
        <v>0</v>
      </c>
      <c r="I91" s="254">
        <v>0</v>
      </c>
    </row>
    <row r="92" spans="1:9" x14ac:dyDescent="0.2">
      <c r="A92" s="254" t="s">
        <v>10160</v>
      </c>
      <c r="B92" s="254" t="s">
        <v>1557</v>
      </c>
      <c r="C92" s="254" t="s">
        <v>9886</v>
      </c>
      <c r="D92" s="254"/>
      <c r="E92" s="254" t="s">
        <v>9880</v>
      </c>
      <c r="F92" s="254"/>
      <c r="G92" s="254"/>
      <c r="H92" s="254">
        <v>0</v>
      </c>
      <c r="I92" s="254">
        <v>0</v>
      </c>
    </row>
    <row r="93" spans="1:9" x14ac:dyDescent="0.2">
      <c r="A93" s="254" t="s">
        <v>10160</v>
      </c>
      <c r="B93" s="230" t="s">
        <v>10097</v>
      </c>
      <c r="C93" s="254" t="s">
        <v>9912</v>
      </c>
      <c r="D93" s="254"/>
      <c r="E93" s="254" t="s">
        <v>9886</v>
      </c>
      <c r="F93" s="254"/>
      <c r="G93" s="254"/>
      <c r="H93" s="254">
        <v>0</v>
      </c>
      <c r="I93" s="254">
        <v>0</v>
      </c>
    </row>
    <row r="94" spans="1:9" x14ac:dyDescent="0.2">
      <c r="A94" s="254" t="s">
        <v>10160</v>
      </c>
      <c r="B94" s="254" t="s">
        <v>9541</v>
      </c>
      <c r="C94" s="254"/>
      <c r="D94" s="254"/>
      <c r="E94" s="254"/>
      <c r="F94" s="254"/>
      <c r="G94" s="254"/>
      <c r="H94" s="254">
        <v>0</v>
      </c>
      <c r="I94" s="254">
        <v>0</v>
      </c>
    </row>
    <row r="95" spans="1:9" x14ac:dyDescent="0.2">
      <c r="A95" s="254" t="s">
        <v>10160</v>
      </c>
      <c r="B95" s="254" t="s">
        <v>551</v>
      </c>
      <c r="C95" s="254"/>
      <c r="D95" s="254"/>
      <c r="E95" s="254"/>
      <c r="F95" s="254"/>
      <c r="G95" s="254"/>
      <c r="H95" s="254">
        <v>0</v>
      </c>
      <c r="I95" s="254">
        <v>0</v>
      </c>
    </row>
    <row r="96" spans="1:9" x14ac:dyDescent="0.2">
      <c r="A96" s="254" t="s">
        <v>10160</v>
      </c>
      <c r="B96" s="254" t="s">
        <v>1566</v>
      </c>
      <c r="C96" s="254"/>
      <c r="D96" s="254"/>
      <c r="E96" s="254"/>
      <c r="F96" s="254"/>
      <c r="G96" s="254"/>
      <c r="H96" s="254">
        <v>0</v>
      </c>
      <c r="I96" s="254">
        <v>0</v>
      </c>
    </row>
    <row r="97" spans="1:9" x14ac:dyDescent="0.2">
      <c r="A97" s="254" t="s">
        <v>10160</v>
      </c>
      <c r="B97" s="254" t="s">
        <v>9585</v>
      </c>
      <c r="C97" s="254"/>
      <c r="D97" s="254"/>
      <c r="E97" s="254"/>
      <c r="F97" s="254"/>
      <c r="G97" s="254"/>
      <c r="H97" s="254">
        <v>0</v>
      </c>
      <c r="I97" s="254">
        <v>0</v>
      </c>
    </row>
    <row r="98" spans="1:9" x14ac:dyDescent="0.2">
      <c r="A98" s="254" t="s">
        <v>10160</v>
      </c>
      <c r="B98" s="254" t="s">
        <v>9587</v>
      </c>
      <c r="C98" s="254" t="s">
        <v>9880</v>
      </c>
      <c r="D98" s="254"/>
      <c r="E98" s="254"/>
      <c r="F98" s="254"/>
      <c r="G98" s="254"/>
      <c r="H98" s="254">
        <v>0</v>
      </c>
      <c r="I98" s="254">
        <v>0</v>
      </c>
    </row>
    <row r="99" spans="1:9" x14ac:dyDescent="0.2">
      <c r="A99" s="254" t="s">
        <v>10160</v>
      </c>
      <c r="B99" s="254" t="s">
        <v>9588</v>
      </c>
      <c r="C99" s="254"/>
      <c r="D99" s="254"/>
      <c r="E99" s="254"/>
      <c r="F99" s="254"/>
      <c r="G99" s="254"/>
      <c r="H99" s="254">
        <v>0</v>
      </c>
      <c r="I99" s="254">
        <v>0</v>
      </c>
    </row>
    <row r="100" spans="1:9" x14ac:dyDescent="0.2">
      <c r="A100" s="254" t="s">
        <v>10160</v>
      </c>
      <c r="B100" s="254" t="s">
        <v>9589</v>
      </c>
      <c r="C100" s="254"/>
      <c r="D100" s="254"/>
      <c r="E100" s="254"/>
      <c r="F100" s="254"/>
      <c r="G100" s="254"/>
      <c r="H100" s="254">
        <v>0</v>
      </c>
      <c r="I100" s="254">
        <v>0</v>
      </c>
    </row>
    <row r="101" spans="1:9" x14ac:dyDescent="0.2">
      <c r="A101" s="254" t="s">
        <v>10160</v>
      </c>
      <c r="B101" s="254" t="s">
        <v>9590</v>
      </c>
      <c r="C101" s="254"/>
      <c r="D101" s="254"/>
      <c r="E101" s="254"/>
      <c r="F101" s="254"/>
      <c r="G101" s="254"/>
      <c r="H101" s="254">
        <v>0</v>
      </c>
      <c r="I101" s="254">
        <v>0</v>
      </c>
    </row>
    <row r="102" spans="1:9" x14ac:dyDescent="0.2">
      <c r="A102" s="254" t="s">
        <v>10160</v>
      </c>
      <c r="B102" s="254" t="s">
        <v>9595</v>
      </c>
      <c r="C102" s="254"/>
      <c r="D102" s="254"/>
      <c r="E102" s="254"/>
      <c r="F102" s="254"/>
      <c r="G102" s="254"/>
      <c r="H102" s="254">
        <v>0</v>
      </c>
      <c r="I102" s="254">
        <v>0</v>
      </c>
    </row>
    <row r="103" spans="1:9" x14ac:dyDescent="0.2">
      <c r="A103" s="254" t="s">
        <v>10160</v>
      </c>
      <c r="B103" s="254" t="s">
        <v>9602</v>
      </c>
      <c r="C103" s="254"/>
      <c r="D103" s="254"/>
      <c r="E103" s="254"/>
      <c r="F103" s="254"/>
      <c r="G103" s="254"/>
      <c r="H103" s="254">
        <v>0</v>
      </c>
      <c r="I103" s="254">
        <v>0</v>
      </c>
    </row>
    <row r="104" spans="1:9" x14ac:dyDescent="0.2">
      <c r="A104" s="254" t="s">
        <v>10160</v>
      </c>
      <c r="B104" s="254" t="s">
        <v>9596</v>
      </c>
      <c r="C104" s="254"/>
      <c r="D104" s="254"/>
      <c r="E104" s="254"/>
      <c r="F104" s="254"/>
      <c r="G104" s="254"/>
      <c r="H104" s="254">
        <v>0</v>
      </c>
      <c r="I104" s="254">
        <v>0</v>
      </c>
    </row>
    <row r="105" spans="1:9" x14ac:dyDescent="0.2">
      <c r="A105" s="254" t="s">
        <v>10160</v>
      </c>
      <c r="B105" s="254" t="s">
        <v>9603</v>
      </c>
      <c r="C105" s="254"/>
      <c r="D105" s="254"/>
      <c r="E105" s="254"/>
      <c r="F105" s="254"/>
      <c r="G105" s="254"/>
      <c r="H105" s="254">
        <v>0</v>
      </c>
      <c r="I105" s="254">
        <v>0</v>
      </c>
    </row>
    <row r="106" spans="1:9" x14ac:dyDescent="0.2">
      <c r="A106" s="254" t="s">
        <v>10160</v>
      </c>
      <c r="B106" s="254" t="s">
        <v>9955</v>
      </c>
      <c r="C106" s="254"/>
      <c r="D106" s="254"/>
      <c r="E106" s="254"/>
      <c r="F106" s="254"/>
      <c r="G106" s="254"/>
      <c r="H106" s="254">
        <v>0</v>
      </c>
      <c r="I106" s="254">
        <v>0</v>
      </c>
    </row>
    <row r="107" spans="1:9" x14ac:dyDescent="0.2">
      <c r="A107" s="254" t="s">
        <v>10160</v>
      </c>
      <c r="B107" s="254" t="s">
        <v>9956</v>
      </c>
      <c r="C107" s="254"/>
      <c r="D107" s="254"/>
      <c r="E107" s="254"/>
      <c r="F107" s="254"/>
      <c r="G107" s="254"/>
      <c r="H107" s="254">
        <v>0</v>
      </c>
      <c r="I107" s="254">
        <v>0</v>
      </c>
    </row>
    <row r="108" spans="1:9" x14ac:dyDescent="0.2">
      <c r="A108" s="254" t="s">
        <v>10160</v>
      </c>
      <c r="B108" s="254" t="s">
        <v>9828</v>
      </c>
      <c r="C108" s="254"/>
      <c r="D108" s="254"/>
      <c r="E108" s="254"/>
      <c r="F108" s="254"/>
      <c r="G108" s="254"/>
      <c r="H108" s="254">
        <v>0</v>
      </c>
      <c r="I108" s="254">
        <v>0</v>
      </c>
    </row>
    <row r="109" spans="1:9" x14ac:dyDescent="0.2">
      <c r="A109" s="254" t="s">
        <v>10160</v>
      </c>
      <c r="B109" s="254" t="s">
        <v>9831</v>
      </c>
      <c r="C109" s="254"/>
      <c r="D109" s="254"/>
      <c r="E109" s="254"/>
      <c r="F109" s="254"/>
      <c r="G109" s="254"/>
      <c r="H109" s="254">
        <v>0</v>
      </c>
      <c r="I109" s="254">
        <v>0</v>
      </c>
    </row>
    <row r="110" spans="1:9" x14ac:dyDescent="0.2">
      <c r="A110" s="254" t="s">
        <v>10160</v>
      </c>
      <c r="B110" s="254" t="s">
        <v>9834</v>
      </c>
      <c r="C110" s="254"/>
      <c r="D110" s="254"/>
      <c r="E110" s="254"/>
      <c r="F110" s="254"/>
      <c r="G110" s="254"/>
      <c r="H110" s="254">
        <v>0</v>
      </c>
      <c r="I110" s="254">
        <v>0</v>
      </c>
    </row>
    <row r="111" spans="1:9" x14ac:dyDescent="0.2">
      <c r="A111" s="254" t="s">
        <v>10160</v>
      </c>
      <c r="B111" s="254" t="s">
        <v>9837</v>
      </c>
      <c r="C111" s="254"/>
      <c r="D111" s="254"/>
      <c r="E111" s="254"/>
      <c r="F111" s="254"/>
      <c r="G111" s="254"/>
      <c r="H111" s="254">
        <v>0</v>
      </c>
      <c r="I111" s="254">
        <v>0</v>
      </c>
    </row>
    <row r="112" spans="1:9" x14ac:dyDescent="0.2">
      <c r="A112" s="254" t="s">
        <v>10160</v>
      </c>
      <c r="B112" s="254" t="s">
        <v>9840</v>
      </c>
      <c r="C112" s="254"/>
      <c r="D112" s="254"/>
      <c r="E112" s="254"/>
      <c r="F112" s="254"/>
      <c r="G112" s="254"/>
      <c r="H112" s="254">
        <v>0</v>
      </c>
      <c r="I112" s="254">
        <v>0</v>
      </c>
    </row>
    <row r="113" spans="1:9" x14ac:dyDescent="0.2">
      <c r="A113" s="254" t="s">
        <v>10160</v>
      </c>
      <c r="B113" s="254" t="s">
        <v>9843</v>
      </c>
      <c r="C113" s="254"/>
      <c r="D113" s="254"/>
      <c r="E113" s="254"/>
      <c r="F113" s="254"/>
      <c r="G113" s="254"/>
      <c r="H113" s="254">
        <v>0</v>
      </c>
      <c r="I113" s="254">
        <v>0</v>
      </c>
    </row>
    <row r="114" spans="1:9" x14ac:dyDescent="0.2">
      <c r="A114" s="254" t="s">
        <v>10160</v>
      </c>
      <c r="B114" s="254" t="s">
        <v>9846</v>
      </c>
      <c r="C114" s="254"/>
      <c r="D114" s="254"/>
      <c r="E114" s="254"/>
      <c r="F114" s="254"/>
      <c r="G114" s="254"/>
      <c r="H114" s="254">
        <v>0</v>
      </c>
      <c r="I114" s="254">
        <v>0</v>
      </c>
    </row>
    <row r="115" spans="1:9" x14ac:dyDescent="0.2">
      <c r="A115" s="254" t="s">
        <v>10160</v>
      </c>
      <c r="B115" s="254" t="s">
        <v>9849</v>
      </c>
      <c r="C115" s="254"/>
      <c r="D115" s="254"/>
      <c r="E115" s="254"/>
      <c r="F115" s="254"/>
      <c r="G115" s="254"/>
      <c r="H115" s="254">
        <v>0</v>
      </c>
      <c r="I115" s="254">
        <v>0</v>
      </c>
    </row>
    <row r="116" spans="1:9" x14ac:dyDescent="0.2">
      <c r="A116" s="254" t="s">
        <v>10160</v>
      </c>
      <c r="B116" s="254" t="s">
        <v>9852</v>
      </c>
      <c r="C116" s="254"/>
      <c r="D116" s="254"/>
      <c r="E116" s="254"/>
      <c r="F116" s="254"/>
      <c r="G116" s="254"/>
      <c r="H116" s="254">
        <v>0</v>
      </c>
      <c r="I116" s="254">
        <v>0</v>
      </c>
    </row>
    <row r="117" spans="1:9" x14ac:dyDescent="0.2">
      <c r="A117" s="254" t="s">
        <v>10160</v>
      </c>
      <c r="B117" s="254" t="s">
        <v>9855</v>
      </c>
      <c r="C117" s="254"/>
      <c r="D117" s="254"/>
      <c r="E117" s="254"/>
      <c r="F117" s="254"/>
      <c r="G117" s="254"/>
      <c r="H117" s="254">
        <v>0</v>
      </c>
      <c r="I117" s="254">
        <v>0</v>
      </c>
    </row>
    <row r="118" spans="1:9" x14ac:dyDescent="0.2">
      <c r="A118" s="254" t="s">
        <v>10160</v>
      </c>
      <c r="B118" s="254" t="s">
        <v>9858</v>
      </c>
      <c r="C118" s="254"/>
      <c r="D118" s="254"/>
      <c r="E118" s="254"/>
      <c r="F118" s="254"/>
      <c r="G118" s="254"/>
      <c r="H118" s="254">
        <v>0</v>
      </c>
      <c r="I118" s="254">
        <v>0</v>
      </c>
    </row>
    <row r="119" spans="1:9" x14ac:dyDescent="0.2">
      <c r="A119" s="254" t="s">
        <v>10160</v>
      </c>
      <c r="B119" s="254" t="s">
        <v>9861</v>
      </c>
      <c r="C119" s="254"/>
      <c r="D119" s="254"/>
      <c r="E119" s="254"/>
      <c r="F119" s="254"/>
      <c r="G119" s="254"/>
      <c r="H119" s="254">
        <v>0</v>
      </c>
      <c r="I119" s="254">
        <v>0</v>
      </c>
    </row>
    <row r="120" spans="1:9" x14ac:dyDescent="0.2">
      <c r="A120" s="254" t="s">
        <v>10160</v>
      </c>
      <c r="B120" s="254" t="s">
        <v>9864</v>
      </c>
      <c r="C120" s="254"/>
      <c r="D120" s="254"/>
      <c r="E120" s="254"/>
      <c r="F120" s="254"/>
      <c r="G120" s="254"/>
      <c r="H120" s="254">
        <v>0</v>
      </c>
      <c r="I120" s="254">
        <v>0</v>
      </c>
    </row>
    <row r="121" spans="1:9" x14ac:dyDescent="0.2">
      <c r="A121" s="254" t="s">
        <v>10160</v>
      </c>
      <c r="B121" s="254" t="s">
        <v>9867</v>
      </c>
      <c r="C121" s="254"/>
      <c r="D121" s="254"/>
      <c r="E121" s="254"/>
      <c r="F121" s="254"/>
      <c r="G121" s="254"/>
      <c r="H121" s="254">
        <v>0</v>
      </c>
      <c r="I121" s="254">
        <v>0</v>
      </c>
    </row>
    <row r="122" spans="1:9" x14ac:dyDescent="0.2">
      <c r="A122" s="254"/>
      <c r="B122" s="254" t="s">
        <v>9957</v>
      </c>
      <c r="C122" s="254">
        <v>217</v>
      </c>
      <c r="D122" s="254">
        <v>167</v>
      </c>
      <c r="E122" s="254">
        <v>167</v>
      </c>
      <c r="F122" s="254">
        <v>81</v>
      </c>
      <c r="G122" s="254">
        <v>81</v>
      </c>
      <c r="H122" s="254">
        <v>713</v>
      </c>
      <c r="I122" s="254"/>
    </row>
    <row r="123" spans="1:9" x14ac:dyDescent="0.2">
      <c r="A123" s="254"/>
      <c r="B123" s="254" t="s">
        <v>9958</v>
      </c>
      <c r="C123" s="254">
        <v>22</v>
      </c>
      <c r="D123" s="254">
        <v>8</v>
      </c>
      <c r="E123" s="254">
        <v>3</v>
      </c>
      <c r="F123" s="254">
        <v>0</v>
      </c>
      <c r="G123" s="254">
        <v>0</v>
      </c>
      <c r="H123" s="254">
        <v>33</v>
      </c>
      <c r="I123" s="254"/>
    </row>
    <row r="124" spans="1:9" x14ac:dyDescent="0.2">
      <c r="A124" s="254"/>
      <c r="B124" s="254" t="s">
        <v>9959</v>
      </c>
      <c r="C124" s="256">
        <v>0.1</v>
      </c>
      <c r="D124" s="256">
        <v>0.05</v>
      </c>
      <c r="E124" s="256">
        <v>0.02</v>
      </c>
      <c r="F124" s="256">
        <v>0</v>
      </c>
      <c r="G124" s="256">
        <v>0</v>
      </c>
      <c r="H124" s="256">
        <v>0.05</v>
      </c>
      <c r="I124" s="254"/>
    </row>
  </sheetData>
  <autoFilter ref="A1:I12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201"/>
  <sheetViews>
    <sheetView zoomScale="70" workbookViewId="0">
      <pane xSplit="2" ySplit="1" topLeftCell="C62" activePane="bottomRight" state="frozen"/>
      <selection pane="topRight" activeCell="C1" sqref="C1"/>
      <selection pane="bottomLeft" activeCell="A3" sqref="A3"/>
      <selection pane="bottomRight" sqref="A1:J90"/>
    </sheetView>
  </sheetViews>
  <sheetFormatPr defaultRowHeight="12.75" x14ac:dyDescent="0.2"/>
  <cols>
    <col min="1" max="2" width="12.42578125" style="215" bestFit="1" customWidth="1"/>
    <col min="3" max="5" width="12.42578125" style="216" bestFit="1" customWidth="1"/>
    <col min="6" max="6" width="9.140625" style="212"/>
    <col min="7" max="7" width="24" style="212" customWidth="1"/>
    <col min="8" max="8" width="26.140625" style="212" customWidth="1"/>
    <col min="9" max="9" width="20.42578125" style="212" customWidth="1"/>
    <col min="10" max="10" width="10.42578125" style="217" customWidth="1"/>
    <col min="11" max="16384" width="9.140625" style="212"/>
  </cols>
  <sheetData>
    <row r="1" spans="1:10" s="262" customFormat="1" ht="53.25" customHeight="1" x14ac:dyDescent="0.2">
      <c r="A1" s="257" t="s">
        <v>9169</v>
      </c>
      <c r="B1" s="257" t="s">
        <v>9184</v>
      </c>
      <c r="C1" s="258" t="s">
        <v>560</v>
      </c>
      <c r="D1" s="258" t="s">
        <v>561</v>
      </c>
      <c r="E1" s="258" t="s">
        <v>9246</v>
      </c>
      <c r="F1" s="259" t="s">
        <v>9247</v>
      </c>
      <c r="G1" s="260" t="s">
        <v>9248</v>
      </c>
      <c r="H1" s="260" t="s">
        <v>9134</v>
      </c>
      <c r="I1" s="260" t="s">
        <v>9249</v>
      </c>
      <c r="J1" s="261" t="s">
        <v>9136</v>
      </c>
    </row>
    <row r="2" spans="1:10" ht="30" hidden="1" x14ac:dyDescent="0.2">
      <c r="A2" s="68">
        <v>1</v>
      </c>
      <c r="B2" s="213" t="s">
        <v>9631</v>
      </c>
      <c r="C2" s="67">
        <f ca="1">IF(ISERROR(MATCH($B2,Список!$N$2:$N$198,0)+1),"не розкодовано",INDIRECT(CONCATENATE("Список!$u",MATCH($B2,Список!$N$2:$N$198,0)+1)))</f>
        <v>355</v>
      </c>
      <c r="D2" s="67">
        <f ca="1">IF(ISERROR(MATCH($B2,Список!$N$2:$N$198,0)+1),"не розкодовано",INDIRECT(CONCATENATE("Список!$v",MATCH($B2,Список!$N$2:$N$198,0)+1)))</f>
        <v>365</v>
      </c>
      <c r="E2" s="67">
        <f t="shared" ref="E2:E33" ca="1" si="0">SUM(C2:D2)</f>
        <v>720</v>
      </c>
      <c r="F2" s="63"/>
      <c r="G2" s="64" t="str">
        <f ca="1">IF(ISERROR(MATCH($B2,Список!$N$2:$N$198,0)+1),"не розкодовано",INDIRECT(CONCATENATE("Список!$b",MATCH($B2,Список!$N$2:$N$198,0)+1)))</f>
        <v>Самборук Павло Юрійович</v>
      </c>
      <c r="H2" s="65" t="str">
        <f ca="1">IF(ISERROR(MATCH($B2,Список!$N$2:$N$198,0)+1),"не розкодовано",INDIRECT(CONCATENATE("Список!$d",MATCH($B2,Список!$N$2:$N$198,0)+1)))</f>
        <v>Волинський ліцей-інтернат Волинської обласної ради</v>
      </c>
      <c r="I2" s="65" t="str">
        <f ca="1">IF(ISERROR(MATCH($B2,Список!$N$2:$N$198,0)+1),"не розкодовано",INDIRECT(CONCATENATE("Список!$g",MATCH($B2,Список!$N$2:$N$198,0)+1)))</f>
        <v>Волянюк Вадим Миколайович</v>
      </c>
      <c r="J2" s="66">
        <f ca="1">IF(ISERROR(MATCH($B2,Список!$N$2:$N$198,0)+1),"не розкодовано",INDIRECT(CONCATENATE("Список!$f",MATCH($B2,Список!$N$2:$N$198,0)+1)))</f>
        <v>10</v>
      </c>
    </row>
    <row r="3" spans="1:10" ht="45" hidden="1" x14ac:dyDescent="0.2">
      <c r="A3" s="68">
        <v>1</v>
      </c>
      <c r="B3" s="213" t="s">
        <v>9675</v>
      </c>
      <c r="C3" s="67">
        <f ca="1">IF(ISERROR(MATCH($B3,Список!$N$2:$N$198,0)+1),"не розкодовано",INDIRECT(CONCATENATE("Список!$u",MATCH($B3,Список!$N$2:$N$198,0)+1)))</f>
        <v>355</v>
      </c>
      <c r="D3" s="67">
        <f ca="1">IF(ISERROR(MATCH($B3,Список!$N$2:$N$198,0)+1),"не розкодовано",INDIRECT(CONCATENATE("Список!$v",MATCH($B3,Список!$N$2:$N$198,0)+1)))</f>
        <v>355</v>
      </c>
      <c r="E3" s="67">
        <f t="shared" ca="1" si="0"/>
        <v>710</v>
      </c>
      <c r="F3" s="63"/>
      <c r="G3" s="64" t="str">
        <f ca="1">IF(ISERROR(MATCH($B3,Список!$N$2:$N$198,0)+1),"не розкодовано",INDIRECT(CONCATENATE("Список!$b",MATCH($B3,Список!$N$2:$N$198,0)+1)))</f>
        <v>Кушнір Олександр Олександрович</v>
      </c>
      <c r="H3" s="65" t="str">
        <f ca="1">IF(ISERROR(MATCH($B3,Список!$N$2:$N$198,0)+1),"не розкодовано",INDIRECT(CONCATENATE("Список!$d",MATCH($B3,Список!$N$2:$N$198,0)+1)))</f>
        <v>Загальноосвітня школа І-ІІІ ступеня №3 м. Ківерці Волинської області</v>
      </c>
      <c r="I3" s="65" t="str">
        <f ca="1">IF(ISERROR(MATCH($B3,Список!$N$2:$N$198,0)+1),"не розкодовано",INDIRECT(CONCATENATE("Список!$g",MATCH($B3,Список!$N$2:$N$198,0)+1)))</f>
        <v>Кушнір Олександр Петрович</v>
      </c>
      <c r="J3" s="66">
        <f ca="1">IF(ISERROR(MATCH($B3,Список!$N$2:$N$198,0)+1),"не розкодовано",INDIRECT(CONCATENATE("Список!$f",MATCH($B3,Список!$N$2:$N$198,0)+1)))</f>
        <v>11</v>
      </c>
    </row>
    <row r="4" spans="1:10" ht="90" hidden="1" x14ac:dyDescent="0.2">
      <c r="A4" s="68">
        <v>2</v>
      </c>
      <c r="B4" s="213" t="s">
        <v>9760</v>
      </c>
      <c r="C4" s="67">
        <f ca="1">IF(ISERROR(MATCH($B4,Список!$N$2:$N$198,0)+1),"не розкодовано",INDIRECT(CONCATENATE("Список!$u",MATCH($B4,Список!$N$2:$N$198,0)+1)))</f>
        <v>309</v>
      </c>
      <c r="D4" s="67">
        <f ca="1">IF(ISERROR(MATCH($B4,Список!$N$2:$N$198,0)+1),"не розкодовано",INDIRECT(CONCATENATE("Список!$v",MATCH($B4,Список!$N$2:$N$198,0)+1)))</f>
        <v>277</v>
      </c>
      <c r="E4" s="67">
        <f t="shared" ca="1" si="0"/>
        <v>586</v>
      </c>
      <c r="F4" s="63"/>
      <c r="G4" s="64" t="str">
        <f ca="1">IF(ISERROR(MATCH($B4,Список!$N$2:$N$198,0)+1),"не розкодовано",INDIRECT(CONCATENATE("Список!$b",MATCH($B4,Список!$N$2:$N$198,0)+1)))</f>
        <v>Горбач Роман Володимирович</v>
      </c>
      <c r="H4" s="65" t="str">
        <f ca="1">IF(ISERROR(MATCH($B4,Список!$N$2:$N$198,0)+1),"не розкодовано",INDIRECT(CONCATENATE("Список!$d",MATCH($B4,Список!$N$2:$N$198,0)+1)))</f>
        <v>Навчально-виховний комплекс "Колківська загальноосвітня школа І-ІІІ ступенів - ліцей" Маневицького району Волинської області</v>
      </c>
      <c r="I4" s="65" t="str">
        <f ca="1">IF(ISERROR(MATCH($B4,Список!$N$2:$N$198,0)+1),"не розкодовано",INDIRECT(CONCATENATE("Список!$g",MATCH($B4,Список!$N$2:$N$198,0)+1)))</f>
        <v>Процик Анатолій Петрович</v>
      </c>
      <c r="J4" s="66">
        <f ca="1">IF(ISERROR(MATCH($B4,Список!$N$2:$N$198,0)+1),"не розкодовано",INDIRECT(CONCATENATE("Список!$f",MATCH($B4,Список!$N$2:$N$198,0)+1)))</f>
        <v>10</v>
      </c>
    </row>
    <row r="5" spans="1:10" ht="75" hidden="1" x14ac:dyDescent="0.2">
      <c r="A5" s="68">
        <v>2</v>
      </c>
      <c r="B5" s="213" t="s">
        <v>9643</v>
      </c>
      <c r="C5" s="67">
        <f ca="1">IF(ISERROR(MATCH($B5,Список!$N$2:$N$198,0)+1),"не розкодовано",INDIRECT(CONCATENATE("Список!$u",MATCH($B5,Список!$N$2:$N$198,0)+1)))</f>
        <v>257</v>
      </c>
      <c r="D5" s="67">
        <f ca="1">IF(ISERROR(MATCH($B5,Список!$N$2:$N$198,0)+1),"не розкодовано",INDIRECT(CONCATENATE("Список!$v",MATCH($B5,Список!$N$2:$N$198,0)+1)))</f>
        <v>272</v>
      </c>
      <c r="E5" s="67">
        <f t="shared" ca="1" si="0"/>
        <v>529</v>
      </c>
      <c r="F5" s="63"/>
      <c r="G5" s="64" t="str">
        <f ca="1">IF(ISERROR(MATCH($B5,Список!$N$2:$N$198,0)+1),"не розкодовано",INDIRECT(CONCATENATE("Список!$b",MATCH($B5,Список!$N$2:$N$198,0)+1)))</f>
        <v>Дубець Тарас Ростиславович</v>
      </c>
      <c r="H5" s="65" t="str">
        <f ca="1">IF(ISERROR(MATCH($B5,Список!$N$2:$N$198,0)+1),"не розкодовано",INDIRECT(CONCATENATE("Список!$d",MATCH($B5,Список!$N$2:$N$198,0)+1)))</f>
        <v>Навчально-виховний комплекс "загальноосвітня школа І-ІІІ ступеня - гімназія" м. Горохів Волинської області</v>
      </c>
      <c r="I5" s="65" t="str">
        <f ca="1">IF(ISERROR(MATCH($B5,Список!$N$2:$N$198,0)+1),"не розкодовано",INDIRECT(CONCATENATE("Список!$g",MATCH($B5,Список!$N$2:$N$198,0)+1)))</f>
        <v>Давидюк Віталій Саватійович</v>
      </c>
      <c r="J5" s="66">
        <f ca="1">IF(ISERROR(MATCH($B5,Список!$N$2:$N$198,0)+1),"не розкодовано",INDIRECT(CONCATENATE("Список!$f",MATCH($B5,Список!$N$2:$N$198,0)+1)))</f>
        <v>11</v>
      </c>
    </row>
    <row r="6" spans="1:10" ht="60" hidden="1" x14ac:dyDescent="0.2">
      <c r="A6" s="68">
        <v>2</v>
      </c>
      <c r="B6" s="213" t="s">
        <v>9677</v>
      </c>
      <c r="C6" s="67">
        <f ca="1">IF(ISERROR(MATCH($B6,Список!$N$2:$N$198,0)+1),"не розкодовано",INDIRECT(CONCATENATE("Список!$u",MATCH($B6,Список!$N$2:$N$198,0)+1)))</f>
        <v>223</v>
      </c>
      <c r="D6" s="67">
        <f ca="1">IF(ISERROR(MATCH($B6,Список!$N$2:$N$198,0)+1),"не розкодовано",INDIRECT(CONCATENATE("Список!$v",MATCH($B6,Список!$N$2:$N$198,0)+1)))</f>
        <v>220</v>
      </c>
      <c r="E6" s="67">
        <f t="shared" ca="1" si="0"/>
        <v>443</v>
      </c>
      <c r="F6" s="63"/>
      <c r="G6" s="64" t="str">
        <f ca="1">IF(ISERROR(MATCH($B6,Список!$N$2:$N$198,0)+1),"не розкодовано",INDIRECT(CONCATENATE("Список!$b",MATCH($B6,Список!$N$2:$N$198,0)+1)))</f>
        <v>Москвич Віктор Валерійович</v>
      </c>
      <c r="H6" s="65" t="str">
        <f ca="1">IF(ISERROR(MATCH($B6,Список!$N$2:$N$198,0)+1),"не розкодовано",INDIRECT(CONCATENATE("Список!$d",MATCH($B6,Список!$N$2:$N$198,0)+1)))</f>
        <v>Загальноосвітня школа І-ІІІ ступеня с. Берестяне Ківерцівського району Волинської області</v>
      </c>
      <c r="I6" s="65" t="str">
        <f ca="1">IF(ISERROR(MATCH($B6,Список!$N$2:$N$198,0)+1),"не розкодовано",INDIRECT(CONCATENATE("Список!$g",MATCH($B6,Список!$N$2:$N$198,0)+1)))</f>
        <v>Папежук Вікторія Григорівна</v>
      </c>
      <c r="J6" s="66">
        <f ca="1">IF(ISERROR(MATCH($B6,Список!$N$2:$N$198,0)+1),"не розкодовано",INDIRECT(CONCATENATE("Список!$f",MATCH($B6,Список!$N$2:$N$198,0)+1)))</f>
        <v>11</v>
      </c>
    </row>
    <row r="7" spans="1:10" ht="30" hidden="1" x14ac:dyDescent="0.2">
      <c r="A7" s="68">
        <v>2</v>
      </c>
      <c r="B7" s="213" t="s">
        <v>9635</v>
      </c>
      <c r="C7" s="67">
        <f ca="1">IF(ISERROR(MATCH($B7,Список!$N$2:$N$198,0)+1),"не розкодовано",INDIRECT(CONCATENATE("Список!$u",MATCH($B7,Список!$N$2:$N$198,0)+1)))</f>
        <v>132</v>
      </c>
      <c r="D7" s="67">
        <f ca="1">IF(ISERROR(MATCH($B7,Список!$N$2:$N$198,0)+1),"не розкодовано",INDIRECT(CONCATENATE("Список!$v",MATCH($B7,Список!$N$2:$N$198,0)+1)))</f>
        <v>245</v>
      </c>
      <c r="E7" s="67">
        <f t="shared" ca="1" si="0"/>
        <v>377</v>
      </c>
      <c r="F7" s="63"/>
      <c r="G7" s="64" t="str">
        <f ca="1">IF(ISERROR(MATCH($B7,Список!$N$2:$N$198,0)+1),"не розкодовано",INDIRECT(CONCATENATE("Список!$b",MATCH($B7,Список!$N$2:$N$198,0)+1)))</f>
        <v>Нікітін Максим Дмитрович</v>
      </c>
      <c r="H7" s="65" t="str">
        <f ca="1">IF(ISERROR(MATCH($B7,Список!$N$2:$N$198,0)+1),"не розкодовано",INDIRECT(CONCATENATE("Список!$d",MATCH($B7,Список!$N$2:$N$198,0)+1)))</f>
        <v>Волинський ліцей-інтернат Волинської обласної ради</v>
      </c>
      <c r="I7" s="65" t="str">
        <f ca="1">IF(ISERROR(MATCH($B7,Список!$N$2:$N$198,0)+1),"не розкодовано",INDIRECT(CONCATENATE("Список!$g",MATCH($B7,Список!$N$2:$N$198,0)+1)))</f>
        <v>Волянюк Вадим Миколайович</v>
      </c>
      <c r="J7" s="66">
        <f ca="1">IF(ISERROR(MATCH($B7,Список!$N$2:$N$198,0)+1),"не розкодовано",INDIRECT(CONCATENATE("Список!$f",MATCH($B7,Список!$N$2:$N$198,0)+1)))</f>
        <v>11</v>
      </c>
    </row>
    <row r="8" spans="1:10" ht="30" hidden="1" x14ac:dyDescent="0.2">
      <c r="A8" s="68">
        <v>2</v>
      </c>
      <c r="B8" s="213" t="s">
        <v>9633</v>
      </c>
      <c r="C8" s="67">
        <f ca="1">IF(ISERROR(MATCH($B8,Список!$N$2:$N$198,0)+1),"не розкодовано",INDIRECT(CONCATENATE("Список!$u",MATCH($B8,Список!$N$2:$N$198,0)+1)))</f>
        <v>219</v>
      </c>
      <c r="D8" s="67">
        <f ca="1">IF(ISERROR(MATCH($B8,Список!$N$2:$N$198,0)+1),"не розкодовано",INDIRECT(CONCATENATE("Список!$v",MATCH($B8,Список!$N$2:$N$198,0)+1)))</f>
        <v>120</v>
      </c>
      <c r="E8" s="67">
        <f t="shared" ca="1" si="0"/>
        <v>339</v>
      </c>
      <c r="F8" s="63"/>
      <c r="G8" s="64" t="str">
        <f ca="1">IF(ISERROR(MATCH($B8,Список!$N$2:$N$198,0)+1),"не розкодовано",INDIRECT(CONCATENATE("Список!$b",MATCH($B8,Список!$N$2:$N$198,0)+1)))</f>
        <v>Франчук Віталій Олегович</v>
      </c>
      <c r="H8" s="65" t="str">
        <f ca="1">IF(ISERROR(MATCH($B8,Список!$N$2:$N$198,0)+1),"не розкодовано",INDIRECT(CONCATENATE("Список!$d",MATCH($B8,Список!$N$2:$N$198,0)+1)))</f>
        <v>Волинський ліцей-інтернат Волинської обласної ради</v>
      </c>
      <c r="I8" s="65" t="str">
        <f ca="1">IF(ISERROR(MATCH($B8,Список!$N$2:$N$198,0)+1),"не розкодовано",INDIRECT(CONCATENATE("Список!$g",MATCH($B8,Список!$N$2:$N$198,0)+1)))</f>
        <v>Волянюк Вадим Миколайович</v>
      </c>
      <c r="J8" s="66">
        <f ca="1">IF(ISERROR(MATCH($B8,Список!$N$2:$N$198,0)+1),"не розкодовано",INDIRECT(CONCATENATE("Список!$f",MATCH($B8,Список!$N$2:$N$198,0)+1)))</f>
        <v>10</v>
      </c>
    </row>
    <row r="9" spans="1:10" ht="60" hidden="1" x14ac:dyDescent="0.2">
      <c r="A9" s="68">
        <v>2</v>
      </c>
      <c r="B9" s="213" t="s">
        <v>9651</v>
      </c>
      <c r="C9" s="67">
        <f ca="1">IF(ISERROR(MATCH($B9,Список!$N$2:$N$198,0)+1),"не розкодовано",INDIRECT(CONCATENATE("Список!$u",MATCH($B9,Список!$N$2:$N$198,0)+1)))</f>
        <v>109</v>
      </c>
      <c r="D9" s="67">
        <f ca="1">IF(ISERROR(MATCH($B9,Список!$N$2:$N$198,0)+1),"не розкодовано",INDIRECT(CONCATENATE("Список!$v",MATCH($B9,Список!$N$2:$N$198,0)+1)))</f>
        <v>250</v>
      </c>
      <c r="E9" s="67">
        <f t="shared" ca="1" si="0"/>
        <v>359</v>
      </c>
      <c r="F9" s="63"/>
      <c r="G9" s="64" t="str">
        <f ca="1">IF(ISERROR(MATCH($B9,Список!$N$2:$N$198,0)+1),"не розкодовано",INDIRECT(CONCATENATE("Список!$b",MATCH($B9,Список!$N$2:$N$198,0)+1)))</f>
        <v>Тисько Дмитро Віталійович</v>
      </c>
      <c r="H9" s="65" t="str">
        <f ca="1">IF(ISERROR(MATCH($B9,Список!$N$2:$N$198,0)+1),"не розкодовано",INDIRECT(CONCATENATE("Список!$d",MATCH($B9,Список!$N$2:$N$198,0)+1)))</f>
        <v>Загальноосвітня школа І-ІІІ ступеня с. Підбереззя Горохівського району Волинської області</v>
      </c>
      <c r="I9" s="65" t="str">
        <f ca="1">IF(ISERROR(MATCH($B9,Список!$N$2:$N$198,0)+1),"не розкодовано",INDIRECT(CONCATENATE("Список!$g",MATCH($B9,Список!$N$2:$N$198,0)+1)))</f>
        <v>Тисько Віталій Володимирович</v>
      </c>
      <c r="J9" s="66">
        <f ca="1">IF(ISERROR(MATCH($B9,Список!$N$2:$N$198,0)+1),"не розкодовано",INDIRECT(CONCATENATE("Список!$f",MATCH($B9,Список!$N$2:$N$198,0)+1)))</f>
        <v>11</v>
      </c>
    </row>
    <row r="10" spans="1:10" ht="30" hidden="1" x14ac:dyDescent="0.2">
      <c r="A10" s="68">
        <v>2</v>
      </c>
      <c r="B10" s="213" t="s">
        <v>9637</v>
      </c>
      <c r="C10" s="67">
        <f ca="1">IF(ISERROR(MATCH($B10,Список!$N$2:$N$198,0)+1),"не розкодовано",INDIRECT(CONCATENATE("Список!$u",MATCH($B10,Список!$N$2:$N$198,0)+1)))</f>
        <v>192</v>
      </c>
      <c r="D10" s="67">
        <f ca="1">IF(ISERROR(MATCH($B10,Список!$N$2:$N$198,0)+1),"не розкодовано",INDIRECT(CONCATENATE("Список!$v",MATCH($B10,Список!$N$2:$N$198,0)+1)))</f>
        <v>153</v>
      </c>
      <c r="E10" s="67">
        <f t="shared" ca="1" si="0"/>
        <v>345</v>
      </c>
      <c r="F10" s="63"/>
      <c r="G10" s="64" t="str">
        <f ca="1">IF(ISERROR(MATCH($B10,Список!$N$2:$N$198,0)+1),"не розкодовано",INDIRECT(CONCATENATE("Список!$b",MATCH($B10,Список!$N$2:$N$198,0)+1)))</f>
        <v>Осіюк Микола Вікторович</v>
      </c>
      <c r="H10" s="65" t="str">
        <f ca="1">IF(ISERROR(MATCH($B10,Список!$N$2:$N$198,0)+1),"не розкодовано",INDIRECT(CONCATENATE("Список!$d",MATCH($B10,Список!$N$2:$N$198,0)+1)))</f>
        <v>Волинський ліцей-інтернат Волинської обласної ради</v>
      </c>
      <c r="I10" s="65" t="str">
        <f ca="1">IF(ISERROR(MATCH($B10,Список!$N$2:$N$198,0)+1),"не розкодовано",INDIRECT(CONCATENATE("Список!$g",MATCH($B10,Список!$N$2:$N$198,0)+1)))</f>
        <v>Волянюк Вадим Миколайович</v>
      </c>
      <c r="J10" s="66">
        <f ca="1">IF(ISERROR(MATCH($B10,Список!$N$2:$N$198,0)+1),"не розкодовано",INDIRECT(CONCATENATE("Список!$f",MATCH($B10,Список!$N$2:$N$198,0)+1)))</f>
        <v>11</v>
      </c>
    </row>
    <row r="11" spans="1:10" ht="75" hidden="1" x14ac:dyDescent="0.2">
      <c r="A11" s="68">
        <v>2</v>
      </c>
      <c r="B11" s="213" t="s">
        <v>9693</v>
      </c>
      <c r="C11" s="67">
        <f ca="1">IF(ISERROR(MATCH($B11,Список!$N$2:$N$198,0)+1),"не розкодовано",INDIRECT(CONCATENATE("Список!$u",MATCH($B11,Список!$N$2:$N$198,0)+1)))</f>
        <v>183</v>
      </c>
      <c r="D11" s="67">
        <f ca="1">IF(ISERROR(MATCH($B11,Список!$N$2:$N$198,0)+1),"не розкодовано",INDIRECT(CONCATENATE("Список!$v",MATCH($B11,Список!$N$2:$N$198,0)+1)))</f>
        <v>134</v>
      </c>
      <c r="E11" s="67">
        <f t="shared" ca="1" si="0"/>
        <v>317</v>
      </c>
      <c r="F11" s="63"/>
      <c r="G11" s="64" t="str">
        <f ca="1">IF(ISERROR(MATCH($B11,Список!$N$2:$N$198,0)+1),"не розкодовано",INDIRECT(CONCATENATE("Список!$b",MATCH($B11,Список!$N$2:$N$198,0)+1)))</f>
        <v>Мацібора Анна Сергіївна</v>
      </c>
      <c r="H11" s="65" t="str">
        <f ca="1">IF(ISERROR(MATCH($B11,Список!$N$2:$N$198,0)+1),"не розкодовано",INDIRECT(CONCATENATE("Список!$d",MATCH($B11,Список!$N$2:$N$198,0)+1)))</f>
        <v>Загальноосвітня школа І-ІІІ ступеня ім. В. К. Липинського с. Затурці Локачинського району Волинської області</v>
      </c>
      <c r="I11" s="65" t="str">
        <f ca="1">IF(ISERROR(MATCH($B11,Список!$N$2:$N$198,0)+1),"не розкодовано",INDIRECT(CONCATENATE("Список!$g",MATCH($B11,Список!$N$2:$N$198,0)+1)))</f>
        <v>Глова Анатолій Миколайович</v>
      </c>
      <c r="J11" s="66">
        <f ca="1">IF(ISERROR(MATCH($B11,Список!$N$2:$N$198,0)+1),"не розкодовано",INDIRECT(CONCATENATE("Список!$f",MATCH($B11,Список!$N$2:$N$198,0)+1)))</f>
        <v>11</v>
      </c>
    </row>
    <row r="12" spans="1:10" ht="60" hidden="1" x14ac:dyDescent="0.2">
      <c r="A12" s="68">
        <v>3</v>
      </c>
      <c r="B12" s="213" t="s">
        <v>9794</v>
      </c>
      <c r="C12" s="67">
        <f ca="1">IF(ISERROR(MATCH($B12,Список!$N$2:$N$198,0)+1),"не розкодовано",INDIRECT(CONCATENATE("Список!$u",MATCH($B12,Список!$N$2:$N$198,0)+1)))</f>
        <v>150</v>
      </c>
      <c r="D12" s="67">
        <f ca="1">IF(ISERROR(MATCH($B12,Список!$N$2:$N$198,0)+1),"не розкодовано",INDIRECT(CONCATENATE("Список!$v",MATCH($B12,Список!$N$2:$N$198,0)+1)))</f>
        <v>120</v>
      </c>
      <c r="E12" s="67">
        <f t="shared" ca="1" si="0"/>
        <v>270</v>
      </c>
      <c r="F12" s="63"/>
      <c r="G12" s="64" t="str">
        <f ca="1">IF(ISERROR(MATCH($B12,Список!$N$2:$N$198,0)+1),"не розкодовано",INDIRECT(CONCATENATE("Список!$b",MATCH($B12,Список!$N$2:$N$198,0)+1)))</f>
        <v>Мороз Роман Борисович</v>
      </c>
      <c r="H12" s="65" t="str">
        <f ca="1">IF(ISERROR(MATCH($B12,Список!$N$2:$N$198,0)+1),"не розкодовано",INDIRECT(CONCATENATE("Список!$d",MATCH($B12,Список!$N$2:$N$198,0)+1)))</f>
        <v>Загальноосвітня школа І-ІІІ ступеня с. Дубечне Старовижівського району Волинської області</v>
      </c>
      <c r="I12" s="65" t="str">
        <f ca="1">IF(ISERROR(MATCH($B12,Список!$N$2:$N$198,0)+1),"не розкодовано",INDIRECT(CONCATENATE("Список!$g",MATCH($B12,Список!$N$2:$N$198,0)+1)))</f>
        <v>Шинкарук Вікторія Віталіївна</v>
      </c>
      <c r="J12" s="66">
        <f ca="1">IF(ISERROR(MATCH($B12,Список!$N$2:$N$198,0)+1),"не розкодовано",INDIRECT(CONCATENATE("Список!$f",MATCH($B12,Список!$N$2:$N$198,0)+1)))</f>
        <v>11</v>
      </c>
    </row>
    <row r="13" spans="1:10" ht="75" hidden="1" x14ac:dyDescent="0.2">
      <c r="A13" s="68">
        <v>2</v>
      </c>
      <c r="B13" s="213" t="s">
        <v>9645</v>
      </c>
      <c r="C13" s="67">
        <f ca="1">IF(ISERROR(MATCH($B13,Список!$N$2:$N$198,0)+1),"не розкодовано",INDIRECT(CONCATENATE("Список!$u",MATCH($B13,Список!$N$2:$N$198,0)+1)))</f>
        <v>134</v>
      </c>
      <c r="D13" s="67">
        <f ca="1">IF(ISERROR(MATCH($B13,Список!$N$2:$N$198,0)+1),"не розкодовано",INDIRECT(CONCATENATE("Список!$v",MATCH($B13,Список!$N$2:$N$198,0)+1)))</f>
        <v>205</v>
      </c>
      <c r="E13" s="67">
        <f t="shared" ca="1" si="0"/>
        <v>339</v>
      </c>
      <c r="F13" s="63"/>
      <c r="G13" s="64" t="str">
        <f ca="1">IF(ISERROR(MATCH($B13,Список!$N$2:$N$198,0)+1),"не розкодовано",INDIRECT(CONCATENATE("Список!$b",MATCH($B13,Список!$N$2:$N$198,0)+1)))</f>
        <v>Ковальчук Дмитро Володимирович</v>
      </c>
      <c r="H13" s="65" t="str">
        <f ca="1">IF(ISERROR(MATCH($B13,Список!$N$2:$N$198,0)+1),"не розкодовано",INDIRECT(CONCATENATE("Список!$d",MATCH($B13,Список!$N$2:$N$198,0)+1)))</f>
        <v>Навчально-виховний комплекс "загальноосвітня школа І-ІІІ ступеня - гімназія" м. Горохів Волинської області</v>
      </c>
      <c r="I13" s="65" t="str">
        <f ca="1">IF(ISERROR(MATCH($B13,Список!$N$2:$N$198,0)+1),"не розкодовано",INDIRECT(CONCATENATE("Список!$g",MATCH($B13,Список!$N$2:$N$198,0)+1)))</f>
        <v>Давидюк Віталій Саватійович</v>
      </c>
      <c r="J13" s="66">
        <f ca="1">IF(ISERROR(MATCH($B13,Список!$N$2:$N$198,0)+1),"не розкодовано",INDIRECT(CONCATENATE("Список!$f",MATCH($B13,Список!$N$2:$N$198,0)+1)))</f>
        <v>10</v>
      </c>
    </row>
    <row r="14" spans="1:10" ht="30" hidden="1" x14ac:dyDescent="0.2">
      <c r="A14" s="68">
        <v>3</v>
      </c>
      <c r="B14" s="213" t="s">
        <v>9748</v>
      </c>
      <c r="C14" s="67">
        <f ca="1">IF(ISERROR(MATCH($B14,Список!$N$2:$N$198,0)+1),"не розкодовано",INDIRECT(CONCATENATE("Список!$u",MATCH($B14,Список!$N$2:$N$198,0)+1)))</f>
        <v>104</v>
      </c>
      <c r="D14" s="67">
        <f ca="1">IF(ISERROR(MATCH($B14,Список!$N$2:$N$198,0)+1),"не розкодовано",INDIRECT(CONCATENATE("Список!$v",MATCH($B14,Список!$N$2:$N$198,0)+1)))</f>
        <v>151</v>
      </c>
      <c r="E14" s="67">
        <f t="shared" ca="1" si="0"/>
        <v>255</v>
      </c>
      <c r="F14" s="63"/>
      <c r="G14" s="64" t="str">
        <f ca="1">IF(ISERROR(MATCH($B14,Список!$N$2:$N$198,0)+1),"не розкодовано",INDIRECT(CONCATENATE("Список!$b",MATCH($B14,Список!$N$2:$N$198,0)+1)))</f>
        <v>Опейда Роман Анатолійович</v>
      </c>
      <c r="H14" s="65" t="str">
        <f ca="1">IF(ISERROR(MATCH($B14,Список!$N$2:$N$198,0)+1),"не розкодовано",INDIRECT(CONCATENATE("Список!$d",MATCH($B14,Список!$N$2:$N$198,0)+1)))</f>
        <v>Луцька спеціалізована школа І-ІІІ ступенів №1</v>
      </c>
      <c r="I14" s="65" t="str">
        <f ca="1">IF(ISERROR(MATCH($B14,Список!$N$2:$N$198,0)+1),"не розкодовано",INDIRECT(CONCATENATE("Список!$g",MATCH($B14,Список!$N$2:$N$198,0)+1)))</f>
        <v>Коржова Наталія Андріївна</v>
      </c>
      <c r="J14" s="66">
        <f ca="1">IF(ISERROR(MATCH($B14,Список!$N$2:$N$198,0)+1),"не розкодовано",INDIRECT(CONCATENATE("Список!$f",MATCH($B14,Список!$N$2:$N$198,0)+1)))</f>
        <v>11</v>
      </c>
    </row>
    <row r="15" spans="1:10" ht="60" x14ac:dyDescent="0.2">
      <c r="A15" s="68">
        <v>1</v>
      </c>
      <c r="B15" s="213" t="s">
        <v>9740</v>
      </c>
      <c r="C15" s="67">
        <f ca="1">IF(ISERROR(MATCH($B15,Список!$N$2:$N$198,0)+1),"не розкодовано",INDIRECT(CONCATENATE("Список!$u",MATCH($B15,Список!$N$2:$N$198,0)+1)))</f>
        <v>131</v>
      </c>
      <c r="D15" s="67">
        <f ca="1">IF(ISERROR(MATCH($B15,Список!$N$2:$N$198,0)+1),"не розкодовано",INDIRECT(CONCATENATE("Список!$v",MATCH($B15,Список!$N$2:$N$198,0)+1)))</f>
        <v>144</v>
      </c>
      <c r="E15" s="67">
        <f t="shared" ca="1" si="0"/>
        <v>275</v>
      </c>
      <c r="F15" s="63"/>
      <c r="G15" s="64" t="str">
        <f ca="1">IF(ISERROR(MATCH($B15,Список!$N$2:$N$198,0)+1),"не розкодовано",INDIRECT(CONCATENATE("Список!$b",MATCH($B15,Список!$N$2:$N$198,0)+1)))</f>
        <v>Вілігурський Артур Олегович</v>
      </c>
      <c r="H15" s="65" t="str">
        <f ca="1">IF(ISERROR(MATCH($B15,Список!$N$2:$N$198,0)+1),"не розкодовано",INDIRECT(CONCATENATE("Список!$d",MATCH($B15,Список!$N$2:$N$198,0)+1)))</f>
        <v>Комунальний заклад "Луцький навчально-виховний комплекс №9 Луцької міської ради"</v>
      </c>
      <c r="I15" s="65" t="str">
        <f ca="1">IF(ISERROR(MATCH($B15,Список!$N$2:$N$198,0)+1),"не розкодовано",INDIRECT(CONCATENATE("Список!$g",MATCH($B15,Список!$N$2:$N$198,0)+1)))</f>
        <v>Корнійчук Світлана Ярославівна</v>
      </c>
      <c r="J15" s="66">
        <f ca="1">IF(ISERROR(MATCH($B15,Список!$N$2:$N$198,0)+1),"не розкодовано",INDIRECT(CONCATENATE("Список!$f",MATCH($B15,Список!$N$2:$N$198,0)+1)))</f>
        <v>8</v>
      </c>
    </row>
    <row r="16" spans="1:10" ht="90" hidden="1" x14ac:dyDescent="0.2">
      <c r="A16" s="68">
        <v>1</v>
      </c>
      <c r="B16" s="213" t="s">
        <v>9738</v>
      </c>
      <c r="C16" s="67">
        <f ca="1">IF(ISERROR(MATCH($B16,Список!$N$2:$N$198,0)+1),"не розкодовано",INDIRECT(CONCATENATE("Список!$u",MATCH($B16,Список!$N$2:$N$198,0)+1)))</f>
        <v>128</v>
      </c>
      <c r="D16" s="67">
        <f ca="1">IF(ISERROR(MATCH($B16,Список!$N$2:$N$198,0)+1),"не розкодовано",INDIRECT(CONCATENATE("Список!$v",MATCH($B16,Список!$N$2:$N$198,0)+1)))</f>
        <v>115</v>
      </c>
      <c r="E16" s="67">
        <f t="shared" ca="1" si="0"/>
        <v>243</v>
      </c>
      <c r="F16" s="63"/>
      <c r="G16" s="64" t="str">
        <f ca="1">IF(ISERROR(MATCH($B16,Список!$N$2:$N$198,0)+1),"не розкодовано",INDIRECT(CONCATENATE("Список!$b",MATCH($B16,Список!$N$2:$N$198,0)+1)))</f>
        <v>Кочетков Євген Олександрович</v>
      </c>
      <c r="H16" s="65" t="str">
        <f ca="1">IF(ISERROR(MATCH($B16,Список!$N$2:$N$198,0)+1),"не розкодовано",INDIRECT(CONCATENATE("Список!$d",MATCH($B16,Список!$N$2:$N$198,0)+1)))</f>
        <v>Комунальний заклад "Луцький навчально-виховний комплекс "Гімназія №14" Луцької міської ради Волинської області"</v>
      </c>
      <c r="I16" s="65" t="str">
        <f ca="1">IF(ISERROR(MATCH($B16,Список!$N$2:$N$198,0)+1),"не розкодовано",INDIRECT(CONCATENATE("Список!$g",MATCH($B16,Список!$N$2:$N$198,0)+1)))</f>
        <v>Гісь Ігор Володимирович</v>
      </c>
      <c r="J16" s="66">
        <f ca="1">IF(ISERROR(MATCH($B16,Список!$N$2:$N$198,0)+1),"не розкодовано",INDIRECT(CONCATENATE("Список!$f",MATCH($B16,Список!$N$2:$N$198,0)+1)))</f>
        <v>9</v>
      </c>
    </row>
    <row r="17" spans="1:10" ht="75" x14ac:dyDescent="0.2">
      <c r="A17" s="68">
        <v>2</v>
      </c>
      <c r="B17" s="213" t="s">
        <v>9647</v>
      </c>
      <c r="C17" s="67">
        <f ca="1">IF(ISERROR(MATCH($B17,Список!$N$2:$N$198,0)+1),"не розкодовано",INDIRECT(CONCATENATE("Список!$u",MATCH($B17,Список!$N$2:$N$198,0)+1)))</f>
        <v>127</v>
      </c>
      <c r="D17" s="67">
        <f ca="1">IF(ISERROR(MATCH($B17,Список!$N$2:$N$198,0)+1),"не розкодовано",INDIRECT(CONCATENATE("Список!$v",MATCH($B17,Список!$N$2:$N$198,0)+1)))</f>
        <v>26</v>
      </c>
      <c r="E17" s="67">
        <f t="shared" ca="1" si="0"/>
        <v>153</v>
      </c>
      <c r="F17" s="63"/>
      <c r="G17" s="64" t="str">
        <f ca="1">IF(ISERROR(MATCH($B17,Список!$N$2:$N$198,0)+1),"не розкодовано",INDIRECT(CONCATENATE("Список!$b",MATCH($B17,Список!$N$2:$N$198,0)+1)))</f>
        <v>Тимчук Тарас Сергійович</v>
      </c>
      <c r="H17" s="65" t="str">
        <f ca="1">IF(ISERROR(MATCH($B17,Список!$N$2:$N$198,0)+1),"не розкодовано",INDIRECT(CONCATENATE("Список!$d",MATCH($B17,Список!$N$2:$N$198,0)+1)))</f>
        <v>Навчально-виховний комплекс "загальноосвітня школа І-ІІІ ступеня - гімназія" м. Горохів Волинської області</v>
      </c>
      <c r="I17" s="65" t="str">
        <f ca="1">IF(ISERROR(MATCH($B17,Список!$N$2:$N$198,0)+1),"не розкодовано",INDIRECT(CONCATENATE("Список!$g",MATCH($B17,Список!$N$2:$N$198,0)+1)))</f>
        <v>Давидюк Віталій Саватійович</v>
      </c>
      <c r="J17" s="66">
        <f ca="1">IF(ISERROR(MATCH($B17,Список!$N$2:$N$198,0)+1),"не розкодовано",INDIRECT(CONCATENATE("Список!$f",MATCH($B17,Список!$N$2:$N$198,0)+1)))</f>
        <v>8</v>
      </c>
    </row>
    <row r="18" spans="1:10" ht="45" hidden="1" x14ac:dyDescent="0.2">
      <c r="A18" s="68">
        <v>3</v>
      </c>
      <c r="B18" s="213" t="s">
        <v>9621</v>
      </c>
      <c r="C18" s="67">
        <f ca="1">IF(ISERROR(MATCH($B18,Список!$N$2:$N$198,0)+1),"не розкодовано",INDIRECT(CONCATENATE("Список!$u",MATCH($B18,Список!$N$2:$N$198,0)+1)))</f>
        <v>233</v>
      </c>
      <c r="D18" s="67">
        <f ca="1">IF(ISERROR(MATCH($B18,Список!$N$2:$N$198,0)+1),"не розкодовано",INDIRECT(CONCATENATE("Список!$v",MATCH($B18,Список!$N$2:$N$198,0)+1)))</f>
        <v>18</v>
      </c>
      <c r="E18" s="67">
        <f t="shared" ca="1" si="0"/>
        <v>251</v>
      </c>
      <c r="F18" s="63"/>
      <c r="G18" s="64" t="str">
        <f ca="1">IF(ISERROR(MATCH($B18,Список!$N$2:$N$198,0)+1),"не розкодовано",INDIRECT(CONCATENATE("Список!$b",MATCH($B18,Список!$N$2:$N$198,0)+1)))</f>
        <v>Пльотка Борис Сергійович</v>
      </c>
      <c r="H18" s="65" t="str">
        <f ca="1">IF(ISERROR(MATCH($B18,Список!$N$2:$N$198,0)+1),"не розкодовано",INDIRECT(CONCATENATE("Список!$d",MATCH($B18,Список!$N$2:$N$198,0)+1)))</f>
        <v>Волинський обласний ліцей з посиленою військово-фізичною підготовкою</v>
      </c>
      <c r="I18" s="65" t="str">
        <f ca="1">IF(ISERROR(MATCH($B18,Список!$N$2:$N$198,0)+1),"не розкодовано",INDIRECT(CONCATENATE("Список!$g",MATCH($B18,Список!$N$2:$N$198,0)+1)))</f>
        <v>Сусь Сергій Іванович, Власюк Оксана Леонідівна</v>
      </c>
      <c r="J18" s="66">
        <f ca="1">IF(ISERROR(MATCH($B18,Список!$N$2:$N$198,0)+1),"не розкодовано",INDIRECT(CONCATENATE("Список!$f",MATCH($B18,Список!$N$2:$N$198,0)+1)))</f>
        <v>11</v>
      </c>
    </row>
    <row r="19" spans="1:10" ht="60" hidden="1" x14ac:dyDescent="0.2">
      <c r="A19" s="68">
        <v>2</v>
      </c>
      <c r="B19" s="213" t="s">
        <v>9733</v>
      </c>
      <c r="C19" s="67">
        <f ca="1">IF(ISERROR(MATCH($B19,Список!$N$2:$N$198,0)+1),"не розкодовано",INDIRECT(CONCATENATE("Список!$u",MATCH($B19,Список!$N$2:$N$198,0)+1)))</f>
        <v>34</v>
      </c>
      <c r="D19" s="67">
        <f ca="1">IF(ISERROR(MATCH($B19,Список!$N$2:$N$198,0)+1),"не розкодовано",INDIRECT(CONCATENATE("Список!$v",MATCH($B19,Список!$N$2:$N$198,0)+1)))</f>
        <v>214</v>
      </c>
      <c r="E19" s="67">
        <f t="shared" ca="1" si="0"/>
        <v>248</v>
      </c>
      <c r="F19" s="63"/>
      <c r="G19" s="64" t="str">
        <f ca="1">IF(ISERROR(MATCH($B19,Список!$N$2:$N$198,0)+1),"не розкодовано",INDIRECT(CONCATENATE("Список!$b",MATCH($B19,Список!$N$2:$N$198,0)+1)))</f>
        <v>Ющик Максим Геннадійович</v>
      </c>
      <c r="H19" s="65" t="str">
        <f ca="1">IF(ISERROR(MATCH($B19,Список!$N$2:$N$198,0)+1),"не розкодовано",INDIRECT(CONCATENATE("Список!$d",MATCH($B19,Список!$N$2:$N$198,0)+1)))</f>
        <v>Ковельський навчально-виховний комплекс №13 Ковельської міської ради Волинської області</v>
      </c>
      <c r="I19" s="65" t="str">
        <f ca="1">IF(ISERROR(MATCH($B19,Список!$N$2:$N$198,0)+1),"не розкодовано",INDIRECT(CONCATENATE("Список!$g",MATCH($B19,Список!$N$2:$N$198,0)+1)))</f>
        <v>Ворожко Вікторія Василівна</v>
      </c>
      <c r="J19" s="66">
        <f ca="1">IF(ISERROR(MATCH($B19,Список!$N$2:$N$198,0)+1),"не розкодовано",INDIRECT(CONCATENATE("Список!$f",MATCH($B19,Список!$N$2:$N$198,0)+1)))</f>
        <v>10</v>
      </c>
    </row>
    <row r="20" spans="1:10" ht="60" hidden="1" x14ac:dyDescent="0.2">
      <c r="A20" s="68">
        <v>2</v>
      </c>
      <c r="B20" s="213" t="s">
        <v>9808</v>
      </c>
      <c r="C20" s="67">
        <f ca="1">IF(ISERROR(MATCH($B20,Список!$N$2:$N$198,0)+1),"не розкодовано",INDIRECT(CONCATENATE("Список!$u",MATCH($B20,Список!$N$2:$N$198,0)+1)))</f>
        <v>112</v>
      </c>
      <c r="D20" s="67">
        <f ca="1">IF(ISERROR(MATCH($B20,Список!$N$2:$N$198,0)+1),"не розкодовано",INDIRECT(CONCATENATE("Список!$v",MATCH($B20,Список!$N$2:$N$198,0)+1)))</f>
        <v>120</v>
      </c>
      <c r="E20" s="67">
        <f t="shared" ca="1" si="0"/>
        <v>232</v>
      </c>
      <c r="F20" s="63"/>
      <c r="G20" s="64" t="str">
        <f ca="1">IF(ISERROR(MATCH($B20,Список!$N$2:$N$198,0)+1),"не розкодовано",INDIRECT(CONCATENATE("Список!$b",MATCH($B20,Список!$N$2:$N$198,0)+1)))</f>
        <v xml:space="preserve">Гісь Дмитро Ігорович </v>
      </c>
      <c r="H20" s="65" t="str">
        <f ca="1">IF(ISERROR(MATCH($B20,Список!$N$2:$N$198,0)+1),"не розкодовано",INDIRECT(CONCATENATE("Список!$d",MATCH($B20,Список!$N$2:$N$198,0)+1)))</f>
        <v>КЗ "Луцький НВК "Гімназія №14" Луцької міської ради у Волинській області"</v>
      </c>
      <c r="I20" s="65" t="str">
        <f ca="1">IF(ISERROR(MATCH($B20,Список!$N$2:$N$198,0)+1),"не розкодовано",INDIRECT(CONCATENATE("Список!$g",MATCH($B20,Список!$N$2:$N$198,0)+1)))</f>
        <v xml:space="preserve">Гісь Ігор Володимирович </v>
      </c>
      <c r="J20" s="66">
        <f ca="1">IF(ISERROR(MATCH($B20,Список!$N$2:$N$198,0)+1),"не розкодовано",INDIRECT(CONCATENATE("Список!$f",MATCH($B20,Список!$N$2:$N$198,0)+1)))</f>
        <v>9</v>
      </c>
    </row>
    <row r="21" spans="1:10" ht="60" hidden="1" x14ac:dyDescent="0.2">
      <c r="A21" s="68">
        <v>3</v>
      </c>
      <c r="B21" s="213" t="s">
        <v>9792</v>
      </c>
      <c r="C21" s="67">
        <f ca="1">IF(ISERROR(MATCH($B21,Список!$N$2:$N$198,0)+1),"не розкодовано",INDIRECT(CONCATENATE("Список!$u",MATCH($B21,Список!$N$2:$N$198,0)+1)))</f>
        <v>110</v>
      </c>
      <c r="D21" s="67">
        <f ca="1">IF(ISERROR(MATCH($B21,Список!$N$2:$N$198,0)+1),"не розкодовано",INDIRECT(CONCATENATE("Список!$v",MATCH($B21,Список!$N$2:$N$198,0)+1)))</f>
        <v>120</v>
      </c>
      <c r="E21" s="67">
        <f t="shared" ca="1" si="0"/>
        <v>230</v>
      </c>
      <c r="F21" s="63"/>
      <c r="G21" s="64" t="str">
        <f ca="1">IF(ISERROR(MATCH($B21,Список!$N$2:$N$198,0)+1),"не розкодовано",INDIRECT(CONCATENATE("Список!$b",MATCH($B21,Список!$N$2:$N$198,0)+1)))</f>
        <v>Бренчук Назарій Іванович</v>
      </c>
      <c r="H21" s="65" t="str">
        <f ca="1">IF(ISERROR(MATCH($B21,Список!$N$2:$N$198,0)+1),"не розкодовано",INDIRECT(CONCATENATE("Список!$d",MATCH($B21,Список!$N$2:$N$198,0)+1)))</f>
        <v>Загальноосвітня школа І-ІІІ ступеня №1 м. Рожище Рожищенського району Волинської області</v>
      </c>
      <c r="I21" s="65" t="str">
        <f ca="1">IF(ISERROR(MATCH($B21,Список!$N$2:$N$198,0)+1),"не розкодовано",INDIRECT(CONCATENATE("Список!$g",MATCH($B21,Список!$N$2:$N$198,0)+1)))</f>
        <v>Сущик Анатолій Миколайович</v>
      </c>
      <c r="J21" s="66">
        <f ca="1">IF(ISERROR(MATCH($B21,Список!$N$2:$N$198,0)+1),"не розкодовано",INDIRECT(CONCATENATE("Список!$f",MATCH($B21,Список!$N$2:$N$198,0)+1)))</f>
        <v>11</v>
      </c>
    </row>
    <row r="22" spans="1:10" ht="90" hidden="1" x14ac:dyDescent="0.2">
      <c r="A22" s="68">
        <v>3</v>
      </c>
      <c r="B22" s="213" t="s">
        <v>9796</v>
      </c>
      <c r="C22" s="67">
        <f ca="1">IF(ISERROR(MATCH($B22,Список!$N$2:$N$198,0)+1),"не розкодовано",INDIRECT(CONCATENATE("Список!$u",MATCH($B22,Список!$N$2:$N$198,0)+1)))</f>
        <v>78</v>
      </c>
      <c r="D22" s="67">
        <f ca="1">IF(ISERROR(MATCH($B22,Список!$N$2:$N$198,0)+1),"не розкодовано",INDIRECT(CONCATENATE("Список!$v",MATCH($B22,Список!$N$2:$N$198,0)+1)))</f>
        <v>120</v>
      </c>
      <c r="E22" s="67">
        <f t="shared" ca="1" si="0"/>
        <v>198</v>
      </c>
      <c r="F22" s="63"/>
      <c r="G22" s="64" t="str">
        <f ca="1">IF(ISERROR(MATCH($B22,Список!$N$2:$N$198,0)+1),"не розкодовано",INDIRECT(CONCATENATE("Список!$b",MATCH($B22,Список!$N$2:$N$198,0)+1)))</f>
        <v>Панасюк Юрій Володимирович</v>
      </c>
      <c r="H22" s="65" t="str">
        <f ca="1">IF(ISERROR(MATCH($B22,Список!$N$2:$N$198,0)+1),"не розкодовано",INDIRECT(CONCATENATE("Список!$d",MATCH($B22,Список!$N$2:$N$198,0)+1)))</f>
        <v>Навчально-виховний комплекс "Загальноосвітня школа І-ІІІ ступеня - гімназія" смт Стара Вижівка Старовижівського району Волинської області</v>
      </c>
      <c r="I22" s="65" t="str">
        <f ca="1">IF(ISERROR(MATCH($B22,Список!$N$2:$N$198,0)+1),"не розкодовано",INDIRECT(CONCATENATE("Список!$g",MATCH($B22,Список!$N$2:$N$198,0)+1)))</f>
        <v>Гомза Ірина Марківна</v>
      </c>
      <c r="J22" s="66">
        <f ca="1">IF(ISERROR(MATCH($B22,Список!$N$2:$N$198,0)+1),"не розкодовано",INDIRECT(CONCATENATE("Список!$f",MATCH($B22,Список!$N$2:$N$198,0)+1)))</f>
        <v>11</v>
      </c>
    </row>
    <row r="23" spans="1:10" ht="75" hidden="1" x14ac:dyDescent="0.2">
      <c r="A23" s="68">
        <v>3</v>
      </c>
      <c r="B23" s="213" t="s">
        <v>9746</v>
      </c>
      <c r="C23" s="67">
        <f ca="1">IF(ISERROR(MATCH($B23,Список!$N$2:$N$198,0)+1),"не розкодовано",INDIRECT(CONCATENATE("Список!$u",MATCH($B23,Список!$N$2:$N$198,0)+1)))</f>
        <v>135</v>
      </c>
      <c r="D23" s="67">
        <f ca="1">IF(ISERROR(MATCH($B23,Список!$N$2:$N$198,0)+1),"не розкодовано",INDIRECT(CONCATENATE("Список!$v",MATCH($B23,Список!$N$2:$N$198,0)+1)))</f>
        <v>26</v>
      </c>
      <c r="E23" s="67">
        <f t="shared" ca="1" si="0"/>
        <v>161</v>
      </c>
      <c r="F23" s="63"/>
      <c r="G23" s="64" t="str">
        <f ca="1">IF(ISERROR(MATCH($B23,Список!$N$2:$N$198,0)+1),"не розкодовано",INDIRECT(CONCATENATE("Список!$b",MATCH($B23,Список!$N$2:$N$198,0)+1)))</f>
        <v>Березинський Максим Сергійович</v>
      </c>
      <c r="H23" s="65" t="str">
        <f ca="1">IF(ISERROR(MATCH($B23,Список!$N$2:$N$198,0)+1),"не розкодовано",INDIRECT(CONCATENATE("Список!$d",MATCH($B23,Список!$N$2:$N$198,0)+1)))</f>
        <v>Комунальний заклад "Луцька гімназія №21 імені Михайла Кравчука Луцької міської ради Волинської області"</v>
      </c>
      <c r="I23" s="65" t="str">
        <f ca="1">IF(ISERROR(MATCH($B23,Список!$N$2:$N$198,0)+1),"не розкодовано",INDIRECT(CONCATENATE("Список!$g",MATCH($B23,Список!$N$2:$N$198,0)+1)))</f>
        <v>Подоба Віталій Віталійович</v>
      </c>
      <c r="J23" s="66">
        <f ca="1">IF(ISERROR(MATCH($B23,Список!$N$2:$N$198,0)+1),"не розкодовано",INDIRECT(CONCATENATE("Список!$f",MATCH($B23,Список!$N$2:$N$198,0)+1)))</f>
        <v>11</v>
      </c>
    </row>
    <row r="24" spans="1:10" ht="105" hidden="1" x14ac:dyDescent="0.2">
      <c r="A24" s="68">
        <v>2</v>
      </c>
      <c r="B24" s="213" t="s">
        <v>9717</v>
      </c>
      <c r="C24" s="67">
        <f ca="1">IF(ISERROR(MATCH($B24,Список!$N$2:$N$198,0)+1),"не розкодовано",INDIRECT(CONCATENATE("Список!$u",MATCH($B24,Список!$N$2:$N$198,0)+1)))</f>
        <v>81</v>
      </c>
      <c r="D24" s="67">
        <f ca="1">IF(ISERROR(MATCH($B24,Список!$N$2:$N$198,0)+1),"не розкодовано",INDIRECT(CONCATENATE("Список!$v",MATCH($B24,Список!$N$2:$N$198,0)+1)))</f>
        <v>124</v>
      </c>
      <c r="E24" s="67">
        <f t="shared" ca="1" si="0"/>
        <v>205</v>
      </c>
      <c r="F24" s="63"/>
      <c r="G24" s="64" t="str">
        <f ca="1">IF(ISERROR(MATCH($B24,Список!$N$2:$N$198,0)+1),"не розкодовано",INDIRECT(CONCATENATE("Список!$b",MATCH($B24,Список!$N$2:$N$198,0)+1)))</f>
        <v xml:space="preserve">Альохін Кирило Валерійович </v>
      </c>
      <c r="H24" s="65" t="str">
        <f ca="1">IF(ISERROR(MATCH($B24,Список!$N$2:$N$198,0)+1),"не розкодовано",INDIRECT(CONCATENATE("Список!$d",MATCH($B24,Список!$N$2:$N$198,0)+1)))</f>
        <v>Любомльський навчально-виховний комплекс "Загальноосвітня школа І-ІІІ ступенів - районна гімназія" імені Наталії Ужвій Любомльської районної ради</v>
      </c>
      <c r="I24" s="65" t="str">
        <f ca="1">IF(ISERROR(MATCH($B24,Список!$N$2:$N$198,0)+1),"не розкодовано",INDIRECT(CONCATENATE("Список!$g",MATCH($B24,Список!$N$2:$N$198,0)+1)))</f>
        <v>Котюк Олександр Іванович</v>
      </c>
      <c r="J24" s="66">
        <f ca="1">IF(ISERROR(MATCH($B24,Список!$N$2:$N$198,0)+1),"не розкодовано",INDIRECT(CONCATENATE("Список!$f",MATCH($B24,Список!$N$2:$N$198,0)+1)))</f>
        <v>9</v>
      </c>
    </row>
    <row r="25" spans="1:10" ht="75" hidden="1" x14ac:dyDescent="0.2">
      <c r="A25" s="68">
        <v>2</v>
      </c>
      <c r="B25" s="213" t="s">
        <v>9731</v>
      </c>
      <c r="C25" s="67">
        <f ca="1">IF(ISERROR(MATCH($B25,Список!$N$2:$N$198,0)+1),"не розкодовано",INDIRECT(CONCATENATE("Список!$u",MATCH($B25,Список!$N$2:$N$198,0)+1)))</f>
        <v>102</v>
      </c>
      <c r="D25" s="67">
        <f ca="1">IF(ISERROR(MATCH($B25,Список!$N$2:$N$198,0)+1),"не розкодовано",INDIRECT(CONCATENATE("Список!$v",MATCH($B25,Список!$N$2:$N$198,0)+1)))</f>
        <v>66</v>
      </c>
      <c r="E25" s="67">
        <f t="shared" ca="1" si="0"/>
        <v>168</v>
      </c>
      <c r="F25" s="63"/>
      <c r="G25" s="64" t="str">
        <f ca="1">IF(ISERROR(MATCH($B25,Список!$N$2:$N$198,0)+1),"не розкодовано",INDIRECT(CONCATENATE("Список!$b",MATCH($B25,Список!$N$2:$N$198,0)+1)))</f>
        <v>Андрощук Максим Віталійович</v>
      </c>
      <c r="H25" s="65" t="str">
        <f ca="1">IF(ISERROR(MATCH($B25,Список!$N$2:$N$198,0)+1),"не розкодовано",INDIRECT(CONCATENATE("Список!$d",MATCH($B25,Список!$N$2:$N$198,0)+1)))</f>
        <v>Ковельська спеціалізована школа І-ІІІ ступенів №3 ім. Лесі Українки Ковельської міської ради Волинської області</v>
      </c>
      <c r="I25" s="65" t="str">
        <f ca="1">IF(ISERROR(MATCH($B25,Список!$N$2:$N$198,0)+1),"не розкодовано",INDIRECT(CONCATENATE("Список!$g",MATCH($B25,Список!$N$2:$N$198,0)+1)))</f>
        <v>Кубай Людмила Григорівна</v>
      </c>
      <c r="J25" s="66">
        <f ca="1">IF(ISERROR(MATCH($B25,Список!$N$2:$N$198,0)+1),"не розкодовано",INDIRECT(CONCATENATE("Список!$f",MATCH($B25,Список!$N$2:$N$198,0)+1)))</f>
        <v>9</v>
      </c>
    </row>
    <row r="26" spans="1:10" ht="90" hidden="1" x14ac:dyDescent="0.2">
      <c r="A26" s="68">
        <v>3</v>
      </c>
      <c r="B26" s="213" t="s">
        <v>9783</v>
      </c>
      <c r="C26" s="67">
        <f ca="1">IF(ISERROR(MATCH($B26,Список!$N$2:$N$198,0)+1),"не розкодовано",INDIRECT(CONCATENATE("Список!$u",MATCH($B26,Список!$N$2:$N$198,0)+1)))</f>
        <v>48</v>
      </c>
      <c r="D26" s="67">
        <f ca="1">IF(ISERROR(MATCH($B26,Список!$N$2:$N$198,0)+1),"не розкодовано",INDIRECT(CONCATENATE("Список!$v",MATCH($B26,Список!$N$2:$N$198,0)+1)))</f>
        <v>102</v>
      </c>
      <c r="E26" s="67">
        <f t="shared" ca="1" si="0"/>
        <v>150</v>
      </c>
      <c r="F26" s="63"/>
      <c r="G26" s="64" t="str">
        <f ca="1">IF(ISERROR(MATCH($B26,Список!$N$2:$N$198,0)+1),"не розкодовано",INDIRECT(CONCATENATE("Список!$b",MATCH($B26,Список!$N$2:$N$198,0)+1)))</f>
        <v>Федорук Юрій Володимирович</v>
      </c>
      <c r="H26" s="65" t="str">
        <f ca="1">IF(ISERROR(MATCH($B26,Список!$N$2:$N$198,0)+1),"не розкодовано",INDIRECT(CONCATENATE("Список!$d",MATCH($B26,Список!$N$2:$N$198,0)+1)))</f>
        <v>Навчально-виховний комплекс "загальноосвітня школа І-ІІІ ступеня №1 - гімназія" смт Ратне Ратнівського району Волинської області</v>
      </c>
      <c r="I26" s="65" t="str">
        <f ca="1">IF(ISERROR(MATCH($B26,Список!$N$2:$N$198,0)+1),"не розкодовано",INDIRECT(CONCATENATE("Список!$g",MATCH($B26,Список!$N$2:$N$198,0)+1)))</f>
        <v>Гончарова Тетяна Федорівна</v>
      </c>
      <c r="J26" s="66">
        <f ca="1">IF(ISERROR(MATCH($B26,Список!$N$2:$N$198,0)+1),"не розкодовано",INDIRECT(CONCATENATE("Список!$f",MATCH($B26,Список!$N$2:$N$198,0)+1)))</f>
        <v>11</v>
      </c>
    </row>
    <row r="27" spans="1:10" ht="45" hidden="1" x14ac:dyDescent="0.2">
      <c r="A27" s="68">
        <v>3</v>
      </c>
      <c r="B27" s="213" t="s">
        <v>9752</v>
      </c>
      <c r="C27" s="67">
        <f ca="1">IF(ISERROR(MATCH($B27,Список!$N$2:$N$198,0)+1),"не розкодовано",INDIRECT(CONCATENATE("Список!$u",MATCH($B27,Список!$N$2:$N$198,0)+1)))</f>
        <v>72</v>
      </c>
      <c r="D27" s="67">
        <f ca="1">IF(ISERROR(MATCH($B27,Список!$N$2:$N$198,0)+1),"не розкодовано",INDIRECT(CONCATENATE("Список!$v",MATCH($B27,Список!$N$2:$N$198,0)+1)))</f>
        <v>100</v>
      </c>
      <c r="E27" s="67">
        <f t="shared" ca="1" si="0"/>
        <v>172</v>
      </c>
      <c r="F27" s="63"/>
      <c r="G27" s="64" t="str">
        <f ca="1">IF(ISERROR(MATCH($B27,Список!$N$2:$N$198,0)+1),"не розкодовано",INDIRECT(CONCATENATE("Список!$b",MATCH($B27,Список!$N$2:$N$198,0)+1)))</f>
        <v>Поліщук Юрій Володимирович</v>
      </c>
      <c r="H27" s="65" t="str">
        <f ca="1">IF(ISERROR(MATCH($B27,Список!$N$2:$N$198,0)+1),"не розкодовано",INDIRECT(CONCATENATE("Список!$d",MATCH($B27,Список!$N$2:$N$198,0)+1)))</f>
        <v>Нововолинська гімназія Нововолинської міської ради Волинської області</v>
      </c>
      <c r="I27" s="65" t="str">
        <f ca="1">IF(ISERROR(MATCH($B27,Список!$N$2:$N$198,0)+1),"не розкодовано",INDIRECT(CONCATENATE("Список!$g",MATCH($B27,Список!$N$2:$N$198,0)+1)))</f>
        <v>Андрущенко Світлана Петрівна</v>
      </c>
      <c r="J27" s="66">
        <f ca="1">IF(ISERROR(MATCH($B27,Список!$N$2:$N$198,0)+1),"не розкодовано",INDIRECT(CONCATENATE("Список!$f",MATCH($B27,Список!$N$2:$N$198,0)+1)))</f>
        <v>10</v>
      </c>
    </row>
    <row r="28" spans="1:10" ht="75" hidden="1" x14ac:dyDescent="0.2">
      <c r="A28" s="68">
        <v>3</v>
      </c>
      <c r="B28" s="213" t="s">
        <v>9742</v>
      </c>
      <c r="C28" s="67">
        <f ca="1">IF(ISERROR(MATCH($B28,Список!$N$2:$N$198,0)+1),"не розкодовано",INDIRECT(CONCATENATE("Список!$u",MATCH($B28,Список!$N$2:$N$198,0)+1)))</f>
        <v>46</v>
      </c>
      <c r="D28" s="67">
        <f ca="1">IF(ISERROR(MATCH($B28,Список!$N$2:$N$198,0)+1),"не розкодовано",INDIRECT(CONCATENATE("Список!$v",MATCH($B28,Список!$N$2:$N$198,0)+1)))</f>
        <v>100</v>
      </c>
      <c r="E28" s="67">
        <f t="shared" ca="1" si="0"/>
        <v>146</v>
      </c>
      <c r="F28" s="63"/>
      <c r="G28" s="64" t="str">
        <f ca="1">IF(ISERROR(MATCH($B28,Список!$N$2:$N$198,0)+1),"не розкодовано",INDIRECT(CONCATENATE("Список!$b",MATCH($B28,Список!$N$2:$N$198,0)+1)))</f>
        <v>Найдюк Петро Вадимович</v>
      </c>
      <c r="H28" s="65" t="str">
        <f ca="1">IF(ISERROR(MATCH($B28,Список!$N$2:$N$198,0)+1),"не розкодовано",INDIRECT(CONCATENATE("Список!$d",MATCH($B28,Список!$N$2:$N$198,0)+1)))</f>
        <v>Комунальний заклад "Луцький навчально-виховний комплекс №26 Луцької міської ради Волинської області"</v>
      </c>
      <c r="I28" s="65" t="str">
        <f ca="1">IF(ISERROR(MATCH($B28,Список!$N$2:$N$198,0)+1),"не розкодовано",INDIRECT(CONCATENATE("Список!$g",MATCH($B28,Список!$N$2:$N$198,0)+1)))</f>
        <v>Друкачук Юрій Олексійович</v>
      </c>
      <c r="J28" s="66">
        <f ca="1">IF(ISERROR(MATCH($B28,Список!$N$2:$N$198,0)+1),"не розкодовано",INDIRECT(CONCATENATE("Список!$f",MATCH($B28,Список!$N$2:$N$198,0)+1)))</f>
        <v>10</v>
      </c>
    </row>
    <row r="29" spans="1:10" ht="75" hidden="1" x14ac:dyDescent="0.2">
      <c r="A29" s="68">
        <v>3</v>
      </c>
      <c r="B29" s="213" t="s">
        <v>9826</v>
      </c>
      <c r="C29" s="67">
        <f ca="1">IF(ISERROR(MATCH($B29,Список!$N$2:$N$198,0)+1),"не розкодовано",INDIRECT(CONCATENATE("Список!$u",MATCH($B29,Список!$N$2:$N$198,0)+1)))</f>
        <v>77</v>
      </c>
      <c r="D29" s="67">
        <f ca="1">IF(ISERROR(MATCH($B29,Список!$N$2:$N$198,0)+1),"не розкодовано",INDIRECT(CONCATENATE("Список!$v",MATCH($B29,Список!$N$2:$N$198,0)+1)))</f>
        <v>49</v>
      </c>
      <c r="E29" s="67">
        <f t="shared" ca="1" si="0"/>
        <v>126</v>
      </c>
      <c r="F29" s="63"/>
      <c r="G29" s="64" t="str">
        <f ca="1">IF(ISERROR(MATCH($B29,Список!$N$2:$N$198,0)+1),"не розкодовано",INDIRECT(CONCATENATE("Список!$b",MATCH($B29,Список!$N$2:$N$198,0)+1)))</f>
        <v>Гарах Марія Андріївна</v>
      </c>
      <c r="H29" s="65" t="str">
        <f ca="1">IF(ISERROR(MATCH($B29,Список!$N$2:$N$198,0)+1),"не розкодовано",INDIRECT(CONCATENATE("Список!$d",MATCH($B29,Список!$N$2:$N$198,0)+1)))</f>
        <v>Загальноосвітня школа І-ІІІ ступеня ім. В. К. Липинського с. Затурці Локачинського району Волинської області</v>
      </c>
      <c r="I29" s="65" t="str">
        <f ca="1">IF(ISERROR(MATCH($B29,Список!$N$2:$N$198,0)+1),"не розкодовано",INDIRECT(CONCATENATE("Список!$g",MATCH($B29,Список!$N$2:$N$198,0)+1)))</f>
        <v>Глова Анатолій Миколайович</v>
      </c>
      <c r="J29" s="66">
        <f ca="1">IF(ISERROR(MATCH($B29,Список!$N$2:$N$198,0)+1),"не розкодовано",INDIRECT(CONCATENATE("Список!$f",MATCH($B29,Список!$N$2:$N$198,0)+1)))</f>
        <v>10</v>
      </c>
    </row>
    <row r="30" spans="1:10" ht="75" hidden="1" x14ac:dyDescent="0.2">
      <c r="A30" s="68">
        <v>3</v>
      </c>
      <c r="B30" s="213" t="s">
        <v>9824</v>
      </c>
      <c r="C30" s="67">
        <f ca="1">IF(ISERROR(MATCH($B30,Список!$N$2:$N$198,0)+1),"не розкодовано",INDIRECT(CONCATENATE("Список!$u",MATCH($B30,Список!$N$2:$N$198,0)+1)))</f>
        <v>60</v>
      </c>
      <c r="D30" s="67">
        <f ca="1">IF(ISERROR(MATCH($B30,Список!$N$2:$N$198,0)+1),"не розкодовано",INDIRECT(CONCATENATE("Список!$v",MATCH($B30,Список!$N$2:$N$198,0)+1)))</f>
        <v>47</v>
      </c>
      <c r="E30" s="67">
        <f t="shared" ca="1" si="0"/>
        <v>107</v>
      </c>
      <c r="F30" s="63"/>
      <c r="G30" s="64" t="str">
        <f ca="1">IF(ISERROR(MATCH($B30,Список!$N$2:$N$198,0)+1),"не розкодовано",INDIRECT(CONCATENATE("Список!$b",MATCH($B30,Список!$N$2:$N$198,0)+1)))</f>
        <v>Бережний Андрій Андрійович</v>
      </c>
      <c r="H30" s="65" t="str">
        <f ca="1">IF(ISERROR(MATCH($B30,Список!$N$2:$N$198,0)+1),"не розкодовано",INDIRECT(CONCATENATE("Список!$d",MATCH($B30,Список!$N$2:$N$198,0)+1)))</f>
        <v>Комунальний заклад "Луцька гімназія №21 імені Михайла Кравчука Луцької міської ради Волинської області"</v>
      </c>
      <c r="I30" s="65" t="str">
        <f ca="1">IF(ISERROR(MATCH($B30,Список!$N$2:$N$198,0)+1),"не розкодовано",INDIRECT(CONCATENATE("Список!$g",MATCH($B30,Список!$N$2:$N$198,0)+1)))</f>
        <v>Демчук Оксана Іванівна</v>
      </c>
      <c r="J30" s="66">
        <f ca="1">IF(ISERROR(MATCH($B30,Список!$N$2:$N$198,0)+1),"не розкодовано",INDIRECT(CONCATENATE("Список!$f",MATCH($B30,Список!$N$2:$N$198,0)+1)))</f>
        <v>9</v>
      </c>
    </row>
    <row r="31" spans="1:10" ht="60" hidden="1" x14ac:dyDescent="0.2">
      <c r="A31" s="68">
        <v>3</v>
      </c>
      <c r="B31" s="213" t="s">
        <v>9667</v>
      </c>
      <c r="C31" s="67">
        <f ca="1">IF(ISERROR(MATCH($B31,Список!$N$2:$N$198,0)+1),"не розкодовано",INDIRECT(CONCATENATE("Список!$u",MATCH($B31,Список!$N$2:$N$198,0)+1)))</f>
        <v>121</v>
      </c>
      <c r="D31" s="67">
        <f ca="1">IF(ISERROR(MATCH($B31,Список!$N$2:$N$198,0)+1),"не розкодовано",INDIRECT(CONCATENATE("Список!$v",MATCH($B31,Список!$N$2:$N$198,0)+1)))</f>
        <v>0</v>
      </c>
      <c r="E31" s="67">
        <f t="shared" ca="1" si="0"/>
        <v>121</v>
      </c>
      <c r="F31" s="63"/>
      <c r="G31" s="64" t="str">
        <f ca="1">IF(ISERROR(MATCH($B31,Список!$N$2:$N$198,0)+1),"не розкодовано",INDIRECT(CONCATENATE("Список!$b",MATCH($B31,Список!$N$2:$N$198,0)+1)))</f>
        <v>Клімчук Іван Васильович</v>
      </c>
      <c r="H31" s="65" t="str">
        <f ca="1">IF(ISERROR(MATCH($B31,Список!$N$2:$N$198,0)+1),"не розкодовано",INDIRECT(CONCATENATE("Список!$d",MATCH($B31,Список!$N$2:$N$198,0)+1)))</f>
        <v>Навчально-виховний комплекс №1 м. Каменя-Каширського Волинської області</v>
      </c>
      <c r="I31" s="65" t="str">
        <f ca="1">IF(ISERROR(MATCH($B31,Список!$N$2:$N$198,0)+1),"не розкодовано",INDIRECT(CONCATENATE("Список!$g",MATCH($B31,Список!$N$2:$N$198,0)+1)))</f>
        <v>Тішков Сергій Володимирович</v>
      </c>
      <c r="J31" s="66">
        <f ca="1">IF(ISERROR(MATCH($B31,Список!$N$2:$N$198,0)+1),"не розкодовано",INDIRECT(CONCATENATE("Список!$f",MATCH($B31,Список!$N$2:$N$198,0)+1)))</f>
        <v>11</v>
      </c>
    </row>
    <row r="32" spans="1:10" ht="90" hidden="1" x14ac:dyDescent="0.2">
      <c r="A32" s="68">
        <v>3</v>
      </c>
      <c r="B32" s="213" t="s">
        <v>9744</v>
      </c>
      <c r="C32" s="67">
        <f ca="1">IF(ISERROR(MATCH($B32,Список!$N$2:$N$198,0)+1),"не розкодовано",INDIRECT(CONCATENATE("Список!$u",MATCH($B32,Список!$N$2:$N$198,0)+1)))</f>
        <v>58</v>
      </c>
      <c r="D32" s="67">
        <f ca="1">IF(ISERROR(MATCH($B32,Список!$N$2:$N$198,0)+1),"не розкодовано",INDIRECT(CONCATENATE("Список!$v",MATCH($B32,Список!$N$2:$N$198,0)+1)))</f>
        <v>38</v>
      </c>
      <c r="E32" s="67">
        <f t="shared" ca="1" si="0"/>
        <v>96</v>
      </c>
      <c r="F32" s="63"/>
      <c r="G32" s="64" t="str">
        <f ca="1">IF(ISERROR(MATCH($B32,Список!$N$2:$N$198,0)+1),"не розкодовано",INDIRECT(CONCATENATE("Список!$b",MATCH($B32,Список!$N$2:$N$198,0)+1)))</f>
        <v>Мороз Віктор Вікторович</v>
      </c>
      <c r="H32" s="65" t="str">
        <f ca="1">IF(ISERROR(MATCH($B32,Список!$N$2:$N$198,0)+1),"не розкодовано",INDIRECT(CONCATENATE("Список!$d",MATCH($B32,Список!$N$2:$N$198,0)+1)))</f>
        <v>Комунальний заклад "Луцький навчально-виховний комплекс "загальноосвітня школа І-ІІІ ступенів №22 - ліцей" Луцької міської ради"</v>
      </c>
      <c r="I32" s="65" t="str">
        <f ca="1">IF(ISERROR(MATCH($B32,Список!$N$2:$N$198,0)+1),"не розкодовано",INDIRECT(CONCATENATE("Список!$g",MATCH($B32,Список!$N$2:$N$198,0)+1)))</f>
        <v>Щур Алла Панасівна</v>
      </c>
      <c r="J32" s="66">
        <f ca="1">IF(ISERROR(MATCH($B32,Список!$N$2:$N$198,0)+1),"не розкодовано",INDIRECT(CONCATENATE("Список!$f",MATCH($B32,Список!$N$2:$N$198,0)+1)))</f>
        <v>11</v>
      </c>
    </row>
    <row r="33" spans="1:10" ht="45" hidden="1" x14ac:dyDescent="0.2">
      <c r="A33" s="68"/>
      <c r="B33" s="213" t="s">
        <v>9735</v>
      </c>
      <c r="C33" s="67">
        <f ca="1">IF(ISERROR(MATCH($B33,Список!$N$2:$N$198,0)+1),"не розкодовано",INDIRECT(CONCATENATE("Список!$u",MATCH($B33,Список!$N$2:$N$198,0)+1)))</f>
        <v>35</v>
      </c>
      <c r="D33" s="67">
        <f ca="1">IF(ISERROR(MATCH($B33,Список!$N$2:$N$198,0)+1),"не розкодовано",INDIRECT(CONCATENATE("Список!$v",MATCH($B33,Список!$N$2:$N$198,0)+1)))</f>
        <v>42</v>
      </c>
      <c r="E33" s="67">
        <f t="shared" ca="1" si="0"/>
        <v>77</v>
      </c>
      <c r="F33" s="63"/>
      <c r="G33" s="64" t="str">
        <f ca="1">IF(ISERROR(MATCH($B33,Список!$N$2:$N$198,0)+1),"не розкодовано",INDIRECT(CONCATENATE("Список!$b",MATCH($B33,Список!$N$2:$N$198,0)+1)))</f>
        <v>Приймак Володимир Юрійович</v>
      </c>
      <c r="H33" s="65" t="str">
        <f ca="1">IF(ISERROR(MATCH($B33,Список!$N$2:$N$198,0)+1),"не розкодовано",INDIRECT(CONCATENATE("Список!$d",MATCH($B33,Список!$N$2:$N$198,0)+1)))</f>
        <v>Ковельська міська гімназія Ковельської міської ради Волинської області</v>
      </c>
      <c r="I33" s="65" t="str">
        <f ca="1">IF(ISERROR(MATCH($B33,Список!$N$2:$N$198,0)+1),"не розкодовано",INDIRECT(CONCATENATE("Список!$g",MATCH($B33,Список!$N$2:$N$198,0)+1)))</f>
        <v>Приймак Юрій Олексанодрович</v>
      </c>
      <c r="J33" s="66">
        <f ca="1">IF(ISERROR(MATCH($B33,Список!$N$2:$N$198,0)+1),"не розкодовано",INDIRECT(CONCATENATE("Список!$f",MATCH($B33,Список!$N$2:$N$198,0)+1)))</f>
        <v>11</v>
      </c>
    </row>
    <row r="34" spans="1:10" ht="60" hidden="1" x14ac:dyDescent="0.2">
      <c r="A34" s="68">
        <v>3</v>
      </c>
      <c r="B34" s="213" t="s">
        <v>9758</v>
      </c>
      <c r="C34" s="67">
        <f ca="1">IF(ISERROR(MATCH($B34,Список!$N$2:$N$198,0)+1),"не розкодовано",INDIRECT(CONCATENATE("Список!$u",MATCH($B34,Список!$N$2:$N$198,0)+1)))</f>
        <v>32</v>
      </c>
      <c r="D34" s="67">
        <f ca="1">IF(ISERROR(MATCH($B34,Список!$N$2:$N$198,0)+1),"не розкодовано",INDIRECT(CONCATENATE("Список!$v",MATCH($B34,Список!$N$2:$N$198,0)+1)))</f>
        <v>36</v>
      </c>
      <c r="E34" s="67">
        <f t="shared" ref="E34:E65" ca="1" si="1">SUM(C34:D34)</f>
        <v>68</v>
      </c>
      <c r="F34" s="63"/>
      <c r="G34" s="64" t="str">
        <f ca="1">IF(ISERROR(MATCH($B34,Список!$N$2:$N$198,0)+1),"не розкодовано",INDIRECT(CONCATENATE("Список!$b",MATCH($B34,Список!$N$2:$N$198,0)+1)))</f>
        <v>Дишко Наталія Петрівна</v>
      </c>
      <c r="H34" s="65" t="str">
        <f ca="1">IF(ISERROR(MATCH($B34,Список!$N$2:$N$198,0)+1),"не розкодовано",INDIRECT(CONCATENATE("Список!$d",MATCH($B34,Список!$N$2:$N$198,0)+1)))</f>
        <v>Загальноосвітня школа І-ІІІ ступенів №1 смт Маневичі Волинської області</v>
      </c>
      <c r="I34" s="65" t="str">
        <f ca="1">IF(ISERROR(MATCH($B34,Список!$N$2:$N$198,0)+1),"не розкодовано",INDIRECT(CONCATENATE("Список!$g",MATCH($B34,Список!$N$2:$N$198,0)+1)))</f>
        <v>Метенчук Валерій Іванович</v>
      </c>
      <c r="J34" s="66">
        <f ca="1">IF(ISERROR(MATCH($B34,Список!$N$2:$N$198,0)+1),"не розкодовано",INDIRECT(CONCATENATE("Список!$f",MATCH($B34,Список!$N$2:$N$198,0)+1)))</f>
        <v>9</v>
      </c>
    </row>
    <row r="35" spans="1:10" ht="60" hidden="1" x14ac:dyDescent="0.2">
      <c r="A35" s="68">
        <v>3</v>
      </c>
      <c r="B35" s="213" t="s">
        <v>9679</v>
      </c>
      <c r="C35" s="67">
        <f ca="1">IF(ISERROR(MATCH($B35,Список!$N$2:$N$198,0)+1),"не розкодовано",INDIRECT(CONCATENATE("Список!$u",MATCH($B35,Список!$N$2:$N$198,0)+1)))</f>
        <v>119</v>
      </c>
      <c r="D35" s="67">
        <f ca="1">IF(ISERROR(MATCH($B35,Список!$N$2:$N$198,0)+1),"не розкодовано",INDIRECT(CONCATENATE("Список!$v",MATCH($B35,Список!$N$2:$N$198,0)+1)))</f>
        <v>0</v>
      </c>
      <c r="E35" s="67">
        <f t="shared" ca="1" si="1"/>
        <v>119</v>
      </c>
      <c r="F35" s="63"/>
      <c r="G35" s="64" t="str">
        <f ca="1">IF(ISERROR(MATCH($B35,Список!$N$2:$N$198,0)+1),"не розкодовано",INDIRECT(CONCATENATE("Список!$b",MATCH($B35,Список!$N$2:$N$198,0)+1)))</f>
        <v>Войтович Святослав Володимирович</v>
      </c>
      <c r="H35" s="65" t="str">
        <f ca="1">IF(ISERROR(MATCH($B35,Список!$N$2:$N$198,0)+1),"не розкодовано",INDIRECT(CONCATENATE("Список!$d",MATCH($B35,Список!$N$2:$N$198,0)+1)))</f>
        <v>Загальноосвітня школа І-ІІІ ступеня с. Берестяне Ківерцівського району Волинської області</v>
      </c>
      <c r="I35" s="65" t="str">
        <f ca="1">IF(ISERROR(MATCH($B35,Список!$N$2:$N$198,0)+1),"не розкодовано",INDIRECT(CONCATENATE("Список!$g",MATCH($B35,Список!$N$2:$N$198,0)+1)))</f>
        <v>Папежук Вікторія Григорівна</v>
      </c>
      <c r="J35" s="66">
        <f ca="1">IF(ISERROR(MATCH($B35,Список!$N$2:$N$198,0)+1),"не розкодовано",INDIRECT(CONCATENATE("Список!$f",MATCH($B35,Список!$N$2:$N$198,0)+1)))</f>
        <v>10</v>
      </c>
    </row>
    <row r="36" spans="1:10" ht="60" hidden="1" x14ac:dyDescent="0.2">
      <c r="A36" s="68">
        <v>3</v>
      </c>
      <c r="B36" s="213" t="s">
        <v>9671</v>
      </c>
      <c r="C36" s="67">
        <f ca="1">IF(ISERROR(MATCH($B36,Список!$N$2:$N$198,0)+1),"не розкодовано",INDIRECT(CONCATENATE("Список!$u",MATCH($B36,Список!$N$2:$N$198,0)+1)))</f>
        <v>46</v>
      </c>
      <c r="D36" s="67">
        <f ca="1">IF(ISERROR(MATCH($B36,Список!$N$2:$N$198,0)+1),"не розкодовано",INDIRECT(CONCATENATE("Список!$v",MATCH($B36,Список!$N$2:$N$198,0)+1)))</f>
        <v>16</v>
      </c>
      <c r="E36" s="67">
        <f t="shared" ca="1" si="1"/>
        <v>62</v>
      </c>
      <c r="F36" s="63"/>
      <c r="G36" s="64" t="str">
        <f ca="1">IF(ISERROR(MATCH($B36,Список!$N$2:$N$198,0)+1),"не розкодовано",INDIRECT(CONCATENATE("Список!$b",MATCH($B36,Список!$N$2:$N$198,0)+1)))</f>
        <v>Дем’янік Анна Анатоліївна</v>
      </c>
      <c r="H36" s="65" t="str">
        <f ca="1">IF(ISERROR(MATCH($B36,Список!$N$2:$N$198,0)+1),"не розкодовано",INDIRECT(CONCATENATE("Список!$d",MATCH($B36,Список!$N$2:$N$198,0)+1)))</f>
        <v>Загальноосвітня школа І-ІІІ ступеня с. Раків Ліс Камінь-Каширського району Волинської області</v>
      </c>
      <c r="I36" s="65" t="str">
        <f ca="1">IF(ISERROR(MATCH($B36,Список!$N$2:$N$198,0)+1),"не розкодовано",INDIRECT(CONCATENATE("Список!$g",MATCH($B36,Список!$N$2:$N$198,0)+1)))</f>
        <v>Ніщик Юліана Вадимівна</v>
      </c>
      <c r="J36" s="66">
        <f ca="1">IF(ISERROR(MATCH($B36,Список!$N$2:$N$198,0)+1),"не розкодовано",INDIRECT(CONCATENATE("Список!$f",MATCH($B36,Список!$N$2:$N$198,0)+1)))</f>
        <v>9</v>
      </c>
    </row>
    <row r="37" spans="1:10" ht="75" hidden="1" x14ac:dyDescent="0.2">
      <c r="A37" s="68">
        <v>3</v>
      </c>
      <c r="B37" s="213" t="s">
        <v>9689</v>
      </c>
      <c r="C37" s="67">
        <f ca="1">IF(ISERROR(MATCH($B37,Список!$N$2:$N$198,0)+1),"не розкодовано",INDIRECT(CONCATENATE("Список!$u",MATCH($B37,Список!$N$2:$N$198,0)+1)))</f>
        <v>40</v>
      </c>
      <c r="D37" s="67">
        <f ca="1">IF(ISERROR(MATCH($B37,Список!$N$2:$N$198,0)+1),"не розкодовано",INDIRECT(CONCATENATE("Список!$v",MATCH($B37,Список!$N$2:$N$198,0)+1)))</f>
        <v>15</v>
      </c>
      <c r="E37" s="67">
        <f t="shared" ca="1" si="1"/>
        <v>55</v>
      </c>
      <c r="F37" s="63"/>
      <c r="G37" s="64" t="str">
        <f ca="1">IF(ISERROR(MATCH($B37,Список!$N$2:$N$198,0)+1),"не розкодовано",INDIRECT(CONCATENATE("Список!$b",MATCH($B37,Список!$N$2:$N$198,0)+1)))</f>
        <v>Лазарук Юрій Вікторович</v>
      </c>
      <c r="H37" s="65" t="str">
        <f ca="1">IF(ISERROR(MATCH($B37,Список!$N$2:$N$198,0)+1),"не розкодовано",INDIRECT(CONCATENATE("Список!$d",MATCH($B37,Список!$N$2:$N$198,0)+1)))</f>
        <v>Загальноосвітня школа І-ІІІ ступеня ім. В. К. Липинського с. Затурці Локачинського району Волинської області</v>
      </c>
      <c r="I37" s="65" t="str">
        <f ca="1">IF(ISERROR(MATCH($B37,Список!$N$2:$N$198,0)+1),"не розкодовано",INDIRECT(CONCATENATE("Список!$g",MATCH($B37,Список!$N$2:$N$198,0)+1)))</f>
        <v>Глова Анатолій Миколайович</v>
      </c>
      <c r="J37" s="66">
        <f ca="1">IF(ISERROR(MATCH($B37,Список!$N$2:$N$198,0)+1),"не розкодовано",INDIRECT(CONCATENATE("Список!$f",MATCH($B37,Список!$N$2:$N$198,0)+1)))</f>
        <v>9</v>
      </c>
    </row>
    <row r="38" spans="1:10" ht="75" hidden="1" x14ac:dyDescent="0.2">
      <c r="A38" s="68"/>
      <c r="B38" s="213" t="s">
        <v>9754</v>
      </c>
      <c r="C38" s="67">
        <f ca="1">IF(ISERROR(MATCH($B38,Список!$N$2:$N$198,0)+1),"не розкодовано",INDIRECT(CONCATENATE("Список!$u",MATCH($B38,Список!$N$2:$N$198,0)+1)))</f>
        <v>48</v>
      </c>
      <c r="D38" s="67">
        <f ca="1">IF(ISERROR(MATCH($B38,Список!$N$2:$N$198,0)+1),"не розкодовано",INDIRECT(CONCATENATE("Список!$v",MATCH($B38,Список!$N$2:$N$198,0)+1)))</f>
        <v>25</v>
      </c>
      <c r="E38" s="67">
        <f t="shared" ca="1" si="1"/>
        <v>73</v>
      </c>
      <c r="F38" s="63"/>
      <c r="G38" s="64" t="str">
        <f ca="1">IF(ISERROR(MATCH($B38,Список!$N$2:$N$198,0)+1),"не розкодовано",INDIRECT(CONCATENATE("Список!$b",MATCH($B38,Список!$N$2:$N$198,0)+1)))</f>
        <v>Дячук Іванна Володимирівна</v>
      </c>
      <c r="H38" s="65" t="str">
        <f ca="1">IF(ISERROR(MATCH($B38,Список!$N$2:$N$198,0)+1),"не розкодовано",INDIRECT(CONCATENATE("Список!$d",MATCH($B38,Список!$N$2:$N$198,0)+1)))</f>
        <v>Нововолинська загальноосвітня школа І-ІІІ ступенів №3 Нововолинської міської ради Волинської області</v>
      </c>
      <c r="I38" s="65" t="str">
        <f ca="1">IF(ISERROR(MATCH($B38,Список!$N$2:$N$198,0)+1),"не розкодовано",INDIRECT(CONCATENATE("Список!$g",MATCH($B38,Список!$N$2:$N$198,0)+1)))</f>
        <v>Киричук Андрій Михайлович</v>
      </c>
      <c r="J38" s="66">
        <f ca="1">IF(ISERROR(MATCH($B38,Список!$N$2:$N$198,0)+1),"не розкодовано",INDIRECT(CONCATENATE("Список!$f",MATCH($B38,Список!$N$2:$N$198,0)+1)))</f>
        <v>11</v>
      </c>
    </row>
    <row r="39" spans="1:10" ht="30" x14ac:dyDescent="0.2">
      <c r="A39" s="68">
        <v>3</v>
      </c>
      <c r="B39" s="213" t="s">
        <v>9659</v>
      </c>
      <c r="C39" s="67">
        <f ca="1">IF(ISERROR(MATCH($B39,Список!$N$2:$N$198,0)+1),"не розкодовано",INDIRECT(CONCATENATE("Список!$u",MATCH($B39,Список!$N$2:$N$198,0)+1)))</f>
        <v>34</v>
      </c>
      <c r="D39" s="67">
        <f ca="1">IF(ISERROR(MATCH($B39,Список!$N$2:$N$198,0)+1),"не розкодовано",INDIRECT(CONCATENATE("Список!$v",MATCH($B39,Список!$N$2:$N$198,0)+1)))</f>
        <v>0</v>
      </c>
      <c r="E39" s="67">
        <f t="shared" ca="1" si="1"/>
        <v>34</v>
      </c>
      <c r="F39" s="63"/>
      <c r="G39" s="64" t="str">
        <f ca="1">IF(ISERROR(MATCH($B39,Список!$N$2:$N$198,0)+1),"не розкодовано",INDIRECT(CONCATENATE("Список!$b",MATCH($B39,Список!$N$2:$N$198,0)+1)))</f>
        <v>Миронюк Антон Іванович</v>
      </c>
      <c r="H39" s="65" t="str">
        <f ca="1">IF(ISERROR(MATCH($B39,Список!$N$2:$N$198,0)+1),"не розкодовано",INDIRECT(CONCATENATE("Список!$d",MATCH($B39,Список!$N$2:$N$198,0)+1)))</f>
        <v>Волинський ліцей-інтернат Волинської обласної ради</v>
      </c>
      <c r="I39" s="65" t="str">
        <f ca="1">IF(ISERROR(MATCH($B39,Список!$N$2:$N$198,0)+1),"не розкодовано",INDIRECT(CONCATENATE("Список!$g",MATCH($B39,Список!$N$2:$N$198,0)+1)))</f>
        <v>Волянюк Вадим Миколайович</v>
      </c>
      <c r="J39" s="66">
        <f ca="1">IF(ISERROR(MATCH($B39,Список!$N$2:$N$198,0)+1),"не розкодовано",INDIRECT(CONCATENATE("Список!$f",MATCH($B39,Список!$N$2:$N$198,0)+1)))</f>
        <v>8</v>
      </c>
    </row>
    <row r="40" spans="1:10" ht="60" hidden="1" x14ac:dyDescent="0.2">
      <c r="A40" s="68">
        <v>3</v>
      </c>
      <c r="B40" s="213" t="s">
        <v>9812</v>
      </c>
      <c r="C40" s="67">
        <f ca="1">IF(ISERROR(MATCH($B40,Список!$N$2:$N$198,0)+1),"не розкодовано",INDIRECT(CONCATENATE("Список!$u",MATCH($B40,Список!$N$2:$N$198,0)+1)))</f>
        <v>66</v>
      </c>
      <c r="D40" s="67">
        <f ca="1">IF(ISERROR(MATCH($B40,Список!$N$2:$N$198,0)+1),"не розкодовано",INDIRECT(CONCATENATE("Список!$v",MATCH($B40,Список!$N$2:$N$198,0)+1)))</f>
        <v>34</v>
      </c>
      <c r="E40" s="67">
        <f t="shared" ca="1" si="1"/>
        <v>100</v>
      </c>
      <c r="F40" s="63"/>
      <c r="G40" s="64" t="str">
        <f ca="1">IF(ISERROR(MATCH($B40,Список!$N$2:$N$198,0)+1),"не розкодовано",INDIRECT(CONCATENATE("Список!$b",MATCH($B40,Список!$N$2:$N$198,0)+1)))</f>
        <v>Лагода Віталій Володимирович</v>
      </c>
      <c r="H40" s="65" t="str">
        <f ca="1">IF(ISERROR(MATCH($B40,Список!$N$2:$N$198,0)+1),"не розкодовано",INDIRECT(CONCATENATE("Список!$d",MATCH($B40,Список!$N$2:$N$198,0)+1)))</f>
        <v>КЗ "Луцький НВК "Гімназія №14" Луцької міської ради у Волинській області"</v>
      </c>
      <c r="I40" s="65" t="str">
        <f ca="1">IF(ISERROR(MATCH($B40,Список!$N$2:$N$198,0)+1),"не розкодовано",INDIRECT(CONCATENATE("Список!$g",MATCH($B40,Список!$N$2:$N$198,0)+1)))</f>
        <v>Гісь Ігор Володимирович</v>
      </c>
      <c r="J40" s="66">
        <f ca="1">IF(ISERROR(MATCH($B40,Список!$N$2:$N$198,0)+1),"не розкодовано",INDIRECT(CONCATENATE("Список!$f",MATCH($B40,Список!$N$2:$N$198,0)+1)))</f>
        <v>10</v>
      </c>
    </row>
    <row r="41" spans="1:10" ht="90" hidden="1" x14ac:dyDescent="0.2">
      <c r="A41" s="68">
        <v>3</v>
      </c>
      <c r="B41" s="213" t="s">
        <v>9673</v>
      </c>
      <c r="C41" s="67">
        <f ca="1">IF(ISERROR(MATCH($B41,Список!$N$2:$N$198,0)+1),"не розкодовано",INDIRECT(CONCATENATE("Список!$u",MATCH($B41,Список!$N$2:$N$198,0)+1)))</f>
        <v>42</v>
      </c>
      <c r="D41" s="67">
        <f ca="1">IF(ISERROR(MATCH($B41,Список!$N$2:$N$198,0)+1),"не розкодовано",INDIRECT(CONCATENATE("Список!$v",MATCH($B41,Список!$N$2:$N$198,0)+1)))</f>
        <v>5</v>
      </c>
      <c r="E41" s="67">
        <f t="shared" ca="1" si="1"/>
        <v>47</v>
      </c>
      <c r="F41" s="63"/>
      <c r="G41" s="64" t="str">
        <f ca="1">IF(ISERROR(MATCH($B41,Список!$N$2:$N$198,0)+1),"не розкодовано",INDIRECT(CONCATENATE("Список!$b",MATCH($B41,Список!$N$2:$N$198,0)+1)))</f>
        <v>Петрук Адам Миколайович</v>
      </c>
      <c r="H41" s="65" t="str">
        <f ca="1">IF(ISERROR(MATCH($B41,Список!$N$2:$N$198,0)+1),"не розкодовано",INDIRECT(CONCATENATE("Список!$d",MATCH($B41,Список!$N$2:$N$198,0)+1)))</f>
        <v>Навчально-виховний комплекс "загальноосвітня школа І-ІІІ ступенів-гімназія" №2 м. Каменя-Каширського Волинської області</v>
      </c>
      <c r="I41" s="65" t="str">
        <f ca="1">IF(ISERROR(MATCH($B41,Список!$N$2:$N$198,0)+1),"не розкодовано",INDIRECT(CONCATENATE("Список!$g",MATCH($B41,Список!$N$2:$N$198,0)+1)))</f>
        <v>Шелепук Володимир Георгійович</v>
      </c>
      <c r="J41" s="66">
        <f ca="1">IF(ISERROR(MATCH($B41,Список!$N$2:$N$198,0)+1),"не розкодовано",INDIRECT(CONCATENATE("Список!$f",MATCH($B41,Список!$N$2:$N$198,0)+1)))</f>
        <v>9</v>
      </c>
    </row>
    <row r="42" spans="1:10" ht="45" hidden="1" x14ac:dyDescent="0.2">
      <c r="A42" s="68">
        <v>3</v>
      </c>
      <c r="B42" s="213" t="s">
        <v>9774</v>
      </c>
      <c r="C42" s="67">
        <f ca="1">IF(ISERROR(MATCH($B42,Список!$N$2:$N$198,0)+1),"не розкодовано",INDIRECT(CONCATENATE("Список!$u",MATCH($B42,Список!$N$2:$N$198,0)+1)))</f>
        <v>75</v>
      </c>
      <c r="D42" s="67">
        <f ca="1">IF(ISERROR(MATCH($B42,Список!$N$2:$N$198,0)+1),"не розкодовано",INDIRECT(CONCATENATE("Список!$v",MATCH($B42,Список!$N$2:$N$198,0)+1)))</f>
        <v>10</v>
      </c>
      <c r="E42" s="67">
        <f t="shared" ca="1" si="1"/>
        <v>85</v>
      </c>
      <c r="F42" s="63"/>
      <c r="G42" s="64" t="str">
        <f ca="1">IF(ISERROR(MATCH($B42,Список!$N$2:$N$198,0)+1),"не розкодовано",INDIRECT(CONCATENATE("Список!$b",MATCH($B42,Список!$N$2:$N$198,0)+1)))</f>
        <v>Слюсарчук Максим Борисович</v>
      </c>
      <c r="H42" s="65" t="str">
        <f ca="1">IF(ISERROR(MATCH($B42,Список!$N$2:$N$198,0)+1),"не розкодовано",INDIRECT(CONCATENATE("Список!$d",MATCH($B42,Список!$N$2:$N$198,0)+1)))</f>
        <v>Нововолинський ліцей-інтернат Волинської обласної ради</v>
      </c>
      <c r="I42" s="65" t="str">
        <f ca="1">IF(ISERROR(MATCH($B42,Список!$N$2:$N$198,0)+1),"не розкодовано",INDIRECT(CONCATENATE("Список!$g",MATCH($B42,Список!$N$2:$N$198,0)+1)))</f>
        <v>Шаповал Юрій Вячеславович</v>
      </c>
      <c r="J42" s="66">
        <f ca="1">IF(ISERROR(MATCH($B42,Список!$N$2:$N$198,0)+1),"не розкодовано",INDIRECT(CONCATENATE("Список!$f",MATCH($B42,Список!$N$2:$N$198,0)+1)))</f>
        <v>10</v>
      </c>
    </row>
    <row r="43" spans="1:10" ht="45" hidden="1" x14ac:dyDescent="0.2">
      <c r="A43" s="68"/>
      <c r="B43" s="213" t="s">
        <v>9810</v>
      </c>
      <c r="C43" s="67">
        <f ca="1">IF(ISERROR(MATCH($B43,Список!$N$2:$N$198,0)+1),"не розкодовано",INDIRECT(CONCATENATE("Список!$u",MATCH($B43,Список!$N$2:$N$198,0)+1)))</f>
        <v>26</v>
      </c>
      <c r="D43" s="67">
        <f ca="1">IF(ISERROR(MATCH($B43,Список!$N$2:$N$198,0)+1),"не розкодовано",INDIRECT(CONCATENATE("Список!$v",MATCH($B43,Список!$N$2:$N$198,0)+1)))</f>
        <v>28</v>
      </c>
      <c r="E43" s="67">
        <f t="shared" ca="1" si="1"/>
        <v>54</v>
      </c>
      <c r="F43" s="63"/>
      <c r="G43" s="64" t="str">
        <f ca="1">IF(ISERROR(MATCH($B43,Список!$N$2:$N$198,0)+1),"не розкодовано",INDIRECT(CONCATENATE("Список!$b",MATCH($B43,Список!$N$2:$N$198,0)+1)))</f>
        <v>Усік Олександр Сергійович</v>
      </c>
      <c r="H43" s="65" t="str">
        <f ca="1">IF(ISERROR(MATCH($B43,Список!$N$2:$N$198,0)+1),"не розкодовано",INDIRECT(CONCATENATE("Список!$d",MATCH($B43,Список!$N$2:$N$198,0)+1)))</f>
        <v>ЛНВК"ЗОШ І-ІІ №24-технологічний ліцей"</v>
      </c>
      <c r="I43" s="65" t="str">
        <f ca="1">IF(ISERROR(MATCH($B43,Список!$N$2:$N$198,0)+1),"не розкодовано",INDIRECT(CONCATENATE("Список!$g",MATCH($B43,Список!$N$2:$N$198,0)+1)))</f>
        <v>Стеблевець Олександр Леонідович</v>
      </c>
      <c r="J43" s="66">
        <f ca="1">IF(ISERROR(MATCH($B43,Список!$N$2:$N$198,0)+1),"не розкодовано",INDIRECT(CONCATENATE("Список!$f",MATCH($B43,Список!$N$2:$N$198,0)+1)))</f>
        <v>11</v>
      </c>
    </row>
    <row r="44" spans="1:10" ht="60" hidden="1" x14ac:dyDescent="0.2">
      <c r="A44" s="68"/>
      <c r="B44" s="213" t="s">
        <v>9790</v>
      </c>
      <c r="C44" s="67">
        <f ca="1">IF(ISERROR(MATCH($B44,Список!$N$2:$N$198,0)+1),"не розкодовано",INDIRECT(CONCATENATE("Список!$u",MATCH($B44,Список!$N$2:$N$198,0)+1)))</f>
        <v>26</v>
      </c>
      <c r="D44" s="67">
        <f ca="1">IF(ISERROR(MATCH($B44,Список!$N$2:$N$198,0)+1),"не розкодовано",INDIRECT(CONCATENATE("Список!$v",MATCH($B44,Список!$N$2:$N$198,0)+1)))</f>
        <v>18</v>
      </c>
      <c r="E44" s="67">
        <f t="shared" ca="1" si="1"/>
        <v>44</v>
      </c>
      <c r="F44" s="63"/>
      <c r="G44" s="64" t="str">
        <f ca="1">IF(ISERROR(MATCH($B44,Список!$N$2:$N$198,0)+1),"не розкодовано",INDIRECT(CONCATENATE("Список!$b",MATCH($B44,Список!$N$2:$N$198,0)+1)))</f>
        <v>Дігалевич Юрій Іванович</v>
      </c>
      <c r="H44" s="65" t="str">
        <f ca="1">IF(ISERROR(MATCH($B44,Список!$N$2:$N$198,0)+1),"не розкодовано",INDIRECT(CONCATENATE("Список!$d",MATCH($B44,Список!$N$2:$N$198,0)+1)))</f>
        <v>Загальноосвітня школа І-ІІІ ступеня №1 м. Рожище Рожищенського району Волинської області</v>
      </c>
      <c r="I44" s="65" t="str">
        <f ca="1">IF(ISERROR(MATCH($B44,Список!$N$2:$N$198,0)+1),"не розкодовано",INDIRECT(CONCATENATE("Список!$g",MATCH($B44,Список!$N$2:$N$198,0)+1)))</f>
        <v>Сущик Анатолій Миколайович</v>
      </c>
      <c r="J44" s="66">
        <f ca="1">IF(ISERROR(MATCH($B44,Список!$N$2:$N$198,0)+1),"не розкодовано",INDIRECT(CONCATENATE("Список!$f",MATCH($B44,Список!$N$2:$N$198,0)+1)))</f>
        <v>10</v>
      </c>
    </row>
    <row r="45" spans="1:10" ht="75" hidden="1" x14ac:dyDescent="0.2">
      <c r="A45" s="68"/>
      <c r="B45" s="213" t="s">
        <v>9696</v>
      </c>
      <c r="C45" s="67">
        <f ca="1">IF(ISERROR(MATCH($B45,Список!$N$2:$N$198,0)+1),"не розкодовано",INDIRECT(CONCATENATE("Список!$u",MATCH($B45,Список!$N$2:$N$198,0)+1)))</f>
        <v>7</v>
      </c>
      <c r="D45" s="67">
        <f ca="1">IF(ISERROR(MATCH($B45,Список!$N$2:$N$198,0)+1),"не розкодовано",INDIRECT(CONCATENATE("Список!$v",MATCH($B45,Список!$N$2:$N$198,0)+1)))</f>
        <v>20</v>
      </c>
      <c r="E45" s="67">
        <f t="shared" ca="1" si="1"/>
        <v>27</v>
      </c>
      <c r="F45" s="63"/>
      <c r="G45" s="64" t="str">
        <f ca="1">IF(ISERROR(MATCH($B45,Список!$N$2:$N$198,0)+1),"не розкодовано",INDIRECT(CONCATENATE("Список!$b",MATCH($B45,Список!$N$2:$N$198,0)+1)))</f>
        <v>Мачеброда Роман Олександрович</v>
      </c>
      <c r="H45" s="65" t="str">
        <f ca="1">IF(ISERROR(MATCH($B45,Список!$N$2:$N$198,0)+1),"не розкодовано",INDIRECT(CONCATENATE("Список!$d",MATCH($B45,Список!$N$2:$N$198,0)+1)))</f>
        <v>Загальноосвітня школа І-ІІІ ступеня ім. В. К. Липинського с. Затурці Локачинського району Волинської області</v>
      </c>
      <c r="I45" s="65" t="str">
        <f ca="1">IF(ISERROR(MATCH($B45,Список!$N$2:$N$198,0)+1),"не розкодовано",INDIRECT(CONCATENATE("Список!$g",MATCH($B45,Список!$N$2:$N$198,0)+1)))</f>
        <v>Глова Анатолій Миколайович</v>
      </c>
      <c r="J45" s="66">
        <f ca="1">IF(ISERROR(MATCH($B45,Список!$N$2:$N$198,0)+1),"не розкодовано",INDIRECT(CONCATENATE("Список!$f",MATCH($B45,Список!$N$2:$N$198,0)+1)))</f>
        <v>11</v>
      </c>
    </row>
    <row r="46" spans="1:10" ht="60" hidden="1" x14ac:dyDescent="0.2">
      <c r="A46" s="68"/>
      <c r="B46" s="213" t="s">
        <v>9702</v>
      </c>
      <c r="C46" s="67">
        <f ca="1">IF(ISERROR(MATCH($B46,Список!$N$2:$N$198,0)+1),"не розкодовано",INDIRECT(CONCATENATE("Список!$u",MATCH($B46,Список!$N$2:$N$198,0)+1)))</f>
        <v>6</v>
      </c>
      <c r="D46" s="67">
        <f ca="1">IF(ISERROR(MATCH($B46,Список!$N$2:$N$198,0)+1),"не розкодовано",INDIRECT(CONCATENATE("Список!$v",MATCH($B46,Список!$N$2:$N$198,0)+1)))</f>
        <v>20</v>
      </c>
      <c r="E46" s="67">
        <f t="shared" ca="1" si="1"/>
        <v>26</v>
      </c>
      <c r="F46" s="63"/>
      <c r="G46" s="64" t="str">
        <f ca="1">IF(ISERROR(MATCH($B46,Список!$N$2:$N$198,0)+1),"не розкодовано",INDIRECT(CONCATENATE("Список!$b",MATCH($B46,Список!$N$2:$N$198,0)+1)))</f>
        <v>Савонік Катерина Сергіївна</v>
      </c>
      <c r="H46" s="65" t="str">
        <f ca="1">IF(ISERROR(MATCH($B46,Список!$N$2:$N$198,0)+1),"не розкодовано",INDIRECT(CONCATENATE("Список!$d",MATCH($B46,Список!$N$2:$N$198,0)+1)))</f>
        <v>Загальноосвітня школа І-ІІІ ступеня с. Маяки Луцького району Волинської області</v>
      </c>
      <c r="I46" s="65" t="str">
        <f ca="1">IF(ISERROR(MATCH($B46,Список!$N$2:$N$198,0)+1),"не розкодовано",INDIRECT(CONCATENATE("Список!$g",MATCH($B46,Список!$N$2:$N$198,0)+1)))</f>
        <v>Сацик Олена Степанівна</v>
      </c>
      <c r="J46" s="66">
        <f ca="1">IF(ISERROR(MATCH($B46,Список!$N$2:$N$198,0)+1),"не розкодовано",INDIRECT(CONCATENATE("Список!$f",MATCH($B46,Список!$N$2:$N$198,0)+1)))</f>
        <v>11</v>
      </c>
    </row>
    <row r="47" spans="1:10" ht="105" hidden="1" x14ac:dyDescent="0.2">
      <c r="A47" s="68"/>
      <c r="B47" s="213" t="s">
        <v>9723</v>
      </c>
      <c r="C47" s="67">
        <f ca="1">IF(ISERROR(MATCH($B47,Список!$N$2:$N$198,0)+1),"не розкодовано",INDIRECT(CONCATENATE("Список!$u",MATCH($B47,Список!$N$2:$N$198,0)+1)))</f>
        <v>6</v>
      </c>
      <c r="D47" s="67">
        <f ca="1">IF(ISERROR(MATCH($B47,Список!$N$2:$N$198,0)+1),"не розкодовано",INDIRECT(CONCATENATE("Список!$v",MATCH($B47,Список!$N$2:$N$198,0)+1)))</f>
        <v>18</v>
      </c>
      <c r="E47" s="67">
        <f t="shared" ca="1" si="1"/>
        <v>24</v>
      </c>
      <c r="F47" s="63"/>
      <c r="G47" s="64" t="str">
        <f ca="1">IF(ISERROR(MATCH($B47,Список!$N$2:$N$198,0)+1),"не розкодовано",INDIRECT(CONCATENATE("Список!$b",MATCH($B47,Список!$N$2:$N$198,0)+1)))</f>
        <v>Геращенко Дмитро Андрійович</v>
      </c>
      <c r="H47" s="65" t="str">
        <f ca="1">IF(ISERROR(MATCH($B47,Список!$N$2:$N$198,0)+1),"не розкодовано",INDIRECT(CONCATENATE("Список!$d",MATCH($B47,Список!$N$2:$N$198,0)+1)))</f>
        <v xml:space="preserve">Володимир-Волинський навчально-виховний комплекс "Загальноосвітня школа І-ІІІ ступенІв №3 -ліцей" Володимир-Волинської міської ради Волинської </v>
      </c>
      <c r="I47" s="65" t="str">
        <f ca="1">IF(ISERROR(MATCH($B47,Список!$N$2:$N$198,0)+1),"не розкодовано",INDIRECT(CONCATENATE("Список!$g",MATCH($B47,Список!$N$2:$N$198,0)+1)))</f>
        <v>Ткачук Олександр Іванович</v>
      </c>
      <c r="J47" s="66">
        <f ca="1">IF(ISERROR(MATCH($B47,Список!$N$2:$N$198,0)+1),"не розкодовано",INDIRECT(CONCATENATE("Список!$f",MATCH($B47,Список!$N$2:$N$198,0)+1)))</f>
        <v>9</v>
      </c>
    </row>
    <row r="48" spans="1:10" ht="45" hidden="1" x14ac:dyDescent="0.2">
      <c r="A48" s="68"/>
      <c r="B48" s="213" t="s">
        <v>9768</v>
      </c>
      <c r="C48" s="67">
        <f ca="1">IF(ISERROR(MATCH($B48,Список!$N$2:$N$198,0)+1),"не розкодовано",INDIRECT(CONCATENATE("Список!$u",MATCH($B48,Список!$N$2:$N$198,0)+1)))</f>
        <v>0</v>
      </c>
      <c r="D48" s="67">
        <f ca="1">IF(ISERROR(MATCH($B48,Список!$N$2:$N$198,0)+1),"не розкодовано",INDIRECT(CONCATENATE("Список!$v",MATCH($B48,Список!$N$2:$N$198,0)+1)))</f>
        <v>24</v>
      </c>
      <c r="E48" s="67">
        <f t="shared" ca="1" si="1"/>
        <v>24</v>
      </c>
      <c r="F48" s="63"/>
      <c r="G48" s="64" t="str">
        <f ca="1">IF(ISERROR(MATCH($B48,Список!$N$2:$N$198,0)+1),"не розкодовано",INDIRECT(CONCATENATE("Список!$b",MATCH($B48,Список!$N$2:$N$198,0)+1)))</f>
        <v>Андреєнко Ігор Володимирович</v>
      </c>
      <c r="H48" s="65" t="str">
        <f ca="1">IF(ISERROR(MATCH($B48,Список!$N$2:$N$198,0)+1),"не розкодовано",INDIRECT(CONCATENATE("Список!$d",MATCH($B48,Список!$N$2:$N$198,0)+1)))</f>
        <v>Нововолинський ліцей-інтернат Волинської обласної ради</v>
      </c>
      <c r="I48" s="65" t="str">
        <f ca="1">IF(ISERROR(MATCH($B48,Список!$N$2:$N$198,0)+1),"не розкодовано",INDIRECT(CONCATENATE("Список!$g",MATCH($B48,Список!$N$2:$N$198,0)+1)))</f>
        <v>Шаповал Юрій Вячеславович</v>
      </c>
      <c r="J48" s="66">
        <f ca="1">IF(ISERROR(MATCH($B48,Список!$N$2:$N$198,0)+1),"не розкодовано",INDIRECT(CONCATENATE("Список!$f",MATCH($B48,Список!$N$2:$N$198,0)+1)))</f>
        <v>11</v>
      </c>
    </row>
    <row r="49" spans="1:10" ht="60" hidden="1" x14ac:dyDescent="0.2">
      <c r="A49" s="68"/>
      <c r="B49" s="213" t="s">
        <v>9681</v>
      </c>
      <c r="C49" s="67">
        <f ca="1">IF(ISERROR(MATCH($B49,Список!$N$2:$N$198,0)+1),"не розкодовано",INDIRECT(CONCATENATE("Список!$u",MATCH($B49,Список!$N$2:$N$198,0)+1)))</f>
        <v>0</v>
      </c>
      <c r="D49" s="67">
        <f ca="1">IF(ISERROR(MATCH($B49,Список!$N$2:$N$198,0)+1),"не розкодовано",INDIRECT(CONCATENATE("Список!$v",MATCH($B49,Список!$N$2:$N$198,0)+1)))</f>
        <v>22</v>
      </c>
      <c r="E49" s="67">
        <f t="shared" ca="1" si="1"/>
        <v>22</v>
      </c>
      <c r="F49" s="63"/>
      <c r="G49" s="64" t="str">
        <f ca="1">IF(ISERROR(MATCH($B49,Список!$N$2:$N$198,0)+1),"не розкодовано",INDIRECT(CONCATENATE("Список!$b",MATCH($B49,Список!$N$2:$N$198,0)+1)))</f>
        <v>Шевчук Оксана Валеріївна</v>
      </c>
      <c r="H49" s="65" t="str">
        <f ca="1">IF(ISERROR(MATCH($B49,Список!$N$2:$N$198,0)+1),"не розкодовано",INDIRECT(CONCATENATE("Список!$d",MATCH($B49,Список!$N$2:$N$198,0)+1)))</f>
        <v>Загальноосвітня школа І-ІІІ ступеня с. Жидичин Ківерцівського району Волинської області</v>
      </c>
      <c r="I49" s="65" t="str">
        <f ca="1">IF(ISERROR(MATCH($B49,Список!$N$2:$N$198,0)+1),"не розкодовано",INDIRECT(CONCATENATE("Список!$g",MATCH($B49,Список!$N$2:$N$198,0)+1)))</f>
        <v>Яблонський Ігор Петрович</v>
      </c>
      <c r="J49" s="66">
        <f ca="1">IF(ISERROR(MATCH($B49,Список!$N$2:$N$198,0)+1),"не розкодовано",INDIRECT(CONCATENATE("Список!$f",MATCH($B49,Список!$N$2:$N$198,0)+1)))</f>
        <v>11</v>
      </c>
    </row>
    <row r="50" spans="1:10" ht="60" hidden="1" x14ac:dyDescent="0.2">
      <c r="A50" s="68"/>
      <c r="B50" s="213" t="s">
        <v>9800</v>
      </c>
      <c r="C50" s="67">
        <f ca="1">IF(ISERROR(MATCH($B50,Список!$N$2:$N$198,0)+1),"не розкодовано",INDIRECT(CONCATENATE("Список!$u",MATCH($B50,Список!$N$2:$N$198,0)+1)))</f>
        <v>0</v>
      </c>
      <c r="D50" s="67">
        <f ca="1">IF(ISERROR(MATCH($B50,Список!$N$2:$N$198,0)+1),"не розкодовано",INDIRECT(CONCATENATE("Список!$v",MATCH($B50,Список!$N$2:$N$198,0)+1)))</f>
        <v>26</v>
      </c>
      <c r="E50" s="67">
        <f t="shared" ca="1" si="1"/>
        <v>26</v>
      </c>
      <c r="F50" s="63"/>
      <c r="G50" s="64" t="str">
        <f ca="1">IF(ISERROR(MATCH($B50,Список!$N$2:$N$198,0)+1),"не розкодовано",INDIRECT(CONCATENATE("Список!$b",MATCH($B50,Список!$N$2:$N$198,0)+1)))</f>
        <v>Солонінко Олександр Миколайович</v>
      </c>
      <c r="H50" s="65" t="str">
        <f ca="1">IF(ISERROR(MATCH($B50,Список!$N$2:$N$198,0)+1),"не розкодовано",INDIRECT(CONCATENATE("Список!$d",MATCH($B50,Список!$N$2:$N$198,0)+1)))</f>
        <v>Загальноосвітня школа І-ІІІ ступеня с. Дубечне Старовижівського району Волинської області</v>
      </c>
      <c r="I50" s="65" t="str">
        <f ca="1">IF(ISERROR(MATCH($B50,Список!$N$2:$N$198,0)+1),"не розкодовано",INDIRECT(CONCATENATE("Список!$g",MATCH($B50,Список!$N$2:$N$198,0)+1)))</f>
        <v>Шинкарук Вікторія Віталіївна</v>
      </c>
      <c r="J50" s="66">
        <f ca="1">IF(ISERROR(MATCH($B50,Список!$N$2:$N$198,0)+1),"не розкодовано",INDIRECT(CONCATENATE("Список!$f",MATCH($B50,Список!$N$2:$N$198,0)+1)))</f>
        <v>10</v>
      </c>
    </row>
    <row r="51" spans="1:10" ht="90" x14ac:dyDescent="0.2">
      <c r="A51" s="68">
        <v>3</v>
      </c>
      <c r="B51" s="213" t="s">
        <v>9786</v>
      </c>
      <c r="C51" s="67">
        <f ca="1">IF(ISERROR(MATCH($B51,Список!$N$2:$N$198,0)+1),"не розкодовано",INDIRECT(CONCATENATE("Список!$u",MATCH($B51,Список!$N$2:$N$198,0)+1)))</f>
        <v>0</v>
      </c>
      <c r="D51" s="67">
        <f ca="1">IF(ISERROR(MATCH($B51,Список!$N$2:$N$198,0)+1),"не розкодовано",INDIRECT(CONCATENATE("Список!$v",MATCH($B51,Список!$N$2:$N$198,0)+1)))</f>
        <v>26</v>
      </c>
      <c r="E51" s="67">
        <f t="shared" ca="1" si="1"/>
        <v>26</v>
      </c>
      <c r="F51" s="63"/>
      <c r="G51" s="64" t="str">
        <f ca="1">IF(ISERROR(MATCH($B51,Список!$N$2:$N$198,0)+1),"не розкодовано",INDIRECT(CONCATENATE("Список!$b",MATCH($B51,Список!$N$2:$N$198,0)+1)))</f>
        <v>Хомич Олександр Васильович</v>
      </c>
      <c r="H51" s="65" t="str">
        <f ca="1">IF(ISERROR(MATCH($B51,Список!$N$2:$N$198,0)+1),"не розкодовано",INDIRECT(CONCATENATE("Список!$d",MATCH($B51,Список!$N$2:$N$198,0)+1)))</f>
        <v>Рожищенський навчально-виховний комплекс №4 "Загальноосвітня школа І-ІІІ ступенів - гімназія" Рожищенського району Волинської області</v>
      </c>
      <c r="I51" s="65" t="str">
        <f ca="1">IF(ISERROR(MATCH($B51,Список!$N$2:$N$198,0)+1),"не розкодовано",INDIRECT(CONCATENATE("Список!$g",MATCH($B51,Список!$N$2:$N$198,0)+1)))</f>
        <v>Тананайко Олена Григорівна</v>
      </c>
      <c r="J51" s="66">
        <f ca="1">IF(ISERROR(MATCH($B51,Список!$N$2:$N$198,0)+1),"не розкодовано",INDIRECT(CONCATENATE("Список!$f",MATCH($B51,Список!$N$2:$N$198,0)+1)))</f>
        <v>7</v>
      </c>
    </row>
    <row r="52" spans="1:10" ht="75" hidden="1" x14ac:dyDescent="0.2">
      <c r="A52" s="68"/>
      <c r="B52" s="213" t="s">
        <v>9727</v>
      </c>
      <c r="C52" s="67">
        <f ca="1">IF(ISERROR(MATCH($B52,Список!$N$2:$N$198,0)+1),"не розкодовано",INDIRECT(CONCATENATE("Список!$u",MATCH($B52,Список!$N$2:$N$198,0)+1)))</f>
        <v>5</v>
      </c>
      <c r="D52" s="67">
        <f ca="1">IF(ISERROR(MATCH($B52,Список!$N$2:$N$198,0)+1),"не розкодовано",INDIRECT(CONCATENATE("Список!$v",MATCH($B52,Список!$N$2:$N$198,0)+1)))</f>
        <v>4</v>
      </c>
      <c r="E52" s="67">
        <f t="shared" ca="1" si="1"/>
        <v>9</v>
      </c>
      <c r="F52" s="63"/>
      <c r="G52" s="64" t="str">
        <f ca="1">IF(ISERROR(MATCH($B52,Список!$N$2:$N$198,0)+1),"не розкодовано",INDIRECT(CONCATENATE("Список!$b",MATCH($B52,Список!$N$2:$N$198,0)+1)))</f>
        <v>Дацко Дмитро Олександрович</v>
      </c>
      <c r="H52" s="65" t="str">
        <f ca="1">IF(ISERROR(MATCH($B52,Список!$N$2:$N$198,0)+1),"не розкодовано",INDIRECT(CONCATENATE("Список!$d",MATCH($B52,Список!$N$2:$N$198,0)+1)))</f>
        <v>Володимир-Волинська загальноосвітня школа І-ІІІ ступенів №2 Володимир-Волинської міської ради Волинської області</v>
      </c>
      <c r="I52" s="65" t="str">
        <f ca="1">IF(ISERROR(MATCH($B52,Список!$N$2:$N$198,0)+1),"не розкодовано",INDIRECT(CONCATENATE("Список!$g",MATCH($B52,Список!$N$2:$N$198,0)+1)))</f>
        <v>Патлашинський Анатолій Володимирович</v>
      </c>
      <c r="J52" s="66">
        <f ca="1">IF(ISERROR(MATCH($B52,Список!$N$2:$N$198,0)+1),"не розкодовано",INDIRECT(CONCATENATE("Список!$f",MATCH($B52,Список!$N$2:$N$198,0)+1)))</f>
        <v>10</v>
      </c>
    </row>
    <row r="53" spans="1:10" ht="105" hidden="1" x14ac:dyDescent="0.2">
      <c r="A53" s="68"/>
      <c r="B53" s="213" t="s">
        <v>9762</v>
      </c>
      <c r="C53" s="67">
        <f ca="1">IF(ISERROR(MATCH($B53,Список!$N$2:$N$198,0)+1),"не розкодовано",INDIRECT(CONCATENATE("Список!$u",MATCH($B53,Список!$N$2:$N$198,0)+1)))</f>
        <v>6</v>
      </c>
      <c r="D53" s="67">
        <f ca="1">IF(ISERROR(MATCH($B53,Список!$N$2:$N$198,0)+1),"не розкодовано",INDIRECT(CONCATENATE("Список!$v",MATCH($B53,Список!$N$2:$N$198,0)+1)))</f>
        <v>7</v>
      </c>
      <c r="E53" s="67">
        <f t="shared" ca="1" si="1"/>
        <v>13</v>
      </c>
      <c r="F53" s="63"/>
      <c r="G53" s="64" t="str">
        <f ca="1">IF(ISERROR(MATCH($B53,Список!$N$2:$N$198,0)+1),"не розкодовано",INDIRECT(CONCATENATE("Список!$b",MATCH($B53,Список!$N$2:$N$198,0)+1)))</f>
        <v>Дудай Володимир Григорович</v>
      </c>
      <c r="H53" s="65" t="str">
        <f ca="1">IF(ISERROR(MATCH($B53,Список!$N$2:$N$198,0)+1),"не розкодовано",INDIRECT(CONCATENATE("Список!$d",MATCH($B53,Список!$N$2:$N$198,0)+1)))</f>
        <v>Навчально-виховний комплекс "Маневицька загальноосвітня школа І-ІІІ ступенів №2 - гімназія ім. А. П. Бринського" Маневицького району Волинської області</v>
      </c>
      <c r="I53" s="65" t="str">
        <f ca="1">IF(ISERROR(MATCH($B53,Список!$N$2:$N$198,0)+1),"не розкодовано",INDIRECT(CONCATENATE("Список!$g",MATCH($B53,Список!$N$2:$N$198,0)+1)))</f>
        <v>Фомін Василь Миколайович</v>
      </c>
      <c r="J53" s="66">
        <f ca="1">IF(ISERROR(MATCH($B53,Список!$N$2:$N$198,0)+1),"не розкодовано",INDIRECT(CONCATENATE("Список!$f",MATCH($B53,Список!$N$2:$N$198,0)+1)))</f>
        <v>11</v>
      </c>
    </row>
    <row r="54" spans="1:10" ht="60" hidden="1" x14ac:dyDescent="0.2">
      <c r="A54" s="68"/>
      <c r="B54" s="213" t="s">
        <v>9816</v>
      </c>
      <c r="C54" s="67">
        <f ca="1">IF(ISERROR(MATCH($B54,Список!$N$2:$N$198,0)+1),"не розкодовано",INDIRECT(CONCATENATE("Список!$u",MATCH($B54,Список!$N$2:$N$198,0)+1)))</f>
        <v>8</v>
      </c>
      <c r="D54" s="67">
        <f ca="1">IF(ISERROR(MATCH($B54,Список!$N$2:$N$198,0)+1),"не розкодовано",INDIRECT(CONCATENATE("Список!$v",MATCH($B54,Список!$N$2:$N$198,0)+1)))</f>
        <v>0</v>
      </c>
      <c r="E54" s="67">
        <f t="shared" ca="1" si="1"/>
        <v>8</v>
      </c>
      <c r="F54" s="63"/>
      <c r="G54" s="64" t="str">
        <f ca="1">IF(ISERROR(MATCH($B54,Список!$N$2:$N$198,0)+1),"не розкодовано",INDIRECT(CONCATENATE("Список!$b",MATCH($B54,Список!$N$2:$N$198,0)+1)))</f>
        <v>Дяк Олег Вікторович</v>
      </c>
      <c r="H54" s="65" t="str">
        <f ca="1">IF(ISERROR(MATCH($B54,Список!$N$2:$N$198,0)+1),"не розкодовано",INDIRECT(CONCATENATE("Список!$d",MATCH($B54,Список!$N$2:$N$198,0)+1)))</f>
        <v>КЗ "Луцький НВК "Гімназія №14" Луцької міської ради у Волинській області"</v>
      </c>
      <c r="I54" s="65" t="str">
        <f ca="1">IF(ISERROR(MATCH($B54,Список!$N$2:$N$198,0)+1),"не розкодовано",INDIRECT(CONCATENATE("Список!$g",MATCH($B54,Список!$N$2:$N$198,0)+1)))</f>
        <v>Гісь Ігор Володимирович</v>
      </c>
      <c r="J54" s="66">
        <f ca="1">IF(ISERROR(MATCH($B54,Список!$N$2:$N$198,0)+1),"не розкодовано",INDIRECT(CONCATENATE("Список!$f",MATCH($B54,Список!$N$2:$N$198,0)+1)))</f>
        <v>10</v>
      </c>
    </row>
    <row r="55" spans="1:10" ht="75" hidden="1" x14ac:dyDescent="0.2">
      <c r="A55" s="68"/>
      <c r="B55" s="213" t="s">
        <v>9655</v>
      </c>
      <c r="C55" s="67">
        <f ca="1">IF(ISERROR(MATCH($B55,Список!$N$2:$N$198,0)+1),"не розкодовано",INDIRECT(CONCATENATE("Список!$u",MATCH($B55,Список!$N$2:$N$198,0)+1)))</f>
        <v>2</v>
      </c>
      <c r="D55" s="67">
        <f ca="1">IF(ISERROR(MATCH($B55,Список!$N$2:$N$198,0)+1),"не розкодовано",INDIRECT(CONCATENATE("Список!$v",MATCH($B55,Список!$N$2:$N$198,0)+1)))</f>
        <v>0</v>
      </c>
      <c r="E55" s="67">
        <f t="shared" ca="1" si="1"/>
        <v>2</v>
      </c>
      <c r="F55" s="63"/>
      <c r="G55" s="64" t="str">
        <f ca="1">IF(ISERROR(MATCH($B55,Список!$N$2:$N$198,0)+1),"не розкодовано",INDIRECT(CONCATENATE("Список!$b",MATCH($B55,Список!$N$2:$N$198,0)+1)))</f>
        <v>Скрипник Артем Сергійович</v>
      </c>
      <c r="H55" s="65" t="str">
        <f ca="1">IF(ISERROR(MATCH($B55,Список!$N$2:$N$198,0)+1),"не розкодовано",INDIRECT(CONCATENATE("Список!$d",MATCH($B55,Список!$N$2:$N$198,0)+1)))</f>
        <v>Навчально-виховний комплекс "загальноосвітня школа І-ІІІ ступенів №1 - гімназія" смт Іваничі Волинської області</v>
      </c>
      <c r="I55" s="65" t="str">
        <f ca="1">IF(ISERROR(MATCH($B55,Список!$N$2:$N$198,0)+1),"не розкодовано",INDIRECT(CONCATENATE("Список!$g",MATCH($B55,Список!$N$2:$N$198,0)+1)))</f>
        <v>Недоріз Ольга Олексіївна</v>
      </c>
      <c r="J55" s="66">
        <f ca="1">IF(ISERROR(MATCH($B55,Список!$N$2:$N$198,0)+1),"не розкодовано",INDIRECT(CONCATENATE("Список!$f",MATCH($B55,Список!$N$2:$N$198,0)+1)))</f>
        <v>10</v>
      </c>
    </row>
    <row r="56" spans="1:10" ht="75" hidden="1" x14ac:dyDescent="0.2">
      <c r="A56" s="68"/>
      <c r="B56" s="213" t="s">
        <v>9713</v>
      </c>
      <c r="C56" s="67">
        <f ca="1">IF(ISERROR(MATCH($B56,Список!$N$2:$N$198,0)+1),"не розкодовано",INDIRECT(CONCATENATE("Список!$u",MATCH($B56,Список!$N$2:$N$198,0)+1)))</f>
        <v>5</v>
      </c>
      <c r="D56" s="67">
        <f ca="1">IF(ISERROR(MATCH($B56,Список!$N$2:$N$198,0)+1),"не розкодовано",INDIRECT(CONCATENATE("Список!$v",MATCH($B56,Список!$N$2:$N$198,0)+1)))</f>
        <v>2</v>
      </c>
      <c r="E56" s="67">
        <f t="shared" ca="1" si="1"/>
        <v>7</v>
      </c>
      <c r="F56" s="63"/>
      <c r="G56" s="64" t="str">
        <f ca="1">IF(ISERROR(MATCH($B56,Список!$N$2:$N$198,0)+1),"не розкодовано",INDIRECT(CONCATENATE("Список!$b",MATCH($B56,Список!$N$2:$N$198,0)+1)))</f>
        <v xml:space="preserve">Галкін Олександр Ігорович </v>
      </c>
      <c r="H56" s="65" t="str">
        <f ca="1">IF(ISERROR(MATCH($B56,Список!$N$2:$N$198,0)+1),"не розкодовано",INDIRECT(CONCATENATE("Список!$d",MATCH($B56,Список!$N$2:$N$198,0)+1)))</f>
        <v>Любомльська загальноосвітня школа І-ІІІ ступенів №2 Любомльської районної ради Волинської області</v>
      </c>
      <c r="I56" s="65" t="str">
        <f ca="1">IF(ISERROR(MATCH($B56,Список!$N$2:$N$198,0)+1),"не розкодовано",INDIRECT(CONCATENATE("Список!$g",MATCH($B56,Список!$N$2:$N$198,0)+1)))</f>
        <v>Філюк Богдан Вікторович</v>
      </c>
      <c r="J56" s="66">
        <f ca="1">IF(ISERROR(MATCH($B56,Список!$N$2:$N$198,0)+1),"не розкодовано",INDIRECT(CONCATENATE("Список!$f",MATCH($B56,Список!$N$2:$N$198,0)+1)))</f>
        <v>11</v>
      </c>
    </row>
    <row r="57" spans="1:10" ht="47.25" hidden="1" x14ac:dyDescent="0.2">
      <c r="A57" s="68"/>
      <c r="B57" s="213"/>
      <c r="C57" s="67" t="str">
        <f ca="1">IF(ISERROR(MATCH($B57,Список!$N$2:$N$198,0)+1),"не розкодовано",INDIRECT(CONCATENATE("Список!$u",MATCH($B57,Список!$N$2:$N$198,0)+1)))</f>
        <v>не розкодовано</v>
      </c>
      <c r="D57" s="67" t="str">
        <f ca="1">IF(ISERROR(MATCH($B57,Список!$N$2:$N$198,0)+1),"не розкодовано",INDIRECT(CONCATENATE("Список!$v",MATCH($B57,Список!$N$2:$N$198,0)+1)))</f>
        <v>не розкодовано</v>
      </c>
      <c r="E57" s="67">
        <f t="shared" ca="1" si="1"/>
        <v>0</v>
      </c>
      <c r="F57" s="63"/>
      <c r="G57" s="64" t="str">
        <f ca="1">IF(ISERROR(MATCH($B57,Список!$N$2:$N$198,0)+1),"не розкодовано",INDIRECT(CONCATENATE("Список!$b",MATCH($B57,Список!$N$2:$N$198,0)+1)))</f>
        <v>не розкодовано</v>
      </c>
      <c r="H57" s="65" t="str">
        <f ca="1">IF(ISERROR(MATCH($B57,Список!$N$2:$N$198,0)+1),"не розкодовано",INDIRECT(CONCATENATE("Список!$d",MATCH($B57,Список!$N$2:$N$198,0)+1)))</f>
        <v>не розкодовано</v>
      </c>
      <c r="I57" s="65" t="str">
        <f ca="1">IF(ISERROR(MATCH($B57,Список!$N$2:$N$198,0)+1),"не розкодовано",INDIRECT(CONCATENATE("Список!$g",MATCH($B57,Список!$N$2:$N$198,0)+1)))</f>
        <v>не розкодовано</v>
      </c>
      <c r="J57" s="66" t="str">
        <f ca="1">IF(ISERROR(MATCH($B57,Список!$N$2:$N$198,0)+1),"не розкодовано",INDIRECT(CONCATENATE("Список!$f",MATCH($B57,Список!$N$2:$N$198,0)+1)))</f>
        <v>не розкодовано</v>
      </c>
    </row>
    <row r="58" spans="1:10" ht="60" x14ac:dyDescent="0.2">
      <c r="A58" s="68">
        <v>3</v>
      </c>
      <c r="B58" s="213" t="s">
        <v>9814</v>
      </c>
      <c r="C58" s="67">
        <f ca="1">IF(ISERROR(MATCH($B58,Список!$N$2:$N$198,0)+1),"не розкодовано",INDIRECT(CONCATENATE("Список!$u",MATCH($B58,Список!$N$2:$N$198,0)+1)))</f>
        <v>5</v>
      </c>
      <c r="D58" s="67">
        <f ca="1">IF(ISERROR(MATCH($B58,Список!$N$2:$N$198,0)+1),"не розкодовано",INDIRECT(CONCATENATE("Список!$v",MATCH($B58,Список!$N$2:$N$198,0)+1)))</f>
        <v>8</v>
      </c>
      <c r="E58" s="67">
        <f t="shared" ca="1" si="1"/>
        <v>13</v>
      </c>
      <c r="F58" s="63"/>
      <c r="G58" s="64" t="str">
        <f ca="1">IF(ISERROR(MATCH($B58,Список!$N$2:$N$198,0)+1),"не розкодовано",INDIRECT(CONCATENATE("Список!$b",MATCH($B58,Список!$N$2:$N$198,0)+1)))</f>
        <v>Кочетков Михайло Олександрович</v>
      </c>
      <c r="H58" s="65" t="str">
        <f ca="1">IF(ISERROR(MATCH($B58,Список!$N$2:$N$198,0)+1),"не розкодовано",INDIRECT(CONCATENATE("Список!$d",MATCH($B58,Список!$N$2:$N$198,0)+1)))</f>
        <v>КЗ "Луцький НВК "Гімназія №14" Луцької міської ради у Волинській області"</v>
      </c>
      <c r="I58" s="65" t="str">
        <f ca="1">IF(ISERROR(MATCH($B58,Список!$N$2:$N$198,0)+1),"не розкодовано",INDIRECT(CONCATENATE("Список!$g",MATCH($B58,Список!$N$2:$N$198,0)+1)))</f>
        <v>Гісь Ігор Володимирович</v>
      </c>
      <c r="J58" s="66">
        <f ca="1">IF(ISERROR(MATCH($B58,Список!$N$2:$N$198,0)+1),"не розкодовано",INDIRECT(CONCATENATE("Список!$f",MATCH($B58,Список!$N$2:$N$198,0)+1)))</f>
        <v>8</v>
      </c>
    </row>
    <row r="59" spans="1:10" ht="75" x14ac:dyDescent="0.2">
      <c r="A59" s="68"/>
      <c r="B59" s="213" t="s">
        <v>9649</v>
      </c>
      <c r="C59" s="67">
        <f ca="1">IF(ISERROR(MATCH($B59,Список!$N$2:$N$198,0)+1),"не розкодовано",INDIRECT(CONCATENATE("Список!$u",MATCH($B59,Список!$N$2:$N$198,0)+1)))</f>
        <v>0</v>
      </c>
      <c r="D59" s="67">
        <f ca="1">IF(ISERROR(MATCH($B59,Список!$N$2:$N$198,0)+1),"не розкодовано",INDIRECT(CONCATENATE("Список!$v",MATCH($B59,Список!$N$2:$N$198,0)+1)))</f>
        <v>0</v>
      </c>
      <c r="E59" s="67">
        <f t="shared" ca="1" si="1"/>
        <v>0</v>
      </c>
      <c r="F59" s="63"/>
      <c r="G59" s="64" t="str">
        <f ca="1">IF(ISERROR(MATCH($B59,Список!$N$2:$N$198,0)+1),"не розкодовано",INDIRECT(CONCATENATE("Список!$b",MATCH($B59,Список!$N$2:$N$198,0)+1)))</f>
        <v>Войтович Олександр Олександрович</v>
      </c>
      <c r="H59" s="65" t="str">
        <f ca="1">IF(ISERROR(MATCH($B59,Список!$N$2:$N$198,0)+1),"не розкодовано",INDIRECT(CONCATENATE("Список!$d",MATCH($B59,Список!$N$2:$N$198,0)+1)))</f>
        <v>Навчально-виховний комплекс "загальноосвітня школа І-ІІІ ступеня - гімназія" м. Горохів Волинської області</v>
      </c>
      <c r="I59" s="65" t="str">
        <f ca="1">IF(ISERROR(MATCH($B59,Список!$N$2:$N$198,0)+1),"не розкодовано",INDIRECT(CONCATENATE("Список!$g",MATCH($B59,Список!$N$2:$N$198,0)+1)))</f>
        <v>Кулай Валерій Славянович</v>
      </c>
      <c r="J59" s="66">
        <f ca="1">IF(ISERROR(MATCH($B59,Список!$N$2:$N$198,0)+1),"не розкодовано",INDIRECT(CONCATENATE("Список!$f",MATCH($B59,Список!$N$2:$N$198,0)+1)))</f>
        <v>7</v>
      </c>
    </row>
    <row r="60" spans="1:10" ht="47.25" hidden="1" x14ac:dyDescent="0.2">
      <c r="A60" s="68"/>
      <c r="B60" s="213"/>
      <c r="C60" s="67" t="str">
        <f ca="1">IF(ISERROR(MATCH($B60,Список!$N$2:$N$198,0)+1),"не розкодовано",INDIRECT(CONCATENATE("Список!$u",MATCH($B60,Список!$N$2:$N$198,0)+1)))</f>
        <v>не розкодовано</v>
      </c>
      <c r="D60" s="67" t="str">
        <f ca="1">IF(ISERROR(MATCH($B60,Список!$N$2:$N$198,0)+1),"не розкодовано",INDIRECT(CONCATENATE("Список!$v",MATCH($B60,Список!$N$2:$N$198,0)+1)))</f>
        <v>не розкодовано</v>
      </c>
      <c r="E60" s="67">
        <f t="shared" ca="1" si="1"/>
        <v>0</v>
      </c>
      <c r="F60" s="63"/>
      <c r="G60" s="64" t="str">
        <f ca="1">IF(ISERROR(MATCH($B60,Список!$N$2:$N$198,0)+1),"не розкодовано",INDIRECT(CONCATENATE("Список!$b",MATCH($B60,Список!$N$2:$N$198,0)+1)))</f>
        <v>не розкодовано</v>
      </c>
      <c r="H60" s="65" t="str">
        <f ca="1">IF(ISERROR(MATCH($B60,Список!$N$2:$N$198,0)+1),"не розкодовано",INDIRECT(CONCATENATE("Список!$d",MATCH($B60,Список!$N$2:$N$198,0)+1)))</f>
        <v>не розкодовано</v>
      </c>
      <c r="I60" s="65" t="str">
        <f ca="1">IF(ISERROR(MATCH($B60,Список!$N$2:$N$198,0)+1),"не розкодовано",INDIRECT(CONCATENATE("Список!$g",MATCH($B60,Список!$N$2:$N$198,0)+1)))</f>
        <v>не розкодовано</v>
      </c>
      <c r="J60" s="66" t="str">
        <f ca="1">IF(ISERROR(MATCH($B60,Список!$N$2:$N$198,0)+1),"не розкодовано",INDIRECT(CONCATENATE("Список!$f",MATCH($B60,Список!$N$2:$N$198,0)+1)))</f>
        <v>не розкодовано</v>
      </c>
    </row>
    <row r="61" spans="1:10" ht="75" x14ac:dyDescent="0.2">
      <c r="A61" s="68"/>
      <c r="B61" s="213" t="s">
        <v>9653</v>
      </c>
      <c r="C61" s="67">
        <f ca="1">IF(ISERROR(MATCH($B61,Список!$N$2:$N$198,0)+1),"не розкодовано",INDIRECT(CONCATENATE("Список!$u",MATCH($B61,Список!$N$2:$N$198,0)+1)))</f>
        <v>0</v>
      </c>
      <c r="D61" s="67">
        <f ca="1">IF(ISERROR(MATCH($B61,Список!$N$2:$N$198,0)+1),"не розкодовано",INDIRECT(CONCATENATE("Список!$v",MATCH($B61,Список!$N$2:$N$198,0)+1)))</f>
        <v>0</v>
      </c>
      <c r="E61" s="67">
        <f t="shared" ca="1" si="1"/>
        <v>0</v>
      </c>
      <c r="F61" s="63"/>
      <c r="G61" s="64" t="str">
        <f ca="1">IF(ISERROR(MATCH($B61,Список!$N$2:$N$198,0)+1),"не розкодовано",INDIRECT(CONCATENATE("Список!$b",MATCH($B61,Список!$N$2:$N$198,0)+1)))</f>
        <v>Муковоз Михайло Вікторович</v>
      </c>
      <c r="H61" s="65" t="str">
        <f ca="1">IF(ISERROR(MATCH($B61,Список!$N$2:$N$198,0)+1),"не розкодовано",INDIRECT(CONCATENATE("Список!$d",MATCH($B61,Список!$N$2:$N$198,0)+1)))</f>
        <v>Навчально-виховний комплекс "загальноосвітня школа І-ІІІ ступенів №1 - гімназія" смт Іваничі Волинської області</v>
      </c>
      <c r="I61" s="65" t="str">
        <f ca="1">IF(ISERROR(MATCH($B61,Список!$N$2:$N$198,0)+1),"не розкодовано",INDIRECT(CONCATENATE("Список!$g",MATCH($B61,Список!$N$2:$N$198,0)+1)))</f>
        <v>Данилюк Ігор Володимирович</v>
      </c>
      <c r="J61" s="66">
        <f ca="1">IF(ISERROR(MATCH($B61,Список!$N$2:$N$198,0)+1),"не розкодовано",INDIRECT(CONCATENATE("Список!$f",MATCH($B61,Список!$N$2:$N$198,0)+1)))</f>
        <v>8</v>
      </c>
    </row>
    <row r="62" spans="1:10" ht="30" x14ac:dyDescent="0.2">
      <c r="A62" s="68"/>
      <c r="B62" s="213" t="s">
        <v>9661</v>
      </c>
      <c r="C62" s="67">
        <f ca="1">IF(ISERROR(MATCH($B62,Список!$N$2:$N$198,0)+1),"не розкодовано",INDIRECT(CONCATENATE("Список!$u",MATCH($B62,Список!$N$2:$N$198,0)+1)))</f>
        <v>0</v>
      </c>
      <c r="D62" s="67">
        <f ca="1">IF(ISERROR(MATCH($B62,Список!$N$2:$N$198,0)+1),"не розкодовано",INDIRECT(CONCATENATE("Список!$v",MATCH($B62,Список!$N$2:$N$198,0)+1)))</f>
        <v>0</v>
      </c>
      <c r="E62" s="67">
        <f t="shared" ca="1" si="1"/>
        <v>0</v>
      </c>
      <c r="F62" s="63"/>
      <c r="G62" s="64" t="str">
        <f ca="1">IF(ISERROR(MATCH($B62,Список!$N$2:$N$198,0)+1),"не розкодовано",INDIRECT(CONCATENATE("Список!$b",MATCH($B62,Список!$N$2:$N$198,0)+1)))</f>
        <v>Удот Владислав Вікторович</v>
      </c>
      <c r="H62" s="65" t="str">
        <f ca="1">IF(ISERROR(MATCH($B62,Список!$N$2:$N$198,0)+1),"не розкодовано",INDIRECT(CONCATENATE("Список!$d",MATCH($B62,Список!$N$2:$N$198,0)+1)))</f>
        <v>Волинський ліцей-інтернат Волинської обласної ради</v>
      </c>
      <c r="I62" s="65" t="str">
        <f ca="1">IF(ISERROR(MATCH($B62,Список!$N$2:$N$198,0)+1),"не розкодовано",INDIRECT(CONCATENATE("Список!$g",MATCH($B62,Список!$N$2:$N$198,0)+1)))</f>
        <v>Волянюк Вадим Миколайович</v>
      </c>
      <c r="J62" s="66">
        <f ca="1">IF(ISERROR(MATCH($B62,Список!$N$2:$N$198,0)+1),"не розкодовано",INDIRECT(CONCATENATE("Список!$f",MATCH($B62,Список!$N$2:$N$198,0)+1)))</f>
        <v>8</v>
      </c>
    </row>
    <row r="63" spans="1:10" ht="60" hidden="1" x14ac:dyDescent="0.2">
      <c r="A63" s="68"/>
      <c r="B63" s="213" t="s">
        <v>9798</v>
      </c>
      <c r="C63" s="67">
        <f ca="1">IF(ISERROR(MATCH($B63,Список!$N$2:$N$198,0)+1),"не розкодовано",INDIRECT(CONCATENATE("Список!$u",MATCH($B63,Список!$N$2:$N$198,0)+1)))</f>
        <v>0</v>
      </c>
      <c r="D63" s="67">
        <f ca="1">IF(ISERROR(MATCH($B63,Список!$N$2:$N$198,0)+1),"не розкодовано",INDIRECT(CONCATENATE("Список!$v",MATCH($B63,Список!$N$2:$N$198,0)+1)))</f>
        <v>22</v>
      </c>
      <c r="E63" s="67">
        <f t="shared" ca="1" si="1"/>
        <v>22</v>
      </c>
      <c r="F63" s="63"/>
      <c r="G63" s="64" t="str">
        <f ca="1">IF(ISERROR(MATCH($B63,Список!$N$2:$N$198,0)+1),"не розкодовано",INDIRECT(CONCATENATE("Список!$b",MATCH($B63,Список!$N$2:$N$198,0)+1)))</f>
        <v>Свіржевський Олексій Васильович</v>
      </c>
      <c r="H63" s="65" t="str">
        <f ca="1">IF(ISERROR(MATCH($B63,Список!$N$2:$N$198,0)+1),"не розкодовано",INDIRECT(CONCATENATE("Список!$d",MATCH($B63,Список!$N$2:$N$198,0)+1)))</f>
        <v>Загальноосвітня школа І-ІІІ ступеня с. Дубечне Старовижівського району Волинської області</v>
      </c>
      <c r="I63" s="65" t="str">
        <f ca="1">IF(ISERROR(MATCH($B63,Список!$N$2:$N$198,0)+1),"не розкодовано",INDIRECT(CONCATENATE("Список!$g",MATCH($B63,Список!$N$2:$N$198,0)+1)))</f>
        <v>Шинкарук Вікторія Віталіївна</v>
      </c>
      <c r="J63" s="66">
        <f ca="1">IF(ISERROR(MATCH($B63,Список!$N$2:$N$198,0)+1),"не розкодовано",INDIRECT(CONCATENATE("Список!$f",MATCH($B63,Список!$N$2:$N$198,0)+1)))</f>
        <v>9</v>
      </c>
    </row>
    <row r="64" spans="1:10" ht="60" hidden="1" x14ac:dyDescent="0.2">
      <c r="A64" s="68"/>
      <c r="B64" s="213" t="s">
        <v>9706</v>
      </c>
      <c r="C64" s="67">
        <f ca="1">IF(ISERROR(MATCH($B64,Список!$N$2:$N$198,0)+1),"не розкодовано",INDIRECT(CONCATENATE("Список!$u",MATCH($B64,Список!$N$2:$N$198,0)+1)))</f>
        <v>0</v>
      </c>
      <c r="D64" s="67">
        <f ca="1">IF(ISERROR(MATCH($B64,Список!$N$2:$N$198,0)+1),"не розкодовано",INDIRECT(CONCATENATE("Список!$v",MATCH($B64,Список!$N$2:$N$198,0)+1)))</f>
        <v>2</v>
      </c>
      <c r="E64" s="67">
        <f t="shared" ca="1" si="1"/>
        <v>2</v>
      </c>
      <c r="F64" s="63"/>
      <c r="G64" s="64" t="str">
        <f ca="1">IF(ISERROR(MATCH($B64,Список!$N$2:$N$198,0)+1),"не розкодовано",INDIRECT(CONCATENATE("Список!$b",MATCH($B64,Список!$N$2:$N$198,0)+1)))</f>
        <v>Ткачик Степан Володимирович</v>
      </c>
      <c r="H64" s="65" t="str">
        <f ca="1">IF(ISERROR(MATCH($B64,Список!$N$2:$N$198,0)+1),"не розкодовано",INDIRECT(CONCATENATE("Список!$d",MATCH($B64,Список!$N$2:$N$198,0)+1)))</f>
        <v>Загальноосвітня школа І-ІІІ ступеня с. Бірки Любешівського району Волинської області</v>
      </c>
      <c r="I64" s="65" t="str">
        <f ca="1">IF(ISERROR(MATCH($B64,Список!$N$2:$N$198,0)+1),"не розкодовано",INDIRECT(CONCATENATE("Список!$g",MATCH($B64,Список!$N$2:$N$198,0)+1)))</f>
        <v>Драч Сергій Анатолійович</v>
      </c>
      <c r="J64" s="66">
        <f ca="1">IF(ISERROR(MATCH($B64,Список!$N$2:$N$198,0)+1),"не розкодовано",INDIRECT(CONCATENATE("Список!$f",MATCH($B64,Список!$N$2:$N$198,0)+1)))</f>
        <v>10</v>
      </c>
    </row>
    <row r="65" spans="1:10" ht="60" hidden="1" x14ac:dyDescent="0.2">
      <c r="A65" s="68"/>
      <c r="B65" s="213" t="s">
        <v>9641</v>
      </c>
      <c r="C65" s="67">
        <f ca="1">IF(ISERROR(MATCH($B65,Список!$N$2:$N$198,0)+1),"не розкодовано",INDIRECT(CONCATENATE("Список!$u",MATCH($B65,Список!$N$2:$N$198,0)+1)))</f>
        <v>0</v>
      </c>
      <c r="D65" s="67">
        <f ca="1">IF(ISERROR(MATCH($B65,Список!$N$2:$N$198,0)+1),"не розкодовано",INDIRECT(CONCATENATE("Список!$v",MATCH($B65,Список!$N$2:$N$198,0)+1)))</f>
        <v>0</v>
      </c>
      <c r="E65" s="67">
        <f t="shared" ca="1" si="1"/>
        <v>0</v>
      </c>
      <c r="F65" s="63"/>
      <c r="G65" s="64" t="str">
        <f ca="1">IF(ISERROR(MATCH($B65,Список!$N$2:$N$198,0)+1),"не розкодовано",INDIRECT(CONCATENATE("Список!$b",MATCH($B65,Список!$N$2:$N$198,0)+1)))</f>
        <v>Романюк Іванна Володимирівна</v>
      </c>
      <c r="H65" s="65" t="str">
        <f ca="1">IF(ISERROR(MATCH($B65,Список!$N$2:$N$198,0)+1),"не розкодовано",INDIRECT(CONCATENATE("Список!$d",MATCH($B65,Список!$N$2:$N$198,0)+1)))</f>
        <v>Загальноосвітня школа І-ІІІ ступеня с. Суходоли Володимир-Волинського району Волинської області</v>
      </c>
      <c r="I65" s="65" t="str">
        <f ca="1">IF(ISERROR(MATCH($B65,Список!$N$2:$N$198,0)+1),"не розкодовано",INDIRECT(CONCATENATE("Список!$g",MATCH($B65,Список!$N$2:$N$198,0)+1)))</f>
        <v>Борис Володимир Володимирович</v>
      </c>
      <c r="J65" s="66">
        <f ca="1">IF(ISERROR(MATCH($B65,Список!$N$2:$N$198,0)+1),"не розкодовано",INDIRECT(CONCATENATE("Список!$f",MATCH($B65,Список!$N$2:$N$198,0)+1)))</f>
        <v>11</v>
      </c>
    </row>
    <row r="66" spans="1:10" ht="75" hidden="1" x14ac:dyDescent="0.2">
      <c r="A66" s="68"/>
      <c r="B66" s="213" t="s">
        <v>9657</v>
      </c>
      <c r="C66" s="67">
        <f ca="1">IF(ISERROR(MATCH($B66,Список!$N$2:$N$198,0)+1),"не розкодовано",INDIRECT(CONCATENATE("Список!$u",MATCH($B66,Список!$N$2:$N$198,0)+1)))</f>
        <v>0</v>
      </c>
      <c r="D66" s="67">
        <f ca="1">IF(ISERROR(MATCH($B66,Список!$N$2:$N$198,0)+1),"не розкодовано",INDIRECT(CONCATENATE("Список!$v",MATCH($B66,Список!$N$2:$N$198,0)+1)))</f>
        <v>0</v>
      </c>
      <c r="E66" s="67">
        <f t="shared" ref="E66:E97" ca="1" si="2">SUM(C66:D66)</f>
        <v>0</v>
      </c>
      <c r="F66" s="63"/>
      <c r="G66" s="64" t="str">
        <f ca="1">IF(ISERROR(MATCH($B66,Список!$N$2:$N$198,0)+1),"не розкодовано",INDIRECT(CONCATENATE("Список!$b",MATCH($B66,Список!$N$2:$N$198,0)+1)))</f>
        <v>Хом’юк Андрій Вікторович</v>
      </c>
      <c r="H66" s="65" t="str">
        <f ca="1">IF(ISERROR(MATCH($B66,Список!$N$2:$N$198,0)+1),"не розкодовано",INDIRECT(CONCATENATE("Список!$d",MATCH($B66,Список!$N$2:$N$198,0)+1)))</f>
        <v>Навчально-виховний комплекс "загальноосвітня школа І-ІІІ ступенів №1 - гімназія" смт Іваничі Волинської області</v>
      </c>
      <c r="I66" s="65" t="str">
        <f ca="1">IF(ISERROR(MATCH($B66,Список!$N$2:$N$198,0)+1),"не розкодовано",INDIRECT(CONCATENATE("Список!$g",MATCH($B66,Список!$N$2:$N$198,0)+1)))</f>
        <v>Данилюк Ігор Володимирович</v>
      </c>
      <c r="J66" s="66">
        <f ca="1">IF(ISERROR(MATCH($B66,Список!$N$2:$N$198,0)+1),"не розкодовано",INDIRECT(CONCATENATE("Список!$f",MATCH($B66,Список!$N$2:$N$198,0)+1)))</f>
        <v>11</v>
      </c>
    </row>
    <row r="67" spans="1:10" ht="45" hidden="1" x14ac:dyDescent="0.2">
      <c r="A67" s="68"/>
      <c r="B67" s="213" t="s">
        <v>9626</v>
      </c>
      <c r="C67" s="67">
        <f ca="1">IF(ISERROR(MATCH($B67,Список!$N$2:$N$198,0)+1),"не розкодовано",INDIRECT(CONCATENATE("Список!$u",MATCH($B67,Список!$N$2:$N$198,0)+1)))</f>
        <v>0</v>
      </c>
      <c r="D67" s="67">
        <f ca="1">IF(ISERROR(MATCH($B67,Список!$N$2:$N$198,0)+1),"не розкодовано",INDIRECT(CONCATENATE("Список!$v",MATCH($B67,Список!$N$2:$N$198,0)+1)))</f>
        <v>0</v>
      </c>
      <c r="E67" s="67">
        <f t="shared" ca="1" si="2"/>
        <v>0</v>
      </c>
      <c r="F67" s="63"/>
      <c r="G67" s="64" t="str">
        <f ca="1">IF(ISERROR(MATCH($B67,Список!$N$2:$N$198,0)+1),"не розкодовано",INDIRECT(CONCATENATE("Список!$b",MATCH($B67,Список!$N$2:$N$198,0)+1)))</f>
        <v>Гоцеридзе Георгій Нугзарович</v>
      </c>
      <c r="H67" s="65" t="str">
        <f ca="1">IF(ISERROR(MATCH($B67,Список!$N$2:$N$198,0)+1),"не розкодовано",INDIRECT(CONCATENATE("Список!$d",MATCH($B67,Список!$N$2:$N$198,0)+1)))</f>
        <v>Волинський обласний ліцей з посиленою військово-фізичною підготовкою</v>
      </c>
      <c r="I67" s="65" t="str">
        <f ca="1">IF(ISERROR(MATCH($B67,Список!$N$2:$N$198,0)+1),"не розкодовано",INDIRECT(CONCATENATE("Список!$g",MATCH($B67,Список!$N$2:$N$198,0)+1)))</f>
        <v>Сусь Сергій Іванович</v>
      </c>
      <c r="J67" s="66">
        <f ca="1">IF(ISERROR(MATCH($B67,Список!$N$2:$N$198,0)+1),"не розкодовано",INDIRECT(CONCATENATE("Список!$f",MATCH($B67,Список!$N$2:$N$198,0)+1)))</f>
        <v>10</v>
      </c>
    </row>
    <row r="68" spans="1:10" ht="60" hidden="1" x14ac:dyDescent="0.2">
      <c r="A68" s="68"/>
      <c r="B68" s="213" t="s">
        <v>9683</v>
      </c>
      <c r="C68" s="67">
        <f ca="1">IF(ISERROR(MATCH($B68,Список!$N$2:$N$198,0)+1),"не розкодовано",INDIRECT(CONCATENATE("Список!$u",MATCH($B68,Список!$N$2:$N$198,0)+1)))</f>
        <v>0</v>
      </c>
      <c r="D68" s="67">
        <f ca="1">IF(ISERROR(MATCH($B68,Список!$N$2:$N$198,0)+1),"не розкодовано",INDIRECT(CONCATENATE("Список!$v",MATCH($B68,Список!$N$2:$N$198,0)+1)))</f>
        <v>0</v>
      </c>
      <c r="E68" s="67">
        <f t="shared" ca="1" si="2"/>
        <v>0</v>
      </c>
      <c r="F68" s="63"/>
      <c r="G68" s="64" t="str">
        <f ca="1">IF(ISERROR(MATCH($B68,Список!$N$2:$N$198,0)+1),"не розкодовано",INDIRECT(CONCATENATE("Список!$b",MATCH($B68,Список!$N$2:$N$198,0)+1)))</f>
        <v>Літвінчук Анастасія Володимирівна</v>
      </c>
      <c r="H68" s="65" t="str">
        <f ca="1">IF(ISERROR(MATCH($B68,Список!$N$2:$N$198,0)+1),"не розкодовано",INDIRECT(CONCATENATE("Список!$d",MATCH($B68,Список!$N$2:$N$198,0)+1)))</f>
        <v>Загальноосвітня школа І-ІІІ ступеня с. Козлиничі Ковельського району Волинської області</v>
      </c>
      <c r="I68" s="65" t="str">
        <f ca="1">IF(ISERROR(MATCH($B68,Список!$N$2:$N$198,0)+1),"не розкодовано",INDIRECT(CONCATENATE("Список!$g",MATCH($B68,Список!$N$2:$N$198,0)+1)))</f>
        <v>Демчук Наталія Іванівна</v>
      </c>
      <c r="J68" s="66">
        <f ca="1">IF(ISERROR(MATCH($B68,Список!$N$2:$N$198,0)+1),"не розкодовано",INDIRECT(CONCATENATE("Список!$f",MATCH($B68,Список!$N$2:$N$198,0)+1)))</f>
        <v>11</v>
      </c>
    </row>
    <row r="69" spans="1:10" ht="45" hidden="1" x14ac:dyDescent="0.2">
      <c r="A69" s="68"/>
      <c r="B69" s="213" t="s">
        <v>9629</v>
      </c>
      <c r="C69" s="67">
        <f ca="1">IF(ISERROR(MATCH($B69,Список!$N$2:$N$198,0)+1),"не розкодовано",INDIRECT(CONCATENATE("Список!$u",MATCH($B69,Список!$N$2:$N$198,0)+1)))</f>
        <v>0</v>
      </c>
      <c r="D69" s="67">
        <f ca="1">IF(ISERROR(MATCH($B69,Список!$N$2:$N$198,0)+1),"не розкодовано",INDIRECT(CONCATENATE("Список!$v",MATCH($B69,Список!$N$2:$N$198,0)+1)))</f>
        <v>0</v>
      </c>
      <c r="E69" s="67">
        <f t="shared" ca="1" si="2"/>
        <v>0</v>
      </c>
      <c r="F69" s="63"/>
      <c r="G69" s="64" t="str">
        <f ca="1">IF(ISERROR(MATCH($B69,Список!$N$2:$N$198,0)+1),"не розкодовано",INDIRECT(CONCATENATE("Список!$b",MATCH($B69,Список!$N$2:$N$198,0)+1)))</f>
        <v>Півовар Влас Миколайович</v>
      </c>
      <c r="H69" s="65" t="str">
        <f ca="1">IF(ISERROR(MATCH($B69,Список!$N$2:$N$198,0)+1),"не розкодовано",INDIRECT(CONCATENATE("Список!$d",MATCH($B69,Список!$N$2:$N$198,0)+1)))</f>
        <v>Волинський обласний ліцей з посиленою військово-фізичною підготовкою</v>
      </c>
      <c r="I69" s="65" t="str">
        <f ca="1">IF(ISERROR(MATCH($B69,Список!$N$2:$N$198,0)+1),"не розкодовано",INDIRECT(CONCATENATE("Список!$g",MATCH($B69,Список!$N$2:$N$198,0)+1)))</f>
        <v>Сусь Сергій Іванович</v>
      </c>
      <c r="J69" s="66">
        <f ca="1">IF(ISERROR(MATCH($B69,Список!$N$2:$N$198,0)+1),"не розкодовано",INDIRECT(CONCATENATE("Список!$f",MATCH($B69,Список!$N$2:$N$198,0)+1)))</f>
        <v>10</v>
      </c>
    </row>
    <row r="70" spans="1:10" ht="60" hidden="1" x14ac:dyDescent="0.2">
      <c r="A70" s="68"/>
      <c r="B70" s="213" t="s">
        <v>9698</v>
      </c>
      <c r="C70" s="67">
        <f ca="1">IF(ISERROR(MATCH($B70,Список!$N$2:$N$198,0)+1),"не розкодовано",INDIRECT(CONCATENATE("Список!$u",MATCH($B70,Список!$N$2:$N$198,0)+1)))</f>
        <v>0</v>
      </c>
      <c r="D70" s="67">
        <f ca="1">IF(ISERROR(MATCH($B70,Список!$N$2:$N$198,0)+1),"не розкодовано",INDIRECT(CONCATENATE("Список!$v",MATCH($B70,Список!$N$2:$N$198,0)+1)))</f>
        <v>20</v>
      </c>
      <c r="E70" s="67">
        <f t="shared" ca="1" si="2"/>
        <v>20</v>
      </c>
      <c r="F70" s="63"/>
      <c r="G70" s="64" t="str">
        <f ca="1">IF(ISERROR(MATCH($B70,Список!$N$2:$N$198,0)+1),"не розкодовано",INDIRECT(CONCATENATE("Список!$b",MATCH($B70,Список!$N$2:$N$198,0)+1)))</f>
        <v>Буліка Андрій Едуардович</v>
      </c>
      <c r="H70" s="65" t="str">
        <f ca="1">IF(ISERROR(MATCH($B70,Список!$N$2:$N$198,0)+1),"не розкодовано",INDIRECT(CONCATENATE("Список!$d",MATCH($B70,Список!$N$2:$N$198,0)+1)))</f>
        <v>Загальноосвітня школа І-ІІІ ступеня с. Маяки Луцького району Волинської області</v>
      </c>
      <c r="I70" s="65" t="str">
        <f ca="1">IF(ISERROR(MATCH($B70,Список!$N$2:$N$198,0)+1),"не розкодовано",INDIRECT(CONCATENATE("Список!$g",MATCH($B70,Список!$N$2:$N$198,0)+1)))</f>
        <v>Сацик Олена Степанівна</v>
      </c>
      <c r="J70" s="66">
        <f ca="1">IF(ISERROR(MATCH($B70,Список!$N$2:$N$198,0)+1),"не розкодовано",INDIRECT(CONCATENATE("Список!$f",MATCH($B70,Список!$N$2:$N$198,0)+1)))</f>
        <v>9</v>
      </c>
    </row>
    <row r="71" spans="1:10" ht="60" hidden="1" x14ac:dyDescent="0.2">
      <c r="A71" s="68"/>
      <c r="B71" s="213" t="s">
        <v>9669</v>
      </c>
      <c r="C71" s="67">
        <f ca="1">IF(ISERROR(MATCH($B71,Список!$N$2:$N$198,0)+1),"не розкодовано",INDIRECT(CONCATENATE("Список!$u",MATCH($B71,Список!$N$2:$N$198,0)+1)))</f>
        <v>0</v>
      </c>
      <c r="D71" s="67">
        <f ca="1">IF(ISERROR(MATCH($B71,Список!$N$2:$N$198,0)+1),"не розкодовано",INDIRECT(CONCATENATE("Список!$v",MATCH($B71,Список!$N$2:$N$198,0)+1)))</f>
        <v>0</v>
      </c>
      <c r="E71" s="67">
        <f t="shared" ca="1" si="2"/>
        <v>0</v>
      </c>
      <c r="F71" s="63"/>
      <c r="G71" s="64" t="str">
        <f ca="1">IF(ISERROR(MATCH($B71,Список!$N$2:$N$198,0)+1),"не розкодовано",INDIRECT(CONCATENATE("Список!$b",MATCH($B71,Список!$N$2:$N$198,0)+1)))</f>
        <v>Мись Богдан Анатолійович</v>
      </c>
      <c r="H71" s="65" t="str">
        <f ca="1">IF(ISERROR(MATCH($B71,Список!$N$2:$N$198,0)+1),"не розкодовано",INDIRECT(CONCATENATE("Список!$d",MATCH($B71,Список!$N$2:$N$198,0)+1)))</f>
        <v>Загальноосвітня школа І-ІІІ ступеня с. Раків Ліс Камінь-Каширського району Волинської області</v>
      </c>
      <c r="I71" s="65" t="str">
        <f ca="1">IF(ISERROR(MATCH($B71,Список!$N$2:$N$198,0)+1),"не розкодовано",INDIRECT(CONCATENATE("Список!$g",MATCH($B71,Список!$N$2:$N$198,0)+1)))</f>
        <v>Ніщик Юліана Вадимівна</v>
      </c>
      <c r="J71" s="66">
        <f ca="1">IF(ISERROR(MATCH($B71,Список!$N$2:$N$198,0)+1),"не розкодовано",INDIRECT(CONCATENATE("Список!$f",MATCH($B71,Список!$N$2:$N$198,0)+1)))</f>
        <v>10</v>
      </c>
    </row>
    <row r="72" spans="1:10" ht="60" hidden="1" x14ac:dyDescent="0.2">
      <c r="A72" s="68"/>
      <c r="B72" s="213" t="s">
        <v>9687</v>
      </c>
      <c r="C72" s="67">
        <f ca="1">IF(ISERROR(MATCH($B72,Список!$N$2:$N$198,0)+1),"не розкодовано",INDIRECT(CONCATENATE("Список!$u",MATCH($B72,Список!$N$2:$N$198,0)+1)))</f>
        <v>0</v>
      </c>
      <c r="D72" s="67">
        <f ca="1">IF(ISERROR(MATCH($B72,Список!$N$2:$N$198,0)+1),"не розкодовано",INDIRECT(CONCATENATE("Список!$v",MATCH($B72,Список!$N$2:$N$198,0)+1)))</f>
        <v>0</v>
      </c>
      <c r="E72" s="67">
        <f t="shared" ca="1" si="2"/>
        <v>0</v>
      </c>
      <c r="F72" s="63"/>
      <c r="G72" s="64" t="str">
        <f ca="1">IF(ISERROR(MATCH($B72,Список!$N$2:$N$198,0)+1),"не розкодовано",INDIRECT(CONCATENATE("Список!$b",MATCH($B72,Список!$N$2:$N$198,0)+1)))</f>
        <v>Ковальчук Ярослав Вікторович</v>
      </c>
      <c r="H72" s="65" t="str">
        <f ca="1">IF(ISERROR(MATCH($B72,Список!$N$2:$N$198,0)+1),"не розкодовано",INDIRECT(CONCATENATE("Список!$d",MATCH($B72,Список!$N$2:$N$198,0)+1)))</f>
        <v>Загальноосвітня школа І-ІІІ ступеня с. Велицьк Ковельського району Волинської області</v>
      </c>
      <c r="I72" s="65" t="str">
        <f ca="1">IF(ISERROR(MATCH($B72,Список!$N$2:$N$198,0)+1),"не розкодовано",INDIRECT(CONCATENATE("Список!$g",MATCH($B72,Список!$N$2:$N$198,0)+1)))</f>
        <v>Мирончук Дмитро Євгенійович</v>
      </c>
      <c r="J72" s="66">
        <f ca="1">IF(ISERROR(MATCH($B72,Список!$N$2:$N$198,0)+1),"не розкодовано",INDIRECT(CONCATENATE("Список!$f",MATCH($B72,Список!$N$2:$N$198,0)+1)))</f>
        <v>11</v>
      </c>
    </row>
    <row r="73" spans="1:10" ht="60" hidden="1" x14ac:dyDescent="0.2">
      <c r="A73" s="68"/>
      <c r="B73" s="213" t="s">
        <v>9685</v>
      </c>
      <c r="C73" s="67">
        <f ca="1">IF(ISERROR(MATCH($B73,Список!$N$2:$N$198,0)+1),"не розкодовано",INDIRECT(CONCATENATE("Список!$u",MATCH($B73,Список!$N$2:$N$198,0)+1)))</f>
        <v>0</v>
      </c>
      <c r="D73" s="67">
        <f ca="1">IF(ISERROR(MATCH($B73,Список!$N$2:$N$198,0)+1),"не розкодовано",INDIRECT(CONCATENATE("Список!$v",MATCH($B73,Список!$N$2:$N$198,0)+1)))</f>
        <v>0</v>
      </c>
      <c r="E73" s="67">
        <f t="shared" ca="1" si="2"/>
        <v>0</v>
      </c>
      <c r="F73" s="63"/>
      <c r="G73" s="64" t="str">
        <f ca="1">IF(ISERROR(MATCH($B73,Список!$N$2:$N$198,0)+1),"не розкодовано",INDIRECT(CONCATENATE("Список!$b",MATCH($B73,Список!$N$2:$N$198,0)+1)))</f>
        <v>Галайда Сергій Володимирович</v>
      </c>
      <c r="H73" s="65" t="str">
        <f ca="1">IF(ISERROR(MATCH($B73,Список!$N$2:$N$198,0)+1),"не розкодовано",INDIRECT(CONCATENATE("Список!$d",MATCH($B73,Список!$N$2:$N$198,0)+1)))</f>
        <v>Загальноосвітня школа І-ІІІ ступеня с. Пісочне Ковельського району Волинської області</v>
      </c>
      <c r="I73" s="65" t="str">
        <f ca="1">IF(ISERROR(MATCH($B73,Список!$N$2:$N$198,0)+1),"не розкодовано",INDIRECT(CONCATENATE("Список!$g",MATCH($B73,Список!$N$2:$N$198,0)+1)))</f>
        <v>Матвіюк Дмитро Юрійович</v>
      </c>
      <c r="J73" s="66">
        <f ca="1">IF(ISERROR(MATCH($B73,Список!$N$2:$N$198,0)+1),"не розкодовано",INDIRECT(CONCATENATE("Список!$f",MATCH($B73,Список!$N$2:$N$198,0)+1)))</f>
        <v>10</v>
      </c>
    </row>
    <row r="74" spans="1:10" ht="75" hidden="1" x14ac:dyDescent="0.2">
      <c r="A74" s="68"/>
      <c r="B74" s="213" t="s">
        <v>9719</v>
      </c>
      <c r="C74" s="67">
        <f ca="1">IF(ISERROR(MATCH($B74,Список!$N$2:$N$198,0)+1),"не розкодовано",INDIRECT(CONCATENATE("Список!$u",MATCH($B74,Список!$N$2:$N$198,0)+1)))</f>
        <v>0</v>
      </c>
      <c r="D74" s="67">
        <f ca="1">IF(ISERROR(MATCH($B74,Список!$N$2:$N$198,0)+1),"не розкодовано",INDIRECT(CONCATENATE("Список!$v",MATCH($B74,Список!$N$2:$N$198,0)+1)))</f>
        <v>18</v>
      </c>
      <c r="E74" s="67">
        <f t="shared" ca="1" si="2"/>
        <v>18</v>
      </c>
      <c r="F74" s="63"/>
      <c r="G74" s="64" t="str">
        <f ca="1">IF(ISERROR(MATCH($B74,Список!$N$2:$N$198,0)+1),"не розкодовано",INDIRECT(CONCATENATE("Список!$b",MATCH($B74,Список!$N$2:$N$198,0)+1)))</f>
        <v xml:space="preserve">Цвид Мар’яна Петрівна </v>
      </c>
      <c r="H74" s="65" t="str">
        <f ca="1">IF(ISERROR(MATCH($B74,Список!$N$2:$N$198,0)+1),"не розкодовано",INDIRECT(CONCATENATE("Список!$d",MATCH($B74,Список!$N$2:$N$198,0)+1)))</f>
        <v>Любомльська загальноосвітня школа І-ІІІ ступенів №3 Любомльської районної ради Волинської області</v>
      </c>
      <c r="I74" s="65" t="str">
        <f ca="1">IF(ISERROR(MATCH($B74,Список!$N$2:$N$198,0)+1),"не розкодовано",INDIRECT(CONCATENATE("Список!$g",MATCH($B74,Список!$N$2:$N$198,0)+1)))</f>
        <v xml:space="preserve">Кухарук Олександр Миколайович </v>
      </c>
      <c r="J74" s="66">
        <f ca="1">IF(ISERROR(MATCH($B74,Список!$N$2:$N$198,0)+1),"не розкодовано",INDIRECT(CONCATENATE("Список!$f",MATCH($B74,Список!$N$2:$N$198,0)+1)))</f>
        <v>9</v>
      </c>
    </row>
    <row r="75" spans="1:10" ht="60" hidden="1" x14ac:dyDescent="0.2">
      <c r="A75" s="68"/>
      <c r="B75" s="213" t="s">
        <v>9704</v>
      </c>
      <c r="C75" s="67">
        <f ca="1">IF(ISERROR(MATCH($B75,Список!$N$2:$N$198,0)+1),"не розкодовано",INDIRECT(CONCATENATE("Список!$u",MATCH($B75,Список!$N$2:$N$198,0)+1)))</f>
        <v>0</v>
      </c>
      <c r="D75" s="67">
        <f ca="1">IF(ISERROR(MATCH($B75,Список!$N$2:$N$198,0)+1),"не розкодовано",INDIRECT(CONCATENATE("Список!$v",MATCH($B75,Список!$N$2:$N$198,0)+1)))</f>
        <v>0</v>
      </c>
      <c r="E75" s="67">
        <f t="shared" ca="1" si="2"/>
        <v>0</v>
      </c>
      <c r="F75" s="63"/>
      <c r="G75" s="64" t="str">
        <f ca="1">IF(ISERROR(MATCH($B75,Список!$N$2:$N$198,0)+1),"не розкодовано",INDIRECT(CONCATENATE("Список!$b",MATCH($B75,Список!$N$2:$N$198,0)+1)))</f>
        <v>Петрик Іван Юрійович</v>
      </c>
      <c r="H75" s="65" t="str">
        <f ca="1">IF(ISERROR(MATCH($B75,Список!$N$2:$N$198,0)+1),"не розкодовано",INDIRECT(CONCATENATE("Список!$d",MATCH($B75,Список!$N$2:$N$198,0)+1)))</f>
        <v>Навчально-виховний комплекс смт Любешів Любешівського району Волинської області</v>
      </c>
      <c r="I75" s="65" t="str">
        <f ca="1">IF(ISERROR(MATCH($B75,Список!$N$2:$N$198,0)+1),"не розкодовано",INDIRECT(CONCATENATE("Список!$g",MATCH($B75,Список!$N$2:$N$198,0)+1)))</f>
        <v>Тарасюк Вадим Михайлович</v>
      </c>
      <c r="J75" s="66">
        <f ca="1">IF(ISERROR(MATCH($B75,Список!$N$2:$N$198,0)+1),"не розкодовано",INDIRECT(CONCATENATE("Список!$f",MATCH($B75,Список!$N$2:$N$198,0)+1)))</f>
        <v>11</v>
      </c>
    </row>
    <row r="76" spans="1:10" ht="105" hidden="1" x14ac:dyDescent="0.2">
      <c r="A76" s="68"/>
      <c r="B76" s="213" t="s">
        <v>9725</v>
      </c>
      <c r="C76" s="67">
        <f ca="1">IF(ISERROR(MATCH($B76,Список!$N$2:$N$198,0)+1),"не розкодовано",INDIRECT(CONCATENATE("Список!$u",MATCH($B76,Список!$N$2:$N$198,0)+1)))</f>
        <v>0</v>
      </c>
      <c r="D76" s="67">
        <f ca="1">IF(ISERROR(MATCH($B76,Список!$N$2:$N$198,0)+1),"не розкодовано",INDIRECT(CONCATENATE("Список!$v",MATCH($B76,Список!$N$2:$N$198,0)+1)))</f>
        <v>18</v>
      </c>
      <c r="E76" s="67">
        <f t="shared" ca="1" si="2"/>
        <v>18</v>
      </c>
      <c r="F76" s="63"/>
      <c r="G76" s="64" t="str">
        <f ca="1">IF(ISERROR(MATCH($B76,Список!$N$2:$N$198,0)+1),"не розкодовано",INDIRECT(CONCATENATE("Список!$b",MATCH($B76,Список!$N$2:$N$198,0)+1)))</f>
        <v>Колісніченко Ігор Миколайович</v>
      </c>
      <c r="H76" s="65" t="str">
        <f ca="1">IF(ISERROR(MATCH($B76,Список!$N$2:$N$198,0)+1),"не розкодовано",INDIRECT(CONCATENATE("Список!$d",MATCH($B76,Список!$N$2:$N$198,0)+1)))</f>
        <v xml:space="preserve">Володимир-Волинський навчально-виховний комплекс "Загальноосвітня школа І-ІІІ ступенІв №3 -ліцей" Володимир-Волинської міської ради Волинської </v>
      </c>
      <c r="I76" s="65" t="str">
        <f ca="1">IF(ISERROR(MATCH($B76,Список!$N$2:$N$198,0)+1),"не розкодовано",INDIRECT(CONCATENATE("Список!$g",MATCH($B76,Список!$N$2:$N$198,0)+1)))</f>
        <v>Ткачук Олександр Іванович</v>
      </c>
      <c r="J76" s="66">
        <f ca="1">IF(ISERROR(MATCH($B76,Список!$N$2:$N$198,0)+1),"не розкодовано",INDIRECT(CONCATENATE("Список!$f",MATCH($B76,Список!$N$2:$N$198,0)+1)))</f>
        <v>9</v>
      </c>
    </row>
    <row r="77" spans="1:10" ht="47.25" hidden="1" x14ac:dyDescent="0.2">
      <c r="A77" s="68"/>
      <c r="B77" s="213"/>
      <c r="C77" s="67" t="str">
        <f ca="1">IF(ISERROR(MATCH($B77,Список!$N$2:$N$198,0)+1),"не розкодовано",INDIRECT(CONCATENATE("Список!$u",MATCH($B77,Список!$N$2:$N$198,0)+1)))</f>
        <v>не розкодовано</v>
      </c>
      <c r="D77" s="67" t="str">
        <f ca="1">IF(ISERROR(MATCH($B77,Список!$N$2:$N$198,0)+1),"не розкодовано",INDIRECT(CONCATENATE("Список!$v",MATCH($B77,Список!$N$2:$N$198,0)+1)))</f>
        <v>не розкодовано</v>
      </c>
      <c r="E77" s="67">
        <f t="shared" ca="1" si="2"/>
        <v>0</v>
      </c>
      <c r="F77" s="63"/>
      <c r="G77" s="64" t="str">
        <f ca="1">IF(ISERROR(MATCH($B77,Список!$N$2:$N$198,0)+1),"не розкодовано",INDIRECT(CONCATENATE("Список!$b",MATCH($B77,Список!$N$2:$N$198,0)+1)))</f>
        <v>не розкодовано</v>
      </c>
      <c r="H77" s="65" t="str">
        <f ca="1">IF(ISERROR(MATCH($B77,Список!$N$2:$N$198,0)+1),"не розкодовано",INDIRECT(CONCATENATE("Список!$d",MATCH($B77,Список!$N$2:$N$198,0)+1)))</f>
        <v>не розкодовано</v>
      </c>
      <c r="I77" s="65" t="str">
        <f ca="1">IF(ISERROR(MATCH($B77,Список!$N$2:$N$198,0)+1),"не розкодовано",INDIRECT(CONCATENATE("Список!$g",MATCH($B77,Список!$N$2:$N$198,0)+1)))</f>
        <v>не розкодовано</v>
      </c>
      <c r="J77" s="66" t="str">
        <f ca="1">IF(ISERROR(MATCH($B77,Список!$N$2:$N$198,0)+1),"не розкодовано",INDIRECT(CONCATENATE("Список!$f",MATCH($B77,Список!$N$2:$N$198,0)+1)))</f>
        <v>не розкодовано</v>
      </c>
    </row>
    <row r="78" spans="1:10" ht="60" hidden="1" x14ac:dyDescent="0.2">
      <c r="A78" s="68"/>
      <c r="B78" s="213" t="s">
        <v>9708</v>
      </c>
      <c r="C78" s="67">
        <f ca="1">IF(ISERROR(MATCH($B78,Список!$N$2:$N$198,0)+1),"не розкодовано",INDIRECT(CONCATENATE("Список!$u",MATCH($B78,Список!$N$2:$N$198,0)+1)))</f>
        <v>0</v>
      </c>
      <c r="D78" s="67">
        <f ca="1">IF(ISERROR(MATCH($B78,Список!$N$2:$N$198,0)+1),"не розкодовано",INDIRECT(CONCATENATE("Список!$v",MATCH($B78,Список!$N$2:$N$198,0)+1)))</f>
        <v>8</v>
      </c>
      <c r="E78" s="67">
        <f t="shared" ca="1" si="2"/>
        <v>8</v>
      </c>
      <c r="F78" s="63"/>
      <c r="G78" s="64" t="str">
        <f ca="1">IF(ISERROR(MATCH($B78,Список!$N$2:$N$198,0)+1),"не розкодовано",INDIRECT(CONCATENATE("Список!$b",MATCH($B78,Список!$N$2:$N$198,0)+1)))</f>
        <v>Будько Ігор Ярославович</v>
      </c>
      <c r="H78" s="65" t="str">
        <f ca="1">IF(ISERROR(MATCH($B78,Список!$N$2:$N$198,0)+1),"не розкодовано",INDIRECT(CONCATENATE("Список!$d",MATCH($B78,Список!$N$2:$N$198,0)+1)))</f>
        <v>Навчально-виховний комплекс смт Любешів Любешівського району Волинської області</v>
      </c>
      <c r="I78" s="65" t="str">
        <f ca="1">IF(ISERROR(MATCH($B78,Список!$N$2:$N$198,0)+1),"не розкодовано",INDIRECT(CONCATENATE("Список!$g",MATCH($B78,Список!$N$2:$N$198,0)+1)))</f>
        <v>Рокун Юлія Миколаївна</v>
      </c>
      <c r="J78" s="66">
        <f ca="1">IF(ISERROR(MATCH($B78,Список!$N$2:$N$198,0)+1),"не розкодовано",INDIRECT(CONCATENATE("Список!$f",MATCH($B78,Список!$N$2:$N$198,0)+1)))</f>
        <v>9</v>
      </c>
    </row>
    <row r="79" spans="1:10" ht="90" hidden="1" x14ac:dyDescent="0.2">
      <c r="A79" s="68"/>
      <c r="B79" s="213" t="s">
        <v>9710</v>
      </c>
      <c r="C79" s="67">
        <f ca="1">IF(ISERROR(MATCH($B79,Список!$N$2:$N$198,0)+1),"не розкодовано",INDIRECT(CONCATENATE("Список!$u",MATCH($B79,Список!$N$2:$N$198,0)+1)))</f>
        <v>0</v>
      </c>
      <c r="D79" s="67">
        <f ca="1">IF(ISERROR(MATCH($B79,Список!$N$2:$N$198,0)+1),"не розкодовано",INDIRECT(CONCATENATE("Список!$v",MATCH($B79,Список!$N$2:$N$198,0)+1)))</f>
        <v>0</v>
      </c>
      <c r="E79" s="67">
        <f t="shared" ca="1" si="2"/>
        <v>0</v>
      </c>
      <c r="F79" s="63"/>
      <c r="G79" s="64" t="str">
        <f ca="1">IF(ISERROR(MATCH($B79,Список!$N$2:$N$198,0)+1),"не розкодовано",INDIRECT(CONCATENATE("Список!$b",MATCH($B79,Список!$N$2:$N$198,0)+1)))</f>
        <v>Засєкін Роман Васильович</v>
      </c>
      <c r="H79" s="65" t="str">
        <f ca="1">IF(ISERROR(MATCH($B79,Список!$N$2:$N$198,0)+1),"не розкодовано",INDIRECT(CONCATENATE("Список!$d",MATCH($B79,Список!$N$2:$N$198,0)+1)))</f>
        <v>Залізницький навчально-виховний комплекс "Загальноосвітня школа І-ІІІ ступенів - дитячий садок" Любешівського району Волинської області</v>
      </c>
      <c r="I79" s="65" t="str">
        <f ca="1">IF(ISERROR(MATCH($B79,Список!$N$2:$N$198,0)+1),"не розкодовано",INDIRECT(CONCATENATE("Список!$g",MATCH($B79,Список!$N$2:$N$198,0)+1)))</f>
        <v>Шеметило Григорій Іванович</v>
      </c>
      <c r="J79" s="66">
        <f ca="1">IF(ISERROR(MATCH($B79,Список!$N$2:$N$198,0)+1),"не розкодовано",INDIRECT(CONCATENATE("Список!$f",MATCH($B79,Список!$N$2:$N$198,0)+1)))</f>
        <v>11</v>
      </c>
    </row>
    <row r="80" spans="1:10" ht="75" x14ac:dyDescent="0.2">
      <c r="A80" s="68"/>
      <c r="B80" s="213" t="s">
        <v>9721</v>
      </c>
      <c r="C80" s="67">
        <f ca="1">IF(ISERROR(MATCH($B80,Список!$N$2:$N$198,0)+1),"не розкодовано",INDIRECT(CONCATENATE("Список!$u",MATCH($B80,Список!$N$2:$N$198,0)+1)))</f>
        <v>0</v>
      </c>
      <c r="D80" s="67">
        <f ca="1">IF(ISERROR(MATCH($B80,Список!$N$2:$N$198,0)+1),"не розкодовано",INDIRECT(CONCATENATE("Список!$v",MATCH($B80,Список!$N$2:$N$198,0)+1)))</f>
        <v>0</v>
      </c>
      <c r="E80" s="67">
        <f t="shared" ca="1" si="2"/>
        <v>0</v>
      </c>
      <c r="F80" s="63"/>
      <c r="G80" s="64" t="str">
        <f ca="1">IF(ISERROR(MATCH($B80,Список!$N$2:$N$198,0)+1),"не розкодовано",INDIRECT(CONCATENATE("Список!$b",MATCH($B80,Список!$N$2:$N$198,0)+1)))</f>
        <v xml:space="preserve">Солодуха Вікторія Петрівна </v>
      </c>
      <c r="H80" s="65" t="str">
        <f ca="1">IF(ISERROR(MATCH($B80,Список!$N$2:$N$198,0)+1),"не розкодовано",INDIRECT(CONCATENATE("Список!$d",MATCH($B80,Список!$N$2:$N$198,0)+1)))</f>
        <v>Головненська загальноосвітня школа І-ІІІ ступенів Любомльської районної ради Волинської області</v>
      </c>
      <c r="I80" s="65" t="str">
        <f ca="1">IF(ISERROR(MATCH($B80,Список!$N$2:$N$198,0)+1),"не розкодовано",INDIRECT(CONCATENATE("Список!$g",MATCH($B80,Список!$N$2:$N$198,0)+1)))</f>
        <v xml:space="preserve">Чупрун Олег Михайлович </v>
      </c>
      <c r="J80" s="66">
        <f ca="1">IF(ISERROR(MATCH($B80,Список!$N$2:$N$198,0)+1),"не розкодовано",INDIRECT(CONCATENATE("Список!$f",MATCH($B80,Список!$N$2:$N$198,0)+1)))</f>
        <v>8</v>
      </c>
    </row>
    <row r="81" spans="1:10" ht="90" x14ac:dyDescent="0.2">
      <c r="A81" s="68"/>
      <c r="B81" s="213" t="s">
        <v>9750</v>
      </c>
      <c r="C81" s="67">
        <f ca="1">IF(ISERROR(MATCH($B81,Список!$N$2:$N$198,0)+1),"не розкодовано",INDIRECT(CONCATENATE("Список!$u",MATCH($B81,Список!$N$2:$N$198,0)+1)))</f>
        <v>0</v>
      </c>
      <c r="D81" s="67">
        <f ca="1">IF(ISERROR(MATCH($B81,Список!$N$2:$N$198,0)+1),"не розкодовано",INDIRECT(CONCATENATE("Список!$v",MATCH($B81,Список!$N$2:$N$198,0)+1)))</f>
        <v>0</v>
      </c>
      <c r="E81" s="67">
        <f t="shared" ca="1" si="2"/>
        <v>0</v>
      </c>
      <c r="F81" s="63"/>
      <c r="G81" s="64" t="str">
        <f ca="1">IF(ISERROR(MATCH($B81,Список!$N$2:$N$198,0)+1),"не розкодовано",INDIRECT(CONCATENATE("Список!$b",MATCH($B81,Список!$N$2:$N$198,0)+1)))</f>
        <v>Дудік Святослав Вікторович</v>
      </c>
      <c r="H81" s="65" t="str">
        <f ca="1">IF(ISERROR(MATCH($B81,Список!$N$2:$N$198,0)+1),"не розкодовано",INDIRECT(CONCATENATE("Список!$d",MATCH($B81,Список!$N$2:$N$198,0)+1)))</f>
        <v>Навчально-виховний комплекс "Нововолинська спеціалізована школа І-ІІІ ступенів №1 - колегіум Нововолинської міської ради Волинської області"</v>
      </c>
      <c r="I81" s="65" t="str">
        <f ca="1">IF(ISERROR(MATCH($B81,Список!$N$2:$N$198,0)+1),"не розкодовано",INDIRECT(CONCATENATE("Список!$g",MATCH($B81,Список!$N$2:$N$198,0)+1)))</f>
        <v>Галічинська Антоніна Миколаївна</v>
      </c>
      <c r="J81" s="66">
        <f ca="1">IF(ISERROR(MATCH($B81,Список!$N$2:$N$198,0)+1),"не розкодовано",INDIRECT(CONCATENATE("Список!$f",MATCH($B81,Список!$N$2:$N$198,0)+1)))</f>
        <v>8</v>
      </c>
    </row>
    <row r="82" spans="1:10" ht="47.25" hidden="1" x14ac:dyDescent="0.2">
      <c r="A82" s="68"/>
      <c r="B82" s="213"/>
      <c r="C82" s="67" t="str">
        <f ca="1">IF(ISERROR(MATCH($B82,Список!$N$2:$N$198,0)+1),"не розкодовано",INDIRECT(CONCATENATE("Список!$u",MATCH($B82,Список!$N$2:$N$198,0)+1)))</f>
        <v>не розкодовано</v>
      </c>
      <c r="D82" s="67" t="str">
        <f ca="1">IF(ISERROR(MATCH($B82,Список!$N$2:$N$198,0)+1),"не розкодовано",INDIRECT(CONCATENATE("Список!$v",MATCH($B82,Список!$N$2:$N$198,0)+1)))</f>
        <v>не розкодовано</v>
      </c>
      <c r="E82" s="67">
        <f t="shared" ca="1" si="2"/>
        <v>0</v>
      </c>
      <c r="F82" s="63"/>
      <c r="G82" s="64" t="str">
        <f ca="1">IF(ISERROR(MATCH($B82,Список!$N$2:$N$198,0)+1),"не розкодовано",INDIRECT(CONCATENATE("Список!$b",MATCH($B82,Список!$N$2:$N$198,0)+1)))</f>
        <v>не розкодовано</v>
      </c>
      <c r="H82" s="65" t="str">
        <f ca="1">IF(ISERROR(MATCH($B82,Список!$N$2:$N$198,0)+1),"не розкодовано",INDIRECT(CONCATENATE("Список!$d",MATCH($B82,Список!$N$2:$N$198,0)+1)))</f>
        <v>не розкодовано</v>
      </c>
      <c r="I82" s="65" t="str">
        <f ca="1">IF(ISERROR(MATCH($B82,Список!$N$2:$N$198,0)+1),"не розкодовано",INDIRECT(CONCATENATE("Список!$g",MATCH($B82,Список!$N$2:$N$198,0)+1)))</f>
        <v>не розкодовано</v>
      </c>
      <c r="J82" s="66" t="str">
        <f ca="1">IF(ISERROR(MATCH($B82,Список!$N$2:$N$198,0)+1),"не розкодовано",INDIRECT(CONCATENATE("Список!$f",MATCH($B82,Список!$N$2:$N$198,0)+1)))</f>
        <v>не розкодовано</v>
      </c>
    </row>
    <row r="83" spans="1:10" ht="60" x14ac:dyDescent="0.2">
      <c r="A83" s="68"/>
      <c r="B83" s="213" t="s">
        <v>9756</v>
      </c>
      <c r="C83" s="67">
        <f ca="1">IF(ISERROR(MATCH($B83,Список!$N$2:$N$198,0)+1),"не розкодовано",INDIRECT(CONCATENATE("Список!$u",MATCH($B83,Список!$N$2:$N$198,0)+1)))</f>
        <v>0</v>
      </c>
      <c r="D83" s="67">
        <f ca="1">IF(ISERROR(MATCH($B83,Список!$N$2:$N$198,0)+1),"не розкодовано",INDIRECT(CONCATENATE("Список!$v",MATCH($B83,Список!$N$2:$N$198,0)+1)))</f>
        <v>0</v>
      </c>
      <c r="E83" s="67">
        <f t="shared" ca="1" si="2"/>
        <v>0</v>
      </c>
      <c r="F83" s="63"/>
      <c r="G83" s="64" t="str">
        <f ca="1">IF(ISERROR(MATCH($B83,Список!$N$2:$N$198,0)+1),"не розкодовано",INDIRECT(CONCATENATE("Список!$b",MATCH($B83,Список!$N$2:$N$198,0)+1)))</f>
        <v xml:space="preserve">Артвік Яна Геннадіївна </v>
      </c>
      <c r="H83" s="65" t="str">
        <f ca="1">IF(ISERROR(MATCH($B83,Список!$N$2:$N$198,0)+1),"не розкодовано",INDIRECT(CONCATENATE("Список!$d",MATCH($B83,Список!$N$2:$N$198,0)+1)))</f>
        <v>Загальноосвітня школа І-ІІІ ступенів с. Чорниж Маневицького району Волинської області</v>
      </c>
      <c r="I83" s="65" t="str">
        <f ca="1">IF(ISERROR(MATCH($B83,Список!$N$2:$N$198,0)+1),"не розкодовано",INDIRECT(CONCATENATE("Список!$g",MATCH($B83,Список!$N$2:$N$198,0)+1)))</f>
        <v>Німець Ніна Миколаївна</v>
      </c>
      <c r="J83" s="66">
        <f ca="1">IF(ISERROR(MATCH($B83,Список!$N$2:$N$198,0)+1),"не розкодовано",INDIRECT(CONCATENATE("Список!$f",MATCH($B83,Список!$N$2:$N$198,0)+1)))</f>
        <v>8</v>
      </c>
    </row>
    <row r="84" spans="1:10" ht="75" hidden="1" x14ac:dyDescent="0.2">
      <c r="A84" s="68"/>
      <c r="B84" s="213" t="s">
        <v>9729</v>
      </c>
      <c r="C84" s="67">
        <f ca="1">IF(ISERROR(MATCH($B84,Список!$N$2:$N$198,0)+1),"не розкодовано",INDIRECT(CONCATENATE("Список!$u",MATCH($B84,Список!$N$2:$N$198,0)+1)))</f>
        <v>0</v>
      </c>
      <c r="D84" s="67">
        <f ca="1">IF(ISERROR(MATCH($B84,Список!$N$2:$N$198,0)+1),"не розкодовано",INDIRECT(CONCATENATE("Список!$v",MATCH($B84,Список!$N$2:$N$198,0)+1)))</f>
        <v>0</v>
      </c>
      <c r="E84" s="67">
        <f t="shared" ca="1" si="2"/>
        <v>0</v>
      </c>
      <c r="F84" s="63"/>
      <c r="G84" s="64" t="str">
        <f ca="1">IF(ISERROR(MATCH($B84,Список!$N$2:$N$198,0)+1),"не розкодовано",INDIRECT(CONCATENATE("Список!$b",MATCH($B84,Список!$N$2:$N$198,0)+1)))</f>
        <v>Круть Максим Юрійович</v>
      </c>
      <c r="H84" s="65" t="str">
        <f ca="1">IF(ISERROR(MATCH($B84,Список!$N$2:$N$198,0)+1),"не розкодовано",INDIRECT(CONCATENATE("Список!$d",MATCH($B84,Список!$N$2:$N$198,0)+1)))</f>
        <v>Володимир-Волинська загальноосвітня школа І-ІІІ ступенів №2 Володимир-Волинської міської ради Волинської області</v>
      </c>
      <c r="I84" s="65" t="str">
        <f ca="1">IF(ISERROR(MATCH($B84,Список!$N$2:$N$198,0)+1),"не розкодовано",INDIRECT(CONCATENATE("Список!$g",MATCH($B84,Список!$N$2:$N$198,0)+1)))</f>
        <v>Гречаник Роман Олександрович</v>
      </c>
      <c r="J84" s="66">
        <f ca="1">IF(ISERROR(MATCH($B84,Список!$N$2:$N$198,0)+1),"не розкодовано",INDIRECT(CONCATENATE("Список!$f",MATCH($B84,Список!$N$2:$N$198,0)+1)))</f>
        <v>11</v>
      </c>
    </row>
    <row r="85" spans="1:10" ht="45" hidden="1" x14ac:dyDescent="0.2">
      <c r="A85" s="68"/>
      <c r="B85" s="213" t="s">
        <v>9770</v>
      </c>
      <c r="C85" s="67">
        <f ca="1">IF(ISERROR(MATCH($B85,Список!$N$2:$N$198,0)+1),"не розкодовано",INDIRECT(CONCATENATE("Список!$u",MATCH($B85,Список!$N$2:$N$198,0)+1)))</f>
        <v>0</v>
      </c>
      <c r="D85" s="67">
        <f ca="1">IF(ISERROR(MATCH($B85,Список!$N$2:$N$198,0)+1),"не розкодовано",INDIRECT(CONCATENATE("Список!$v",MATCH($B85,Список!$N$2:$N$198,0)+1)))</f>
        <v>0</v>
      </c>
      <c r="E85" s="67">
        <f t="shared" ca="1" si="2"/>
        <v>0</v>
      </c>
      <c r="F85" s="63"/>
      <c r="G85" s="64" t="str">
        <f ca="1">IF(ISERROR(MATCH($B85,Список!$N$2:$N$198,0)+1),"не розкодовано",INDIRECT(CONCATENATE("Список!$b",MATCH($B85,Список!$N$2:$N$198,0)+1)))</f>
        <v>Монець Мирон Вікторович</v>
      </c>
      <c r="H85" s="65" t="str">
        <f ca="1">IF(ISERROR(MATCH($B85,Список!$N$2:$N$198,0)+1),"не розкодовано",INDIRECT(CONCATENATE("Список!$d",MATCH($B85,Список!$N$2:$N$198,0)+1)))</f>
        <v>Нововолинський ліцей-інтернат Волинської обласної ради</v>
      </c>
      <c r="I85" s="65" t="str">
        <f ca="1">IF(ISERROR(MATCH($B85,Список!$N$2:$N$198,0)+1),"не розкодовано",INDIRECT(CONCATENATE("Список!$g",MATCH($B85,Список!$N$2:$N$198,0)+1)))</f>
        <v>Шаповал Юрій Вячеславович</v>
      </c>
      <c r="J85" s="66">
        <f ca="1">IF(ISERROR(MATCH($B85,Список!$N$2:$N$198,0)+1),"не розкодовано",INDIRECT(CONCATENATE("Список!$f",MATCH($B85,Список!$N$2:$N$198,0)+1)))</f>
        <v>11</v>
      </c>
    </row>
    <row r="86" spans="1:10" ht="90" hidden="1" x14ac:dyDescent="0.2">
      <c r="A86" s="68"/>
      <c r="B86" s="213" t="s">
        <v>9700</v>
      </c>
      <c r="C86" s="67">
        <f ca="1">IF(ISERROR(MATCH($B86,Список!$N$2:$N$198,0)+1),"не розкодовано",INDIRECT(CONCATENATE("Список!$u",MATCH($B86,Список!$N$2:$N$198,0)+1)))</f>
        <v>0</v>
      </c>
      <c r="D86" s="67">
        <f ca="1">IF(ISERROR(MATCH($B86,Список!$N$2:$N$198,0)+1),"не розкодовано",INDIRECT(CONCATENATE("Список!$v",MATCH($B86,Список!$N$2:$N$198,0)+1)))</f>
        <v>0</v>
      </c>
      <c r="E86" s="67">
        <f t="shared" ca="1" si="2"/>
        <v>0</v>
      </c>
      <c r="F86" s="63"/>
      <c r="G86" s="64" t="str">
        <f ca="1">IF(ISERROR(MATCH($B86,Список!$N$2:$N$198,0)+1),"не розкодовано",INDIRECT(CONCATENATE("Список!$b",MATCH($B86,Список!$N$2:$N$198,0)+1)))</f>
        <v>Левчук Андрій Олександрович</v>
      </c>
      <c r="H86" s="65" t="str">
        <f ca="1">IF(ISERROR(MATCH($B86,Список!$N$2:$N$198,0)+1),"не розкодовано",INDIRECT(CONCATENATE("Список!$d",MATCH($B86,Список!$N$2:$N$198,0)+1)))</f>
        <v>Підгайцівський навчально-виховний комплекс "загальноосвітня школа І-ІІІ ступеня - гімназія" Луцького району Волинської області</v>
      </c>
      <c r="I86" s="65" t="str">
        <f ca="1">IF(ISERROR(MATCH($B86,Список!$N$2:$N$198,0)+1),"не розкодовано",INDIRECT(CONCATENATE("Список!$g",MATCH($B86,Список!$N$2:$N$198,0)+1)))</f>
        <v>Ковальчук Михайло Миколайович</v>
      </c>
      <c r="J86" s="66">
        <f ca="1">IF(ISERROR(MATCH($B86,Список!$N$2:$N$198,0)+1),"не розкодовано",INDIRECT(CONCATENATE("Список!$f",MATCH($B86,Список!$N$2:$N$198,0)+1)))</f>
        <v>10</v>
      </c>
    </row>
    <row r="87" spans="1:10" ht="90" x14ac:dyDescent="0.2">
      <c r="A87" s="68"/>
      <c r="B87" s="213" t="s">
        <v>9766</v>
      </c>
      <c r="C87" s="67">
        <f ca="1">IF(ISERROR(MATCH($B87,Список!$N$2:$N$198,0)+1),"не розкодовано",INDIRECT(CONCATENATE("Список!$u",MATCH($B87,Список!$N$2:$N$198,0)+1)))</f>
        <v>0</v>
      </c>
      <c r="D87" s="67">
        <f ca="1">IF(ISERROR(MATCH($B87,Список!$N$2:$N$198,0)+1),"не розкодовано",INDIRECT(CONCATENATE("Список!$v",MATCH($B87,Список!$N$2:$N$198,0)+1)))</f>
        <v>0</v>
      </c>
      <c r="E87" s="67">
        <f t="shared" ca="1" si="2"/>
        <v>0</v>
      </c>
      <c r="F87" s="63"/>
      <c r="G87" s="64" t="str">
        <f ca="1">IF(ISERROR(MATCH($B87,Список!$N$2:$N$198,0)+1),"не розкодовано",INDIRECT(CONCATENATE("Список!$b",MATCH($B87,Список!$N$2:$N$198,0)+1)))</f>
        <v>Стернічук Андрій Олександрович</v>
      </c>
      <c r="H87" s="65" t="str">
        <f ca="1">IF(ISERROR(MATCH($B87,Список!$N$2:$N$198,0)+1),"не розкодовано",INDIRECT(CONCATENATE("Список!$d",MATCH($B87,Список!$N$2:$N$198,0)+1)))</f>
        <v>Маяківський навчально-виховний комплекс "загальноосвітня школа-інтернат І-ІІІ ступенів-лінгвістичний ліцей" Волинської обласної ради</v>
      </c>
      <c r="I87" s="65" t="str">
        <f ca="1">IF(ISERROR(MATCH($B87,Список!$N$2:$N$198,0)+1),"не розкодовано",INDIRECT(CONCATENATE("Список!$g",MATCH($B87,Список!$N$2:$N$198,0)+1)))</f>
        <v>Костукевич Фелікс Віталійович</v>
      </c>
      <c r="J87" s="66">
        <f ca="1">IF(ISERROR(MATCH($B87,Список!$N$2:$N$198,0)+1),"не розкодовано",INDIRECT(CONCATENATE("Список!$f",MATCH($B87,Список!$N$2:$N$198,0)+1)))</f>
        <v>7</v>
      </c>
    </row>
    <row r="88" spans="1:10" ht="90" hidden="1" x14ac:dyDescent="0.2">
      <c r="A88" s="68"/>
      <c r="B88" s="213" t="s">
        <v>9779</v>
      </c>
      <c r="C88" s="67">
        <f ca="1">IF(ISERROR(MATCH($B88,Список!$N$2:$N$198,0)+1),"не розкодовано",INDIRECT(CONCATENATE("Список!$u",MATCH($B88,Список!$N$2:$N$198,0)+1)))</f>
        <v>0</v>
      </c>
      <c r="D88" s="67">
        <f ca="1">IF(ISERROR(MATCH($B88,Список!$N$2:$N$198,0)+1),"не розкодовано",INDIRECT(CONCATENATE("Список!$v",MATCH($B88,Список!$N$2:$N$198,0)+1)))</f>
        <v>5</v>
      </c>
      <c r="E88" s="67">
        <f t="shared" ca="1" si="2"/>
        <v>5</v>
      </c>
      <c r="F88" s="63"/>
      <c r="G88" s="64" t="str">
        <f ca="1">IF(ISERROR(MATCH($B88,Список!$N$2:$N$198,0)+1),"не розкодовано",INDIRECT(CONCATENATE("Список!$b",MATCH($B88,Список!$N$2:$N$198,0)+1)))</f>
        <v>Повх Олександр Васильович</v>
      </c>
      <c r="H88" s="65" t="str">
        <f ca="1">IF(ISERROR(MATCH($B88,Список!$N$2:$N$198,0)+1),"не розкодовано",INDIRECT(CONCATENATE("Список!$d",MATCH($B88,Список!$N$2:$N$198,0)+1)))</f>
        <v>Навчально-виховний комплекс "загальноосвітня школа І-ІІІ ступеня - дитячий садок" с. Заброди Ратнівського району Волинської області</v>
      </c>
      <c r="I88" s="65" t="str">
        <f ca="1">IF(ISERROR(MATCH($B88,Список!$N$2:$N$198,0)+1),"не розкодовано",INDIRECT(CONCATENATE("Список!$g",MATCH($B88,Список!$N$2:$N$198,0)+1)))</f>
        <v>Повх Василь Макарович</v>
      </c>
      <c r="J88" s="66">
        <f ca="1">IF(ISERROR(MATCH($B88,Список!$N$2:$N$198,0)+1),"не розкодовано",INDIRECT(CONCATENATE("Список!$f",MATCH($B88,Список!$N$2:$N$198,0)+1)))</f>
        <v>9</v>
      </c>
    </row>
    <row r="89" spans="1:10" ht="90" hidden="1" x14ac:dyDescent="0.2">
      <c r="A89" s="68"/>
      <c r="B89" s="213" t="s">
        <v>9764</v>
      </c>
      <c r="C89" s="67">
        <f ca="1">IF(ISERROR(MATCH($B89,Список!$N$2:$N$198,0)+1),"не розкодовано",INDIRECT(CONCATENATE("Список!$u",MATCH($B89,Список!$N$2:$N$198,0)+1)))</f>
        <v>0</v>
      </c>
      <c r="D89" s="67">
        <f ca="1">IF(ISERROR(MATCH($B89,Список!$N$2:$N$198,0)+1),"не розкодовано",INDIRECT(CONCATENATE("Список!$v",MATCH($B89,Список!$N$2:$N$198,0)+1)))</f>
        <v>0</v>
      </c>
      <c r="E89" s="67">
        <f t="shared" ca="1" si="2"/>
        <v>0</v>
      </c>
      <c r="F89" s="63"/>
      <c r="G89" s="64" t="str">
        <f ca="1">IF(ISERROR(MATCH($B89,Список!$N$2:$N$198,0)+1),"не розкодовано",INDIRECT(CONCATENATE("Список!$b",MATCH($B89,Список!$N$2:$N$198,0)+1)))</f>
        <v>Ковбасюк Олександр Сергійович</v>
      </c>
      <c r="H89" s="65" t="str">
        <f ca="1">IF(ISERROR(MATCH($B89,Список!$N$2:$N$198,0)+1),"не розкодовано",INDIRECT(CONCATENATE("Список!$d",MATCH($B89,Список!$N$2:$N$198,0)+1)))</f>
        <v>Маяківський навчально-виховний комплекс "загальноосвітня школа-інтернат І-ІІІ ступенів-лінгвістичний ліцей" Волинської обласної ради</v>
      </c>
      <c r="I89" s="65" t="str">
        <f ca="1">IF(ISERROR(MATCH($B89,Список!$N$2:$N$198,0)+1),"не розкодовано",INDIRECT(CONCATENATE("Список!$g",MATCH($B89,Список!$N$2:$N$198,0)+1)))</f>
        <v>Костукевич Фелікс Віталійович</v>
      </c>
      <c r="J89" s="66">
        <f ca="1">IF(ISERROR(MATCH($B89,Список!$N$2:$N$198,0)+1),"не розкодовано",INDIRECT(CONCATENATE("Список!$f",MATCH($B89,Список!$N$2:$N$198,0)+1)))</f>
        <v>10</v>
      </c>
    </row>
    <row r="90" spans="1:10" ht="90" x14ac:dyDescent="0.2">
      <c r="A90" s="68"/>
      <c r="B90" s="213" t="s">
        <v>9777</v>
      </c>
      <c r="C90" s="67">
        <f ca="1">IF(ISERROR(MATCH($B90,Список!$N$2:$N$198,0)+1),"не розкодовано",INDIRECT(CONCATENATE("Список!$u",MATCH($B90,Список!$N$2:$N$198,0)+1)))</f>
        <v>0</v>
      </c>
      <c r="D90" s="67">
        <f ca="1">IF(ISERROR(MATCH($B90,Список!$N$2:$N$198,0)+1),"не розкодовано",INDIRECT(CONCATENATE("Список!$v",MATCH($B90,Список!$N$2:$N$198,0)+1)))</f>
        <v>0</v>
      </c>
      <c r="E90" s="67">
        <f t="shared" ca="1" si="2"/>
        <v>0</v>
      </c>
      <c r="F90" s="63"/>
      <c r="G90" s="64" t="str">
        <f ca="1">IF(ISERROR(MATCH($B90,Список!$N$2:$N$198,0)+1),"не розкодовано",INDIRECT(CONCATENATE("Список!$b",MATCH($B90,Список!$N$2:$N$198,0)+1)))</f>
        <v>Шамайло Петро Васильович</v>
      </c>
      <c r="H90" s="65" t="str">
        <f ca="1">IF(ISERROR(MATCH($B90,Список!$N$2:$N$198,0)+1),"не розкодовано",INDIRECT(CONCATENATE("Список!$d",MATCH($B90,Список!$N$2:$N$198,0)+1)))</f>
        <v>Навчально-виховний комплекс "загальноосвітня школа І-ІІІ ступеня - дитячий садок" с. Жиричі Ратнівського району Волинської області</v>
      </c>
      <c r="I90" s="65" t="str">
        <f ca="1">IF(ISERROR(MATCH($B90,Список!$N$2:$N$198,0)+1),"не розкодовано",INDIRECT(CONCATENATE("Список!$g",MATCH($B90,Список!$N$2:$N$198,0)+1)))</f>
        <v>Федорук Василь Степанович</v>
      </c>
      <c r="J90" s="66">
        <f ca="1">IF(ISERROR(MATCH($B90,Список!$N$2:$N$198,0)+1),"не розкодовано",INDIRECT(CONCATENATE("Список!$f",MATCH($B90,Список!$N$2:$N$198,0)+1)))</f>
        <v>8</v>
      </c>
    </row>
    <row r="91" spans="1:10" ht="47.25" hidden="1" x14ac:dyDescent="0.2">
      <c r="A91" s="68"/>
      <c r="B91" s="213" t="s">
        <v>9788</v>
      </c>
      <c r="C91" s="67" t="str">
        <f ca="1">IF(ISERROR(MATCH($B91,Список!$N$2:$N$198,0)+1),"не розкодовано",INDIRECT(CONCATENATE("Список!$u",MATCH($B91,Список!$N$2:$N$198,0)+1)))</f>
        <v>не розкодовано</v>
      </c>
      <c r="D91" s="67" t="str">
        <f ca="1">IF(ISERROR(MATCH($B91,Список!$N$2:$N$198,0)+1),"не розкодовано",INDIRECT(CONCATENATE("Список!$v",MATCH($B91,Список!$N$2:$N$198,0)+1)))</f>
        <v>не розкодовано</v>
      </c>
      <c r="E91" s="67">
        <f t="shared" ca="1" si="2"/>
        <v>0</v>
      </c>
      <c r="F91" s="63"/>
      <c r="G91" s="64" t="str">
        <f ca="1">IF(ISERROR(MATCH($B91,Список!$N$2:$N$198,0)+1),"не розкодовано",INDIRECT(CONCATENATE("Список!$b",MATCH($B91,Список!$N$2:$N$198,0)+1)))</f>
        <v>не розкодовано</v>
      </c>
      <c r="H91" s="65" t="str">
        <f ca="1">IF(ISERROR(MATCH($B91,Список!$N$2:$N$198,0)+1),"не розкодовано",INDIRECT(CONCATENATE("Список!$d",MATCH($B91,Список!$N$2:$N$198,0)+1)))</f>
        <v>не розкодовано</v>
      </c>
      <c r="I91" s="65" t="str">
        <f ca="1">IF(ISERROR(MATCH($B91,Список!$N$2:$N$198,0)+1),"не розкодовано",INDIRECT(CONCATENATE("Список!$g",MATCH($B91,Список!$N$2:$N$198,0)+1)))</f>
        <v>не розкодовано</v>
      </c>
      <c r="J91" s="66" t="str">
        <f ca="1">IF(ISERROR(MATCH($B91,Список!$N$2:$N$198,0)+1),"не розкодовано",INDIRECT(CONCATENATE("Список!$f",MATCH($B91,Список!$N$2:$N$198,0)+1)))</f>
        <v>не розкодовано</v>
      </c>
    </row>
    <row r="92" spans="1:10" ht="30" hidden="1" x14ac:dyDescent="0.2">
      <c r="A92" s="68"/>
      <c r="B92" s="213" t="s">
        <v>9665</v>
      </c>
      <c r="C92" s="67">
        <f ca="1">IF(ISERROR(MATCH($B92,Список!$N$2:$N$198,0)+1),"не розкодовано",INDIRECT(CONCATENATE("Список!$u",MATCH($B92,Список!$N$2:$N$198,0)+1)))</f>
        <v>0</v>
      </c>
      <c r="D92" s="67">
        <f ca="1">IF(ISERROR(MATCH($B92,Список!$N$2:$N$198,0)+1),"не розкодовано",INDIRECT(CONCATENATE("Список!$v",MATCH($B92,Список!$N$2:$N$198,0)+1)))</f>
        <v>0</v>
      </c>
      <c r="E92" s="67">
        <f t="shared" ca="1" si="2"/>
        <v>0</v>
      </c>
      <c r="F92" s="63"/>
      <c r="G92" s="64" t="str">
        <f ca="1">IF(ISERROR(MATCH($B92,Список!$N$2:$N$198,0)+1),"не розкодовано",INDIRECT(CONCATENATE("Список!$b",MATCH($B92,Список!$N$2:$N$198,0)+1)))</f>
        <v>Яворський Антон Сергійович</v>
      </c>
      <c r="H92" s="65" t="str">
        <f ca="1">IF(ISERROR(MATCH($B92,Список!$N$2:$N$198,0)+1),"не розкодовано",INDIRECT(CONCATENATE("Список!$d",MATCH($B92,Список!$N$2:$N$198,0)+1)))</f>
        <v>Волинський ліцей-інтернат Волинської обласної ради</v>
      </c>
      <c r="I92" s="65" t="str">
        <f ca="1">IF(ISERROR(MATCH($B92,Список!$N$2:$N$198,0)+1),"не розкодовано",INDIRECT(CONCATENATE("Список!$g",MATCH($B92,Список!$N$2:$N$198,0)+1)))</f>
        <v>Волянюк Вадим Миколайович</v>
      </c>
      <c r="J92" s="66" t="str">
        <f ca="1">IF(ISERROR(MATCH($B92,Список!$N$2:$N$198,0)+1),"не розкодовано",INDIRECT(CONCATENATE("Список!$f",MATCH($B92,Список!$N$2:$N$198,0)+1)))</f>
        <v>9</v>
      </c>
    </row>
    <row r="93" spans="1:10" ht="45" hidden="1" x14ac:dyDescent="0.2">
      <c r="A93" s="68"/>
      <c r="B93" s="213" t="s">
        <v>9772</v>
      </c>
      <c r="C93" s="67">
        <f ca="1">IF(ISERROR(MATCH($B93,Список!$N$2:$N$198,0)+1),"не розкодовано",INDIRECT(CONCATENATE("Список!$u",MATCH($B93,Список!$N$2:$N$198,0)+1)))</f>
        <v>0</v>
      </c>
      <c r="D93" s="67">
        <f ca="1">IF(ISERROR(MATCH($B93,Список!$N$2:$N$198,0)+1),"не розкодовано",INDIRECT(CONCATENATE("Список!$v",MATCH($B93,Список!$N$2:$N$198,0)+1)))</f>
        <v>0</v>
      </c>
      <c r="E93" s="67">
        <f t="shared" ca="1" si="2"/>
        <v>0</v>
      </c>
      <c r="F93" s="63"/>
      <c r="G93" s="64" t="str">
        <f ca="1">IF(ISERROR(MATCH($B93,Список!$N$2:$N$198,0)+1),"не розкодовано",INDIRECT(CONCATENATE("Список!$b",MATCH($B93,Список!$N$2:$N$198,0)+1)))</f>
        <v>Гнатюк Микола Анатолійович</v>
      </c>
      <c r="H93" s="65" t="str">
        <f ca="1">IF(ISERROR(MATCH($B93,Список!$N$2:$N$198,0)+1),"не розкодовано",INDIRECT(CONCATENATE("Список!$d",MATCH($B93,Список!$N$2:$N$198,0)+1)))</f>
        <v>Нововолинський ліцей-інтернат Волинської обласної ради</v>
      </c>
      <c r="I93" s="65" t="str">
        <f ca="1">IF(ISERROR(MATCH($B93,Список!$N$2:$N$198,0)+1),"не розкодовано",INDIRECT(CONCATENATE("Список!$g",MATCH($B93,Список!$N$2:$N$198,0)+1)))</f>
        <v>Шаповал Юрій Вячеславович</v>
      </c>
      <c r="J93" s="66">
        <f ca="1">IF(ISERROR(MATCH($B93,Список!$N$2:$N$198,0)+1),"не розкодовано",INDIRECT(CONCATENATE("Список!$f",MATCH($B93,Список!$N$2:$N$198,0)+1)))</f>
        <v>10</v>
      </c>
    </row>
    <row r="94" spans="1:10" ht="60" hidden="1" x14ac:dyDescent="0.2">
      <c r="A94" s="68"/>
      <c r="B94" s="213" t="s">
        <v>9802</v>
      </c>
      <c r="C94" s="67">
        <f ca="1">IF(ISERROR(MATCH($B94,Список!$N$2:$N$198,0)+1),"не розкодовано",INDIRECT(CONCATENATE("Список!$u",MATCH($B94,Список!$N$2:$N$198,0)+1)))</f>
        <v>0</v>
      </c>
      <c r="D94" s="67">
        <f ca="1">IF(ISERROR(MATCH($B94,Список!$N$2:$N$198,0)+1),"не розкодовано",INDIRECT(CONCATENATE("Список!$v",MATCH($B94,Список!$N$2:$N$198,0)+1)))</f>
        <v>0</v>
      </c>
      <c r="E94" s="67">
        <f t="shared" ca="1" si="2"/>
        <v>0</v>
      </c>
      <c r="F94" s="63"/>
      <c r="G94" s="64" t="str">
        <f ca="1">IF(ISERROR(MATCH($B94,Список!$N$2:$N$198,0)+1),"не розкодовано",INDIRECT(CONCATENATE("Список!$b",MATCH($B94,Список!$N$2:$N$198,0)+1)))</f>
        <v>Луцюк Олександр Вікторович</v>
      </c>
      <c r="H94" s="65" t="str">
        <f ca="1">IF(ISERROR(MATCH($B94,Список!$N$2:$N$198,0)+1),"не розкодовано",INDIRECT(CONCATENATE("Список!$d",MATCH($B94,Список!$N$2:$N$198,0)+1)))</f>
        <v>Загальноосвітня школа І-ІІІ ступенів с. Перевали Турійського району Волинської області</v>
      </c>
      <c r="I94" s="65" t="str">
        <f ca="1">IF(ISERROR(MATCH($B94,Список!$N$2:$N$198,0)+1),"не розкодовано",INDIRECT(CONCATENATE("Список!$g",MATCH($B94,Список!$N$2:$N$198,0)+1)))</f>
        <v>Розмірський Микола Петрович</v>
      </c>
      <c r="J94" s="66">
        <f ca="1">IF(ISERROR(MATCH($B94,Список!$N$2:$N$198,0)+1),"не розкодовано",INDIRECT(CONCATENATE("Список!$f",MATCH($B94,Список!$N$2:$N$198,0)+1)))</f>
        <v>9</v>
      </c>
    </row>
    <row r="95" spans="1:10" ht="90" hidden="1" x14ac:dyDescent="0.2">
      <c r="A95" s="68"/>
      <c r="B95" s="213" t="s">
        <v>9781</v>
      </c>
      <c r="C95" s="67">
        <f ca="1">IF(ISERROR(MATCH($B95,Список!$N$2:$N$198,0)+1),"не розкодовано",INDIRECT(CONCATENATE("Список!$u",MATCH($B95,Список!$N$2:$N$198,0)+1)))</f>
        <v>0</v>
      </c>
      <c r="D95" s="67">
        <f ca="1">IF(ISERROR(MATCH($B95,Список!$N$2:$N$198,0)+1),"не розкодовано",INDIRECT(CONCATENATE("Список!$v",MATCH($B95,Список!$N$2:$N$198,0)+1)))</f>
        <v>0</v>
      </c>
      <c r="E95" s="67">
        <f t="shared" ca="1" si="2"/>
        <v>0</v>
      </c>
      <c r="F95" s="63"/>
      <c r="G95" s="64" t="str">
        <f ca="1">IF(ISERROR(MATCH($B95,Список!$N$2:$N$198,0)+1),"не розкодовано",INDIRECT(CONCATENATE("Список!$b",MATCH($B95,Список!$N$2:$N$198,0)+1)))</f>
        <v>Соботович Людмила Анатоліївна</v>
      </c>
      <c r="H95" s="65" t="str">
        <f ca="1">IF(ISERROR(MATCH($B95,Список!$N$2:$N$198,0)+1),"не розкодовано",INDIRECT(CONCATENATE("Список!$d",MATCH($B95,Список!$N$2:$N$198,0)+1)))</f>
        <v>Навчально-виховний комплекс "загальноосвітня школа І-ІІІ ступеня - дитячий садок" с. Жиричі Ратнівського району Волинської області</v>
      </c>
      <c r="I95" s="65" t="str">
        <f ca="1">IF(ISERROR(MATCH($B95,Список!$N$2:$N$198,0)+1),"не розкодовано",INDIRECT(CONCATENATE("Список!$g",MATCH($B95,Список!$N$2:$N$198,0)+1)))</f>
        <v>Федорук Василь Степанович</v>
      </c>
      <c r="J95" s="66">
        <f ca="1">IF(ISERROR(MATCH($B95,Список!$N$2:$N$198,0)+1),"не розкодовано",INDIRECT(CONCATENATE("Список!$f",MATCH($B95,Список!$N$2:$N$198,0)+1)))</f>
        <v>10</v>
      </c>
    </row>
    <row r="96" spans="1:10" ht="60" hidden="1" x14ac:dyDescent="0.2">
      <c r="A96" s="68"/>
      <c r="B96" s="213" t="s">
        <v>9806</v>
      </c>
      <c r="C96" s="67">
        <f ca="1">IF(ISERROR(MATCH($B96,Список!$N$2:$N$198,0)+1),"не розкодовано",INDIRECT(CONCATENATE("Список!$u",MATCH($B96,Список!$N$2:$N$198,0)+1)))</f>
        <v>0</v>
      </c>
      <c r="D96" s="67">
        <f ca="1">IF(ISERROR(MATCH($B96,Список!$N$2:$N$198,0)+1),"не розкодовано",INDIRECT(CONCATENATE("Список!$v",MATCH($B96,Список!$N$2:$N$198,0)+1)))</f>
        <v>0</v>
      </c>
      <c r="E96" s="67">
        <f t="shared" ca="1" si="2"/>
        <v>0</v>
      </c>
      <c r="F96" s="63"/>
      <c r="G96" s="64" t="str">
        <f ca="1">IF(ISERROR(MATCH($B96,Список!$N$2:$N$198,0)+1),"не розкодовано",INDIRECT(CONCATENATE("Список!$b",MATCH($B96,Список!$N$2:$N$198,0)+1)))</f>
        <v>Книш Ірина Володимирівна</v>
      </c>
      <c r="H96" s="65" t="str">
        <f ca="1">IF(ISERROR(MATCH($B96,Список!$N$2:$N$198,0)+1),"не розкодовано",INDIRECT(CONCATENATE("Список!$d",MATCH($B96,Список!$N$2:$N$198,0)+1)))</f>
        <v>Загальноосвітня школа І-ІІІ ступенів смт Луків Турійського району Волинської області</v>
      </c>
      <c r="I96" s="65" t="str">
        <f ca="1">IF(ISERROR(MATCH($B96,Список!$N$2:$N$198,0)+1),"не розкодовано",INDIRECT(CONCATENATE("Список!$g",MATCH($B96,Список!$N$2:$N$198,0)+1)))</f>
        <v>Ковальчук Ірина Володимирівна</v>
      </c>
      <c r="J96" s="66">
        <f ca="1">IF(ISERROR(MATCH($B96,Список!$N$2:$N$198,0)+1),"не розкодовано",INDIRECT(CONCATENATE("Список!$f",MATCH($B96,Список!$N$2:$N$198,0)+1)))</f>
        <v>11</v>
      </c>
    </row>
    <row r="97" spans="1:10" ht="60" hidden="1" x14ac:dyDescent="0.2">
      <c r="A97" s="68"/>
      <c r="B97" s="213" t="s">
        <v>9804</v>
      </c>
      <c r="C97" s="67">
        <f ca="1">IF(ISERROR(MATCH($B97,Список!$N$2:$N$198,0)+1),"не розкодовано",INDIRECT(CONCATENATE("Список!$u",MATCH($B97,Список!$N$2:$N$198,0)+1)))</f>
        <v>0</v>
      </c>
      <c r="D97" s="67">
        <f ca="1">IF(ISERROR(MATCH($B97,Список!$N$2:$N$198,0)+1),"не розкодовано",INDIRECT(CONCATENATE("Список!$v",MATCH($B97,Список!$N$2:$N$198,0)+1)))</f>
        <v>0</v>
      </c>
      <c r="E97" s="67">
        <f t="shared" ca="1" si="2"/>
        <v>0</v>
      </c>
      <c r="F97" s="63"/>
      <c r="G97" s="64" t="str">
        <f ca="1">IF(ISERROR(MATCH($B97,Список!$N$2:$N$198,0)+1),"не розкодовано",INDIRECT(CONCATENATE("Список!$b",MATCH($B97,Список!$N$2:$N$198,0)+1)))</f>
        <v>Максимук Вікторія Романівна</v>
      </c>
      <c r="H97" s="65" t="str">
        <f ca="1">IF(ISERROR(MATCH($B97,Список!$N$2:$N$198,0)+1),"не розкодовано",INDIRECT(CONCATENATE("Список!$d",MATCH($B97,Список!$N$2:$N$198,0)+1)))</f>
        <v>Загальноосвітня школа І-ІІІ ступенів смт Луків Турійського району Волинської області</v>
      </c>
      <c r="I97" s="65" t="str">
        <f ca="1">IF(ISERROR(MATCH($B97,Список!$N$2:$N$198,0)+1),"не розкодовано",INDIRECT(CONCATENATE("Список!$g",MATCH($B97,Список!$N$2:$N$198,0)+1)))</f>
        <v>Максимук Роман Петрович</v>
      </c>
      <c r="J97" s="66">
        <f ca="1">IF(ISERROR(MATCH($B97,Список!$N$2:$N$198,0)+1),"не розкодовано",INDIRECT(CONCATENATE("Список!$f",MATCH($B97,Список!$N$2:$N$198,0)+1)))</f>
        <v>10</v>
      </c>
    </row>
    <row r="98" spans="1:10" ht="47.25" hidden="1" x14ac:dyDescent="0.2">
      <c r="A98" s="68"/>
      <c r="B98" s="213"/>
      <c r="C98" s="67" t="str">
        <f ca="1">IF(ISERROR(MATCH($B98,Список!$N$2:$N$198,0)+1),"не розкодовано",INDIRECT(CONCATENATE("Список!$u",MATCH($B98,Список!$N$2:$N$198,0)+1)))</f>
        <v>не розкодовано</v>
      </c>
      <c r="D98" s="67" t="str">
        <f ca="1">IF(ISERROR(MATCH($B98,Список!$N$2:$N$198,0)+1),"не розкодовано",INDIRECT(CONCATENATE("Список!$v",MATCH($B98,Список!$N$2:$N$198,0)+1)))</f>
        <v>не розкодовано</v>
      </c>
      <c r="E98" s="67">
        <f t="shared" ref="E98:E129" ca="1" si="3">SUM(C98:D98)</f>
        <v>0</v>
      </c>
      <c r="F98" s="63"/>
      <c r="G98" s="64" t="str">
        <f ca="1">IF(ISERROR(MATCH($B98,Список!$N$2:$N$198,0)+1),"не розкодовано",INDIRECT(CONCATENATE("Список!$b",MATCH($B98,Список!$N$2:$N$198,0)+1)))</f>
        <v>не розкодовано</v>
      </c>
      <c r="H98" s="65" t="str">
        <f ca="1">IF(ISERROR(MATCH($B98,Список!$N$2:$N$198,0)+1),"не розкодовано",INDIRECT(CONCATENATE("Список!$d",MATCH($B98,Список!$N$2:$N$198,0)+1)))</f>
        <v>не розкодовано</v>
      </c>
      <c r="I98" s="65" t="str">
        <f ca="1">IF(ISERROR(MATCH($B98,Список!$N$2:$N$198,0)+1),"не розкодовано",INDIRECT(CONCATENATE("Список!$g",MATCH($B98,Список!$N$2:$N$198,0)+1)))</f>
        <v>не розкодовано</v>
      </c>
      <c r="J98" s="66" t="str">
        <f ca="1">IF(ISERROR(MATCH($B98,Список!$N$2:$N$198,0)+1),"не розкодовано",INDIRECT(CONCATENATE("Список!$f",MATCH($B98,Список!$N$2:$N$198,0)+1)))</f>
        <v>не розкодовано</v>
      </c>
    </row>
    <row r="99" spans="1:10" ht="47.25" hidden="1" x14ac:dyDescent="0.2">
      <c r="A99" s="68"/>
      <c r="B99" s="213"/>
      <c r="C99" s="67" t="str">
        <f ca="1">IF(ISERROR(MATCH($B99,Список!$N$2:$N$198,0)+1),"не розкодовано",INDIRECT(CONCATENATE("Список!$u",MATCH($B99,Список!$N$2:$N$198,0)+1)))</f>
        <v>не розкодовано</v>
      </c>
      <c r="D99" s="67" t="str">
        <f ca="1">IF(ISERROR(MATCH($B99,Список!$N$2:$N$198,0)+1),"не розкодовано",INDIRECT(CONCATENATE("Список!$v",MATCH($B99,Список!$N$2:$N$198,0)+1)))</f>
        <v>не розкодовано</v>
      </c>
      <c r="E99" s="67">
        <f t="shared" ca="1" si="3"/>
        <v>0</v>
      </c>
      <c r="F99" s="63"/>
      <c r="G99" s="64" t="str">
        <f ca="1">IF(ISERROR(MATCH($B99,Список!$N$2:$N$198,0)+1),"не розкодовано",INDIRECT(CONCATENATE("Список!$b",MATCH($B99,Список!$N$2:$N$198,0)+1)))</f>
        <v>не розкодовано</v>
      </c>
      <c r="H99" s="65" t="str">
        <f ca="1">IF(ISERROR(MATCH($B99,Список!$N$2:$N$198,0)+1),"не розкодовано",INDIRECT(CONCATENATE("Список!$d",MATCH($B99,Список!$N$2:$N$198,0)+1)))</f>
        <v>не розкодовано</v>
      </c>
      <c r="I99" s="65" t="str">
        <f ca="1">IF(ISERROR(MATCH($B99,Список!$N$2:$N$198,0)+1),"не розкодовано",INDIRECT(CONCATENATE("Список!$g",MATCH($B99,Список!$N$2:$N$198,0)+1)))</f>
        <v>не розкодовано</v>
      </c>
      <c r="J99" s="66" t="str">
        <f ca="1">IF(ISERROR(MATCH($B99,Список!$N$2:$N$198,0)+1),"не розкодовано",INDIRECT(CONCATENATE("Список!$f",MATCH($B99,Список!$N$2:$N$198,0)+1)))</f>
        <v>не розкодовано</v>
      </c>
    </row>
    <row r="100" spans="1:10" ht="47.25" hidden="1" x14ac:dyDescent="0.2">
      <c r="A100" s="68"/>
      <c r="B100" s="213"/>
      <c r="C100" s="67" t="str">
        <f ca="1">IF(ISERROR(MATCH($B100,Список!$N$2:$N$198,0)+1),"не розкодовано",INDIRECT(CONCATENATE("Список!$u",MATCH($B100,Список!$N$2:$N$198,0)+1)))</f>
        <v>не розкодовано</v>
      </c>
      <c r="D100" s="67" t="str">
        <f ca="1">IF(ISERROR(MATCH($B100,Список!$N$2:$N$198,0)+1),"не розкодовано",INDIRECT(CONCATENATE("Список!$v",MATCH($B100,Список!$N$2:$N$198,0)+1)))</f>
        <v>не розкодовано</v>
      </c>
      <c r="E100" s="67">
        <f t="shared" ca="1" si="3"/>
        <v>0</v>
      </c>
      <c r="F100" s="63"/>
      <c r="G100" s="64" t="str">
        <f ca="1">IF(ISERROR(MATCH($B100,Список!$N$2:$N$198,0)+1),"не розкодовано",INDIRECT(CONCATENATE("Список!$b",MATCH($B100,Список!$N$2:$N$198,0)+1)))</f>
        <v>не розкодовано</v>
      </c>
      <c r="H100" s="65" t="str">
        <f ca="1">IF(ISERROR(MATCH($B100,Список!$N$2:$N$198,0)+1),"не розкодовано",INDIRECT(CONCATENATE("Список!$d",MATCH($B100,Список!$N$2:$N$198,0)+1)))</f>
        <v>не розкодовано</v>
      </c>
      <c r="I100" s="65" t="str">
        <f ca="1">IF(ISERROR(MATCH($B100,Список!$N$2:$N$198,0)+1),"не розкодовано",INDIRECT(CONCATENATE("Список!$g",MATCH($B100,Список!$N$2:$N$198,0)+1)))</f>
        <v>не розкодовано</v>
      </c>
      <c r="J100" s="66" t="str">
        <f ca="1">IF(ISERROR(MATCH($B100,Список!$N$2:$N$198,0)+1),"не розкодовано",INDIRECT(CONCATENATE("Список!$f",MATCH($B100,Список!$N$2:$N$198,0)+1)))</f>
        <v>не розкодовано</v>
      </c>
    </row>
    <row r="101" spans="1:10" ht="47.25" hidden="1" x14ac:dyDescent="0.2">
      <c r="A101" s="68"/>
      <c r="B101" s="213" t="s">
        <v>9829</v>
      </c>
      <c r="C101" s="67" t="str">
        <f ca="1">IF(ISERROR(MATCH($B101,Список!$N$2:$N$198,0)+1),"не розкодовано",INDIRECT(CONCATENATE("Список!$u",MATCH($B101,Список!$N$2:$N$198,0)+1)))</f>
        <v>не розкодовано</v>
      </c>
      <c r="D101" s="67" t="str">
        <f ca="1">IF(ISERROR(MATCH($B101,Список!$N$2:$N$198,0)+1),"не розкодовано",INDIRECT(CONCATENATE("Список!$v",MATCH($B101,Список!$N$2:$N$198,0)+1)))</f>
        <v>не розкодовано</v>
      </c>
      <c r="E101" s="67">
        <f t="shared" ca="1" si="3"/>
        <v>0</v>
      </c>
      <c r="F101" s="63"/>
      <c r="G101" s="64" t="str">
        <f ca="1">IF(ISERROR(MATCH($B101,Список!$N$2:$N$198,0)+1),"не розкодовано",INDIRECT(CONCATENATE("Список!$b",MATCH($B101,Список!$N$2:$N$198,0)+1)))</f>
        <v>не розкодовано</v>
      </c>
      <c r="H101" s="65" t="str">
        <f ca="1">IF(ISERROR(MATCH($B101,Список!$N$2:$N$198,0)+1),"не розкодовано",INDIRECT(CONCATENATE("Список!$d",MATCH($B101,Список!$N$2:$N$198,0)+1)))</f>
        <v>не розкодовано</v>
      </c>
      <c r="I101" s="65" t="str">
        <f ca="1">IF(ISERROR(MATCH($B101,Список!$N$2:$N$198,0)+1),"не розкодовано",INDIRECT(CONCATENATE("Список!$g",MATCH($B101,Список!$N$2:$N$198,0)+1)))</f>
        <v>не розкодовано</v>
      </c>
      <c r="J101" s="66" t="str">
        <f ca="1">IF(ISERROR(MATCH($B101,Список!$N$2:$N$198,0)+1),"не розкодовано",INDIRECT(CONCATENATE("Список!$f",MATCH($B101,Список!$N$2:$N$198,0)+1)))</f>
        <v>не розкодовано</v>
      </c>
    </row>
    <row r="102" spans="1:10" ht="47.25" hidden="1" x14ac:dyDescent="0.2">
      <c r="A102" s="68"/>
      <c r="B102" s="213" t="s">
        <v>9832</v>
      </c>
      <c r="C102" s="67" t="str">
        <f ca="1">IF(ISERROR(MATCH($B102,Список!$N$2:$N$198,0)+1),"не розкодовано",INDIRECT(CONCATENATE("Список!$u",MATCH($B102,Список!$N$2:$N$198,0)+1)))</f>
        <v>не розкодовано</v>
      </c>
      <c r="D102" s="67" t="str">
        <f ca="1">IF(ISERROR(MATCH($B102,Список!$N$2:$N$198,0)+1),"не розкодовано",INDIRECT(CONCATENATE("Список!$v",MATCH($B102,Список!$N$2:$N$198,0)+1)))</f>
        <v>не розкодовано</v>
      </c>
      <c r="E102" s="67">
        <f t="shared" ca="1" si="3"/>
        <v>0</v>
      </c>
      <c r="F102" s="63"/>
      <c r="G102" s="64" t="str">
        <f ca="1">IF(ISERROR(MATCH($B102,Список!$N$2:$N$198,0)+1),"не розкодовано",INDIRECT(CONCATENATE("Список!$b",MATCH($B102,Список!$N$2:$N$198,0)+1)))</f>
        <v>не розкодовано</v>
      </c>
      <c r="H102" s="65" t="str">
        <f ca="1">IF(ISERROR(MATCH($B102,Список!$N$2:$N$198,0)+1),"не розкодовано",INDIRECT(CONCATENATE("Список!$d",MATCH($B102,Список!$N$2:$N$198,0)+1)))</f>
        <v>не розкодовано</v>
      </c>
      <c r="I102" s="65" t="str">
        <f ca="1">IF(ISERROR(MATCH($B102,Список!$N$2:$N$198,0)+1),"не розкодовано",INDIRECT(CONCATENATE("Список!$g",MATCH($B102,Список!$N$2:$N$198,0)+1)))</f>
        <v>не розкодовано</v>
      </c>
      <c r="J102" s="66" t="str">
        <f ca="1">IF(ISERROR(MATCH($B102,Список!$N$2:$N$198,0)+1),"не розкодовано",INDIRECT(CONCATENATE("Список!$f",MATCH($B102,Список!$N$2:$N$198,0)+1)))</f>
        <v>не розкодовано</v>
      </c>
    </row>
    <row r="103" spans="1:10" ht="47.25" hidden="1" x14ac:dyDescent="0.2">
      <c r="A103" s="68"/>
      <c r="B103" s="213" t="s">
        <v>9835</v>
      </c>
      <c r="C103" s="67" t="str">
        <f ca="1">IF(ISERROR(MATCH($B103,Список!$N$2:$N$198,0)+1),"не розкодовано",INDIRECT(CONCATENATE("Список!$u",MATCH($B103,Список!$N$2:$N$198,0)+1)))</f>
        <v>не розкодовано</v>
      </c>
      <c r="D103" s="67" t="str">
        <f ca="1">IF(ISERROR(MATCH($B103,Список!$N$2:$N$198,0)+1),"не розкодовано",INDIRECT(CONCATENATE("Список!$v",MATCH($B103,Список!$N$2:$N$198,0)+1)))</f>
        <v>не розкодовано</v>
      </c>
      <c r="E103" s="67">
        <f t="shared" ca="1" si="3"/>
        <v>0</v>
      </c>
      <c r="F103" s="63"/>
      <c r="G103" s="64" t="str">
        <f ca="1">IF(ISERROR(MATCH($B103,Список!$N$2:$N$198,0)+1),"не розкодовано",INDIRECT(CONCATENATE("Список!$b",MATCH($B103,Список!$N$2:$N$198,0)+1)))</f>
        <v>не розкодовано</v>
      </c>
      <c r="H103" s="65" t="str">
        <f ca="1">IF(ISERROR(MATCH($B103,Список!$N$2:$N$198,0)+1),"не розкодовано",INDIRECT(CONCATENATE("Список!$d",MATCH($B103,Список!$N$2:$N$198,0)+1)))</f>
        <v>не розкодовано</v>
      </c>
      <c r="I103" s="65" t="str">
        <f ca="1">IF(ISERROR(MATCH($B103,Список!$N$2:$N$198,0)+1),"не розкодовано",INDIRECT(CONCATENATE("Список!$g",MATCH($B103,Список!$N$2:$N$198,0)+1)))</f>
        <v>не розкодовано</v>
      </c>
      <c r="J103" s="66" t="str">
        <f ca="1">IF(ISERROR(MATCH($B103,Список!$N$2:$N$198,0)+1),"не розкодовано",INDIRECT(CONCATENATE("Список!$f",MATCH($B103,Список!$N$2:$N$198,0)+1)))</f>
        <v>не розкодовано</v>
      </c>
    </row>
    <row r="104" spans="1:10" ht="47.25" hidden="1" x14ac:dyDescent="0.2">
      <c r="A104" s="68"/>
      <c r="B104" s="213" t="s">
        <v>9838</v>
      </c>
      <c r="C104" s="67" t="str">
        <f ca="1">IF(ISERROR(MATCH($B104,Список!$N$2:$N$198,0)+1),"не розкодовано",INDIRECT(CONCATENATE("Список!$u",MATCH($B104,Список!$N$2:$N$198,0)+1)))</f>
        <v>не розкодовано</v>
      </c>
      <c r="D104" s="67" t="str">
        <f ca="1">IF(ISERROR(MATCH($B104,Список!$N$2:$N$198,0)+1),"не розкодовано",INDIRECT(CONCATENATE("Список!$v",MATCH($B104,Список!$N$2:$N$198,0)+1)))</f>
        <v>не розкодовано</v>
      </c>
      <c r="E104" s="67">
        <f t="shared" ca="1" si="3"/>
        <v>0</v>
      </c>
      <c r="F104" s="63"/>
      <c r="G104" s="64" t="str">
        <f ca="1">IF(ISERROR(MATCH($B104,Список!$N$2:$N$198,0)+1),"не розкодовано",INDIRECT(CONCATENATE("Список!$b",MATCH($B104,Список!$N$2:$N$198,0)+1)))</f>
        <v>не розкодовано</v>
      </c>
      <c r="H104" s="65" t="str">
        <f ca="1">IF(ISERROR(MATCH($B104,Список!$N$2:$N$198,0)+1),"не розкодовано",INDIRECT(CONCATENATE("Список!$d",MATCH($B104,Список!$N$2:$N$198,0)+1)))</f>
        <v>не розкодовано</v>
      </c>
      <c r="I104" s="65" t="str">
        <f ca="1">IF(ISERROR(MATCH($B104,Список!$N$2:$N$198,0)+1),"не розкодовано",INDIRECT(CONCATENATE("Список!$g",MATCH($B104,Список!$N$2:$N$198,0)+1)))</f>
        <v>не розкодовано</v>
      </c>
      <c r="J104" s="66" t="str">
        <f ca="1">IF(ISERROR(MATCH($B104,Список!$N$2:$N$198,0)+1),"не розкодовано",INDIRECT(CONCATENATE("Список!$f",MATCH($B104,Список!$N$2:$N$198,0)+1)))</f>
        <v>не розкодовано</v>
      </c>
    </row>
    <row r="105" spans="1:10" ht="47.25" hidden="1" x14ac:dyDescent="0.2">
      <c r="A105" s="68"/>
      <c r="B105" s="213" t="s">
        <v>9841</v>
      </c>
      <c r="C105" s="67" t="str">
        <f ca="1">IF(ISERROR(MATCH($B105,Список!$N$2:$N$198,0)+1),"не розкодовано",INDIRECT(CONCATENATE("Список!$u",MATCH($B105,Список!$N$2:$N$198,0)+1)))</f>
        <v>не розкодовано</v>
      </c>
      <c r="D105" s="67" t="str">
        <f ca="1">IF(ISERROR(MATCH($B105,Список!$N$2:$N$198,0)+1),"не розкодовано",INDIRECT(CONCATENATE("Список!$v",MATCH($B105,Список!$N$2:$N$198,0)+1)))</f>
        <v>не розкодовано</v>
      </c>
      <c r="E105" s="67">
        <f t="shared" ca="1" si="3"/>
        <v>0</v>
      </c>
      <c r="F105" s="63"/>
      <c r="G105" s="64" t="str">
        <f ca="1">IF(ISERROR(MATCH($B105,Список!$N$2:$N$198,0)+1),"не розкодовано",INDIRECT(CONCATENATE("Список!$b",MATCH($B105,Список!$N$2:$N$198,0)+1)))</f>
        <v>не розкодовано</v>
      </c>
      <c r="H105" s="65" t="str">
        <f ca="1">IF(ISERROR(MATCH($B105,Список!$N$2:$N$198,0)+1),"не розкодовано",INDIRECT(CONCATENATE("Список!$d",MATCH($B105,Список!$N$2:$N$198,0)+1)))</f>
        <v>не розкодовано</v>
      </c>
      <c r="I105" s="65" t="str">
        <f ca="1">IF(ISERROR(MATCH($B105,Список!$N$2:$N$198,0)+1),"не розкодовано",INDIRECT(CONCATENATE("Список!$g",MATCH($B105,Список!$N$2:$N$198,0)+1)))</f>
        <v>не розкодовано</v>
      </c>
      <c r="J105" s="66" t="str">
        <f ca="1">IF(ISERROR(MATCH($B105,Список!$N$2:$N$198,0)+1),"не розкодовано",INDIRECT(CONCATENATE("Список!$f",MATCH($B105,Список!$N$2:$N$198,0)+1)))</f>
        <v>не розкодовано</v>
      </c>
    </row>
    <row r="106" spans="1:10" ht="47.25" hidden="1" x14ac:dyDescent="0.2">
      <c r="A106" s="68"/>
      <c r="B106" s="213" t="s">
        <v>9844</v>
      </c>
      <c r="C106" s="67" t="str">
        <f ca="1">IF(ISERROR(MATCH($B106,Список!$N$2:$N$198,0)+1),"не розкодовано",INDIRECT(CONCATENATE("Список!$u",MATCH($B106,Список!$N$2:$N$198,0)+1)))</f>
        <v>не розкодовано</v>
      </c>
      <c r="D106" s="67" t="str">
        <f ca="1">IF(ISERROR(MATCH($B106,Список!$N$2:$N$198,0)+1),"не розкодовано",INDIRECT(CONCATENATE("Список!$v",MATCH($B106,Список!$N$2:$N$198,0)+1)))</f>
        <v>не розкодовано</v>
      </c>
      <c r="E106" s="67">
        <f t="shared" ca="1" si="3"/>
        <v>0</v>
      </c>
      <c r="F106" s="63"/>
      <c r="G106" s="64" t="str">
        <f ca="1">IF(ISERROR(MATCH($B106,Список!$N$2:$N$198,0)+1),"не розкодовано",INDIRECT(CONCATENATE("Список!$b",MATCH($B106,Список!$N$2:$N$198,0)+1)))</f>
        <v>не розкодовано</v>
      </c>
      <c r="H106" s="65" t="str">
        <f ca="1">IF(ISERROR(MATCH($B106,Список!$N$2:$N$198,0)+1),"не розкодовано",INDIRECT(CONCATENATE("Список!$d",MATCH($B106,Список!$N$2:$N$198,0)+1)))</f>
        <v>не розкодовано</v>
      </c>
      <c r="I106" s="65" t="str">
        <f ca="1">IF(ISERROR(MATCH($B106,Список!$N$2:$N$198,0)+1),"не розкодовано",INDIRECT(CONCATENATE("Список!$g",MATCH($B106,Список!$N$2:$N$198,0)+1)))</f>
        <v>не розкодовано</v>
      </c>
      <c r="J106" s="66" t="str">
        <f ca="1">IF(ISERROR(MATCH($B106,Список!$N$2:$N$198,0)+1),"не розкодовано",INDIRECT(CONCATENATE("Список!$f",MATCH($B106,Список!$N$2:$N$198,0)+1)))</f>
        <v>не розкодовано</v>
      </c>
    </row>
    <row r="107" spans="1:10" ht="47.25" hidden="1" x14ac:dyDescent="0.2">
      <c r="A107" s="68"/>
      <c r="B107" s="213" t="s">
        <v>9847</v>
      </c>
      <c r="C107" s="67" t="str">
        <f ca="1">IF(ISERROR(MATCH($B107,Список!$N$2:$N$198,0)+1),"не розкодовано",INDIRECT(CONCATENATE("Список!$u",MATCH($B107,Список!$N$2:$N$198,0)+1)))</f>
        <v>не розкодовано</v>
      </c>
      <c r="D107" s="67" t="str">
        <f ca="1">IF(ISERROR(MATCH($B107,Список!$N$2:$N$198,0)+1),"не розкодовано",INDIRECT(CONCATENATE("Список!$v",MATCH($B107,Список!$N$2:$N$198,0)+1)))</f>
        <v>не розкодовано</v>
      </c>
      <c r="E107" s="67">
        <f t="shared" ca="1" si="3"/>
        <v>0</v>
      </c>
      <c r="F107" s="63"/>
      <c r="G107" s="64" t="str">
        <f ca="1">IF(ISERROR(MATCH($B107,Список!$N$2:$N$198,0)+1),"не розкодовано",INDIRECT(CONCATENATE("Список!$b",MATCH($B107,Список!$N$2:$N$198,0)+1)))</f>
        <v>не розкодовано</v>
      </c>
      <c r="H107" s="65" t="str">
        <f ca="1">IF(ISERROR(MATCH($B107,Список!$N$2:$N$198,0)+1),"не розкодовано",INDIRECT(CONCATENATE("Список!$d",MATCH($B107,Список!$N$2:$N$198,0)+1)))</f>
        <v>не розкодовано</v>
      </c>
      <c r="I107" s="65" t="str">
        <f ca="1">IF(ISERROR(MATCH($B107,Список!$N$2:$N$198,0)+1),"не розкодовано",INDIRECT(CONCATENATE("Список!$g",MATCH($B107,Список!$N$2:$N$198,0)+1)))</f>
        <v>не розкодовано</v>
      </c>
      <c r="J107" s="66" t="str">
        <f ca="1">IF(ISERROR(MATCH($B107,Список!$N$2:$N$198,0)+1),"не розкодовано",INDIRECT(CONCATENATE("Список!$f",MATCH($B107,Список!$N$2:$N$198,0)+1)))</f>
        <v>не розкодовано</v>
      </c>
    </row>
    <row r="108" spans="1:10" ht="47.25" hidden="1" x14ac:dyDescent="0.2">
      <c r="A108" s="68"/>
      <c r="B108" s="213" t="s">
        <v>9850</v>
      </c>
      <c r="C108" s="67" t="str">
        <f ca="1">IF(ISERROR(MATCH($B108,Список!$N$2:$N$198,0)+1),"не розкодовано",INDIRECT(CONCATENATE("Список!$u",MATCH($B108,Список!$N$2:$N$198,0)+1)))</f>
        <v>не розкодовано</v>
      </c>
      <c r="D108" s="67" t="str">
        <f ca="1">IF(ISERROR(MATCH($B108,Список!$N$2:$N$198,0)+1),"не розкодовано",INDIRECT(CONCATENATE("Список!$v",MATCH($B108,Список!$N$2:$N$198,0)+1)))</f>
        <v>не розкодовано</v>
      </c>
      <c r="E108" s="67">
        <f t="shared" ca="1" si="3"/>
        <v>0</v>
      </c>
      <c r="F108" s="63"/>
      <c r="G108" s="64" t="str">
        <f ca="1">IF(ISERROR(MATCH($B108,Список!$N$2:$N$198,0)+1),"не розкодовано",INDIRECT(CONCATENATE("Список!$b",MATCH($B108,Список!$N$2:$N$198,0)+1)))</f>
        <v>не розкодовано</v>
      </c>
      <c r="H108" s="65" t="str">
        <f ca="1">IF(ISERROR(MATCH($B108,Список!$N$2:$N$198,0)+1),"не розкодовано",INDIRECT(CONCATENATE("Список!$d",MATCH($B108,Список!$N$2:$N$198,0)+1)))</f>
        <v>не розкодовано</v>
      </c>
      <c r="I108" s="65" t="str">
        <f ca="1">IF(ISERROR(MATCH($B108,Список!$N$2:$N$198,0)+1),"не розкодовано",INDIRECT(CONCATENATE("Список!$g",MATCH($B108,Список!$N$2:$N$198,0)+1)))</f>
        <v>не розкодовано</v>
      </c>
      <c r="J108" s="66" t="str">
        <f ca="1">IF(ISERROR(MATCH($B108,Список!$N$2:$N$198,0)+1),"не розкодовано",INDIRECT(CONCATENATE("Список!$f",MATCH($B108,Список!$N$2:$N$198,0)+1)))</f>
        <v>не розкодовано</v>
      </c>
    </row>
    <row r="109" spans="1:10" ht="47.25" hidden="1" x14ac:dyDescent="0.2">
      <c r="A109" s="68"/>
      <c r="B109" s="213" t="s">
        <v>9853</v>
      </c>
      <c r="C109" s="67" t="str">
        <f ca="1">IF(ISERROR(MATCH($B109,Список!$N$2:$N$198,0)+1),"не розкодовано",INDIRECT(CONCATENATE("Список!$u",MATCH($B109,Список!$N$2:$N$198,0)+1)))</f>
        <v>не розкодовано</v>
      </c>
      <c r="D109" s="67" t="str">
        <f ca="1">IF(ISERROR(MATCH($B109,Список!$N$2:$N$198,0)+1),"не розкодовано",INDIRECT(CONCATENATE("Список!$v",MATCH($B109,Список!$N$2:$N$198,0)+1)))</f>
        <v>не розкодовано</v>
      </c>
      <c r="E109" s="67">
        <f t="shared" ca="1" si="3"/>
        <v>0</v>
      </c>
      <c r="F109" s="63"/>
      <c r="G109" s="64" t="str">
        <f ca="1">IF(ISERROR(MATCH($B109,Список!$N$2:$N$198,0)+1),"не розкодовано",INDIRECT(CONCATENATE("Список!$b",MATCH($B109,Список!$N$2:$N$198,0)+1)))</f>
        <v>не розкодовано</v>
      </c>
      <c r="H109" s="65" t="str">
        <f ca="1">IF(ISERROR(MATCH($B109,Список!$N$2:$N$198,0)+1),"не розкодовано",INDIRECT(CONCATENATE("Список!$d",MATCH($B109,Список!$N$2:$N$198,0)+1)))</f>
        <v>не розкодовано</v>
      </c>
      <c r="I109" s="65" t="str">
        <f ca="1">IF(ISERROR(MATCH($B109,Список!$N$2:$N$198,0)+1),"не розкодовано",INDIRECT(CONCATENATE("Список!$g",MATCH($B109,Список!$N$2:$N$198,0)+1)))</f>
        <v>не розкодовано</v>
      </c>
      <c r="J109" s="66" t="str">
        <f ca="1">IF(ISERROR(MATCH($B109,Список!$N$2:$N$198,0)+1),"не розкодовано",INDIRECT(CONCATENATE("Список!$f",MATCH($B109,Список!$N$2:$N$198,0)+1)))</f>
        <v>не розкодовано</v>
      </c>
    </row>
    <row r="110" spans="1:10" ht="47.25" hidden="1" x14ac:dyDescent="0.2">
      <c r="A110" s="68"/>
      <c r="B110" s="213" t="s">
        <v>9856</v>
      </c>
      <c r="C110" s="67" t="str">
        <f ca="1">IF(ISERROR(MATCH($B110,Список!$N$2:$N$198,0)+1),"не розкодовано",INDIRECT(CONCATENATE("Список!$u",MATCH($B110,Список!$N$2:$N$198,0)+1)))</f>
        <v>не розкодовано</v>
      </c>
      <c r="D110" s="67" t="str">
        <f ca="1">IF(ISERROR(MATCH($B110,Список!$N$2:$N$198,0)+1),"не розкодовано",INDIRECT(CONCATENATE("Список!$v",MATCH($B110,Список!$N$2:$N$198,0)+1)))</f>
        <v>не розкодовано</v>
      </c>
      <c r="E110" s="67">
        <f t="shared" ca="1" si="3"/>
        <v>0</v>
      </c>
      <c r="F110" s="63"/>
      <c r="G110" s="64" t="str">
        <f ca="1">IF(ISERROR(MATCH($B110,Список!$N$2:$N$198,0)+1),"не розкодовано",INDIRECT(CONCATENATE("Список!$b",MATCH($B110,Список!$N$2:$N$198,0)+1)))</f>
        <v>не розкодовано</v>
      </c>
      <c r="H110" s="65" t="str">
        <f ca="1">IF(ISERROR(MATCH($B110,Список!$N$2:$N$198,0)+1),"не розкодовано",INDIRECT(CONCATENATE("Список!$d",MATCH($B110,Список!$N$2:$N$198,0)+1)))</f>
        <v>не розкодовано</v>
      </c>
      <c r="I110" s="65" t="str">
        <f ca="1">IF(ISERROR(MATCH($B110,Список!$N$2:$N$198,0)+1),"не розкодовано",INDIRECT(CONCATENATE("Список!$g",MATCH($B110,Список!$N$2:$N$198,0)+1)))</f>
        <v>не розкодовано</v>
      </c>
      <c r="J110" s="66" t="str">
        <f ca="1">IF(ISERROR(MATCH($B110,Список!$N$2:$N$198,0)+1),"не розкодовано",INDIRECT(CONCATENATE("Список!$f",MATCH($B110,Список!$N$2:$N$198,0)+1)))</f>
        <v>не розкодовано</v>
      </c>
    </row>
    <row r="111" spans="1:10" ht="47.25" hidden="1" x14ac:dyDescent="0.2">
      <c r="A111" s="68"/>
      <c r="B111" s="213" t="s">
        <v>9859</v>
      </c>
      <c r="C111" s="67" t="str">
        <f ca="1">IF(ISERROR(MATCH($B111,Список!$N$2:$N$198,0)+1),"не розкодовано",INDIRECT(CONCATENATE("Список!$u",MATCH($B111,Список!$N$2:$N$198,0)+1)))</f>
        <v>не розкодовано</v>
      </c>
      <c r="D111" s="67" t="str">
        <f ca="1">IF(ISERROR(MATCH($B111,Список!$N$2:$N$198,0)+1),"не розкодовано",INDIRECT(CONCATENATE("Список!$v",MATCH($B111,Список!$N$2:$N$198,0)+1)))</f>
        <v>не розкодовано</v>
      </c>
      <c r="E111" s="67">
        <f t="shared" ca="1" si="3"/>
        <v>0</v>
      </c>
      <c r="F111" s="63"/>
      <c r="G111" s="64" t="str">
        <f ca="1">IF(ISERROR(MATCH($B111,Список!$N$2:$N$198,0)+1),"не розкодовано",INDIRECT(CONCATENATE("Список!$b",MATCH($B111,Список!$N$2:$N$198,0)+1)))</f>
        <v>не розкодовано</v>
      </c>
      <c r="H111" s="65" t="str">
        <f ca="1">IF(ISERROR(MATCH($B111,Список!$N$2:$N$198,0)+1),"не розкодовано",INDIRECT(CONCATENATE("Список!$d",MATCH($B111,Список!$N$2:$N$198,0)+1)))</f>
        <v>не розкодовано</v>
      </c>
      <c r="I111" s="65" t="str">
        <f ca="1">IF(ISERROR(MATCH($B111,Список!$N$2:$N$198,0)+1),"не розкодовано",INDIRECT(CONCATENATE("Список!$g",MATCH($B111,Список!$N$2:$N$198,0)+1)))</f>
        <v>не розкодовано</v>
      </c>
      <c r="J111" s="66" t="str">
        <f ca="1">IF(ISERROR(MATCH($B111,Список!$N$2:$N$198,0)+1),"не розкодовано",INDIRECT(CONCATENATE("Список!$f",MATCH($B111,Список!$N$2:$N$198,0)+1)))</f>
        <v>не розкодовано</v>
      </c>
    </row>
    <row r="112" spans="1:10" ht="47.25" hidden="1" x14ac:dyDescent="0.2">
      <c r="A112" s="68"/>
      <c r="B112" s="213" t="s">
        <v>9862</v>
      </c>
      <c r="C112" s="67" t="str">
        <f ca="1">IF(ISERROR(MATCH($B112,Список!$N$2:$N$198,0)+1),"не розкодовано",INDIRECT(CONCATENATE("Список!$u",MATCH($B112,Список!$N$2:$N$198,0)+1)))</f>
        <v>не розкодовано</v>
      </c>
      <c r="D112" s="67" t="str">
        <f ca="1">IF(ISERROR(MATCH($B112,Список!$N$2:$N$198,0)+1),"не розкодовано",INDIRECT(CONCATENATE("Список!$v",MATCH($B112,Список!$N$2:$N$198,0)+1)))</f>
        <v>не розкодовано</v>
      </c>
      <c r="E112" s="67">
        <f t="shared" ca="1" si="3"/>
        <v>0</v>
      </c>
      <c r="F112" s="63"/>
      <c r="G112" s="64" t="str">
        <f ca="1">IF(ISERROR(MATCH($B112,Список!$N$2:$N$198,0)+1),"не розкодовано",INDIRECT(CONCATENATE("Список!$b",MATCH($B112,Список!$N$2:$N$198,0)+1)))</f>
        <v>не розкодовано</v>
      </c>
      <c r="H112" s="65" t="str">
        <f ca="1">IF(ISERROR(MATCH($B112,Список!$N$2:$N$198,0)+1),"не розкодовано",INDIRECT(CONCATENATE("Список!$d",MATCH($B112,Список!$N$2:$N$198,0)+1)))</f>
        <v>не розкодовано</v>
      </c>
      <c r="I112" s="65" t="str">
        <f ca="1">IF(ISERROR(MATCH($B112,Список!$N$2:$N$198,0)+1),"не розкодовано",INDIRECT(CONCATENATE("Список!$g",MATCH($B112,Список!$N$2:$N$198,0)+1)))</f>
        <v>не розкодовано</v>
      </c>
      <c r="J112" s="66" t="str">
        <f ca="1">IF(ISERROR(MATCH($B112,Список!$N$2:$N$198,0)+1),"не розкодовано",INDIRECT(CONCATENATE("Список!$f",MATCH($B112,Список!$N$2:$N$198,0)+1)))</f>
        <v>не розкодовано</v>
      </c>
    </row>
    <row r="113" spans="1:10" ht="47.25" hidden="1" x14ac:dyDescent="0.2">
      <c r="A113" s="68"/>
      <c r="B113" s="213" t="s">
        <v>9865</v>
      </c>
      <c r="C113" s="67" t="str">
        <f ca="1">IF(ISERROR(MATCH($B113,Список!$N$2:$N$198,0)+1),"не розкодовано",INDIRECT(CONCATENATE("Список!$u",MATCH($B113,Список!$N$2:$N$198,0)+1)))</f>
        <v>не розкодовано</v>
      </c>
      <c r="D113" s="67" t="str">
        <f ca="1">IF(ISERROR(MATCH($B113,Список!$N$2:$N$198,0)+1),"не розкодовано",INDIRECT(CONCATENATE("Список!$v",MATCH($B113,Список!$N$2:$N$198,0)+1)))</f>
        <v>не розкодовано</v>
      </c>
      <c r="E113" s="67">
        <f t="shared" ca="1" si="3"/>
        <v>0</v>
      </c>
      <c r="F113" s="63"/>
      <c r="G113" s="64" t="str">
        <f ca="1">IF(ISERROR(MATCH($B113,Список!$N$2:$N$198,0)+1),"не розкодовано",INDIRECT(CONCATENATE("Список!$b",MATCH($B113,Список!$N$2:$N$198,0)+1)))</f>
        <v>не розкодовано</v>
      </c>
      <c r="H113" s="65" t="str">
        <f ca="1">IF(ISERROR(MATCH($B113,Список!$N$2:$N$198,0)+1),"не розкодовано",INDIRECT(CONCATENATE("Список!$d",MATCH($B113,Список!$N$2:$N$198,0)+1)))</f>
        <v>не розкодовано</v>
      </c>
      <c r="I113" s="65" t="str">
        <f ca="1">IF(ISERROR(MATCH($B113,Список!$N$2:$N$198,0)+1),"не розкодовано",INDIRECT(CONCATENATE("Список!$g",MATCH($B113,Список!$N$2:$N$198,0)+1)))</f>
        <v>не розкодовано</v>
      </c>
      <c r="J113" s="66" t="str">
        <f ca="1">IF(ISERROR(MATCH($B113,Список!$N$2:$N$198,0)+1),"не розкодовано",INDIRECT(CONCATENATE("Список!$f",MATCH($B113,Список!$N$2:$N$198,0)+1)))</f>
        <v>не розкодовано</v>
      </c>
    </row>
    <row r="114" spans="1:10" ht="47.25" hidden="1" x14ac:dyDescent="0.2">
      <c r="A114" s="68"/>
      <c r="B114" s="213" t="s">
        <v>9868</v>
      </c>
      <c r="C114" s="67" t="str">
        <f ca="1">IF(ISERROR(MATCH($B114,Список!$N$2:$N$198,0)+1),"не розкодовано",INDIRECT(CONCATENATE("Список!$u",MATCH($B114,Список!$N$2:$N$198,0)+1)))</f>
        <v>не розкодовано</v>
      </c>
      <c r="D114" s="67" t="str">
        <f ca="1">IF(ISERROR(MATCH($B114,Список!$N$2:$N$198,0)+1),"не розкодовано",INDIRECT(CONCATENATE("Список!$v",MATCH($B114,Список!$N$2:$N$198,0)+1)))</f>
        <v>не розкодовано</v>
      </c>
      <c r="E114" s="67">
        <f t="shared" ca="1" si="3"/>
        <v>0</v>
      </c>
      <c r="F114" s="63"/>
      <c r="G114" s="64" t="str">
        <f ca="1">IF(ISERROR(MATCH($B114,Список!$N$2:$N$198,0)+1),"не розкодовано",INDIRECT(CONCATENATE("Список!$b",MATCH($B114,Список!$N$2:$N$198,0)+1)))</f>
        <v>не розкодовано</v>
      </c>
      <c r="H114" s="65" t="str">
        <f ca="1">IF(ISERROR(MATCH($B114,Список!$N$2:$N$198,0)+1),"не розкодовано",INDIRECT(CONCATENATE("Список!$d",MATCH($B114,Список!$N$2:$N$198,0)+1)))</f>
        <v>не розкодовано</v>
      </c>
      <c r="I114" s="65" t="str">
        <f ca="1">IF(ISERROR(MATCH($B114,Список!$N$2:$N$198,0)+1),"не розкодовано",INDIRECT(CONCATENATE("Список!$g",MATCH($B114,Список!$N$2:$N$198,0)+1)))</f>
        <v>не розкодовано</v>
      </c>
      <c r="J114" s="66" t="str">
        <f ca="1">IF(ISERROR(MATCH($B114,Список!$N$2:$N$198,0)+1),"не розкодовано",INDIRECT(CONCATENATE("Список!$f",MATCH($B114,Список!$N$2:$N$198,0)+1)))</f>
        <v>не розкодовано</v>
      </c>
    </row>
    <row r="115" spans="1:10" ht="47.25" hidden="1" x14ac:dyDescent="0.2">
      <c r="A115" s="68"/>
      <c r="B115" s="211"/>
      <c r="C115" s="67" t="str">
        <f ca="1">IF(ISERROR(MATCH($B115,Список!$N$2:$N$198,0)+1),"не розкодовано",INDIRECT(CONCATENATE("Список!$u",MATCH($B115,Список!$N$2:$N$198,0)+1)))</f>
        <v>не розкодовано</v>
      </c>
      <c r="D115" s="67" t="str">
        <f ca="1">IF(ISERROR(MATCH($B115,Список!$N$2:$N$198,0)+1),"не розкодовано",INDIRECT(CONCATENATE("Список!$v",MATCH($B115,Список!$N$2:$N$198,0)+1)))</f>
        <v>не розкодовано</v>
      </c>
      <c r="E115" s="67">
        <f t="shared" ca="1" si="3"/>
        <v>0</v>
      </c>
      <c r="F115" s="63"/>
      <c r="G115" s="64" t="str">
        <f ca="1">IF(ISERROR(MATCH($B115,Список!$N$2:$N$198,0)+1),"не розкодовано",INDIRECT(CONCATENATE("Список!$b",MATCH($B115,Список!$N$2:$N$198,0)+1)))</f>
        <v>не розкодовано</v>
      </c>
      <c r="H115" s="65" t="str">
        <f ca="1">IF(ISERROR(MATCH($B115,Список!$N$2:$N$198,0)+1),"не розкодовано",INDIRECT(CONCATENATE("Список!$d",MATCH($B115,Список!$N$2:$N$198,0)+1)))</f>
        <v>не розкодовано</v>
      </c>
      <c r="I115" s="65" t="str">
        <f ca="1">IF(ISERROR(MATCH($B115,Список!$N$2:$N$198,0)+1),"не розкодовано",INDIRECT(CONCATENATE("Список!$g",MATCH($B115,Список!$N$2:$N$198,0)+1)))</f>
        <v>не розкодовано</v>
      </c>
      <c r="J115" s="66" t="str">
        <f ca="1">IF(ISERROR(MATCH($B115,Список!$N$2:$N$198,0)+1),"не розкодовано",INDIRECT(CONCATENATE("Список!$f",MATCH($B115,Список!$N$2:$N$198,0)+1)))</f>
        <v>не розкодовано</v>
      </c>
    </row>
    <row r="116" spans="1:10" ht="47.25" hidden="1" x14ac:dyDescent="0.2">
      <c r="A116" s="68"/>
      <c r="B116" s="211"/>
      <c r="C116" s="67" t="str">
        <f ca="1">IF(ISERROR(MATCH($B116,Список!$N$2:$N$198,0)+1),"не розкодовано",INDIRECT(CONCATENATE("Список!$u",MATCH($B116,Список!$N$2:$N$198,0)+1)))</f>
        <v>не розкодовано</v>
      </c>
      <c r="D116" s="67" t="str">
        <f ca="1">IF(ISERROR(MATCH($B116,Список!$N$2:$N$198,0)+1),"не розкодовано",INDIRECT(CONCATENATE("Список!$v",MATCH($B116,Список!$N$2:$N$198,0)+1)))</f>
        <v>не розкодовано</v>
      </c>
      <c r="E116" s="67">
        <f t="shared" ca="1" si="3"/>
        <v>0</v>
      </c>
      <c r="F116" s="63"/>
      <c r="G116" s="64" t="str">
        <f ca="1">IF(ISERROR(MATCH($B116,Список!$N$2:$N$198,0)+1),"не розкодовано",INDIRECT(CONCATENATE("Список!$b",MATCH($B116,Список!$N$2:$N$198,0)+1)))</f>
        <v>не розкодовано</v>
      </c>
      <c r="H116" s="65" t="str">
        <f ca="1">IF(ISERROR(MATCH($B116,Список!$N$2:$N$198,0)+1),"не розкодовано",INDIRECT(CONCATENATE("Список!$d",MATCH($B116,Список!$N$2:$N$198,0)+1)))</f>
        <v>не розкодовано</v>
      </c>
      <c r="I116" s="65" t="str">
        <f ca="1">IF(ISERROR(MATCH($B116,Список!$N$2:$N$198,0)+1),"не розкодовано",INDIRECT(CONCATENATE("Список!$g",MATCH($B116,Список!$N$2:$N$198,0)+1)))</f>
        <v>не розкодовано</v>
      </c>
      <c r="J116" s="66" t="str">
        <f ca="1">IF(ISERROR(MATCH($B116,Список!$N$2:$N$198,0)+1),"не розкодовано",INDIRECT(CONCATENATE("Список!$f",MATCH($B116,Список!$N$2:$N$198,0)+1)))</f>
        <v>не розкодовано</v>
      </c>
    </row>
    <row r="117" spans="1:10" ht="47.25" hidden="1" x14ac:dyDescent="0.2">
      <c r="A117" s="68"/>
      <c r="B117" s="211"/>
      <c r="C117" s="67" t="str">
        <f ca="1">IF(ISERROR(MATCH($B117,Список!$N$2:$N$198,0)+1),"не розкодовано",INDIRECT(CONCATENATE("Список!$u",MATCH($B117,Список!$N$2:$N$198,0)+1)))</f>
        <v>не розкодовано</v>
      </c>
      <c r="D117" s="67" t="str">
        <f ca="1">IF(ISERROR(MATCH($B117,Список!$N$2:$N$198,0)+1),"не розкодовано",INDIRECT(CONCATENATE("Список!$v",MATCH($B117,Список!$N$2:$N$198,0)+1)))</f>
        <v>не розкодовано</v>
      </c>
      <c r="E117" s="67">
        <f t="shared" ca="1" si="3"/>
        <v>0</v>
      </c>
      <c r="F117" s="63"/>
      <c r="G117" s="64" t="str">
        <f ca="1">IF(ISERROR(MATCH($B117,Список!$N$2:$N$198,0)+1),"не розкодовано",INDIRECT(CONCATENATE("Список!$b",MATCH($B117,Список!$N$2:$N$198,0)+1)))</f>
        <v>не розкодовано</v>
      </c>
      <c r="H117" s="65" t="str">
        <f ca="1">IF(ISERROR(MATCH($B117,Список!$N$2:$N$198,0)+1),"не розкодовано",INDIRECT(CONCATENATE("Список!$d",MATCH($B117,Список!$N$2:$N$198,0)+1)))</f>
        <v>не розкодовано</v>
      </c>
      <c r="I117" s="65" t="str">
        <f ca="1">IF(ISERROR(MATCH($B117,Список!$N$2:$N$198,0)+1),"не розкодовано",INDIRECT(CONCATENATE("Список!$g",MATCH($B117,Список!$N$2:$N$198,0)+1)))</f>
        <v>не розкодовано</v>
      </c>
      <c r="J117" s="66" t="str">
        <f ca="1">IF(ISERROR(MATCH($B117,Список!$N$2:$N$198,0)+1),"не розкодовано",INDIRECT(CONCATENATE("Список!$f",MATCH($B117,Список!$N$2:$N$198,0)+1)))</f>
        <v>не розкодовано</v>
      </c>
    </row>
    <row r="118" spans="1:10" ht="47.25" hidden="1" x14ac:dyDescent="0.2">
      <c r="A118" s="68"/>
      <c r="B118" s="211"/>
      <c r="C118" s="67" t="str">
        <f ca="1">IF(ISERROR(MATCH($B118,Список!$N$2:$N$198,0)+1),"не розкодовано",INDIRECT(CONCATENATE("Список!$u",MATCH($B118,Список!$N$2:$N$198,0)+1)))</f>
        <v>не розкодовано</v>
      </c>
      <c r="D118" s="67" t="str">
        <f ca="1">IF(ISERROR(MATCH($B118,Список!$N$2:$N$198,0)+1),"не розкодовано",INDIRECT(CONCATENATE("Список!$v",MATCH($B118,Список!$N$2:$N$198,0)+1)))</f>
        <v>не розкодовано</v>
      </c>
      <c r="E118" s="67">
        <f t="shared" ca="1" si="3"/>
        <v>0</v>
      </c>
      <c r="F118" s="63"/>
      <c r="G118" s="64" t="str">
        <f ca="1">IF(ISERROR(MATCH($B118,Список!$N$2:$N$198,0)+1),"не розкодовано",INDIRECT(CONCATENATE("Список!$b",MATCH($B118,Список!$N$2:$N$198,0)+1)))</f>
        <v>не розкодовано</v>
      </c>
      <c r="H118" s="65" t="str">
        <f ca="1">IF(ISERROR(MATCH($B118,Список!$N$2:$N$198,0)+1),"не розкодовано",INDIRECT(CONCATENATE("Список!$d",MATCH($B118,Список!$N$2:$N$198,0)+1)))</f>
        <v>не розкодовано</v>
      </c>
      <c r="I118" s="65" t="str">
        <f ca="1">IF(ISERROR(MATCH($B118,Список!$N$2:$N$198,0)+1),"не розкодовано",INDIRECT(CONCATENATE("Список!$g",MATCH($B118,Список!$N$2:$N$198,0)+1)))</f>
        <v>не розкодовано</v>
      </c>
      <c r="J118" s="66" t="str">
        <f ca="1">IF(ISERROR(MATCH($B118,Список!$N$2:$N$198,0)+1),"не розкодовано",INDIRECT(CONCATENATE("Список!$f",MATCH($B118,Список!$N$2:$N$198,0)+1)))</f>
        <v>не розкодовано</v>
      </c>
    </row>
    <row r="119" spans="1:10" ht="47.25" hidden="1" x14ac:dyDescent="0.2">
      <c r="A119" s="68"/>
      <c r="B119" s="211"/>
      <c r="C119" s="67" t="str">
        <f ca="1">IF(ISERROR(MATCH($B119,Список!$N$2:$N$198,0)+1),"не розкодовано",INDIRECT(CONCATENATE("Список!$u",MATCH($B119,Список!$N$2:$N$198,0)+1)))</f>
        <v>не розкодовано</v>
      </c>
      <c r="D119" s="67" t="str">
        <f ca="1">IF(ISERROR(MATCH($B119,Список!$N$2:$N$198,0)+1),"не розкодовано",INDIRECT(CONCATENATE("Список!$v",MATCH($B119,Список!$N$2:$N$198,0)+1)))</f>
        <v>не розкодовано</v>
      </c>
      <c r="E119" s="67">
        <f t="shared" ca="1" si="3"/>
        <v>0</v>
      </c>
      <c r="F119" s="63"/>
      <c r="G119" s="64" t="str">
        <f ca="1">IF(ISERROR(MATCH($B119,Список!$N$2:$N$198,0)+1),"не розкодовано",INDIRECT(CONCATENATE("Список!$b",MATCH($B119,Список!$N$2:$N$198,0)+1)))</f>
        <v>не розкодовано</v>
      </c>
      <c r="H119" s="65" t="str">
        <f ca="1">IF(ISERROR(MATCH($B119,Список!$N$2:$N$198,0)+1),"не розкодовано",INDIRECT(CONCATENATE("Список!$d",MATCH($B119,Список!$N$2:$N$198,0)+1)))</f>
        <v>не розкодовано</v>
      </c>
      <c r="I119" s="65" t="str">
        <f ca="1">IF(ISERROR(MATCH($B119,Список!$N$2:$N$198,0)+1),"не розкодовано",INDIRECT(CONCATENATE("Список!$g",MATCH($B119,Список!$N$2:$N$198,0)+1)))</f>
        <v>не розкодовано</v>
      </c>
      <c r="J119" s="66" t="str">
        <f ca="1">IF(ISERROR(MATCH($B119,Список!$N$2:$N$198,0)+1),"не розкодовано",INDIRECT(CONCATENATE("Список!$f",MATCH($B119,Список!$N$2:$N$198,0)+1)))</f>
        <v>не розкодовано</v>
      </c>
    </row>
    <row r="120" spans="1:10" ht="47.25" hidden="1" x14ac:dyDescent="0.2">
      <c r="A120" s="68"/>
      <c r="B120" s="211"/>
      <c r="C120" s="67" t="str">
        <f ca="1">IF(ISERROR(MATCH($B120,Список!$N$2:$N$198,0)+1),"не розкодовано",INDIRECT(CONCATENATE("Список!$u",MATCH($B120,Список!$N$2:$N$198,0)+1)))</f>
        <v>не розкодовано</v>
      </c>
      <c r="D120" s="67" t="str">
        <f ca="1">IF(ISERROR(MATCH($B120,Список!$N$2:$N$198,0)+1),"не розкодовано",INDIRECT(CONCATENATE("Список!$v",MATCH($B120,Список!$N$2:$N$198,0)+1)))</f>
        <v>не розкодовано</v>
      </c>
      <c r="E120" s="67">
        <f t="shared" ca="1" si="3"/>
        <v>0</v>
      </c>
      <c r="F120" s="63"/>
      <c r="G120" s="64" t="str">
        <f ca="1">IF(ISERROR(MATCH($B120,Список!$N$2:$N$198,0)+1),"не розкодовано",INDIRECT(CONCATENATE("Список!$b",MATCH($B120,Список!$N$2:$N$198,0)+1)))</f>
        <v>не розкодовано</v>
      </c>
      <c r="H120" s="65" t="str">
        <f ca="1">IF(ISERROR(MATCH($B120,Список!$N$2:$N$198,0)+1),"не розкодовано",INDIRECT(CONCATENATE("Список!$d",MATCH($B120,Список!$N$2:$N$198,0)+1)))</f>
        <v>не розкодовано</v>
      </c>
      <c r="I120" s="65" t="str">
        <f ca="1">IF(ISERROR(MATCH($B120,Список!$N$2:$N$198,0)+1),"не розкодовано",INDIRECT(CONCATENATE("Список!$g",MATCH($B120,Список!$N$2:$N$198,0)+1)))</f>
        <v>не розкодовано</v>
      </c>
      <c r="J120" s="66" t="str">
        <f ca="1">IF(ISERROR(MATCH($B120,Список!$N$2:$N$198,0)+1),"не розкодовано",INDIRECT(CONCATENATE("Список!$f",MATCH($B120,Список!$N$2:$N$198,0)+1)))</f>
        <v>не розкодовано</v>
      </c>
    </row>
    <row r="121" spans="1:10" ht="47.25" hidden="1" x14ac:dyDescent="0.2">
      <c r="A121" s="68"/>
      <c r="B121" s="211"/>
      <c r="C121" s="67" t="str">
        <f ca="1">IF(ISERROR(MATCH($B121,Список!$N$2:$N$198,0)+1),"не розкодовано",INDIRECT(CONCATENATE("Список!$u",MATCH($B121,Список!$N$2:$N$198,0)+1)))</f>
        <v>не розкодовано</v>
      </c>
      <c r="D121" s="67" t="str">
        <f ca="1">IF(ISERROR(MATCH($B121,Список!$N$2:$N$198,0)+1),"не розкодовано",INDIRECT(CONCATENATE("Список!$v",MATCH($B121,Список!$N$2:$N$198,0)+1)))</f>
        <v>не розкодовано</v>
      </c>
      <c r="E121" s="67">
        <f t="shared" ca="1" si="3"/>
        <v>0</v>
      </c>
      <c r="F121" s="63"/>
      <c r="G121" s="64" t="str">
        <f ca="1">IF(ISERROR(MATCH($B121,Список!$N$2:$N$198,0)+1),"не розкодовано",INDIRECT(CONCATENATE("Список!$b",MATCH($B121,Список!$N$2:$N$198,0)+1)))</f>
        <v>не розкодовано</v>
      </c>
      <c r="H121" s="65" t="str">
        <f ca="1">IF(ISERROR(MATCH($B121,Список!$N$2:$N$198,0)+1),"не розкодовано",INDIRECT(CONCATENATE("Список!$d",MATCH($B121,Список!$N$2:$N$198,0)+1)))</f>
        <v>не розкодовано</v>
      </c>
      <c r="I121" s="65" t="str">
        <f ca="1">IF(ISERROR(MATCH($B121,Список!$N$2:$N$198,0)+1),"не розкодовано",INDIRECT(CONCATENATE("Список!$g",MATCH($B121,Список!$N$2:$N$198,0)+1)))</f>
        <v>не розкодовано</v>
      </c>
      <c r="J121" s="66" t="str">
        <f ca="1">IF(ISERROR(MATCH($B121,Список!$N$2:$N$198,0)+1),"не розкодовано",INDIRECT(CONCATENATE("Список!$f",MATCH($B121,Список!$N$2:$N$198,0)+1)))</f>
        <v>не розкодовано</v>
      </c>
    </row>
    <row r="122" spans="1:10" ht="47.25" hidden="1" x14ac:dyDescent="0.2">
      <c r="A122" s="68"/>
      <c r="B122" s="211"/>
      <c r="C122" s="67" t="str">
        <f ca="1">IF(ISERROR(MATCH($B122,Список!$N$2:$N$198,0)+1),"не розкодовано",INDIRECT(CONCATENATE("Список!$u",MATCH($B122,Список!$N$2:$N$198,0)+1)))</f>
        <v>не розкодовано</v>
      </c>
      <c r="D122" s="67" t="str">
        <f ca="1">IF(ISERROR(MATCH($B122,Список!$N$2:$N$198,0)+1),"не розкодовано",INDIRECT(CONCATENATE("Список!$v",MATCH($B122,Список!$N$2:$N$198,0)+1)))</f>
        <v>не розкодовано</v>
      </c>
      <c r="E122" s="67">
        <f t="shared" ca="1" si="3"/>
        <v>0</v>
      </c>
      <c r="F122" s="63"/>
      <c r="G122" s="64" t="str">
        <f ca="1">IF(ISERROR(MATCH($B122,Список!$N$2:$N$198,0)+1),"не розкодовано",INDIRECT(CONCATENATE("Список!$b",MATCH($B122,Список!$N$2:$N$198,0)+1)))</f>
        <v>не розкодовано</v>
      </c>
      <c r="H122" s="65" t="str">
        <f ca="1">IF(ISERROR(MATCH($B122,Список!$N$2:$N$198,0)+1),"не розкодовано",INDIRECT(CONCATENATE("Список!$d",MATCH($B122,Список!$N$2:$N$198,0)+1)))</f>
        <v>не розкодовано</v>
      </c>
      <c r="I122" s="65" t="str">
        <f ca="1">IF(ISERROR(MATCH($B122,Список!$N$2:$N$198,0)+1),"не розкодовано",INDIRECT(CONCATENATE("Список!$g",MATCH($B122,Список!$N$2:$N$198,0)+1)))</f>
        <v>не розкодовано</v>
      </c>
      <c r="J122" s="66" t="str">
        <f ca="1">IF(ISERROR(MATCH($B122,Список!$N$2:$N$198,0)+1),"не розкодовано",INDIRECT(CONCATENATE("Список!$f",MATCH($B122,Список!$N$2:$N$198,0)+1)))</f>
        <v>не розкодовано</v>
      </c>
    </row>
    <row r="123" spans="1:10" ht="47.25" hidden="1" x14ac:dyDescent="0.2">
      <c r="A123" s="68"/>
      <c r="B123" s="211"/>
      <c r="C123" s="67" t="str">
        <f ca="1">IF(ISERROR(MATCH($B123,Список!$N$2:$N$198,0)+1),"не розкодовано",INDIRECT(CONCATENATE("Список!$u",MATCH($B123,Список!$N$2:$N$198,0)+1)))</f>
        <v>не розкодовано</v>
      </c>
      <c r="D123" s="67" t="str">
        <f ca="1">IF(ISERROR(MATCH($B123,Список!$N$2:$N$198,0)+1),"не розкодовано",INDIRECT(CONCATENATE("Список!$v",MATCH($B123,Список!$N$2:$N$198,0)+1)))</f>
        <v>не розкодовано</v>
      </c>
      <c r="E123" s="67">
        <f t="shared" ca="1" si="3"/>
        <v>0</v>
      </c>
      <c r="F123" s="63"/>
      <c r="G123" s="64" t="str">
        <f ca="1">IF(ISERROR(MATCH($B123,Список!$N$2:$N$198,0)+1),"не розкодовано",INDIRECT(CONCATENATE("Список!$b",MATCH($B123,Список!$N$2:$N$198,0)+1)))</f>
        <v>не розкодовано</v>
      </c>
      <c r="H123" s="65" t="str">
        <f ca="1">IF(ISERROR(MATCH($B123,Список!$N$2:$N$198,0)+1),"не розкодовано",INDIRECT(CONCATENATE("Список!$d",MATCH($B123,Список!$N$2:$N$198,0)+1)))</f>
        <v>не розкодовано</v>
      </c>
      <c r="I123" s="65" t="str">
        <f ca="1">IF(ISERROR(MATCH($B123,Список!$N$2:$N$198,0)+1),"не розкодовано",INDIRECT(CONCATENATE("Список!$g",MATCH($B123,Список!$N$2:$N$198,0)+1)))</f>
        <v>не розкодовано</v>
      </c>
      <c r="J123" s="66" t="str">
        <f ca="1">IF(ISERROR(MATCH($B123,Список!$N$2:$N$198,0)+1),"не розкодовано",INDIRECT(CONCATENATE("Список!$f",MATCH($B123,Список!$N$2:$N$198,0)+1)))</f>
        <v>не розкодовано</v>
      </c>
    </row>
    <row r="124" spans="1:10" ht="47.25" hidden="1" x14ac:dyDescent="0.2">
      <c r="A124" s="68"/>
      <c r="B124" s="211"/>
      <c r="C124" s="67" t="str">
        <f ca="1">IF(ISERROR(MATCH($B124,Список!$N$2:$N$198,0)+1),"не розкодовано",INDIRECT(CONCATENATE("Список!$u",MATCH($B124,Список!$N$2:$N$198,0)+1)))</f>
        <v>не розкодовано</v>
      </c>
      <c r="D124" s="67" t="str">
        <f ca="1">IF(ISERROR(MATCH($B124,Список!$N$2:$N$198,0)+1),"не розкодовано",INDIRECT(CONCATENATE("Список!$v",MATCH($B124,Список!$N$2:$N$198,0)+1)))</f>
        <v>не розкодовано</v>
      </c>
      <c r="E124" s="67">
        <f t="shared" ca="1" si="3"/>
        <v>0</v>
      </c>
      <c r="F124" s="63"/>
      <c r="G124" s="64" t="str">
        <f ca="1">IF(ISERROR(MATCH($B124,Список!$N$2:$N$198,0)+1),"не розкодовано",INDIRECT(CONCATENATE("Список!$b",MATCH($B124,Список!$N$2:$N$198,0)+1)))</f>
        <v>не розкодовано</v>
      </c>
      <c r="H124" s="65" t="str">
        <f ca="1">IF(ISERROR(MATCH($B124,Список!$N$2:$N$198,0)+1),"не розкодовано",INDIRECT(CONCATENATE("Список!$d",MATCH($B124,Список!$N$2:$N$198,0)+1)))</f>
        <v>не розкодовано</v>
      </c>
      <c r="I124" s="65" t="str">
        <f ca="1">IF(ISERROR(MATCH($B124,Список!$N$2:$N$198,0)+1),"не розкодовано",INDIRECT(CONCATENATE("Список!$g",MATCH($B124,Список!$N$2:$N$198,0)+1)))</f>
        <v>не розкодовано</v>
      </c>
      <c r="J124" s="66" t="str">
        <f ca="1">IF(ISERROR(MATCH($B124,Список!$N$2:$N$198,0)+1),"не розкодовано",INDIRECT(CONCATENATE("Список!$f",MATCH($B124,Список!$N$2:$N$198,0)+1)))</f>
        <v>не розкодовано</v>
      </c>
    </row>
    <row r="125" spans="1:10" ht="47.25" hidden="1" x14ac:dyDescent="0.2">
      <c r="A125" s="68"/>
      <c r="B125" s="211"/>
      <c r="C125" s="67" t="str">
        <f ca="1">IF(ISERROR(MATCH($B125,Список!$N$2:$N$198,0)+1),"не розкодовано",INDIRECT(CONCATENATE("Список!$u",MATCH($B125,Список!$N$2:$N$198,0)+1)))</f>
        <v>не розкодовано</v>
      </c>
      <c r="D125" s="67" t="str">
        <f ca="1">IF(ISERROR(MATCH($B125,Список!$N$2:$N$198,0)+1),"не розкодовано",INDIRECT(CONCATENATE("Список!$v",MATCH($B125,Список!$N$2:$N$198,0)+1)))</f>
        <v>не розкодовано</v>
      </c>
      <c r="E125" s="67">
        <f t="shared" ca="1" si="3"/>
        <v>0</v>
      </c>
      <c r="F125" s="63"/>
      <c r="G125" s="64" t="str">
        <f ca="1">IF(ISERROR(MATCH($B125,Список!$N$2:$N$198,0)+1),"не розкодовано",INDIRECT(CONCATENATE("Список!$b",MATCH($B125,Список!$N$2:$N$198,0)+1)))</f>
        <v>не розкодовано</v>
      </c>
      <c r="H125" s="65" t="str">
        <f ca="1">IF(ISERROR(MATCH($B125,Список!$N$2:$N$198,0)+1),"не розкодовано",INDIRECT(CONCATENATE("Список!$d",MATCH($B125,Список!$N$2:$N$198,0)+1)))</f>
        <v>не розкодовано</v>
      </c>
      <c r="I125" s="65" t="str">
        <f ca="1">IF(ISERROR(MATCH($B125,Список!$N$2:$N$198,0)+1),"не розкодовано",INDIRECT(CONCATENATE("Список!$g",MATCH($B125,Список!$N$2:$N$198,0)+1)))</f>
        <v>не розкодовано</v>
      </c>
      <c r="J125" s="66" t="str">
        <f ca="1">IF(ISERROR(MATCH($B125,Список!$N$2:$N$198,0)+1),"не розкодовано",INDIRECT(CONCATENATE("Список!$f",MATCH($B125,Список!$N$2:$N$198,0)+1)))</f>
        <v>не розкодовано</v>
      </c>
    </row>
    <row r="126" spans="1:10" ht="47.25" hidden="1" x14ac:dyDescent="0.2">
      <c r="A126" s="68"/>
      <c r="B126" s="211"/>
      <c r="C126" s="67" t="str">
        <f ca="1">IF(ISERROR(MATCH($B126,Список!$N$2:$N$198,0)+1),"не розкодовано",INDIRECT(CONCATENATE("Список!$u",MATCH($B126,Список!$N$2:$N$198,0)+1)))</f>
        <v>не розкодовано</v>
      </c>
      <c r="D126" s="67" t="str">
        <f ca="1">IF(ISERROR(MATCH($B126,Список!$N$2:$N$198,0)+1),"не розкодовано",INDIRECT(CONCATENATE("Список!$v",MATCH($B126,Список!$N$2:$N$198,0)+1)))</f>
        <v>не розкодовано</v>
      </c>
      <c r="E126" s="67">
        <f t="shared" ca="1" si="3"/>
        <v>0</v>
      </c>
      <c r="F126" s="63"/>
      <c r="G126" s="64" t="str">
        <f ca="1">IF(ISERROR(MATCH($B126,Список!$N$2:$N$198,0)+1),"не розкодовано",INDIRECT(CONCATENATE("Список!$b",MATCH($B126,Список!$N$2:$N$198,0)+1)))</f>
        <v>не розкодовано</v>
      </c>
      <c r="H126" s="65" t="str">
        <f ca="1">IF(ISERROR(MATCH($B126,Список!$N$2:$N$198,0)+1),"не розкодовано",INDIRECT(CONCATENATE("Список!$d",MATCH($B126,Список!$N$2:$N$198,0)+1)))</f>
        <v>не розкодовано</v>
      </c>
      <c r="I126" s="65" t="str">
        <f ca="1">IF(ISERROR(MATCH($B126,Список!$N$2:$N$198,0)+1),"не розкодовано",INDIRECT(CONCATENATE("Список!$g",MATCH($B126,Список!$N$2:$N$198,0)+1)))</f>
        <v>не розкодовано</v>
      </c>
      <c r="J126" s="66" t="str">
        <f ca="1">IF(ISERROR(MATCH($B126,Список!$N$2:$N$198,0)+1),"не розкодовано",INDIRECT(CONCATENATE("Список!$f",MATCH($B126,Список!$N$2:$N$198,0)+1)))</f>
        <v>не розкодовано</v>
      </c>
    </row>
    <row r="127" spans="1:10" ht="47.25" hidden="1" x14ac:dyDescent="0.2">
      <c r="A127" s="68"/>
      <c r="B127" s="211"/>
      <c r="C127" s="67" t="str">
        <f ca="1">IF(ISERROR(MATCH($B127,Список!$N$2:$N$198,0)+1),"не розкодовано",INDIRECT(CONCATENATE("Список!$u",MATCH($B127,Список!$N$2:$N$198,0)+1)))</f>
        <v>не розкодовано</v>
      </c>
      <c r="D127" s="67" t="str">
        <f ca="1">IF(ISERROR(MATCH($B127,Список!$N$2:$N$198,0)+1),"не розкодовано",INDIRECT(CONCATENATE("Список!$v",MATCH($B127,Список!$N$2:$N$198,0)+1)))</f>
        <v>не розкодовано</v>
      </c>
      <c r="E127" s="67">
        <f t="shared" ca="1" si="3"/>
        <v>0</v>
      </c>
      <c r="F127" s="63"/>
      <c r="G127" s="64" t="str">
        <f ca="1">IF(ISERROR(MATCH($B127,Список!$N$2:$N$198,0)+1),"не розкодовано",INDIRECT(CONCATENATE("Список!$b",MATCH($B127,Список!$N$2:$N$198,0)+1)))</f>
        <v>не розкодовано</v>
      </c>
      <c r="H127" s="65" t="str">
        <f ca="1">IF(ISERROR(MATCH($B127,Список!$N$2:$N$198,0)+1),"не розкодовано",INDIRECT(CONCATENATE("Список!$d",MATCH($B127,Список!$N$2:$N$198,0)+1)))</f>
        <v>не розкодовано</v>
      </c>
      <c r="I127" s="65" t="str">
        <f ca="1">IF(ISERROR(MATCH($B127,Список!$N$2:$N$198,0)+1),"не розкодовано",INDIRECT(CONCATENATE("Список!$g",MATCH($B127,Список!$N$2:$N$198,0)+1)))</f>
        <v>не розкодовано</v>
      </c>
      <c r="J127" s="66" t="str">
        <f ca="1">IF(ISERROR(MATCH($B127,Список!$N$2:$N$198,0)+1),"не розкодовано",INDIRECT(CONCATENATE("Список!$f",MATCH($B127,Список!$N$2:$N$198,0)+1)))</f>
        <v>не розкодовано</v>
      </c>
    </row>
    <row r="128" spans="1:10" ht="47.25" hidden="1" x14ac:dyDescent="0.2">
      <c r="A128" s="68"/>
      <c r="B128" s="211"/>
      <c r="C128" s="67" t="str">
        <f ca="1">IF(ISERROR(MATCH($B128,Список!$N$2:$N$198,0)+1),"не розкодовано",INDIRECT(CONCATENATE("Список!$u",MATCH($B128,Список!$N$2:$N$198,0)+1)))</f>
        <v>не розкодовано</v>
      </c>
      <c r="D128" s="67" t="str">
        <f ca="1">IF(ISERROR(MATCH($B128,Список!$N$2:$N$198,0)+1),"не розкодовано",INDIRECT(CONCATENATE("Список!$v",MATCH($B128,Список!$N$2:$N$198,0)+1)))</f>
        <v>не розкодовано</v>
      </c>
      <c r="E128" s="67">
        <f t="shared" ca="1" si="3"/>
        <v>0</v>
      </c>
      <c r="F128" s="63"/>
      <c r="G128" s="64" t="str">
        <f ca="1">IF(ISERROR(MATCH($B128,Список!$N$2:$N$198,0)+1),"не розкодовано",INDIRECT(CONCATENATE("Список!$b",MATCH($B128,Список!$N$2:$N$198,0)+1)))</f>
        <v>не розкодовано</v>
      </c>
      <c r="H128" s="65" t="str">
        <f ca="1">IF(ISERROR(MATCH($B128,Список!$N$2:$N$198,0)+1),"не розкодовано",INDIRECT(CONCATENATE("Список!$d",MATCH($B128,Список!$N$2:$N$198,0)+1)))</f>
        <v>не розкодовано</v>
      </c>
      <c r="I128" s="65" t="str">
        <f ca="1">IF(ISERROR(MATCH($B128,Список!$N$2:$N$198,0)+1),"не розкодовано",INDIRECT(CONCATENATE("Список!$g",MATCH($B128,Список!$N$2:$N$198,0)+1)))</f>
        <v>не розкодовано</v>
      </c>
      <c r="J128" s="66" t="str">
        <f ca="1">IF(ISERROR(MATCH($B128,Список!$N$2:$N$198,0)+1),"не розкодовано",INDIRECT(CONCATENATE("Список!$f",MATCH($B128,Список!$N$2:$N$198,0)+1)))</f>
        <v>не розкодовано</v>
      </c>
    </row>
    <row r="129" spans="1:10" ht="47.25" hidden="1" x14ac:dyDescent="0.2">
      <c r="A129" s="68"/>
      <c r="B129" s="211"/>
      <c r="C129" s="67" t="str">
        <f ca="1">IF(ISERROR(MATCH($B129,Список!$N$2:$N$198,0)+1),"не розкодовано",INDIRECT(CONCATENATE("Список!$u",MATCH($B129,Список!$N$2:$N$198,0)+1)))</f>
        <v>не розкодовано</v>
      </c>
      <c r="D129" s="67" t="str">
        <f ca="1">IF(ISERROR(MATCH($B129,Список!$N$2:$N$198,0)+1),"не розкодовано",INDIRECT(CONCATENATE("Список!$v",MATCH($B129,Список!$N$2:$N$198,0)+1)))</f>
        <v>не розкодовано</v>
      </c>
      <c r="E129" s="67">
        <f t="shared" ca="1" si="3"/>
        <v>0</v>
      </c>
      <c r="F129" s="63"/>
      <c r="G129" s="64" t="str">
        <f ca="1">IF(ISERROR(MATCH($B129,Список!$N$2:$N$198,0)+1),"не розкодовано",INDIRECT(CONCATENATE("Список!$b",MATCH($B129,Список!$N$2:$N$198,0)+1)))</f>
        <v>не розкодовано</v>
      </c>
      <c r="H129" s="65" t="str">
        <f ca="1">IF(ISERROR(MATCH($B129,Список!$N$2:$N$198,0)+1),"не розкодовано",INDIRECT(CONCATENATE("Список!$d",MATCH($B129,Список!$N$2:$N$198,0)+1)))</f>
        <v>не розкодовано</v>
      </c>
      <c r="I129" s="65" t="str">
        <f ca="1">IF(ISERROR(MATCH($B129,Список!$N$2:$N$198,0)+1),"не розкодовано",INDIRECT(CONCATENATE("Список!$g",MATCH($B129,Список!$N$2:$N$198,0)+1)))</f>
        <v>не розкодовано</v>
      </c>
      <c r="J129" s="66" t="str">
        <f ca="1">IF(ISERROR(MATCH($B129,Список!$N$2:$N$198,0)+1),"не розкодовано",INDIRECT(CONCATENATE("Список!$f",MATCH($B129,Список!$N$2:$N$198,0)+1)))</f>
        <v>не розкодовано</v>
      </c>
    </row>
    <row r="130" spans="1:10" ht="47.25" hidden="1" x14ac:dyDescent="0.2">
      <c r="A130" s="68"/>
      <c r="B130" s="211"/>
      <c r="C130" s="67" t="str">
        <f ca="1">IF(ISERROR(MATCH($B130,Список!$N$2:$N$198,0)+1),"не розкодовано",INDIRECT(CONCATENATE("Список!$u",MATCH($B130,Список!$N$2:$N$198,0)+1)))</f>
        <v>не розкодовано</v>
      </c>
      <c r="D130" s="67" t="str">
        <f ca="1">IF(ISERROR(MATCH($B130,Список!$N$2:$N$198,0)+1),"не розкодовано",INDIRECT(CONCATENATE("Список!$v",MATCH($B130,Список!$N$2:$N$198,0)+1)))</f>
        <v>не розкодовано</v>
      </c>
      <c r="E130" s="67">
        <f t="shared" ref="E130:E161" ca="1" si="4">SUM(C130:D130)</f>
        <v>0</v>
      </c>
      <c r="F130" s="63"/>
      <c r="G130" s="64" t="str">
        <f ca="1">IF(ISERROR(MATCH($B130,Список!$N$2:$N$198,0)+1),"не розкодовано",INDIRECT(CONCATENATE("Список!$b",MATCH($B130,Список!$N$2:$N$198,0)+1)))</f>
        <v>не розкодовано</v>
      </c>
      <c r="H130" s="65" t="str">
        <f ca="1">IF(ISERROR(MATCH($B130,Список!$N$2:$N$198,0)+1),"не розкодовано",INDIRECT(CONCATENATE("Список!$d",MATCH($B130,Список!$N$2:$N$198,0)+1)))</f>
        <v>не розкодовано</v>
      </c>
      <c r="I130" s="65" t="str">
        <f ca="1">IF(ISERROR(MATCH($B130,Список!$N$2:$N$198,0)+1),"не розкодовано",INDIRECT(CONCATENATE("Список!$g",MATCH($B130,Список!$N$2:$N$198,0)+1)))</f>
        <v>не розкодовано</v>
      </c>
      <c r="J130" s="66" t="str">
        <f ca="1">IF(ISERROR(MATCH($B130,Список!$N$2:$N$198,0)+1),"не розкодовано",INDIRECT(CONCATENATE("Список!$f",MATCH($B130,Список!$N$2:$N$198,0)+1)))</f>
        <v>не розкодовано</v>
      </c>
    </row>
    <row r="131" spans="1:10" ht="47.25" hidden="1" x14ac:dyDescent="0.2">
      <c r="A131" s="68"/>
      <c r="B131" s="211"/>
      <c r="C131" s="67" t="str">
        <f ca="1">IF(ISERROR(MATCH($B131,Список!$N$2:$N$198,0)+1),"не розкодовано",INDIRECT(CONCATENATE("Список!$u",MATCH($B131,Список!$N$2:$N$198,0)+1)))</f>
        <v>не розкодовано</v>
      </c>
      <c r="D131" s="67" t="str">
        <f ca="1">IF(ISERROR(MATCH($B131,Список!$N$2:$N$198,0)+1),"не розкодовано",INDIRECT(CONCATENATE("Список!$v",MATCH($B131,Список!$N$2:$N$198,0)+1)))</f>
        <v>не розкодовано</v>
      </c>
      <c r="E131" s="67">
        <f t="shared" ca="1" si="4"/>
        <v>0</v>
      </c>
      <c r="F131" s="63"/>
      <c r="G131" s="64" t="str">
        <f ca="1">IF(ISERROR(MATCH($B131,Список!$N$2:$N$198,0)+1),"не розкодовано",INDIRECT(CONCATENATE("Список!$b",MATCH($B131,Список!$N$2:$N$198,0)+1)))</f>
        <v>не розкодовано</v>
      </c>
      <c r="H131" s="65" t="str">
        <f ca="1">IF(ISERROR(MATCH($B131,Список!$N$2:$N$198,0)+1),"не розкодовано",INDIRECT(CONCATENATE("Список!$d",MATCH($B131,Список!$N$2:$N$198,0)+1)))</f>
        <v>не розкодовано</v>
      </c>
      <c r="I131" s="65" t="str">
        <f ca="1">IF(ISERROR(MATCH($B131,Список!$N$2:$N$198,0)+1),"не розкодовано",INDIRECT(CONCATENATE("Список!$g",MATCH($B131,Список!$N$2:$N$198,0)+1)))</f>
        <v>не розкодовано</v>
      </c>
      <c r="J131" s="66" t="str">
        <f ca="1">IF(ISERROR(MATCH($B131,Список!$N$2:$N$198,0)+1),"не розкодовано",INDIRECT(CONCATENATE("Список!$f",MATCH($B131,Список!$N$2:$N$198,0)+1)))</f>
        <v>не розкодовано</v>
      </c>
    </row>
    <row r="132" spans="1:10" ht="47.25" hidden="1" x14ac:dyDescent="0.2">
      <c r="A132" s="68"/>
      <c r="B132" s="211"/>
      <c r="C132" s="67" t="str">
        <f ca="1">IF(ISERROR(MATCH($B132,Список!$N$2:$N$198,0)+1),"не розкодовано",INDIRECT(CONCATENATE("Список!$u",MATCH($B132,Список!$N$2:$N$198,0)+1)))</f>
        <v>не розкодовано</v>
      </c>
      <c r="D132" s="67" t="str">
        <f ca="1">IF(ISERROR(MATCH($B132,Список!$N$2:$N$198,0)+1),"не розкодовано",INDIRECT(CONCATENATE("Список!$v",MATCH($B132,Список!$N$2:$N$198,0)+1)))</f>
        <v>не розкодовано</v>
      </c>
      <c r="E132" s="67">
        <f t="shared" ca="1" si="4"/>
        <v>0</v>
      </c>
      <c r="F132" s="63"/>
      <c r="G132" s="64" t="str">
        <f ca="1">IF(ISERROR(MATCH($B132,Список!$N$2:$N$198,0)+1),"не розкодовано",INDIRECT(CONCATENATE("Список!$b",MATCH($B132,Список!$N$2:$N$198,0)+1)))</f>
        <v>не розкодовано</v>
      </c>
      <c r="H132" s="65" t="str">
        <f ca="1">IF(ISERROR(MATCH($B132,Список!$N$2:$N$198,0)+1),"не розкодовано",INDIRECT(CONCATENATE("Список!$d",MATCH($B132,Список!$N$2:$N$198,0)+1)))</f>
        <v>не розкодовано</v>
      </c>
      <c r="I132" s="65" t="str">
        <f ca="1">IF(ISERROR(MATCH($B132,Список!$N$2:$N$198,0)+1),"не розкодовано",INDIRECT(CONCATENATE("Список!$g",MATCH($B132,Список!$N$2:$N$198,0)+1)))</f>
        <v>не розкодовано</v>
      </c>
      <c r="J132" s="66" t="str">
        <f ca="1">IF(ISERROR(MATCH($B132,Список!$N$2:$N$198,0)+1),"не розкодовано",INDIRECT(CONCATENATE("Список!$f",MATCH($B132,Список!$N$2:$N$198,0)+1)))</f>
        <v>не розкодовано</v>
      </c>
    </row>
    <row r="133" spans="1:10" ht="47.25" hidden="1" x14ac:dyDescent="0.2">
      <c r="A133" s="68"/>
      <c r="B133" s="211"/>
      <c r="C133" s="67" t="str">
        <f ca="1">IF(ISERROR(MATCH($B133,Список!$N$2:$N$198,0)+1),"не розкодовано",INDIRECT(CONCATENATE("Список!$u",MATCH($B133,Список!$N$2:$N$198,0)+1)))</f>
        <v>не розкодовано</v>
      </c>
      <c r="D133" s="67" t="str">
        <f ca="1">IF(ISERROR(MATCH($B133,Список!$N$2:$N$198,0)+1),"не розкодовано",INDIRECT(CONCATENATE("Список!$v",MATCH($B133,Список!$N$2:$N$198,0)+1)))</f>
        <v>не розкодовано</v>
      </c>
      <c r="E133" s="67">
        <f t="shared" ca="1" si="4"/>
        <v>0</v>
      </c>
      <c r="F133" s="63"/>
      <c r="G133" s="64" t="str">
        <f ca="1">IF(ISERROR(MATCH($B133,Список!$N$2:$N$198,0)+1),"не розкодовано",INDIRECT(CONCATENATE("Список!$b",MATCH($B133,Список!$N$2:$N$198,0)+1)))</f>
        <v>не розкодовано</v>
      </c>
      <c r="H133" s="65" t="str">
        <f ca="1">IF(ISERROR(MATCH($B133,Список!$N$2:$N$198,0)+1),"не розкодовано",INDIRECT(CONCATENATE("Список!$d",MATCH($B133,Список!$N$2:$N$198,0)+1)))</f>
        <v>не розкодовано</v>
      </c>
      <c r="I133" s="65" t="str">
        <f ca="1">IF(ISERROR(MATCH($B133,Список!$N$2:$N$198,0)+1),"не розкодовано",INDIRECT(CONCATENATE("Список!$g",MATCH($B133,Список!$N$2:$N$198,0)+1)))</f>
        <v>не розкодовано</v>
      </c>
      <c r="J133" s="66" t="str">
        <f ca="1">IF(ISERROR(MATCH($B133,Список!$N$2:$N$198,0)+1),"не розкодовано",INDIRECT(CONCATENATE("Список!$f",MATCH($B133,Список!$N$2:$N$198,0)+1)))</f>
        <v>не розкодовано</v>
      </c>
    </row>
    <row r="134" spans="1:10" ht="47.25" hidden="1" x14ac:dyDescent="0.2">
      <c r="A134" s="68"/>
      <c r="B134" s="211"/>
      <c r="C134" s="67" t="str">
        <f ca="1">IF(ISERROR(MATCH($B134,Список!$N$2:$N$198,0)+1),"не розкодовано",INDIRECT(CONCATENATE("Список!$u",MATCH($B134,Список!$N$2:$N$198,0)+1)))</f>
        <v>не розкодовано</v>
      </c>
      <c r="D134" s="67" t="str">
        <f ca="1">IF(ISERROR(MATCH($B134,Список!$N$2:$N$198,0)+1),"не розкодовано",INDIRECT(CONCATENATE("Список!$v",MATCH($B134,Список!$N$2:$N$198,0)+1)))</f>
        <v>не розкодовано</v>
      </c>
      <c r="E134" s="67">
        <f t="shared" ca="1" si="4"/>
        <v>0</v>
      </c>
      <c r="F134" s="63"/>
      <c r="G134" s="64" t="str">
        <f ca="1">IF(ISERROR(MATCH($B134,Список!$N$2:$N$198,0)+1),"не розкодовано",INDIRECT(CONCATENATE("Список!$b",MATCH($B134,Список!$N$2:$N$198,0)+1)))</f>
        <v>не розкодовано</v>
      </c>
      <c r="H134" s="65" t="str">
        <f ca="1">IF(ISERROR(MATCH($B134,Список!$N$2:$N$198,0)+1),"не розкодовано",INDIRECT(CONCATENATE("Список!$d",MATCH($B134,Список!$N$2:$N$198,0)+1)))</f>
        <v>не розкодовано</v>
      </c>
      <c r="I134" s="65" t="str">
        <f ca="1">IF(ISERROR(MATCH($B134,Список!$N$2:$N$198,0)+1),"не розкодовано",INDIRECT(CONCATENATE("Список!$g",MATCH($B134,Список!$N$2:$N$198,0)+1)))</f>
        <v>не розкодовано</v>
      </c>
      <c r="J134" s="66" t="str">
        <f ca="1">IF(ISERROR(MATCH($B134,Список!$N$2:$N$198,0)+1),"не розкодовано",INDIRECT(CONCATENATE("Список!$f",MATCH($B134,Список!$N$2:$N$198,0)+1)))</f>
        <v>не розкодовано</v>
      </c>
    </row>
    <row r="135" spans="1:10" ht="47.25" hidden="1" x14ac:dyDescent="0.2">
      <c r="A135" s="68"/>
      <c r="B135" s="211"/>
      <c r="C135" s="67" t="str">
        <f ca="1">IF(ISERROR(MATCH($B135,Список!$N$2:$N$198,0)+1),"не розкодовано",INDIRECT(CONCATENATE("Список!$u",MATCH($B135,Список!$N$2:$N$198,0)+1)))</f>
        <v>не розкодовано</v>
      </c>
      <c r="D135" s="67" t="str">
        <f ca="1">IF(ISERROR(MATCH($B135,Список!$N$2:$N$198,0)+1),"не розкодовано",INDIRECT(CONCATENATE("Список!$v",MATCH($B135,Список!$N$2:$N$198,0)+1)))</f>
        <v>не розкодовано</v>
      </c>
      <c r="E135" s="67">
        <f t="shared" ca="1" si="4"/>
        <v>0</v>
      </c>
      <c r="F135" s="63"/>
      <c r="G135" s="64" t="str">
        <f ca="1">IF(ISERROR(MATCH($B135,Список!$N$2:$N$198,0)+1),"не розкодовано",INDIRECT(CONCATENATE("Список!$b",MATCH($B135,Список!$N$2:$N$198,0)+1)))</f>
        <v>не розкодовано</v>
      </c>
      <c r="H135" s="65" t="str">
        <f ca="1">IF(ISERROR(MATCH($B135,Список!$N$2:$N$198,0)+1),"не розкодовано",INDIRECT(CONCATENATE("Список!$d",MATCH($B135,Список!$N$2:$N$198,0)+1)))</f>
        <v>не розкодовано</v>
      </c>
      <c r="I135" s="65" t="str">
        <f ca="1">IF(ISERROR(MATCH($B135,Список!$N$2:$N$198,0)+1),"не розкодовано",INDIRECT(CONCATENATE("Список!$g",MATCH($B135,Список!$N$2:$N$198,0)+1)))</f>
        <v>не розкодовано</v>
      </c>
      <c r="J135" s="66" t="str">
        <f ca="1">IF(ISERROR(MATCH($B135,Список!$N$2:$N$198,0)+1),"не розкодовано",INDIRECT(CONCATENATE("Список!$f",MATCH($B135,Список!$N$2:$N$198,0)+1)))</f>
        <v>не розкодовано</v>
      </c>
    </row>
    <row r="136" spans="1:10" ht="47.25" hidden="1" x14ac:dyDescent="0.2">
      <c r="A136" s="68"/>
      <c r="B136" s="211"/>
      <c r="C136" s="67" t="str">
        <f ca="1">IF(ISERROR(MATCH($B136,Список!$N$2:$N$198,0)+1),"не розкодовано",INDIRECT(CONCATENATE("Список!$u",MATCH($B136,Список!$N$2:$N$198,0)+1)))</f>
        <v>не розкодовано</v>
      </c>
      <c r="D136" s="67" t="str">
        <f ca="1">IF(ISERROR(MATCH($B136,Список!$N$2:$N$198,0)+1),"не розкодовано",INDIRECT(CONCATENATE("Список!$v",MATCH($B136,Список!$N$2:$N$198,0)+1)))</f>
        <v>не розкодовано</v>
      </c>
      <c r="E136" s="67">
        <f t="shared" ca="1" si="4"/>
        <v>0</v>
      </c>
      <c r="F136" s="63"/>
      <c r="G136" s="64" t="str">
        <f ca="1">IF(ISERROR(MATCH($B136,Список!$N$2:$N$198,0)+1),"не розкодовано",INDIRECT(CONCATENATE("Список!$b",MATCH($B136,Список!$N$2:$N$198,0)+1)))</f>
        <v>не розкодовано</v>
      </c>
      <c r="H136" s="65" t="str">
        <f ca="1">IF(ISERROR(MATCH($B136,Список!$N$2:$N$198,0)+1),"не розкодовано",INDIRECT(CONCATENATE("Список!$d",MATCH($B136,Список!$N$2:$N$198,0)+1)))</f>
        <v>не розкодовано</v>
      </c>
      <c r="I136" s="65" t="str">
        <f ca="1">IF(ISERROR(MATCH($B136,Список!$N$2:$N$198,0)+1),"не розкодовано",INDIRECT(CONCATENATE("Список!$g",MATCH($B136,Список!$N$2:$N$198,0)+1)))</f>
        <v>не розкодовано</v>
      </c>
      <c r="J136" s="66" t="str">
        <f ca="1">IF(ISERROR(MATCH($B136,Список!$N$2:$N$198,0)+1),"не розкодовано",INDIRECT(CONCATENATE("Список!$f",MATCH($B136,Список!$N$2:$N$198,0)+1)))</f>
        <v>не розкодовано</v>
      </c>
    </row>
    <row r="137" spans="1:10" ht="47.25" hidden="1" x14ac:dyDescent="0.2">
      <c r="A137" s="68"/>
      <c r="B137" s="211"/>
      <c r="C137" s="67" t="str">
        <f ca="1">IF(ISERROR(MATCH($B137,Список!$N$2:$N$198,0)+1),"не розкодовано",INDIRECT(CONCATENATE("Список!$u",MATCH($B137,Список!$N$2:$N$198,0)+1)))</f>
        <v>не розкодовано</v>
      </c>
      <c r="D137" s="67" t="str">
        <f ca="1">IF(ISERROR(MATCH($B137,Список!$N$2:$N$198,0)+1),"не розкодовано",INDIRECT(CONCATENATE("Список!$v",MATCH($B137,Список!$N$2:$N$198,0)+1)))</f>
        <v>не розкодовано</v>
      </c>
      <c r="E137" s="67">
        <f t="shared" ca="1" si="4"/>
        <v>0</v>
      </c>
      <c r="F137" s="63"/>
      <c r="G137" s="64" t="str">
        <f ca="1">IF(ISERROR(MATCH($B137,Список!$N$2:$N$198,0)+1),"не розкодовано",INDIRECT(CONCATENATE("Список!$b",MATCH($B137,Список!$N$2:$N$198,0)+1)))</f>
        <v>не розкодовано</v>
      </c>
      <c r="H137" s="65" t="str">
        <f ca="1">IF(ISERROR(MATCH($B137,Список!$N$2:$N$198,0)+1),"не розкодовано",INDIRECT(CONCATENATE("Список!$d",MATCH($B137,Список!$N$2:$N$198,0)+1)))</f>
        <v>не розкодовано</v>
      </c>
      <c r="I137" s="65" t="str">
        <f ca="1">IF(ISERROR(MATCH($B137,Список!$N$2:$N$198,0)+1),"не розкодовано",INDIRECT(CONCATENATE("Список!$g",MATCH($B137,Список!$N$2:$N$198,0)+1)))</f>
        <v>не розкодовано</v>
      </c>
      <c r="J137" s="66" t="str">
        <f ca="1">IF(ISERROR(MATCH($B137,Список!$N$2:$N$198,0)+1),"не розкодовано",INDIRECT(CONCATENATE("Список!$f",MATCH($B137,Список!$N$2:$N$198,0)+1)))</f>
        <v>не розкодовано</v>
      </c>
    </row>
    <row r="138" spans="1:10" ht="47.25" hidden="1" x14ac:dyDescent="0.2">
      <c r="A138" s="68"/>
      <c r="B138" s="211"/>
      <c r="C138" s="67" t="str">
        <f ca="1">IF(ISERROR(MATCH($B138,Список!$N$2:$N$198,0)+1),"не розкодовано",INDIRECT(CONCATENATE("Список!$u",MATCH($B138,Список!$N$2:$N$198,0)+1)))</f>
        <v>не розкодовано</v>
      </c>
      <c r="D138" s="67" t="str">
        <f ca="1">IF(ISERROR(MATCH($B138,Список!$N$2:$N$198,0)+1),"не розкодовано",INDIRECT(CONCATENATE("Список!$v",MATCH($B138,Список!$N$2:$N$198,0)+1)))</f>
        <v>не розкодовано</v>
      </c>
      <c r="E138" s="67">
        <f t="shared" ca="1" si="4"/>
        <v>0</v>
      </c>
      <c r="F138" s="63"/>
      <c r="G138" s="64" t="str">
        <f ca="1">IF(ISERROR(MATCH($B138,Список!$N$2:$N$198,0)+1),"не розкодовано",INDIRECT(CONCATENATE("Список!$b",MATCH($B138,Список!$N$2:$N$198,0)+1)))</f>
        <v>не розкодовано</v>
      </c>
      <c r="H138" s="65" t="str">
        <f ca="1">IF(ISERROR(MATCH($B138,Список!$N$2:$N$198,0)+1),"не розкодовано",INDIRECT(CONCATENATE("Список!$d",MATCH($B138,Список!$N$2:$N$198,0)+1)))</f>
        <v>не розкодовано</v>
      </c>
      <c r="I138" s="65" t="str">
        <f ca="1">IF(ISERROR(MATCH($B138,Список!$N$2:$N$198,0)+1),"не розкодовано",INDIRECT(CONCATENATE("Список!$g",MATCH($B138,Список!$N$2:$N$198,0)+1)))</f>
        <v>не розкодовано</v>
      </c>
      <c r="J138" s="66" t="str">
        <f ca="1">IF(ISERROR(MATCH($B138,Список!$N$2:$N$198,0)+1),"не розкодовано",INDIRECT(CONCATENATE("Список!$f",MATCH($B138,Список!$N$2:$N$198,0)+1)))</f>
        <v>не розкодовано</v>
      </c>
    </row>
    <row r="139" spans="1:10" ht="47.25" hidden="1" x14ac:dyDescent="0.2">
      <c r="A139" s="68"/>
      <c r="B139" s="211"/>
      <c r="C139" s="67" t="str">
        <f ca="1">IF(ISERROR(MATCH($B139,Список!$N$2:$N$198,0)+1),"не розкодовано",INDIRECT(CONCATENATE("Список!$u",MATCH($B139,Список!$N$2:$N$198,0)+1)))</f>
        <v>не розкодовано</v>
      </c>
      <c r="D139" s="67" t="str">
        <f ca="1">IF(ISERROR(MATCH($B139,Список!$N$2:$N$198,0)+1),"не розкодовано",INDIRECT(CONCATENATE("Список!$v",MATCH($B139,Список!$N$2:$N$198,0)+1)))</f>
        <v>не розкодовано</v>
      </c>
      <c r="E139" s="67">
        <f t="shared" ca="1" si="4"/>
        <v>0</v>
      </c>
      <c r="F139" s="63"/>
      <c r="G139" s="64" t="str">
        <f ca="1">IF(ISERROR(MATCH($B139,Список!$N$2:$N$198,0)+1),"не розкодовано",INDIRECT(CONCATENATE("Список!$b",MATCH($B139,Список!$N$2:$N$198,0)+1)))</f>
        <v>не розкодовано</v>
      </c>
      <c r="H139" s="65" t="str">
        <f ca="1">IF(ISERROR(MATCH($B139,Список!$N$2:$N$198,0)+1),"не розкодовано",INDIRECT(CONCATENATE("Список!$d",MATCH($B139,Список!$N$2:$N$198,0)+1)))</f>
        <v>не розкодовано</v>
      </c>
      <c r="I139" s="65" t="str">
        <f ca="1">IF(ISERROR(MATCH($B139,Список!$N$2:$N$198,0)+1),"не розкодовано",INDIRECT(CONCATENATE("Список!$g",MATCH($B139,Список!$N$2:$N$198,0)+1)))</f>
        <v>не розкодовано</v>
      </c>
      <c r="J139" s="66" t="str">
        <f ca="1">IF(ISERROR(MATCH($B139,Список!$N$2:$N$198,0)+1),"не розкодовано",INDIRECT(CONCATENATE("Список!$f",MATCH($B139,Список!$N$2:$N$198,0)+1)))</f>
        <v>не розкодовано</v>
      </c>
    </row>
    <row r="140" spans="1:10" ht="47.25" hidden="1" x14ac:dyDescent="0.2">
      <c r="A140" s="68"/>
      <c r="B140" s="211"/>
      <c r="C140" s="67" t="str">
        <f ca="1">IF(ISERROR(MATCH($B140,Список!$N$2:$N$198,0)+1),"не розкодовано",INDIRECT(CONCATENATE("Список!$u",MATCH($B140,Список!$N$2:$N$198,0)+1)))</f>
        <v>не розкодовано</v>
      </c>
      <c r="D140" s="67" t="str">
        <f ca="1">IF(ISERROR(MATCH($B140,Список!$N$2:$N$198,0)+1),"не розкодовано",INDIRECT(CONCATENATE("Список!$v",MATCH($B140,Список!$N$2:$N$198,0)+1)))</f>
        <v>не розкодовано</v>
      </c>
      <c r="E140" s="67">
        <f t="shared" ca="1" si="4"/>
        <v>0</v>
      </c>
      <c r="F140" s="63"/>
      <c r="G140" s="64" t="str">
        <f ca="1">IF(ISERROR(MATCH($B140,Список!$N$2:$N$198,0)+1),"не розкодовано",INDIRECT(CONCATENATE("Список!$b",MATCH($B140,Список!$N$2:$N$198,0)+1)))</f>
        <v>не розкодовано</v>
      </c>
      <c r="H140" s="65" t="str">
        <f ca="1">IF(ISERROR(MATCH($B140,Список!$N$2:$N$198,0)+1),"не розкодовано",INDIRECT(CONCATENATE("Список!$d",MATCH($B140,Список!$N$2:$N$198,0)+1)))</f>
        <v>не розкодовано</v>
      </c>
      <c r="I140" s="65" t="str">
        <f ca="1">IF(ISERROR(MATCH($B140,Список!$N$2:$N$198,0)+1),"не розкодовано",INDIRECT(CONCATENATE("Список!$g",MATCH($B140,Список!$N$2:$N$198,0)+1)))</f>
        <v>не розкодовано</v>
      </c>
      <c r="J140" s="66" t="str">
        <f ca="1">IF(ISERROR(MATCH($B140,Список!$N$2:$N$198,0)+1),"не розкодовано",INDIRECT(CONCATENATE("Список!$f",MATCH($B140,Список!$N$2:$N$198,0)+1)))</f>
        <v>не розкодовано</v>
      </c>
    </row>
    <row r="141" spans="1:10" ht="47.25" hidden="1" x14ac:dyDescent="0.2">
      <c r="A141" s="68"/>
      <c r="B141" s="211"/>
      <c r="C141" s="67" t="str">
        <f ca="1">IF(ISERROR(MATCH($B141,Список!$N$2:$N$198,0)+1),"не розкодовано",INDIRECT(CONCATENATE("Список!$u",MATCH($B141,Список!$N$2:$N$198,0)+1)))</f>
        <v>не розкодовано</v>
      </c>
      <c r="D141" s="67" t="str">
        <f ca="1">IF(ISERROR(MATCH($B141,Список!$N$2:$N$198,0)+1),"не розкодовано",INDIRECT(CONCATENATE("Список!$v",MATCH($B141,Список!$N$2:$N$198,0)+1)))</f>
        <v>не розкодовано</v>
      </c>
      <c r="E141" s="67">
        <f t="shared" ca="1" si="4"/>
        <v>0</v>
      </c>
      <c r="F141" s="63"/>
      <c r="G141" s="64" t="str">
        <f ca="1">IF(ISERROR(MATCH($B141,Список!$N$2:$N$198,0)+1),"не розкодовано",INDIRECT(CONCATENATE("Список!$b",MATCH($B141,Список!$N$2:$N$198,0)+1)))</f>
        <v>не розкодовано</v>
      </c>
      <c r="H141" s="65" t="str">
        <f ca="1">IF(ISERROR(MATCH($B141,Список!$N$2:$N$198,0)+1),"не розкодовано",INDIRECT(CONCATENATE("Список!$d",MATCH($B141,Список!$N$2:$N$198,0)+1)))</f>
        <v>не розкодовано</v>
      </c>
      <c r="I141" s="65" t="str">
        <f ca="1">IF(ISERROR(MATCH($B141,Список!$N$2:$N$198,0)+1),"не розкодовано",INDIRECT(CONCATENATE("Список!$g",MATCH($B141,Список!$N$2:$N$198,0)+1)))</f>
        <v>не розкодовано</v>
      </c>
      <c r="J141" s="66" t="str">
        <f ca="1">IF(ISERROR(MATCH($B141,Список!$N$2:$N$198,0)+1),"не розкодовано",INDIRECT(CONCATENATE("Список!$f",MATCH($B141,Список!$N$2:$N$198,0)+1)))</f>
        <v>не розкодовано</v>
      </c>
    </row>
    <row r="142" spans="1:10" ht="47.25" hidden="1" x14ac:dyDescent="0.2">
      <c r="A142" s="68"/>
      <c r="B142" s="211"/>
      <c r="C142" s="67" t="str">
        <f ca="1">IF(ISERROR(MATCH($B142,Список!$N$2:$N$198,0)+1),"не розкодовано",INDIRECT(CONCATENATE("Список!$u",MATCH($B142,Список!$N$2:$N$198,0)+1)))</f>
        <v>не розкодовано</v>
      </c>
      <c r="D142" s="67" t="str">
        <f ca="1">IF(ISERROR(MATCH($B142,Список!$N$2:$N$198,0)+1),"не розкодовано",INDIRECT(CONCATENATE("Список!$v",MATCH($B142,Список!$N$2:$N$198,0)+1)))</f>
        <v>не розкодовано</v>
      </c>
      <c r="E142" s="67">
        <f t="shared" ca="1" si="4"/>
        <v>0</v>
      </c>
      <c r="F142" s="63"/>
      <c r="G142" s="64" t="str">
        <f ca="1">IF(ISERROR(MATCH($B142,Список!$N$2:$N$198,0)+1),"не розкодовано",INDIRECT(CONCATENATE("Список!$b",MATCH($B142,Список!$N$2:$N$198,0)+1)))</f>
        <v>не розкодовано</v>
      </c>
      <c r="H142" s="65" t="str">
        <f ca="1">IF(ISERROR(MATCH($B142,Список!$N$2:$N$198,0)+1),"не розкодовано",INDIRECT(CONCATENATE("Список!$d",MATCH($B142,Список!$N$2:$N$198,0)+1)))</f>
        <v>не розкодовано</v>
      </c>
      <c r="I142" s="65" t="str">
        <f ca="1">IF(ISERROR(MATCH($B142,Список!$N$2:$N$198,0)+1),"не розкодовано",INDIRECT(CONCATENATE("Список!$g",MATCH($B142,Список!$N$2:$N$198,0)+1)))</f>
        <v>не розкодовано</v>
      </c>
      <c r="J142" s="66" t="str">
        <f ca="1">IF(ISERROR(MATCH($B142,Список!$N$2:$N$198,0)+1),"не розкодовано",INDIRECT(CONCATENATE("Список!$f",MATCH($B142,Список!$N$2:$N$198,0)+1)))</f>
        <v>не розкодовано</v>
      </c>
    </row>
    <row r="143" spans="1:10" ht="47.25" hidden="1" x14ac:dyDescent="0.2">
      <c r="A143" s="68"/>
      <c r="B143" s="211"/>
      <c r="C143" s="67" t="str">
        <f ca="1">IF(ISERROR(MATCH($B143,Список!$N$2:$N$198,0)+1),"не розкодовано",INDIRECT(CONCATENATE("Список!$u",MATCH($B143,Список!$N$2:$N$198,0)+1)))</f>
        <v>не розкодовано</v>
      </c>
      <c r="D143" s="67" t="str">
        <f ca="1">IF(ISERROR(MATCH($B143,Список!$N$2:$N$198,0)+1),"не розкодовано",INDIRECT(CONCATENATE("Список!$v",MATCH($B143,Список!$N$2:$N$198,0)+1)))</f>
        <v>не розкодовано</v>
      </c>
      <c r="E143" s="67">
        <f t="shared" ca="1" si="4"/>
        <v>0</v>
      </c>
      <c r="F143" s="63"/>
      <c r="G143" s="64" t="str">
        <f ca="1">IF(ISERROR(MATCH($B143,Список!$N$2:$N$198,0)+1),"не розкодовано",INDIRECT(CONCATENATE("Список!$b",MATCH($B143,Список!$N$2:$N$198,0)+1)))</f>
        <v>не розкодовано</v>
      </c>
      <c r="H143" s="65" t="str">
        <f ca="1">IF(ISERROR(MATCH($B143,Список!$N$2:$N$198,0)+1),"не розкодовано",INDIRECT(CONCATENATE("Список!$d",MATCH($B143,Список!$N$2:$N$198,0)+1)))</f>
        <v>не розкодовано</v>
      </c>
      <c r="I143" s="65" t="str">
        <f ca="1">IF(ISERROR(MATCH($B143,Список!$N$2:$N$198,0)+1),"не розкодовано",INDIRECT(CONCATENATE("Список!$g",MATCH($B143,Список!$N$2:$N$198,0)+1)))</f>
        <v>не розкодовано</v>
      </c>
      <c r="J143" s="66" t="str">
        <f ca="1">IF(ISERROR(MATCH($B143,Список!$N$2:$N$198,0)+1),"не розкодовано",INDIRECT(CONCATENATE("Список!$f",MATCH($B143,Список!$N$2:$N$198,0)+1)))</f>
        <v>не розкодовано</v>
      </c>
    </row>
    <row r="144" spans="1:10" ht="47.25" hidden="1" x14ac:dyDescent="0.2">
      <c r="A144" s="68"/>
      <c r="B144" s="211"/>
      <c r="C144" s="67" t="str">
        <f ca="1">IF(ISERROR(MATCH($B144,Список!$N$2:$N$198,0)+1),"не розкодовано",INDIRECT(CONCATENATE("Список!$u",MATCH($B144,Список!$N$2:$N$198,0)+1)))</f>
        <v>не розкодовано</v>
      </c>
      <c r="D144" s="67" t="str">
        <f ca="1">IF(ISERROR(MATCH($B144,Список!$N$2:$N$198,0)+1),"не розкодовано",INDIRECT(CONCATENATE("Список!$v",MATCH($B144,Список!$N$2:$N$198,0)+1)))</f>
        <v>не розкодовано</v>
      </c>
      <c r="E144" s="67">
        <f t="shared" ca="1" si="4"/>
        <v>0</v>
      </c>
      <c r="F144" s="63"/>
      <c r="G144" s="64" t="str">
        <f ca="1">IF(ISERROR(MATCH($B144,Список!$N$2:$N$198,0)+1),"не розкодовано",INDIRECT(CONCATENATE("Список!$b",MATCH($B144,Список!$N$2:$N$198,0)+1)))</f>
        <v>не розкодовано</v>
      </c>
      <c r="H144" s="65" t="str">
        <f ca="1">IF(ISERROR(MATCH($B144,Список!$N$2:$N$198,0)+1),"не розкодовано",INDIRECT(CONCATENATE("Список!$d",MATCH($B144,Список!$N$2:$N$198,0)+1)))</f>
        <v>не розкодовано</v>
      </c>
      <c r="I144" s="65" t="str">
        <f ca="1">IF(ISERROR(MATCH($B144,Список!$N$2:$N$198,0)+1),"не розкодовано",INDIRECT(CONCATENATE("Список!$g",MATCH($B144,Список!$N$2:$N$198,0)+1)))</f>
        <v>не розкодовано</v>
      </c>
      <c r="J144" s="66" t="str">
        <f ca="1">IF(ISERROR(MATCH($B144,Список!$N$2:$N$198,0)+1),"не розкодовано",INDIRECT(CONCATENATE("Список!$f",MATCH($B144,Список!$N$2:$N$198,0)+1)))</f>
        <v>не розкодовано</v>
      </c>
    </row>
    <row r="145" spans="1:10" ht="47.25" hidden="1" x14ac:dyDescent="0.2">
      <c r="A145" s="68"/>
      <c r="B145" s="211"/>
      <c r="C145" s="67" t="str">
        <f ca="1">IF(ISERROR(MATCH($B145,Список!$N$2:$N$198,0)+1),"не розкодовано",INDIRECT(CONCATENATE("Список!$u",MATCH($B145,Список!$N$2:$N$198,0)+1)))</f>
        <v>не розкодовано</v>
      </c>
      <c r="D145" s="67" t="str">
        <f ca="1">IF(ISERROR(MATCH($B145,Список!$N$2:$N$198,0)+1),"не розкодовано",INDIRECT(CONCATENATE("Список!$v",MATCH($B145,Список!$N$2:$N$198,0)+1)))</f>
        <v>не розкодовано</v>
      </c>
      <c r="E145" s="67">
        <f t="shared" ca="1" si="4"/>
        <v>0</v>
      </c>
      <c r="F145" s="63"/>
      <c r="G145" s="64" t="str">
        <f ca="1">IF(ISERROR(MATCH($B145,Список!$N$2:$N$198,0)+1),"не розкодовано",INDIRECT(CONCATENATE("Список!$b",MATCH($B145,Список!$N$2:$N$198,0)+1)))</f>
        <v>не розкодовано</v>
      </c>
      <c r="H145" s="65" t="str">
        <f ca="1">IF(ISERROR(MATCH($B145,Список!$N$2:$N$198,0)+1),"не розкодовано",INDIRECT(CONCATENATE("Список!$d",MATCH($B145,Список!$N$2:$N$198,0)+1)))</f>
        <v>не розкодовано</v>
      </c>
      <c r="I145" s="65" t="str">
        <f ca="1">IF(ISERROR(MATCH($B145,Список!$N$2:$N$198,0)+1),"не розкодовано",INDIRECT(CONCATENATE("Список!$g",MATCH($B145,Список!$N$2:$N$198,0)+1)))</f>
        <v>не розкодовано</v>
      </c>
      <c r="J145" s="66" t="str">
        <f ca="1">IF(ISERROR(MATCH($B145,Список!$N$2:$N$198,0)+1),"не розкодовано",INDIRECT(CONCATENATE("Список!$f",MATCH($B145,Список!$N$2:$N$198,0)+1)))</f>
        <v>не розкодовано</v>
      </c>
    </row>
    <row r="146" spans="1:10" ht="47.25" hidden="1" x14ac:dyDescent="0.2">
      <c r="A146" s="68"/>
      <c r="B146" s="211"/>
      <c r="C146" s="67" t="str">
        <f ca="1">IF(ISERROR(MATCH($B146,Список!$N$2:$N$198,0)+1),"не розкодовано",INDIRECT(CONCATENATE("Список!$u",MATCH($B146,Список!$N$2:$N$198,0)+1)))</f>
        <v>не розкодовано</v>
      </c>
      <c r="D146" s="67" t="str">
        <f ca="1">IF(ISERROR(MATCH($B146,Список!$N$2:$N$198,0)+1),"не розкодовано",INDIRECT(CONCATENATE("Список!$v",MATCH($B146,Список!$N$2:$N$198,0)+1)))</f>
        <v>не розкодовано</v>
      </c>
      <c r="E146" s="67">
        <f t="shared" ca="1" si="4"/>
        <v>0</v>
      </c>
      <c r="F146" s="63"/>
      <c r="G146" s="64" t="str">
        <f ca="1">IF(ISERROR(MATCH($B146,Список!$N$2:$N$198,0)+1),"не розкодовано",INDIRECT(CONCATENATE("Список!$b",MATCH($B146,Список!$N$2:$N$198,0)+1)))</f>
        <v>не розкодовано</v>
      </c>
      <c r="H146" s="65" t="str">
        <f ca="1">IF(ISERROR(MATCH($B146,Список!$N$2:$N$198,0)+1),"не розкодовано",INDIRECT(CONCATENATE("Список!$d",MATCH($B146,Список!$N$2:$N$198,0)+1)))</f>
        <v>не розкодовано</v>
      </c>
      <c r="I146" s="65" t="str">
        <f ca="1">IF(ISERROR(MATCH($B146,Список!$N$2:$N$198,0)+1),"не розкодовано",INDIRECT(CONCATENATE("Список!$g",MATCH($B146,Список!$N$2:$N$198,0)+1)))</f>
        <v>не розкодовано</v>
      </c>
      <c r="J146" s="66" t="str">
        <f ca="1">IF(ISERROR(MATCH($B146,Список!$N$2:$N$198,0)+1),"не розкодовано",INDIRECT(CONCATENATE("Список!$f",MATCH($B146,Список!$N$2:$N$198,0)+1)))</f>
        <v>не розкодовано</v>
      </c>
    </row>
    <row r="147" spans="1:10" ht="47.25" hidden="1" x14ac:dyDescent="0.2">
      <c r="A147" s="68"/>
      <c r="B147" s="211"/>
      <c r="C147" s="67" t="str">
        <f ca="1">IF(ISERROR(MATCH($B147,Список!$N$2:$N$198,0)+1),"не розкодовано",INDIRECT(CONCATENATE("Список!$u",MATCH($B147,Список!$N$2:$N$198,0)+1)))</f>
        <v>не розкодовано</v>
      </c>
      <c r="D147" s="67" t="str">
        <f ca="1">IF(ISERROR(MATCH($B147,Список!$N$2:$N$198,0)+1),"не розкодовано",INDIRECT(CONCATENATE("Список!$v",MATCH($B147,Список!$N$2:$N$198,0)+1)))</f>
        <v>не розкодовано</v>
      </c>
      <c r="E147" s="67">
        <f t="shared" ca="1" si="4"/>
        <v>0</v>
      </c>
      <c r="F147" s="63"/>
      <c r="G147" s="64" t="str">
        <f ca="1">IF(ISERROR(MATCH($B147,Список!$N$2:$N$198,0)+1),"не розкодовано",INDIRECT(CONCATENATE("Список!$b",MATCH($B147,Список!$N$2:$N$198,0)+1)))</f>
        <v>не розкодовано</v>
      </c>
      <c r="H147" s="65" t="str">
        <f ca="1">IF(ISERROR(MATCH($B147,Список!$N$2:$N$198,0)+1),"не розкодовано",INDIRECT(CONCATENATE("Список!$d",MATCH($B147,Список!$N$2:$N$198,0)+1)))</f>
        <v>не розкодовано</v>
      </c>
      <c r="I147" s="65" t="str">
        <f ca="1">IF(ISERROR(MATCH($B147,Список!$N$2:$N$198,0)+1),"не розкодовано",INDIRECT(CONCATENATE("Список!$g",MATCH($B147,Список!$N$2:$N$198,0)+1)))</f>
        <v>не розкодовано</v>
      </c>
      <c r="J147" s="66" t="str">
        <f ca="1">IF(ISERROR(MATCH($B147,Список!$N$2:$N$198,0)+1),"не розкодовано",INDIRECT(CONCATENATE("Список!$f",MATCH($B147,Список!$N$2:$N$198,0)+1)))</f>
        <v>не розкодовано</v>
      </c>
    </row>
    <row r="148" spans="1:10" ht="47.25" hidden="1" x14ac:dyDescent="0.2">
      <c r="A148" s="68"/>
      <c r="B148" s="211"/>
      <c r="C148" s="67" t="str">
        <f ca="1">IF(ISERROR(MATCH($B148,Список!$N$2:$N$198,0)+1),"не розкодовано",INDIRECT(CONCATENATE("Список!$u",MATCH($B148,Список!$N$2:$N$198,0)+1)))</f>
        <v>не розкодовано</v>
      </c>
      <c r="D148" s="67" t="str">
        <f ca="1">IF(ISERROR(MATCH($B148,Список!$N$2:$N$198,0)+1),"не розкодовано",INDIRECT(CONCATENATE("Список!$v",MATCH($B148,Список!$N$2:$N$198,0)+1)))</f>
        <v>не розкодовано</v>
      </c>
      <c r="E148" s="67">
        <f t="shared" ca="1" si="4"/>
        <v>0</v>
      </c>
      <c r="F148" s="63"/>
      <c r="G148" s="64" t="str">
        <f ca="1">IF(ISERROR(MATCH($B148,Список!$N$2:$N$198,0)+1),"не розкодовано",INDIRECT(CONCATENATE("Список!$b",MATCH($B148,Список!$N$2:$N$198,0)+1)))</f>
        <v>не розкодовано</v>
      </c>
      <c r="H148" s="65" t="str">
        <f ca="1">IF(ISERROR(MATCH($B148,Список!$N$2:$N$198,0)+1),"не розкодовано",INDIRECT(CONCATENATE("Список!$d",MATCH($B148,Список!$N$2:$N$198,0)+1)))</f>
        <v>не розкодовано</v>
      </c>
      <c r="I148" s="65" t="str">
        <f ca="1">IF(ISERROR(MATCH($B148,Список!$N$2:$N$198,0)+1),"не розкодовано",INDIRECT(CONCATENATE("Список!$g",MATCH($B148,Список!$N$2:$N$198,0)+1)))</f>
        <v>не розкодовано</v>
      </c>
      <c r="J148" s="66" t="str">
        <f ca="1">IF(ISERROR(MATCH($B148,Список!$N$2:$N$198,0)+1),"не розкодовано",INDIRECT(CONCATENATE("Список!$f",MATCH($B148,Список!$N$2:$N$198,0)+1)))</f>
        <v>не розкодовано</v>
      </c>
    </row>
    <row r="149" spans="1:10" ht="47.25" hidden="1" x14ac:dyDescent="0.2">
      <c r="A149" s="68"/>
      <c r="B149" s="211"/>
      <c r="C149" s="67" t="str">
        <f ca="1">IF(ISERROR(MATCH($B149,Список!$N$2:$N$198,0)+1),"не розкодовано",INDIRECT(CONCATENATE("Список!$u",MATCH($B149,Список!$N$2:$N$198,0)+1)))</f>
        <v>не розкодовано</v>
      </c>
      <c r="D149" s="67" t="str">
        <f ca="1">IF(ISERROR(MATCH($B149,Список!$N$2:$N$198,0)+1),"не розкодовано",INDIRECT(CONCATENATE("Список!$v",MATCH($B149,Список!$N$2:$N$198,0)+1)))</f>
        <v>не розкодовано</v>
      </c>
      <c r="E149" s="67">
        <f t="shared" ca="1" si="4"/>
        <v>0</v>
      </c>
      <c r="F149" s="63"/>
      <c r="G149" s="64" t="str">
        <f ca="1">IF(ISERROR(MATCH($B149,Список!$N$2:$N$198,0)+1),"не розкодовано",INDIRECT(CONCATENATE("Список!$b",MATCH($B149,Список!$N$2:$N$198,0)+1)))</f>
        <v>не розкодовано</v>
      </c>
      <c r="H149" s="65" t="str">
        <f ca="1">IF(ISERROR(MATCH($B149,Список!$N$2:$N$198,0)+1),"не розкодовано",INDIRECT(CONCATENATE("Список!$d",MATCH($B149,Список!$N$2:$N$198,0)+1)))</f>
        <v>не розкодовано</v>
      </c>
      <c r="I149" s="65" t="str">
        <f ca="1">IF(ISERROR(MATCH($B149,Список!$N$2:$N$198,0)+1),"не розкодовано",INDIRECT(CONCATENATE("Список!$g",MATCH($B149,Список!$N$2:$N$198,0)+1)))</f>
        <v>не розкодовано</v>
      </c>
      <c r="J149" s="66" t="str">
        <f ca="1">IF(ISERROR(MATCH($B149,Список!$N$2:$N$198,0)+1),"не розкодовано",INDIRECT(CONCATENATE("Список!$f",MATCH($B149,Список!$N$2:$N$198,0)+1)))</f>
        <v>не розкодовано</v>
      </c>
    </row>
    <row r="150" spans="1:10" ht="47.25" hidden="1" x14ac:dyDescent="0.2">
      <c r="A150" s="68"/>
      <c r="B150" s="211"/>
      <c r="C150" s="67" t="str">
        <f ca="1">IF(ISERROR(MATCH($B150,Список!$N$2:$N$198,0)+1),"не розкодовано",INDIRECT(CONCATENATE("Список!$u",MATCH($B150,Список!$N$2:$N$198,0)+1)))</f>
        <v>не розкодовано</v>
      </c>
      <c r="D150" s="67" t="str">
        <f ca="1">IF(ISERROR(MATCH($B150,Список!$N$2:$N$198,0)+1),"не розкодовано",INDIRECT(CONCATENATE("Список!$v",MATCH($B150,Список!$N$2:$N$198,0)+1)))</f>
        <v>не розкодовано</v>
      </c>
      <c r="E150" s="67">
        <f t="shared" ca="1" si="4"/>
        <v>0</v>
      </c>
      <c r="F150" s="63"/>
      <c r="G150" s="64" t="str">
        <f ca="1">IF(ISERROR(MATCH($B150,Список!$N$2:$N$198,0)+1),"не розкодовано",INDIRECT(CONCATENATE("Список!$b",MATCH($B150,Список!$N$2:$N$198,0)+1)))</f>
        <v>не розкодовано</v>
      </c>
      <c r="H150" s="65" t="str">
        <f ca="1">IF(ISERROR(MATCH($B150,Список!$N$2:$N$198,0)+1),"не розкодовано",INDIRECT(CONCATENATE("Список!$d",MATCH($B150,Список!$N$2:$N$198,0)+1)))</f>
        <v>не розкодовано</v>
      </c>
      <c r="I150" s="65" t="str">
        <f ca="1">IF(ISERROR(MATCH($B150,Список!$N$2:$N$198,0)+1),"не розкодовано",INDIRECT(CONCATENATE("Список!$g",MATCH($B150,Список!$N$2:$N$198,0)+1)))</f>
        <v>не розкодовано</v>
      </c>
      <c r="J150" s="66" t="str">
        <f ca="1">IF(ISERROR(MATCH($B150,Список!$N$2:$N$198,0)+1),"не розкодовано",INDIRECT(CONCATENATE("Список!$f",MATCH($B150,Список!$N$2:$N$198,0)+1)))</f>
        <v>не розкодовано</v>
      </c>
    </row>
    <row r="151" spans="1:10" ht="47.25" hidden="1" x14ac:dyDescent="0.2">
      <c r="A151" s="68"/>
      <c r="B151" s="211"/>
      <c r="C151" s="67" t="str">
        <f ca="1">IF(ISERROR(MATCH($B151,Список!$N$2:$N$198,0)+1),"не розкодовано",INDIRECT(CONCATENATE("Список!$u",MATCH($B151,Список!$N$2:$N$198,0)+1)))</f>
        <v>не розкодовано</v>
      </c>
      <c r="D151" s="67" t="str">
        <f ca="1">IF(ISERROR(MATCH($B151,Список!$N$2:$N$198,0)+1),"не розкодовано",INDIRECT(CONCATENATE("Список!$v",MATCH($B151,Список!$N$2:$N$198,0)+1)))</f>
        <v>не розкодовано</v>
      </c>
      <c r="E151" s="67">
        <f t="shared" ca="1" si="4"/>
        <v>0</v>
      </c>
      <c r="F151" s="63"/>
      <c r="G151" s="64" t="str">
        <f ca="1">IF(ISERROR(MATCH($B151,Список!$N$2:$N$198,0)+1),"не розкодовано",INDIRECT(CONCATENATE("Список!$b",MATCH($B151,Список!$N$2:$N$198,0)+1)))</f>
        <v>не розкодовано</v>
      </c>
      <c r="H151" s="65" t="str">
        <f ca="1">IF(ISERROR(MATCH($B151,Список!$N$2:$N$198,0)+1),"не розкодовано",INDIRECT(CONCATENATE("Список!$d",MATCH($B151,Список!$N$2:$N$198,0)+1)))</f>
        <v>не розкодовано</v>
      </c>
      <c r="I151" s="65" t="str">
        <f ca="1">IF(ISERROR(MATCH($B151,Список!$N$2:$N$198,0)+1),"не розкодовано",INDIRECT(CONCATENATE("Список!$g",MATCH($B151,Список!$N$2:$N$198,0)+1)))</f>
        <v>не розкодовано</v>
      </c>
      <c r="J151" s="66" t="str">
        <f ca="1">IF(ISERROR(MATCH($B151,Список!$N$2:$N$198,0)+1),"не розкодовано",INDIRECT(CONCATENATE("Список!$f",MATCH($B151,Список!$N$2:$N$198,0)+1)))</f>
        <v>не розкодовано</v>
      </c>
    </row>
    <row r="152" spans="1:10" ht="47.25" hidden="1" x14ac:dyDescent="0.2">
      <c r="A152" s="68"/>
      <c r="B152" s="211"/>
      <c r="C152" s="67" t="str">
        <f ca="1">IF(ISERROR(MATCH($B152,Список!$N$2:$N$198,0)+1),"не розкодовано",INDIRECT(CONCATENATE("Список!$u",MATCH($B152,Список!$N$2:$N$198,0)+1)))</f>
        <v>не розкодовано</v>
      </c>
      <c r="D152" s="67" t="str">
        <f ca="1">IF(ISERROR(MATCH($B152,Список!$N$2:$N$198,0)+1),"не розкодовано",INDIRECT(CONCATENATE("Список!$v",MATCH($B152,Список!$N$2:$N$198,0)+1)))</f>
        <v>не розкодовано</v>
      </c>
      <c r="E152" s="67">
        <f t="shared" ca="1" si="4"/>
        <v>0</v>
      </c>
      <c r="F152" s="63"/>
      <c r="G152" s="64" t="str">
        <f ca="1">IF(ISERROR(MATCH($B152,Список!$N$2:$N$198,0)+1),"не розкодовано",INDIRECT(CONCATENATE("Список!$b",MATCH($B152,Список!$N$2:$N$198,0)+1)))</f>
        <v>не розкодовано</v>
      </c>
      <c r="H152" s="65" t="str">
        <f ca="1">IF(ISERROR(MATCH($B152,Список!$N$2:$N$198,0)+1),"не розкодовано",INDIRECT(CONCATENATE("Список!$d",MATCH($B152,Список!$N$2:$N$198,0)+1)))</f>
        <v>не розкодовано</v>
      </c>
      <c r="I152" s="65" t="str">
        <f ca="1">IF(ISERROR(MATCH($B152,Список!$N$2:$N$198,0)+1),"не розкодовано",INDIRECT(CONCATENATE("Список!$g",MATCH($B152,Список!$N$2:$N$198,0)+1)))</f>
        <v>не розкодовано</v>
      </c>
      <c r="J152" s="66" t="str">
        <f ca="1">IF(ISERROR(MATCH($B152,Список!$N$2:$N$198,0)+1),"не розкодовано",INDIRECT(CONCATENATE("Список!$f",MATCH($B152,Список!$N$2:$N$198,0)+1)))</f>
        <v>не розкодовано</v>
      </c>
    </row>
    <row r="153" spans="1:10" ht="47.25" hidden="1" x14ac:dyDescent="0.2">
      <c r="A153" s="68"/>
      <c r="B153" s="211"/>
      <c r="C153" s="67" t="str">
        <f ca="1">IF(ISERROR(MATCH($B153,Список!$N$2:$N$198,0)+1),"не розкодовано",INDIRECT(CONCATENATE("Список!$u",MATCH($B153,Список!$N$2:$N$198,0)+1)))</f>
        <v>не розкодовано</v>
      </c>
      <c r="D153" s="67" t="str">
        <f ca="1">IF(ISERROR(MATCH($B153,Список!$N$2:$N$198,0)+1),"не розкодовано",INDIRECT(CONCATENATE("Список!$v",MATCH($B153,Список!$N$2:$N$198,0)+1)))</f>
        <v>не розкодовано</v>
      </c>
      <c r="E153" s="67">
        <f t="shared" ca="1" si="4"/>
        <v>0</v>
      </c>
      <c r="F153" s="63"/>
      <c r="G153" s="64" t="str">
        <f ca="1">IF(ISERROR(MATCH($B153,Список!$N$2:$N$198,0)+1),"не розкодовано",INDIRECT(CONCATENATE("Список!$b",MATCH($B153,Список!$N$2:$N$198,0)+1)))</f>
        <v>не розкодовано</v>
      </c>
      <c r="H153" s="65" t="str">
        <f ca="1">IF(ISERROR(MATCH($B153,Список!$N$2:$N$198,0)+1),"не розкодовано",INDIRECT(CONCATENATE("Список!$d",MATCH($B153,Список!$N$2:$N$198,0)+1)))</f>
        <v>не розкодовано</v>
      </c>
      <c r="I153" s="65" t="str">
        <f ca="1">IF(ISERROR(MATCH($B153,Список!$N$2:$N$198,0)+1),"не розкодовано",INDIRECT(CONCATENATE("Список!$g",MATCH($B153,Список!$N$2:$N$198,0)+1)))</f>
        <v>не розкодовано</v>
      </c>
      <c r="J153" s="66" t="str">
        <f ca="1">IF(ISERROR(MATCH($B153,Список!$N$2:$N$198,0)+1),"не розкодовано",INDIRECT(CONCATENATE("Список!$f",MATCH($B153,Список!$N$2:$N$198,0)+1)))</f>
        <v>не розкодовано</v>
      </c>
    </row>
    <row r="154" spans="1:10" ht="47.25" hidden="1" x14ac:dyDescent="0.2">
      <c r="A154" s="68"/>
      <c r="B154" s="211"/>
      <c r="C154" s="67" t="str">
        <f ca="1">IF(ISERROR(MATCH($B154,Список!$N$2:$N$198,0)+1),"не розкодовано",INDIRECT(CONCATENATE("Список!$u",MATCH($B154,Список!$N$2:$N$198,0)+1)))</f>
        <v>не розкодовано</v>
      </c>
      <c r="D154" s="67" t="str">
        <f ca="1">IF(ISERROR(MATCH($B154,Список!$N$2:$N$198,0)+1),"не розкодовано",INDIRECT(CONCATENATE("Список!$v",MATCH($B154,Список!$N$2:$N$198,0)+1)))</f>
        <v>не розкодовано</v>
      </c>
      <c r="E154" s="67">
        <f t="shared" ca="1" si="4"/>
        <v>0</v>
      </c>
      <c r="F154" s="63"/>
      <c r="G154" s="64" t="str">
        <f ca="1">IF(ISERROR(MATCH($B154,Список!$N$2:$N$198,0)+1),"не розкодовано",INDIRECT(CONCATENATE("Список!$b",MATCH($B154,Список!$N$2:$N$198,0)+1)))</f>
        <v>не розкодовано</v>
      </c>
      <c r="H154" s="65" t="str">
        <f ca="1">IF(ISERROR(MATCH($B154,Список!$N$2:$N$198,0)+1),"не розкодовано",INDIRECT(CONCATENATE("Список!$d",MATCH($B154,Список!$N$2:$N$198,0)+1)))</f>
        <v>не розкодовано</v>
      </c>
      <c r="I154" s="65" t="str">
        <f ca="1">IF(ISERROR(MATCH($B154,Список!$N$2:$N$198,0)+1),"не розкодовано",INDIRECT(CONCATENATE("Список!$g",MATCH($B154,Список!$N$2:$N$198,0)+1)))</f>
        <v>не розкодовано</v>
      </c>
      <c r="J154" s="66" t="str">
        <f ca="1">IF(ISERROR(MATCH($B154,Список!$N$2:$N$198,0)+1),"не розкодовано",INDIRECT(CONCATENATE("Список!$f",MATCH($B154,Список!$N$2:$N$198,0)+1)))</f>
        <v>не розкодовано</v>
      </c>
    </row>
    <row r="155" spans="1:10" ht="47.25" hidden="1" x14ac:dyDescent="0.2">
      <c r="A155" s="68"/>
      <c r="B155" s="211"/>
      <c r="C155" s="67" t="str">
        <f ca="1">IF(ISERROR(MATCH($B155,Список!$N$2:$N$198,0)+1),"не розкодовано",INDIRECT(CONCATENATE("Список!$u",MATCH($B155,Список!$N$2:$N$198,0)+1)))</f>
        <v>не розкодовано</v>
      </c>
      <c r="D155" s="67" t="str">
        <f ca="1">IF(ISERROR(MATCH($B155,Список!$N$2:$N$198,0)+1),"не розкодовано",INDIRECT(CONCATENATE("Список!$v",MATCH($B155,Список!$N$2:$N$198,0)+1)))</f>
        <v>не розкодовано</v>
      </c>
      <c r="E155" s="67">
        <f t="shared" ca="1" si="4"/>
        <v>0</v>
      </c>
      <c r="F155" s="63"/>
      <c r="G155" s="64" t="str">
        <f ca="1">IF(ISERROR(MATCH($B155,Список!$N$2:$N$198,0)+1),"не розкодовано",INDIRECT(CONCATENATE("Список!$b",MATCH($B155,Список!$N$2:$N$198,0)+1)))</f>
        <v>не розкодовано</v>
      </c>
      <c r="H155" s="65" t="str">
        <f ca="1">IF(ISERROR(MATCH($B155,Список!$N$2:$N$198,0)+1),"не розкодовано",INDIRECT(CONCATENATE("Список!$d",MATCH($B155,Список!$N$2:$N$198,0)+1)))</f>
        <v>не розкодовано</v>
      </c>
      <c r="I155" s="65" t="str">
        <f ca="1">IF(ISERROR(MATCH($B155,Список!$N$2:$N$198,0)+1),"не розкодовано",INDIRECT(CONCATENATE("Список!$g",MATCH($B155,Список!$N$2:$N$198,0)+1)))</f>
        <v>не розкодовано</v>
      </c>
      <c r="J155" s="66" t="str">
        <f ca="1">IF(ISERROR(MATCH($B155,Список!$N$2:$N$198,0)+1),"не розкодовано",INDIRECT(CONCATENATE("Список!$f",MATCH($B155,Список!$N$2:$N$198,0)+1)))</f>
        <v>не розкодовано</v>
      </c>
    </row>
    <row r="156" spans="1:10" ht="47.25" hidden="1" x14ac:dyDescent="0.2">
      <c r="A156" s="68"/>
      <c r="B156" s="211"/>
      <c r="C156" s="67" t="str">
        <f ca="1">IF(ISERROR(MATCH($B156,Список!$N$2:$N$198,0)+1),"не розкодовано",INDIRECT(CONCATENATE("Список!$u",MATCH($B156,Список!$N$2:$N$198,0)+1)))</f>
        <v>не розкодовано</v>
      </c>
      <c r="D156" s="67" t="str">
        <f ca="1">IF(ISERROR(MATCH($B156,Список!$N$2:$N$198,0)+1),"не розкодовано",INDIRECT(CONCATENATE("Список!$v",MATCH($B156,Список!$N$2:$N$198,0)+1)))</f>
        <v>не розкодовано</v>
      </c>
      <c r="E156" s="67">
        <f t="shared" ca="1" si="4"/>
        <v>0</v>
      </c>
      <c r="F156" s="63"/>
      <c r="G156" s="64" t="str">
        <f ca="1">IF(ISERROR(MATCH($B156,Список!$N$2:$N$198,0)+1),"не розкодовано",INDIRECT(CONCATENATE("Список!$b",MATCH($B156,Список!$N$2:$N$198,0)+1)))</f>
        <v>не розкодовано</v>
      </c>
      <c r="H156" s="65" t="str">
        <f ca="1">IF(ISERROR(MATCH($B156,Список!$N$2:$N$198,0)+1),"не розкодовано",INDIRECT(CONCATENATE("Список!$d",MATCH($B156,Список!$N$2:$N$198,0)+1)))</f>
        <v>не розкодовано</v>
      </c>
      <c r="I156" s="65" t="str">
        <f ca="1">IF(ISERROR(MATCH($B156,Список!$N$2:$N$198,0)+1),"не розкодовано",INDIRECT(CONCATENATE("Список!$g",MATCH($B156,Список!$N$2:$N$198,0)+1)))</f>
        <v>не розкодовано</v>
      </c>
      <c r="J156" s="66" t="str">
        <f ca="1">IF(ISERROR(MATCH($B156,Список!$N$2:$N$198,0)+1),"не розкодовано",INDIRECT(CONCATENATE("Список!$f",MATCH($B156,Список!$N$2:$N$198,0)+1)))</f>
        <v>не розкодовано</v>
      </c>
    </row>
    <row r="157" spans="1:10" ht="47.25" hidden="1" x14ac:dyDescent="0.2">
      <c r="A157" s="68"/>
      <c r="B157" s="211"/>
      <c r="C157" s="67" t="str">
        <f ca="1">IF(ISERROR(MATCH($B157,Список!$N$2:$N$198,0)+1),"не розкодовано",INDIRECT(CONCATENATE("Список!$u",MATCH($B157,Список!$N$2:$N$198,0)+1)))</f>
        <v>не розкодовано</v>
      </c>
      <c r="D157" s="67" t="str">
        <f ca="1">IF(ISERROR(MATCH($B157,Список!$N$2:$N$198,0)+1),"не розкодовано",INDIRECT(CONCATENATE("Список!$v",MATCH($B157,Список!$N$2:$N$198,0)+1)))</f>
        <v>не розкодовано</v>
      </c>
      <c r="E157" s="67">
        <f t="shared" ca="1" si="4"/>
        <v>0</v>
      </c>
      <c r="F157" s="63"/>
      <c r="G157" s="64" t="str">
        <f ca="1">IF(ISERROR(MATCH($B157,Список!$N$2:$N$198,0)+1),"не розкодовано",INDIRECT(CONCATENATE("Список!$b",MATCH($B157,Список!$N$2:$N$198,0)+1)))</f>
        <v>не розкодовано</v>
      </c>
      <c r="H157" s="65" t="str">
        <f ca="1">IF(ISERROR(MATCH($B157,Список!$N$2:$N$198,0)+1),"не розкодовано",INDIRECT(CONCATENATE("Список!$d",MATCH($B157,Список!$N$2:$N$198,0)+1)))</f>
        <v>не розкодовано</v>
      </c>
      <c r="I157" s="65" t="str">
        <f ca="1">IF(ISERROR(MATCH($B157,Список!$N$2:$N$198,0)+1),"не розкодовано",INDIRECT(CONCATENATE("Список!$g",MATCH($B157,Список!$N$2:$N$198,0)+1)))</f>
        <v>не розкодовано</v>
      </c>
      <c r="J157" s="66" t="str">
        <f ca="1">IF(ISERROR(MATCH($B157,Список!$N$2:$N$198,0)+1),"не розкодовано",INDIRECT(CONCATENATE("Список!$f",MATCH($B157,Список!$N$2:$N$198,0)+1)))</f>
        <v>не розкодовано</v>
      </c>
    </row>
    <row r="158" spans="1:10" ht="47.25" hidden="1" x14ac:dyDescent="0.2">
      <c r="A158" s="68"/>
      <c r="B158" s="211"/>
      <c r="C158" s="67" t="str">
        <f ca="1">IF(ISERROR(MATCH($B158,Список!$N$2:$N$198,0)+1),"не розкодовано",INDIRECT(CONCATENATE("Список!$u",MATCH($B158,Список!$N$2:$N$198,0)+1)))</f>
        <v>не розкодовано</v>
      </c>
      <c r="D158" s="67" t="str">
        <f ca="1">IF(ISERROR(MATCH($B158,Список!$N$2:$N$198,0)+1),"не розкодовано",INDIRECT(CONCATENATE("Список!$v",MATCH($B158,Список!$N$2:$N$198,0)+1)))</f>
        <v>не розкодовано</v>
      </c>
      <c r="E158" s="67">
        <f t="shared" ca="1" si="4"/>
        <v>0</v>
      </c>
      <c r="F158" s="63"/>
      <c r="G158" s="64" t="str">
        <f ca="1">IF(ISERROR(MATCH($B158,Список!$N$2:$N$198,0)+1),"не розкодовано",INDIRECT(CONCATENATE("Список!$b",MATCH($B158,Список!$N$2:$N$198,0)+1)))</f>
        <v>не розкодовано</v>
      </c>
      <c r="H158" s="65" t="str">
        <f ca="1">IF(ISERROR(MATCH($B158,Список!$N$2:$N$198,0)+1),"не розкодовано",INDIRECT(CONCATENATE("Список!$d",MATCH($B158,Список!$N$2:$N$198,0)+1)))</f>
        <v>не розкодовано</v>
      </c>
      <c r="I158" s="65" t="str">
        <f ca="1">IF(ISERROR(MATCH($B158,Список!$N$2:$N$198,0)+1),"не розкодовано",INDIRECT(CONCATENATE("Список!$g",MATCH($B158,Список!$N$2:$N$198,0)+1)))</f>
        <v>не розкодовано</v>
      </c>
      <c r="J158" s="66" t="str">
        <f ca="1">IF(ISERROR(MATCH($B158,Список!$N$2:$N$198,0)+1),"не розкодовано",INDIRECT(CONCATENATE("Список!$f",MATCH($B158,Список!$N$2:$N$198,0)+1)))</f>
        <v>не розкодовано</v>
      </c>
    </row>
    <row r="159" spans="1:10" ht="47.25" hidden="1" x14ac:dyDescent="0.2">
      <c r="A159" s="68"/>
      <c r="B159" s="211"/>
      <c r="C159" s="67" t="str">
        <f ca="1">IF(ISERROR(MATCH($B159,Список!$N$2:$N$198,0)+1),"не розкодовано",INDIRECT(CONCATENATE("Список!$u",MATCH($B159,Список!$N$2:$N$198,0)+1)))</f>
        <v>не розкодовано</v>
      </c>
      <c r="D159" s="67" t="str">
        <f ca="1">IF(ISERROR(MATCH($B159,Список!$N$2:$N$198,0)+1),"не розкодовано",INDIRECT(CONCATENATE("Список!$v",MATCH($B159,Список!$N$2:$N$198,0)+1)))</f>
        <v>не розкодовано</v>
      </c>
      <c r="E159" s="67">
        <f t="shared" ca="1" si="4"/>
        <v>0</v>
      </c>
      <c r="F159" s="63"/>
      <c r="G159" s="64" t="str">
        <f ca="1">IF(ISERROR(MATCH($B159,Список!$N$2:$N$198,0)+1),"не розкодовано",INDIRECT(CONCATENATE("Список!$b",MATCH($B159,Список!$N$2:$N$198,0)+1)))</f>
        <v>не розкодовано</v>
      </c>
      <c r="H159" s="65" t="str">
        <f ca="1">IF(ISERROR(MATCH($B159,Список!$N$2:$N$198,0)+1),"не розкодовано",INDIRECT(CONCATENATE("Список!$d",MATCH($B159,Список!$N$2:$N$198,0)+1)))</f>
        <v>не розкодовано</v>
      </c>
      <c r="I159" s="65" t="str">
        <f ca="1">IF(ISERROR(MATCH($B159,Список!$N$2:$N$198,0)+1),"не розкодовано",INDIRECT(CONCATENATE("Список!$g",MATCH($B159,Список!$N$2:$N$198,0)+1)))</f>
        <v>не розкодовано</v>
      </c>
      <c r="J159" s="66" t="str">
        <f ca="1">IF(ISERROR(MATCH($B159,Список!$N$2:$N$198,0)+1),"не розкодовано",INDIRECT(CONCATENATE("Список!$f",MATCH($B159,Список!$N$2:$N$198,0)+1)))</f>
        <v>не розкодовано</v>
      </c>
    </row>
    <row r="160" spans="1:10" ht="47.25" hidden="1" x14ac:dyDescent="0.2">
      <c r="A160" s="68"/>
      <c r="B160" s="211"/>
      <c r="C160" s="67" t="str">
        <f ca="1">IF(ISERROR(MATCH($B160,Список!$N$2:$N$198,0)+1),"не розкодовано",INDIRECT(CONCATENATE("Список!$u",MATCH($B160,Список!$N$2:$N$198,0)+1)))</f>
        <v>не розкодовано</v>
      </c>
      <c r="D160" s="67" t="str">
        <f ca="1">IF(ISERROR(MATCH($B160,Список!$N$2:$N$198,0)+1),"не розкодовано",INDIRECT(CONCATENATE("Список!$v",MATCH($B160,Список!$N$2:$N$198,0)+1)))</f>
        <v>не розкодовано</v>
      </c>
      <c r="E160" s="67">
        <f t="shared" ca="1" si="4"/>
        <v>0</v>
      </c>
      <c r="F160" s="63"/>
      <c r="G160" s="64" t="str">
        <f ca="1">IF(ISERROR(MATCH($B160,Список!$N$2:$N$198,0)+1),"не розкодовано",INDIRECT(CONCATENATE("Список!$b",MATCH($B160,Список!$N$2:$N$198,0)+1)))</f>
        <v>не розкодовано</v>
      </c>
      <c r="H160" s="65" t="str">
        <f ca="1">IF(ISERROR(MATCH($B160,Список!$N$2:$N$198,0)+1),"не розкодовано",INDIRECT(CONCATENATE("Список!$d",MATCH($B160,Список!$N$2:$N$198,0)+1)))</f>
        <v>не розкодовано</v>
      </c>
      <c r="I160" s="65" t="str">
        <f ca="1">IF(ISERROR(MATCH($B160,Список!$N$2:$N$198,0)+1),"не розкодовано",INDIRECT(CONCATENATE("Список!$g",MATCH($B160,Список!$N$2:$N$198,0)+1)))</f>
        <v>не розкодовано</v>
      </c>
      <c r="J160" s="66" t="str">
        <f ca="1">IF(ISERROR(MATCH($B160,Список!$N$2:$N$198,0)+1),"не розкодовано",INDIRECT(CONCATENATE("Список!$f",MATCH($B160,Список!$N$2:$N$198,0)+1)))</f>
        <v>не розкодовано</v>
      </c>
    </row>
    <row r="161" spans="1:10" ht="47.25" hidden="1" x14ac:dyDescent="0.2">
      <c r="A161" s="68"/>
      <c r="B161" s="211"/>
      <c r="C161" s="67" t="str">
        <f ca="1">IF(ISERROR(MATCH($B161,Список!$N$2:$N$198,0)+1),"не розкодовано",INDIRECT(CONCATENATE("Список!$u",MATCH($B161,Список!$N$2:$N$198,0)+1)))</f>
        <v>не розкодовано</v>
      </c>
      <c r="D161" s="67" t="str">
        <f ca="1">IF(ISERROR(MATCH($B161,Список!$N$2:$N$198,0)+1),"не розкодовано",INDIRECT(CONCATENATE("Список!$v",MATCH($B161,Список!$N$2:$N$198,0)+1)))</f>
        <v>не розкодовано</v>
      </c>
      <c r="E161" s="67">
        <f t="shared" ca="1" si="4"/>
        <v>0</v>
      </c>
      <c r="F161" s="63"/>
      <c r="G161" s="64" t="str">
        <f ca="1">IF(ISERROR(MATCH($B161,Список!$N$2:$N$198,0)+1),"не розкодовано",INDIRECT(CONCATENATE("Список!$b",MATCH($B161,Список!$N$2:$N$198,0)+1)))</f>
        <v>не розкодовано</v>
      </c>
      <c r="H161" s="65" t="str">
        <f ca="1">IF(ISERROR(MATCH($B161,Список!$N$2:$N$198,0)+1),"не розкодовано",INDIRECT(CONCATENATE("Список!$d",MATCH($B161,Список!$N$2:$N$198,0)+1)))</f>
        <v>не розкодовано</v>
      </c>
      <c r="I161" s="65" t="str">
        <f ca="1">IF(ISERROR(MATCH($B161,Список!$N$2:$N$198,0)+1),"не розкодовано",INDIRECT(CONCATENATE("Список!$g",MATCH($B161,Список!$N$2:$N$198,0)+1)))</f>
        <v>не розкодовано</v>
      </c>
      <c r="J161" s="66" t="str">
        <f ca="1">IF(ISERROR(MATCH($B161,Список!$N$2:$N$198,0)+1),"не розкодовано",INDIRECT(CONCATENATE("Список!$f",MATCH($B161,Список!$N$2:$N$198,0)+1)))</f>
        <v>не розкодовано</v>
      </c>
    </row>
    <row r="162" spans="1:10" ht="47.25" hidden="1" x14ac:dyDescent="0.2">
      <c r="A162" s="68"/>
      <c r="B162" s="211"/>
      <c r="C162" s="67" t="str">
        <f ca="1">IF(ISERROR(MATCH($B162,Список!$N$2:$N$198,0)+1),"не розкодовано",INDIRECT(CONCATENATE("Список!$u",MATCH($B162,Список!$N$2:$N$198,0)+1)))</f>
        <v>не розкодовано</v>
      </c>
      <c r="D162" s="67" t="str">
        <f ca="1">IF(ISERROR(MATCH($B162,Список!$N$2:$N$198,0)+1),"не розкодовано",INDIRECT(CONCATENATE("Список!$v",MATCH($B162,Список!$N$2:$N$198,0)+1)))</f>
        <v>не розкодовано</v>
      </c>
      <c r="E162" s="67">
        <f t="shared" ref="E162:E193" ca="1" si="5">SUM(C162:D162)</f>
        <v>0</v>
      </c>
      <c r="F162" s="63"/>
      <c r="G162" s="64" t="str">
        <f ca="1">IF(ISERROR(MATCH($B162,Список!$N$2:$N$198,0)+1),"не розкодовано",INDIRECT(CONCATENATE("Список!$b",MATCH($B162,Список!$N$2:$N$198,0)+1)))</f>
        <v>не розкодовано</v>
      </c>
      <c r="H162" s="65" t="str">
        <f ca="1">IF(ISERROR(MATCH($B162,Список!$N$2:$N$198,0)+1),"не розкодовано",INDIRECT(CONCATENATE("Список!$d",MATCH($B162,Список!$N$2:$N$198,0)+1)))</f>
        <v>не розкодовано</v>
      </c>
      <c r="I162" s="65" t="str">
        <f ca="1">IF(ISERROR(MATCH($B162,Список!$N$2:$N$198,0)+1),"не розкодовано",INDIRECT(CONCATENATE("Список!$g",MATCH($B162,Список!$N$2:$N$198,0)+1)))</f>
        <v>не розкодовано</v>
      </c>
      <c r="J162" s="66" t="str">
        <f ca="1">IF(ISERROR(MATCH($B162,Список!$N$2:$N$198,0)+1),"не розкодовано",INDIRECT(CONCATENATE("Список!$f",MATCH($B162,Список!$N$2:$N$198,0)+1)))</f>
        <v>не розкодовано</v>
      </c>
    </row>
    <row r="163" spans="1:10" ht="47.25" hidden="1" x14ac:dyDescent="0.2">
      <c r="A163" s="68"/>
      <c r="B163" s="211"/>
      <c r="C163" s="67" t="str">
        <f ca="1">IF(ISERROR(MATCH($B163,Список!$N$2:$N$198,0)+1),"не розкодовано",INDIRECT(CONCATENATE("Список!$u",MATCH($B163,Список!$N$2:$N$198,0)+1)))</f>
        <v>не розкодовано</v>
      </c>
      <c r="D163" s="67" t="str">
        <f ca="1">IF(ISERROR(MATCH($B163,Список!$N$2:$N$198,0)+1),"не розкодовано",INDIRECT(CONCATENATE("Список!$v",MATCH($B163,Список!$N$2:$N$198,0)+1)))</f>
        <v>не розкодовано</v>
      </c>
      <c r="E163" s="67">
        <f t="shared" ca="1" si="5"/>
        <v>0</v>
      </c>
      <c r="F163" s="63"/>
      <c r="G163" s="64" t="str">
        <f ca="1">IF(ISERROR(MATCH($B163,Список!$N$2:$N$198,0)+1),"не розкодовано",INDIRECT(CONCATENATE("Список!$b",MATCH($B163,Список!$N$2:$N$198,0)+1)))</f>
        <v>не розкодовано</v>
      </c>
      <c r="H163" s="65" t="str">
        <f ca="1">IF(ISERROR(MATCH($B163,Список!$N$2:$N$198,0)+1),"не розкодовано",INDIRECT(CONCATENATE("Список!$d",MATCH($B163,Список!$N$2:$N$198,0)+1)))</f>
        <v>не розкодовано</v>
      </c>
      <c r="I163" s="65" t="str">
        <f ca="1">IF(ISERROR(MATCH($B163,Список!$N$2:$N$198,0)+1),"не розкодовано",INDIRECT(CONCATENATE("Список!$g",MATCH($B163,Список!$N$2:$N$198,0)+1)))</f>
        <v>не розкодовано</v>
      </c>
      <c r="J163" s="66" t="str">
        <f ca="1">IF(ISERROR(MATCH($B163,Список!$N$2:$N$198,0)+1),"не розкодовано",INDIRECT(CONCATENATE("Список!$f",MATCH($B163,Список!$N$2:$N$198,0)+1)))</f>
        <v>не розкодовано</v>
      </c>
    </row>
    <row r="164" spans="1:10" ht="47.25" hidden="1" x14ac:dyDescent="0.2">
      <c r="A164" s="68"/>
      <c r="B164" s="211"/>
      <c r="C164" s="67" t="str">
        <f ca="1">IF(ISERROR(MATCH($B164,Список!$N$2:$N$198,0)+1),"не розкодовано",INDIRECT(CONCATENATE("Список!$u",MATCH($B164,Список!$N$2:$N$198,0)+1)))</f>
        <v>не розкодовано</v>
      </c>
      <c r="D164" s="67" t="str">
        <f ca="1">IF(ISERROR(MATCH($B164,Список!$N$2:$N$198,0)+1),"не розкодовано",INDIRECT(CONCATENATE("Список!$v",MATCH($B164,Список!$N$2:$N$198,0)+1)))</f>
        <v>не розкодовано</v>
      </c>
      <c r="E164" s="67">
        <f t="shared" ca="1" si="5"/>
        <v>0</v>
      </c>
      <c r="F164" s="63"/>
      <c r="G164" s="64" t="str">
        <f ca="1">IF(ISERROR(MATCH($B164,Список!$N$2:$N$198,0)+1),"не розкодовано",INDIRECT(CONCATENATE("Список!$b",MATCH($B164,Список!$N$2:$N$198,0)+1)))</f>
        <v>не розкодовано</v>
      </c>
      <c r="H164" s="65" t="str">
        <f ca="1">IF(ISERROR(MATCH($B164,Список!$N$2:$N$198,0)+1),"не розкодовано",INDIRECT(CONCATENATE("Список!$d",MATCH($B164,Список!$N$2:$N$198,0)+1)))</f>
        <v>не розкодовано</v>
      </c>
      <c r="I164" s="65" t="str">
        <f ca="1">IF(ISERROR(MATCH($B164,Список!$N$2:$N$198,0)+1),"не розкодовано",INDIRECT(CONCATENATE("Список!$g",MATCH($B164,Список!$N$2:$N$198,0)+1)))</f>
        <v>не розкодовано</v>
      </c>
      <c r="J164" s="66" t="str">
        <f ca="1">IF(ISERROR(MATCH($B164,Список!$N$2:$N$198,0)+1),"не розкодовано",INDIRECT(CONCATENATE("Список!$f",MATCH($B164,Список!$N$2:$N$198,0)+1)))</f>
        <v>не розкодовано</v>
      </c>
    </row>
    <row r="165" spans="1:10" ht="47.25" hidden="1" x14ac:dyDescent="0.2">
      <c r="A165" s="68"/>
      <c r="B165" s="211"/>
      <c r="C165" s="67" t="str">
        <f ca="1">IF(ISERROR(MATCH($B165,Список!$N$2:$N$198,0)+1),"не розкодовано",INDIRECT(CONCATENATE("Список!$u",MATCH($B165,Список!$N$2:$N$198,0)+1)))</f>
        <v>не розкодовано</v>
      </c>
      <c r="D165" s="67" t="str">
        <f ca="1">IF(ISERROR(MATCH($B165,Список!$N$2:$N$198,0)+1),"не розкодовано",INDIRECT(CONCATENATE("Список!$v",MATCH($B165,Список!$N$2:$N$198,0)+1)))</f>
        <v>не розкодовано</v>
      </c>
      <c r="E165" s="67">
        <f t="shared" ca="1" si="5"/>
        <v>0</v>
      </c>
      <c r="F165" s="63"/>
      <c r="G165" s="64" t="str">
        <f ca="1">IF(ISERROR(MATCH($B165,Список!$N$2:$N$198,0)+1),"не розкодовано",INDIRECT(CONCATENATE("Список!$b",MATCH($B165,Список!$N$2:$N$198,0)+1)))</f>
        <v>не розкодовано</v>
      </c>
      <c r="H165" s="65" t="str">
        <f ca="1">IF(ISERROR(MATCH($B165,Список!$N$2:$N$198,0)+1),"не розкодовано",INDIRECT(CONCATENATE("Список!$d",MATCH($B165,Список!$N$2:$N$198,0)+1)))</f>
        <v>не розкодовано</v>
      </c>
      <c r="I165" s="65" t="str">
        <f ca="1">IF(ISERROR(MATCH($B165,Список!$N$2:$N$198,0)+1),"не розкодовано",INDIRECT(CONCATENATE("Список!$g",MATCH($B165,Список!$N$2:$N$198,0)+1)))</f>
        <v>не розкодовано</v>
      </c>
      <c r="J165" s="66" t="str">
        <f ca="1">IF(ISERROR(MATCH($B165,Список!$N$2:$N$198,0)+1),"не розкодовано",INDIRECT(CONCATENATE("Список!$f",MATCH($B165,Список!$N$2:$N$198,0)+1)))</f>
        <v>не розкодовано</v>
      </c>
    </row>
    <row r="166" spans="1:10" ht="47.25" hidden="1" x14ac:dyDescent="0.2">
      <c r="A166" s="68"/>
      <c r="B166" s="211"/>
      <c r="C166" s="67" t="str">
        <f ca="1">IF(ISERROR(MATCH($B166,Список!$N$2:$N$198,0)+1),"не розкодовано",INDIRECT(CONCATENATE("Список!$u",MATCH($B166,Список!$N$2:$N$198,0)+1)))</f>
        <v>не розкодовано</v>
      </c>
      <c r="D166" s="67" t="str">
        <f ca="1">IF(ISERROR(MATCH($B166,Список!$N$2:$N$198,0)+1),"не розкодовано",INDIRECT(CONCATENATE("Список!$v",MATCH($B166,Список!$N$2:$N$198,0)+1)))</f>
        <v>не розкодовано</v>
      </c>
      <c r="E166" s="67">
        <f t="shared" ca="1" si="5"/>
        <v>0</v>
      </c>
      <c r="F166" s="63"/>
      <c r="G166" s="64" t="str">
        <f ca="1">IF(ISERROR(MATCH($B166,Список!$N$2:$N$198,0)+1),"не розкодовано",INDIRECT(CONCATENATE("Список!$b",MATCH($B166,Список!$N$2:$N$198,0)+1)))</f>
        <v>не розкодовано</v>
      </c>
      <c r="H166" s="65" t="str">
        <f ca="1">IF(ISERROR(MATCH($B166,Список!$N$2:$N$198,0)+1),"не розкодовано",INDIRECT(CONCATENATE("Список!$d",MATCH($B166,Список!$N$2:$N$198,0)+1)))</f>
        <v>не розкодовано</v>
      </c>
      <c r="I166" s="65" t="str">
        <f ca="1">IF(ISERROR(MATCH($B166,Список!$N$2:$N$198,0)+1),"не розкодовано",INDIRECT(CONCATENATE("Список!$g",MATCH($B166,Список!$N$2:$N$198,0)+1)))</f>
        <v>не розкодовано</v>
      </c>
      <c r="J166" s="66" t="str">
        <f ca="1">IF(ISERROR(MATCH($B166,Список!$N$2:$N$198,0)+1),"не розкодовано",INDIRECT(CONCATENATE("Список!$f",MATCH($B166,Список!$N$2:$N$198,0)+1)))</f>
        <v>не розкодовано</v>
      </c>
    </row>
    <row r="167" spans="1:10" ht="47.25" hidden="1" x14ac:dyDescent="0.2">
      <c r="A167" s="68"/>
      <c r="B167" s="211"/>
      <c r="C167" s="67" t="str">
        <f ca="1">IF(ISERROR(MATCH($B167,Список!$N$2:$N$198,0)+1),"не розкодовано",INDIRECT(CONCATENATE("Список!$u",MATCH($B167,Список!$N$2:$N$198,0)+1)))</f>
        <v>не розкодовано</v>
      </c>
      <c r="D167" s="67" t="str">
        <f ca="1">IF(ISERROR(MATCH($B167,Список!$N$2:$N$198,0)+1),"не розкодовано",INDIRECT(CONCATENATE("Список!$v",MATCH($B167,Список!$N$2:$N$198,0)+1)))</f>
        <v>не розкодовано</v>
      </c>
      <c r="E167" s="67">
        <f t="shared" ca="1" si="5"/>
        <v>0</v>
      </c>
      <c r="F167" s="63"/>
      <c r="G167" s="64" t="str">
        <f ca="1">IF(ISERROR(MATCH($B167,Список!$N$2:$N$198,0)+1),"не розкодовано",INDIRECT(CONCATENATE("Список!$b",MATCH($B167,Список!$N$2:$N$198,0)+1)))</f>
        <v>не розкодовано</v>
      </c>
      <c r="H167" s="65" t="str">
        <f ca="1">IF(ISERROR(MATCH($B167,Список!$N$2:$N$198,0)+1),"не розкодовано",INDIRECT(CONCATENATE("Список!$d",MATCH($B167,Список!$N$2:$N$198,0)+1)))</f>
        <v>не розкодовано</v>
      </c>
      <c r="I167" s="65" t="str">
        <f ca="1">IF(ISERROR(MATCH($B167,Список!$N$2:$N$198,0)+1),"не розкодовано",INDIRECT(CONCATENATE("Список!$g",MATCH($B167,Список!$N$2:$N$198,0)+1)))</f>
        <v>не розкодовано</v>
      </c>
      <c r="J167" s="66" t="str">
        <f ca="1">IF(ISERROR(MATCH($B167,Список!$N$2:$N$198,0)+1),"не розкодовано",INDIRECT(CONCATENATE("Список!$f",MATCH($B167,Список!$N$2:$N$198,0)+1)))</f>
        <v>не розкодовано</v>
      </c>
    </row>
    <row r="168" spans="1:10" ht="47.25" hidden="1" x14ac:dyDescent="0.2">
      <c r="A168" s="68"/>
      <c r="B168" s="211"/>
      <c r="C168" s="67" t="str">
        <f ca="1">IF(ISERROR(MATCH($B168,Список!$N$2:$N$198,0)+1),"не розкодовано",INDIRECT(CONCATENATE("Список!$u",MATCH($B168,Список!$N$2:$N$198,0)+1)))</f>
        <v>не розкодовано</v>
      </c>
      <c r="D168" s="67" t="str">
        <f ca="1">IF(ISERROR(MATCH($B168,Список!$N$2:$N$198,0)+1),"не розкодовано",INDIRECT(CONCATENATE("Список!$v",MATCH($B168,Список!$N$2:$N$198,0)+1)))</f>
        <v>не розкодовано</v>
      </c>
      <c r="E168" s="67">
        <f t="shared" ca="1" si="5"/>
        <v>0</v>
      </c>
      <c r="F168" s="63"/>
      <c r="G168" s="64" t="str">
        <f ca="1">IF(ISERROR(MATCH($B168,Список!$N$2:$N$198,0)+1),"не розкодовано",INDIRECT(CONCATENATE("Список!$b",MATCH($B168,Список!$N$2:$N$198,0)+1)))</f>
        <v>не розкодовано</v>
      </c>
      <c r="H168" s="65" t="str">
        <f ca="1">IF(ISERROR(MATCH($B168,Список!$N$2:$N$198,0)+1),"не розкодовано",INDIRECT(CONCATENATE("Список!$d",MATCH($B168,Список!$N$2:$N$198,0)+1)))</f>
        <v>не розкодовано</v>
      </c>
      <c r="I168" s="65" t="str">
        <f ca="1">IF(ISERROR(MATCH($B168,Список!$N$2:$N$198,0)+1),"не розкодовано",INDIRECT(CONCATENATE("Список!$g",MATCH($B168,Список!$N$2:$N$198,0)+1)))</f>
        <v>не розкодовано</v>
      </c>
      <c r="J168" s="66" t="str">
        <f ca="1">IF(ISERROR(MATCH($B168,Список!$N$2:$N$198,0)+1),"не розкодовано",INDIRECT(CONCATENATE("Список!$f",MATCH($B168,Список!$N$2:$N$198,0)+1)))</f>
        <v>не розкодовано</v>
      </c>
    </row>
    <row r="169" spans="1:10" ht="47.25" hidden="1" x14ac:dyDescent="0.2">
      <c r="A169" s="68"/>
      <c r="B169" s="211"/>
      <c r="C169" s="67" t="str">
        <f ca="1">IF(ISERROR(MATCH($B169,Список!$N$2:$N$198,0)+1),"не розкодовано",INDIRECT(CONCATENATE("Список!$u",MATCH($B169,Список!$N$2:$N$198,0)+1)))</f>
        <v>не розкодовано</v>
      </c>
      <c r="D169" s="67" t="str">
        <f ca="1">IF(ISERROR(MATCH($B169,Список!$N$2:$N$198,0)+1),"не розкодовано",INDIRECT(CONCATENATE("Список!$v",MATCH($B169,Список!$N$2:$N$198,0)+1)))</f>
        <v>не розкодовано</v>
      </c>
      <c r="E169" s="67">
        <f t="shared" ca="1" si="5"/>
        <v>0</v>
      </c>
      <c r="F169" s="63"/>
      <c r="G169" s="64" t="str">
        <f ca="1">IF(ISERROR(MATCH($B169,Список!$N$2:$N$198,0)+1),"не розкодовано",INDIRECT(CONCATENATE("Список!$b",MATCH($B169,Список!$N$2:$N$198,0)+1)))</f>
        <v>не розкодовано</v>
      </c>
      <c r="H169" s="65" t="str">
        <f ca="1">IF(ISERROR(MATCH($B169,Список!$N$2:$N$198,0)+1),"не розкодовано",INDIRECT(CONCATENATE("Список!$d",MATCH($B169,Список!$N$2:$N$198,0)+1)))</f>
        <v>не розкодовано</v>
      </c>
      <c r="I169" s="65" t="str">
        <f ca="1">IF(ISERROR(MATCH($B169,Список!$N$2:$N$198,0)+1),"не розкодовано",INDIRECT(CONCATENATE("Список!$g",MATCH($B169,Список!$N$2:$N$198,0)+1)))</f>
        <v>не розкодовано</v>
      </c>
      <c r="J169" s="66" t="str">
        <f ca="1">IF(ISERROR(MATCH($B169,Список!$N$2:$N$198,0)+1),"не розкодовано",INDIRECT(CONCATENATE("Список!$f",MATCH($B169,Список!$N$2:$N$198,0)+1)))</f>
        <v>не розкодовано</v>
      </c>
    </row>
    <row r="170" spans="1:10" ht="47.25" hidden="1" x14ac:dyDescent="0.2">
      <c r="A170" s="68"/>
      <c r="B170" s="211"/>
      <c r="C170" s="67" t="str">
        <f ca="1">IF(ISERROR(MATCH($B170,Список!$N$2:$N$198,0)+1),"не розкодовано",INDIRECT(CONCATENATE("Список!$u",MATCH($B170,Список!$N$2:$N$198,0)+1)))</f>
        <v>не розкодовано</v>
      </c>
      <c r="D170" s="67" t="str">
        <f ca="1">IF(ISERROR(MATCH($B170,Список!$N$2:$N$198,0)+1),"не розкодовано",INDIRECT(CONCATENATE("Список!$v",MATCH($B170,Список!$N$2:$N$198,0)+1)))</f>
        <v>не розкодовано</v>
      </c>
      <c r="E170" s="67">
        <f t="shared" ca="1" si="5"/>
        <v>0</v>
      </c>
      <c r="F170" s="63"/>
      <c r="G170" s="64" t="str">
        <f ca="1">IF(ISERROR(MATCH($B170,Список!$N$2:$N$198,0)+1),"не розкодовано",INDIRECT(CONCATENATE("Список!$b",MATCH($B170,Список!$N$2:$N$198,0)+1)))</f>
        <v>не розкодовано</v>
      </c>
      <c r="H170" s="65" t="str">
        <f ca="1">IF(ISERROR(MATCH($B170,Список!$N$2:$N$198,0)+1),"не розкодовано",INDIRECT(CONCATENATE("Список!$d",MATCH($B170,Список!$N$2:$N$198,0)+1)))</f>
        <v>не розкодовано</v>
      </c>
      <c r="I170" s="65" t="str">
        <f ca="1">IF(ISERROR(MATCH($B170,Список!$N$2:$N$198,0)+1),"не розкодовано",INDIRECT(CONCATENATE("Список!$g",MATCH($B170,Список!$N$2:$N$198,0)+1)))</f>
        <v>не розкодовано</v>
      </c>
      <c r="J170" s="66" t="str">
        <f ca="1">IF(ISERROR(MATCH($B170,Список!$N$2:$N$198,0)+1),"не розкодовано",INDIRECT(CONCATENATE("Список!$f",MATCH($B170,Список!$N$2:$N$198,0)+1)))</f>
        <v>не розкодовано</v>
      </c>
    </row>
    <row r="171" spans="1:10" ht="47.25" hidden="1" x14ac:dyDescent="0.2">
      <c r="A171" s="68"/>
      <c r="B171" s="211"/>
      <c r="C171" s="67" t="str">
        <f ca="1">IF(ISERROR(MATCH($B171,Список!$N$2:$N$198,0)+1),"не розкодовано",INDIRECT(CONCATENATE("Список!$u",MATCH($B171,Список!$N$2:$N$198,0)+1)))</f>
        <v>не розкодовано</v>
      </c>
      <c r="D171" s="67" t="str">
        <f ca="1">IF(ISERROR(MATCH($B171,Список!$N$2:$N$198,0)+1),"не розкодовано",INDIRECT(CONCATENATE("Список!$v",MATCH($B171,Список!$N$2:$N$198,0)+1)))</f>
        <v>не розкодовано</v>
      </c>
      <c r="E171" s="67">
        <f t="shared" ca="1" si="5"/>
        <v>0</v>
      </c>
      <c r="F171" s="63"/>
      <c r="G171" s="64" t="str">
        <f ca="1">IF(ISERROR(MATCH($B171,Список!$N$2:$N$198,0)+1),"не розкодовано",INDIRECT(CONCATENATE("Список!$b",MATCH($B171,Список!$N$2:$N$198,0)+1)))</f>
        <v>не розкодовано</v>
      </c>
      <c r="H171" s="65" t="str">
        <f ca="1">IF(ISERROR(MATCH($B171,Список!$N$2:$N$198,0)+1),"не розкодовано",INDIRECT(CONCATENATE("Список!$d",MATCH($B171,Список!$N$2:$N$198,0)+1)))</f>
        <v>не розкодовано</v>
      </c>
      <c r="I171" s="65" t="str">
        <f ca="1">IF(ISERROR(MATCH($B171,Список!$N$2:$N$198,0)+1),"не розкодовано",INDIRECT(CONCATENATE("Список!$g",MATCH($B171,Список!$N$2:$N$198,0)+1)))</f>
        <v>не розкодовано</v>
      </c>
      <c r="J171" s="66" t="str">
        <f ca="1">IF(ISERROR(MATCH($B171,Список!$N$2:$N$198,0)+1),"не розкодовано",INDIRECT(CONCATENATE("Список!$f",MATCH($B171,Список!$N$2:$N$198,0)+1)))</f>
        <v>не розкодовано</v>
      </c>
    </row>
    <row r="172" spans="1:10" ht="47.25" hidden="1" x14ac:dyDescent="0.2">
      <c r="A172" s="68"/>
      <c r="B172" s="211"/>
      <c r="C172" s="67" t="str">
        <f ca="1">IF(ISERROR(MATCH($B172,Список!$N$2:$N$198,0)+1),"не розкодовано",INDIRECT(CONCATENATE("Список!$u",MATCH($B172,Список!$N$2:$N$198,0)+1)))</f>
        <v>не розкодовано</v>
      </c>
      <c r="D172" s="67" t="str">
        <f ca="1">IF(ISERROR(MATCH($B172,Список!$N$2:$N$198,0)+1),"не розкодовано",INDIRECT(CONCATENATE("Список!$v",MATCH($B172,Список!$N$2:$N$198,0)+1)))</f>
        <v>не розкодовано</v>
      </c>
      <c r="E172" s="67">
        <f t="shared" ca="1" si="5"/>
        <v>0</v>
      </c>
      <c r="F172" s="63"/>
      <c r="G172" s="64" t="str">
        <f ca="1">IF(ISERROR(MATCH($B172,Список!$N$2:$N$198,0)+1),"не розкодовано",INDIRECT(CONCATENATE("Список!$b",MATCH($B172,Список!$N$2:$N$198,0)+1)))</f>
        <v>не розкодовано</v>
      </c>
      <c r="H172" s="65" t="str">
        <f ca="1">IF(ISERROR(MATCH($B172,Список!$N$2:$N$198,0)+1),"не розкодовано",INDIRECT(CONCATENATE("Список!$d",MATCH($B172,Список!$N$2:$N$198,0)+1)))</f>
        <v>не розкодовано</v>
      </c>
      <c r="I172" s="65" t="str">
        <f ca="1">IF(ISERROR(MATCH($B172,Список!$N$2:$N$198,0)+1),"не розкодовано",INDIRECT(CONCATENATE("Список!$g",MATCH($B172,Список!$N$2:$N$198,0)+1)))</f>
        <v>не розкодовано</v>
      </c>
      <c r="J172" s="66" t="str">
        <f ca="1">IF(ISERROR(MATCH($B172,Список!$N$2:$N$198,0)+1),"не розкодовано",INDIRECT(CONCATENATE("Список!$f",MATCH($B172,Список!$N$2:$N$198,0)+1)))</f>
        <v>не розкодовано</v>
      </c>
    </row>
    <row r="173" spans="1:10" ht="47.25" hidden="1" x14ac:dyDescent="0.2">
      <c r="A173" s="68"/>
      <c r="B173" s="211"/>
      <c r="C173" s="67" t="str">
        <f ca="1">IF(ISERROR(MATCH($B173,Список!$N$2:$N$198,0)+1),"не розкодовано",INDIRECT(CONCATENATE("Список!$u",MATCH($B173,Список!$N$2:$N$198,0)+1)))</f>
        <v>не розкодовано</v>
      </c>
      <c r="D173" s="67" t="str">
        <f ca="1">IF(ISERROR(MATCH($B173,Список!$N$2:$N$198,0)+1),"не розкодовано",INDIRECT(CONCATENATE("Список!$v",MATCH($B173,Список!$N$2:$N$198,0)+1)))</f>
        <v>не розкодовано</v>
      </c>
      <c r="E173" s="67">
        <f t="shared" ca="1" si="5"/>
        <v>0</v>
      </c>
      <c r="F173" s="63"/>
      <c r="G173" s="64" t="str">
        <f ca="1">IF(ISERROR(MATCH($B173,Список!$N$2:$N$198,0)+1),"не розкодовано",INDIRECT(CONCATENATE("Список!$b",MATCH($B173,Список!$N$2:$N$198,0)+1)))</f>
        <v>не розкодовано</v>
      </c>
      <c r="H173" s="65" t="str">
        <f ca="1">IF(ISERROR(MATCH($B173,Список!$N$2:$N$198,0)+1),"не розкодовано",INDIRECT(CONCATENATE("Список!$d",MATCH($B173,Список!$N$2:$N$198,0)+1)))</f>
        <v>не розкодовано</v>
      </c>
      <c r="I173" s="65" t="str">
        <f ca="1">IF(ISERROR(MATCH($B173,Список!$N$2:$N$198,0)+1),"не розкодовано",INDIRECT(CONCATENATE("Список!$g",MATCH($B173,Список!$N$2:$N$198,0)+1)))</f>
        <v>не розкодовано</v>
      </c>
      <c r="J173" s="66" t="str">
        <f ca="1">IF(ISERROR(MATCH($B173,Список!$N$2:$N$198,0)+1),"не розкодовано",INDIRECT(CONCATENATE("Список!$f",MATCH($B173,Список!$N$2:$N$198,0)+1)))</f>
        <v>не розкодовано</v>
      </c>
    </row>
    <row r="174" spans="1:10" ht="47.25" hidden="1" x14ac:dyDescent="0.2">
      <c r="A174" s="68"/>
      <c r="B174" s="211"/>
      <c r="C174" s="67" t="str">
        <f ca="1">IF(ISERROR(MATCH($B174,Список!$N$2:$N$198,0)+1),"не розкодовано",INDIRECT(CONCATENATE("Список!$u",MATCH($B174,Список!$N$2:$N$198,0)+1)))</f>
        <v>не розкодовано</v>
      </c>
      <c r="D174" s="67" t="str">
        <f ca="1">IF(ISERROR(MATCH($B174,Список!$N$2:$N$198,0)+1),"не розкодовано",INDIRECT(CONCATENATE("Список!$v",MATCH($B174,Список!$N$2:$N$198,0)+1)))</f>
        <v>не розкодовано</v>
      </c>
      <c r="E174" s="67">
        <f t="shared" ca="1" si="5"/>
        <v>0</v>
      </c>
      <c r="F174" s="63"/>
      <c r="G174" s="64" t="str">
        <f ca="1">IF(ISERROR(MATCH($B174,Список!$N$2:$N$198,0)+1),"не розкодовано",INDIRECT(CONCATENATE("Список!$b",MATCH($B174,Список!$N$2:$N$198,0)+1)))</f>
        <v>не розкодовано</v>
      </c>
      <c r="H174" s="65" t="str">
        <f ca="1">IF(ISERROR(MATCH($B174,Список!$N$2:$N$198,0)+1),"не розкодовано",INDIRECT(CONCATENATE("Список!$d",MATCH($B174,Список!$N$2:$N$198,0)+1)))</f>
        <v>не розкодовано</v>
      </c>
      <c r="I174" s="65" t="str">
        <f ca="1">IF(ISERROR(MATCH($B174,Список!$N$2:$N$198,0)+1),"не розкодовано",INDIRECT(CONCATENATE("Список!$g",MATCH($B174,Список!$N$2:$N$198,0)+1)))</f>
        <v>не розкодовано</v>
      </c>
      <c r="J174" s="66" t="str">
        <f ca="1">IF(ISERROR(MATCH($B174,Список!$N$2:$N$198,0)+1),"не розкодовано",INDIRECT(CONCATENATE("Список!$f",MATCH($B174,Список!$N$2:$N$198,0)+1)))</f>
        <v>не розкодовано</v>
      </c>
    </row>
    <row r="175" spans="1:10" ht="47.25" hidden="1" x14ac:dyDescent="0.2">
      <c r="A175" s="68"/>
      <c r="B175" s="211"/>
      <c r="C175" s="67" t="str">
        <f ca="1">IF(ISERROR(MATCH($B175,Список!$N$2:$N$198,0)+1),"не розкодовано",INDIRECT(CONCATENATE("Список!$u",MATCH($B175,Список!$N$2:$N$198,0)+1)))</f>
        <v>не розкодовано</v>
      </c>
      <c r="D175" s="67" t="str">
        <f ca="1">IF(ISERROR(MATCH($B175,Список!$N$2:$N$198,0)+1),"не розкодовано",INDIRECT(CONCATENATE("Список!$v",MATCH($B175,Список!$N$2:$N$198,0)+1)))</f>
        <v>не розкодовано</v>
      </c>
      <c r="E175" s="67">
        <f t="shared" ca="1" si="5"/>
        <v>0</v>
      </c>
      <c r="F175" s="63"/>
      <c r="G175" s="64" t="str">
        <f ca="1">IF(ISERROR(MATCH($B175,Список!$N$2:$N$198,0)+1),"не розкодовано",INDIRECT(CONCATENATE("Список!$b",MATCH($B175,Список!$N$2:$N$198,0)+1)))</f>
        <v>не розкодовано</v>
      </c>
      <c r="H175" s="65" t="str">
        <f ca="1">IF(ISERROR(MATCH($B175,Список!$N$2:$N$198,0)+1),"не розкодовано",INDIRECT(CONCATENATE("Список!$d",MATCH($B175,Список!$N$2:$N$198,0)+1)))</f>
        <v>не розкодовано</v>
      </c>
      <c r="I175" s="65" t="str">
        <f ca="1">IF(ISERROR(MATCH($B175,Список!$N$2:$N$198,0)+1),"не розкодовано",INDIRECT(CONCATENATE("Список!$g",MATCH($B175,Список!$N$2:$N$198,0)+1)))</f>
        <v>не розкодовано</v>
      </c>
      <c r="J175" s="66" t="str">
        <f ca="1">IF(ISERROR(MATCH($B175,Список!$N$2:$N$198,0)+1),"не розкодовано",INDIRECT(CONCATENATE("Список!$f",MATCH($B175,Список!$N$2:$N$198,0)+1)))</f>
        <v>не розкодовано</v>
      </c>
    </row>
    <row r="176" spans="1:10" ht="47.25" hidden="1" x14ac:dyDescent="0.2">
      <c r="A176" s="68"/>
      <c r="B176" s="211"/>
      <c r="C176" s="67" t="str">
        <f ca="1">IF(ISERROR(MATCH($B176,Список!$N$2:$N$198,0)+1),"не розкодовано",INDIRECT(CONCATENATE("Список!$u",MATCH($B176,Список!$N$2:$N$198,0)+1)))</f>
        <v>не розкодовано</v>
      </c>
      <c r="D176" s="67" t="str">
        <f ca="1">IF(ISERROR(MATCH($B176,Список!$N$2:$N$198,0)+1),"не розкодовано",INDIRECT(CONCATENATE("Список!$v",MATCH($B176,Список!$N$2:$N$198,0)+1)))</f>
        <v>не розкодовано</v>
      </c>
      <c r="E176" s="67">
        <f t="shared" ca="1" si="5"/>
        <v>0</v>
      </c>
      <c r="F176" s="63"/>
      <c r="G176" s="64" t="str">
        <f ca="1">IF(ISERROR(MATCH($B176,Список!$N$2:$N$198,0)+1),"не розкодовано",INDIRECT(CONCATENATE("Список!$b",MATCH($B176,Список!$N$2:$N$198,0)+1)))</f>
        <v>не розкодовано</v>
      </c>
      <c r="H176" s="65" t="str">
        <f ca="1">IF(ISERROR(MATCH($B176,Список!$N$2:$N$198,0)+1),"не розкодовано",INDIRECT(CONCATENATE("Список!$d",MATCH($B176,Список!$N$2:$N$198,0)+1)))</f>
        <v>не розкодовано</v>
      </c>
      <c r="I176" s="65" t="str">
        <f ca="1">IF(ISERROR(MATCH($B176,Список!$N$2:$N$198,0)+1),"не розкодовано",INDIRECT(CONCATENATE("Список!$g",MATCH($B176,Список!$N$2:$N$198,0)+1)))</f>
        <v>не розкодовано</v>
      </c>
      <c r="J176" s="66" t="str">
        <f ca="1">IF(ISERROR(MATCH($B176,Список!$N$2:$N$198,0)+1),"не розкодовано",INDIRECT(CONCATENATE("Список!$f",MATCH($B176,Список!$N$2:$N$198,0)+1)))</f>
        <v>не розкодовано</v>
      </c>
    </row>
    <row r="177" spans="1:10" ht="47.25" hidden="1" x14ac:dyDescent="0.2">
      <c r="A177" s="68"/>
      <c r="B177" s="211"/>
      <c r="C177" s="67" t="str">
        <f ca="1">IF(ISERROR(MATCH($B177,Список!$N$2:$N$198,0)+1),"не розкодовано",INDIRECT(CONCATENATE("Список!$u",MATCH($B177,Список!$N$2:$N$198,0)+1)))</f>
        <v>не розкодовано</v>
      </c>
      <c r="D177" s="67" t="str">
        <f ca="1">IF(ISERROR(MATCH($B177,Список!$N$2:$N$198,0)+1),"не розкодовано",INDIRECT(CONCATENATE("Список!$v",MATCH($B177,Список!$N$2:$N$198,0)+1)))</f>
        <v>не розкодовано</v>
      </c>
      <c r="E177" s="67">
        <f t="shared" ca="1" si="5"/>
        <v>0</v>
      </c>
      <c r="F177" s="63"/>
      <c r="G177" s="64" t="str">
        <f ca="1">IF(ISERROR(MATCH($B177,Список!$N$2:$N$198,0)+1),"не розкодовано",INDIRECT(CONCATENATE("Список!$b",MATCH($B177,Список!$N$2:$N$198,0)+1)))</f>
        <v>не розкодовано</v>
      </c>
      <c r="H177" s="65" t="str">
        <f ca="1">IF(ISERROR(MATCH($B177,Список!$N$2:$N$198,0)+1),"не розкодовано",INDIRECT(CONCATENATE("Список!$d",MATCH($B177,Список!$N$2:$N$198,0)+1)))</f>
        <v>не розкодовано</v>
      </c>
      <c r="I177" s="65" t="str">
        <f ca="1">IF(ISERROR(MATCH($B177,Список!$N$2:$N$198,0)+1),"не розкодовано",INDIRECT(CONCATENATE("Список!$g",MATCH($B177,Список!$N$2:$N$198,0)+1)))</f>
        <v>не розкодовано</v>
      </c>
      <c r="J177" s="66" t="str">
        <f ca="1">IF(ISERROR(MATCH($B177,Список!$N$2:$N$198,0)+1),"не розкодовано",INDIRECT(CONCATENATE("Список!$f",MATCH($B177,Список!$N$2:$N$198,0)+1)))</f>
        <v>не розкодовано</v>
      </c>
    </row>
    <row r="178" spans="1:10" ht="47.25" hidden="1" x14ac:dyDescent="0.2">
      <c r="A178" s="68"/>
      <c r="B178" s="211"/>
      <c r="C178" s="67" t="str">
        <f ca="1">IF(ISERROR(MATCH($B178,Список!$N$2:$N$198,0)+1),"не розкодовано",INDIRECT(CONCATENATE("Список!$u",MATCH($B178,Список!$N$2:$N$198,0)+1)))</f>
        <v>не розкодовано</v>
      </c>
      <c r="D178" s="67" t="str">
        <f ca="1">IF(ISERROR(MATCH($B178,Список!$N$2:$N$198,0)+1),"не розкодовано",INDIRECT(CONCATENATE("Список!$v",MATCH($B178,Список!$N$2:$N$198,0)+1)))</f>
        <v>не розкодовано</v>
      </c>
      <c r="E178" s="67">
        <f t="shared" ca="1" si="5"/>
        <v>0</v>
      </c>
      <c r="F178" s="63"/>
      <c r="G178" s="64" t="str">
        <f ca="1">IF(ISERROR(MATCH($B178,Список!$N$2:$N$198,0)+1),"не розкодовано",INDIRECT(CONCATENATE("Список!$b",MATCH($B178,Список!$N$2:$N$198,0)+1)))</f>
        <v>не розкодовано</v>
      </c>
      <c r="H178" s="65" t="str">
        <f ca="1">IF(ISERROR(MATCH($B178,Список!$N$2:$N$198,0)+1),"не розкодовано",INDIRECT(CONCATENATE("Список!$d",MATCH($B178,Список!$N$2:$N$198,0)+1)))</f>
        <v>не розкодовано</v>
      </c>
      <c r="I178" s="65" t="str">
        <f ca="1">IF(ISERROR(MATCH($B178,Список!$N$2:$N$198,0)+1),"не розкодовано",INDIRECT(CONCATENATE("Список!$g",MATCH($B178,Список!$N$2:$N$198,0)+1)))</f>
        <v>не розкодовано</v>
      </c>
      <c r="J178" s="66" t="str">
        <f ca="1">IF(ISERROR(MATCH($B178,Список!$N$2:$N$198,0)+1),"не розкодовано",INDIRECT(CONCATENATE("Список!$f",MATCH($B178,Список!$N$2:$N$198,0)+1)))</f>
        <v>не розкодовано</v>
      </c>
    </row>
    <row r="179" spans="1:10" ht="47.25" hidden="1" x14ac:dyDescent="0.2">
      <c r="A179" s="68"/>
      <c r="B179" s="211"/>
      <c r="C179" s="67" t="str">
        <f ca="1">IF(ISERROR(MATCH($B179,Список!$N$2:$N$198,0)+1),"не розкодовано",INDIRECT(CONCATENATE("Список!$u",MATCH($B179,Список!$N$2:$N$198,0)+1)))</f>
        <v>не розкодовано</v>
      </c>
      <c r="D179" s="67" t="str">
        <f ca="1">IF(ISERROR(MATCH($B179,Список!$N$2:$N$198,0)+1),"не розкодовано",INDIRECT(CONCATENATE("Список!$v",MATCH($B179,Список!$N$2:$N$198,0)+1)))</f>
        <v>не розкодовано</v>
      </c>
      <c r="E179" s="67">
        <f t="shared" ca="1" si="5"/>
        <v>0</v>
      </c>
      <c r="F179" s="63"/>
      <c r="G179" s="64" t="str">
        <f ca="1">IF(ISERROR(MATCH($B179,Список!$N$2:$N$198,0)+1),"не розкодовано",INDIRECT(CONCATENATE("Список!$b",MATCH($B179,Список!$N$2:$N$198,0)+1)))</f>
        <v>не розкодовано</v>
      </c>
      <c r="H179" s="65" t="str">
        <f ca="1">IF(ISERROR(MATCH($B179,Список!$N$2:$N$198,0)+1),"не розкодовано",INDIRECT(CONCATENATE("Список!$d",MATCH($B179,Список!$N$2:$N$198,0)+1)))</f>
        <v>не розкодовано</v>
      </c>
      <c r="I179" s="65" t="str">
        <f ca="1">IF(ISERROR(MATCH($B179,Список!$N$2:$N$198,0)+1),"не розкодовано",INDIRECT(CONCATENATE("Список!$g",MATCH($B179,Список!$N$2:$N$198,0)+1)))</f>
        <v>не розкодовано</v>
      </c>
      <c r="J179" s="66" t="str">
        <f ca="1">IF(ISERROR(MATCH($B179,Список!$N$2:$N$198,0)+1),"не розкодовано",INDIRECT(CONCATENATE("Список!$f",MATCH($B179,Список!$N$2:$N$198,0)+1)))</f>
        <v>не розкодовано</v>
      </c>
    </row>
    <row r="180" spans="1:10" ht="47.25" hidden="1" x14ac:dyDescent="0.2">
      <c r="A180" s="68"/>
      <c r="B180" s="211"/>
      <c r="C180" s="67" t="str">
        <f ca="1">IF(ISERROR(MATCH($B180,Список!$N$2:$N$198,0)+1),"не розкодовано",INDIRECT(CONCATENATE("Список!$u",MATCH($B180,Список!$N$2:$N$198,0)+1)))</f>
        <v>не розкодовано</v>
      </c>
      <c r="D180" s="67" t="str">
        <f ca="1">IF(ISERROR(MATCH($B180,Список!$N$2:$N$198,0)+1),"не розкодовано",INDIRECT(CONCATENATE("Список!$v",MATCH($B180,Список!$N$2:$N$198,0)+1)))</f>
        <v>не розкодовано</v>
      </c>
      <c r="E180" s="67">
        <f t="shared" ca="1" si="5"/>
        <v>0</v>
      </c>
      <c r="F180" s="63"/>
      <c r="G180" s="64" t="str">
        <f ca="1">IF(ISERROR(MATCH($B180,Список!$N$2:$N$198,0)+1),"не розкодовано",INDIRECT(CONCATENATE("Список!$b",MATCH($B180,Список!$N$2:$N$198,0)+1)))</f>
        <v>не розкодовано</v>
      </c>
      <c r="H180" s="65" t="str">
        <f ca="1">IF(ISERROR(MATCH($B180,Список!$N$2:$N$198,0)+1),"не розкодовано",INDIRECT(CONCATENATE("Список!$d",MATCH($B180,Список!$N$2:$N$198,0)+1)))</f>
        <v>не розкодовано</v>
      </c>
      <c r="I180" s="65" t="str">
        <f ca="1">IF(ISERROR(MATCH($B180,Список!$N$2:$N$198,0)+1),"не розкодовано",INDIRECT(CONCATENATE("Список!$g",MATCH($B180,Список!$N$2:$N$198,0)+1)))</f>
        <v>не розкодовано</v>
      </c>
      <c r="J180" s="66" t="str">
        <f ca="1">IF(ISERROR(MATCH($B180,Список!$N$2:$N$198,0)+1),"не розкодовано",INDIRECT(CONCATENATE("Список!$f",MATCH($B180,Список!$N$2:$N$198,0)+1)))</f>
        <v>не розкодовано</v>
      </c>
    </row>
    <row r="181" spans="1:10" ht="47.25" hidden="1" x14ac:dyDescent="0.2">
      <c r="A181" s="68"/>
      <c r="B181" s="211"/>
      <c r="C181" s="67" t="str">
        <f ca="1">IF(ISERROR(MATCH($B181,Список!$N$2:$N$198,0)+1),"не розкодовано",INDIRECT(CONCATENATE("Список!$u",MATCH($B181,Список!$N$2:$N$198,0)+1)))</f>
        <v>не розкодовано</v>
      </c>
      <c r="D181" s="67" t="str">
        <f ca="1">IF(ISERROR(MATCH($B181,Список!$N$2:$N$198,0)+1),"не розкодовано",INDIRECT(CONCATENATE("Список!$v",MATCH($B181,Список!$N$2:$N$198,0)+1)))</f>
        <v>не розкодовано</v>
      </c>
      <c r="E181" s="67">
        <f t="shared" ca="1" si="5"/>
        <v>0</v>
      </c>
      <c r="F181" s="63"/>
      <c r="G181" s="64" t="str">
        <f ca="1">IF(ISERROR(MATCH($B181,Список!$N$2:$N$198,0)+1),"не розкодовано",INDIRECT(CONCATENATE("Список!$b",MATCH($B181,Список!$N$2:$N$198,0)+1)))</f>
        <v>не розкодовано</v>
      </c>
      <c r="H181" s="65" t="str">
        <f ca="1">IF(ISERROR(MATCH($B181,Список!$N$2:$N$198,0)+1),"не розкодовано",INDIRECT(CONCATENATE("Список!$d",MATCH($B181,Список!$N$2:$N$198,0)+1)))</f>
        <v>не розкодовано</v>
      </c>
      <c r="I181" s="65" t="str">
        <f ca="1">IF(ISERROR(MATCH($B181,Список!$N$2:$N$198,0)+1),"не розкодовано",INDIRECT(CONCATENATE("Список!$g",MATCH($B181,Список!$N$2:$N$198,0)+1)))</f>
        <v>не розкодовано</v>
      </c>
      <c r="J181" s="66" t="str">
        <f ca="1">IF(ISERROR(MATCH($B181,Список!$N$2:$N$198,0)+1),"не розкодовано",INDIRECT(CONCATENATE("Список!$f",MATCH($B181,Список!$N$2:$N$198,0)+1)))</f>
        <v>не розкодовано</v>
      </c>
    </row>
    <row r="182" spans="1:10" ht="47.25" hidden="1" x14ac:dyDescent="0.2">
      <c r="A182" s="68"/>
      <c r="B182" s="211"/>
      <c r="C182" s="67" t="str">
        <f ca="1">IF(ISERROR(MATCH($B182,Список!$N$2:$N$198,0)+1),"не розкодовано",INDIRECT(CONCATENATE("Список!$u",MATCH($B182,Список!$N$2:$N$198,0)+1)))</f>
        <v>не розкодовано</v>
      </c>
      <c r="D182" s="67" t="str">
        <f ca="1">IF(ISERROR(MATCH($B182,Список!$N$2:$N$198,0)+1),"не розкодовано",INDIRECT(CONCATENATE("Список!$v",MATCH($B182,Список!$N$2:$N$198,0)+1)))</f>
        <v>не розкодовано</v>
      </c>
      <c r="E182" s="67">
        <f t="shared" ca="1" si="5"/>
        <v>0</v>
      </c>
      <c r="F182" s="63"/>
      <c r="G182" s="64" t="str">
        <f ca="1">IF(ISERROR(MATCH($B182,Список!$N$2:$N$198,0)+1),"не розкодовано",INDIRECT(CONCATENATE("Список!$b",MATCH($B182,Список!$N$2:$N$198,0)+1)))</f>
        <v>не розкодовано</v>
      </c>
      <c r="H182" s="65" t="str">
        <f ca="1">IF(ISERROR(MATCH($B182,Список!$N$2:$N$198,0)+1),"не розкодовано",INDIRECT(CONCATENATE("Список!$d",MATCH($B182,Список!$N$2:$N$198,0)+1)))</f>
        <v>не розкодовано</v>
      </c>
      <c r="I182" s="65" t="str">
        <f ca="1">IF(ISERROR(MATCH($B182,Список!$N$2:$N$198,0)+1),"не розкодовано",INDIRECT(CONCATENATE("Список!$g",MATCH($B182,Список!$N$2:$N$198,0)+1)))</f>
        <v>не розкодовано</v>
      </c>
      <c r="J182" s="66" t="str">
        <f ca="1">IF(ISERROR(MATCH($B182,Список!$N$2:$N$198,0)+1),"не розкодовано",INDIRECT(CONCATENATE("Список!$f",MATCH($B182,Список!$N$2:$N$198,0)+1)))</f>
        <v>не розкодовано</v>
      </c>
    </row>
    <row r="183" spans="1:10" ht="47.25" hidden="1" x14ac:dyDescent="0.2">
      <c r="A183" s="68"/>
      <c r="B183" s="211"/>
      <c r="C183" s="67" t="str">
        <f ca="1">IF(ISERROR(MATCH($B183,Список!$N$2:$N$198,0)+1),"не розкодовано",INDIRECT(CONCATENATE("Список!$u",MATCH($B183,Список!$N$2:$N$198,0)+1)))</f>
        <v>не розкодовано</v>
      </c>
      <c r="D183" s="67" t="str">
        <f ca="1">IF(ISERROR(MATCH($B183,Список!$N$2:$N$198,0)+1),"не розкодовано",INDIRECT(CONCATENATE("Список!$v",MATCH($B183,Список!$N$2:$N$198,0)+1)))</f>
        <v>не розкодовано</v>
      </c>
      <c r="E183" s="67">
        <f t="shared" ca="1" si="5"/>
        <v>0</v>
      </c>
      <c r="F183" s="63"/>
      <c r="G183" s="64" t="str">
        <f ca="1">IF(ISERROR(MATCH($B183,Список!$N$2:$N$198,0)+1),"не розкодовано",INDIRECT(CONCATENATE("Список!$b",MATCH($B183,Список!$N$2:$N$198,0)+1)))</f>
        <v>не розкодовано</v>
      </c>
      <c r="H183" s="65" t="str">
        <f ca="1">IF(ISERROR(MATCH($B183,Список!$N$2:$N$198,0)+1),"не розкодовано",INDIRECT(CONCATENATE("Список!$d",MATCH($B183,Список!$N$2:$N$198,0)+1)))</f>
        <v>не розкодовано</v>
      </c>
      <c r="I183" s="65" t="str">
        <f ca="1">IF(ISERROR(MATCH($B183,Список!$N$2:$N$198,0)+1),"не розкодовано",INDIRECT(CONCATENATE("Список!$g",MATCH($B183,Список!$N$2:$N$198,0)+1)))</f>
        <v>не розкодовано</v>
      </c>
      <c r="J183" s="66" t="str">
        <f ca="1">IF(ISERROR(MATCH($B183,Список!$N$2:$N$198,0)+1),"не розкодовано",INDIRECT(CONCATENATE("Список!$f",MATCH($B183,Список!$N$2:$N$198,0)+1)))</f>
        <v>не розкодовано</v>
      </c>
    </row>
    <row r="184" spans="1:10" ht="47.25" hidden="1" x14ac:dyDescent="0.2">
      <c r="A184" s="68"/>
      <c r="B184" s="211"/>
      <c r="C184" s="67" t="str">
        <f ca="1">IF(ISERROR(MATCH($B184,Список!$N$2:$N$198,0)+1),"не розкодовано",INDIRECT(CONCATENATE("Список!$u",MATCH($B184,Список!$N$2:$N$198,0)+1)))</f>
        <v>не розкодовано</v>
      </c>
      <c r="D184" s="67" t="str">
        <f ca="1">IF(ISERROR(MATCH($B184,Список!$N$2:$N$198,0)+1),"не розкодовано",INDIRECT(CONCATENATE("Список!$v",MATCH($B184,Список!$N$2:$N$198,0)+1)))</f>
        <v>не розкодовано</v>
      </c>
      <c r="E184" s="67">
        <f t="shared" ca="1" si="5"/>
        <v>0</v>
      </c>
      <c r="F184" s="63"/>
      <c r="G184" s="64" t="str">
        <f ca="1">IF(ISERROR(MATCH($B184,Список!$N$2:$N$198,0)+1),"не розкодовано",INDIRECT(CONCATENATE("Список!$b",MATCH($B184,Список!$N$2:$N$198,0)+1)))</f>
        <v>не розкодовано</v>
      </c>
      <c r="H184" s="65" t="str">
        <f ca="1">IF(ISERROR(MATCH($B184,Список!$N$2:$N$198,0)+1),"не розкодовано",INDIRECT(CONCATENATE("Список!$d",MATCH($B184,Список!$N$2:$N$198,0)+1)))</f>
        <v>не розкодовано</v>
      </c>
      <c r="I184" s="65" t="str">
        <f ca="1">IF(ISERROR(MATCH($B184,Список!$N$2:$N$198,0)+1),"не розкодовано",INDIRECT(CONCATENATE("Список!$g",MATCH($B184,Список!$N$2:$N$198,0)+1)))</f>
        <v>не розкодовано</v>
      </c>
      <c r="J184" s="66" t="str">
        <f ca="1">IF(ISERROR(MATCH($B184,Список!$N$2:$N$198,0)+1),"не розкодовано",INDIRECT(CONCATENATE("Список!$f",MATCH($B184,Список!$N$2:$N$198,0)+1)))</f>
        <v>не розкодовано</v>
      </c>
    </row>
    <row r="185" spans="1:10" ht="47.25" hidden="1" x14ac:dyDescent="0.2">
      <c r="A185" s="68"/>
      <c r="B185" s="211"/>
      <c r="C185" s="67" t="str">
        <f ca="1">IF(ISERROR(MATCH($B185,Список!$N$2:$N$198,0)+1),"не розкодовано",INDIRECT(CONCATENATE("Список!$u",MATCH($B185,Список!$N$2:$N$198,0)+1)))</f>
        <v>не розкодовано</v>
      </c>
      <c r="D185" s="67" t="str">
        <f ca="1">IF(ISERROR(MATCH($B185,Список!$N$2:$N$198,0)+1),"не розкодовано",INDIRECT(CONCATENATE("Список!$v",MATCH($B185,Список!$N$2:$N$198,0)+1)))</f>
        <v>не розкодовано</v>
      </c>
      <c r="E185" s="67">
        <f t="shared" ca="1" si="5"/>
        <v>0</v>
      </c>
      <c r="F185" s="63"/>
      <c r="G185" s="64" t="str">
        <f ca="1">IF(ISERROR(MATCH($B185,Список!$N$2:$N$198,0)+1),"не розкодовано",INDIRECT(CONCATENATE("Список!$b",MATCH($B185,Список!$N$2:$N$198,0)+1)))</f>
        <v>не розкодовано</v>
      </c>
      <c r="H185" s="65" t="str">
        <f ca="1">IF(ISERROR(MATCH($B185,Список!$N$2:$N$198,0)+1),"не розкодовано",INDIRECT(CONCATENATE("Список!$d",MATCH($B185,Список!$N$2:$N$198,0)+1)))</f>
        <v>не розкодовано</v>
      </c>
      <c r="I185" s="65" t="str">
        <f ca="1">IF(ISERROR(MATCH($B185,Список!$N$2:$N$198,0)+1),"не розкодовано",INDIRECT(CONCATENATE("Список!$g",MATCH($B185,Список!$N$2:$N$198,0)+1)))</f>
        <v>не розкодовано</v>
      </c>
      <c r="J185" s="66" t="str">
        <f ca="1">IF(ISERROR(MATCH($B185,Список!$N$2:$N$198,0)+1),"не розкодовано",INDIRECT(CONCATENATE("Список!$f",MATCH($B185,Список!$N$2:$N$198,0)+1)))</f>
        <v>не розкодовано</v>
      </c>
    </row>
    <row r="186" spans="1:10" ht="47.25" hidden="1" x14ac:dyDescent="0.2">
      <c r="A186" s="68"/>
      <c r="B186" s="211"/>
      <c r="C186" s="67" t="str">
        <f ca="1">IF(ISERROR(MATCH($B186,Список!$N$2:$N$198,0)+1),"не розкодовано",INDIRECT(CONCATENATE("Список!$u",MATCH($B186,Список!$N$2:$N$198,0)+1)))</f>
        <v>не розкодовано</v>
      </c>
      <c r="D186" s="67" t="str">
        <f ca="1">IF(ISERROR(MATCH($B186,Список!$N$2:$N$198,0)+1),"не розкодовано",INDIRECT(CONCATENATE("Список!$v",MATCH($B186,Список!$N$2:$N$198,0)+1)))</f>
        <v>не розкодовано</v>
      </c>
      <c r="E186" s="67">
        <f t="shared" ca="1" si="5"/>
        <v>0</v>
      </c>
      <c r="F186" s="63"/>
      <c r="G186" s="64" t="str">
        <f ca="1">IF(ISERROR(MATCH($B186,Список!$N$2:$N$198,0)+1),"не розкодовано",INDIRECT(CONCATENATE("Список!$b",MATCH($B186,Список!$N$2:$N$198,0)+1)))</f>
        <v>не розкодовано</v>
      </c>
      <c r="H186" s="65" t="str">
        <f ca="1">IF(ISERROR(MATCH($B186,Список!$N$2:$N$198,0)+1),"не розкодовано",INDIRECT(CONCATENATE("Список!$d",MATCH($B186,Список!$N$2:$N$198,0)+1)))</f>
        <v>не розкодовано</v>
      </c>
      <c r="I186" s="65" t="str">
        <f ca="1">IF(ISERROR(MATCH($B186,Список!$N$2:$N$198,0)+1),"не розкодовано",INDIRECT(CONCATENATE("Список!$g",MATCH($B186,Список!$N$2:$N$198,0)+1)))</f>
        <v>не розкодовано</v>
      </c>
      <c r="J186" s="66" t="str">
        <f ca="1">IF(ISERROR(MATCH($B186,Список!$N$2:$N$198,0)+1),"не розкодовано",INDIRECT(CONCATENATE("Список!$f",MATCH($B186,Список!$N$2:$N$198,0)+1)))</f>
        <v>не розкодовано</v>
      </c>
    </row>
    <row r="187" spans="1:10" ht="47.25" hidden="1" x14ac:dyDescent="0.2">
      <c r="A187" s="68"/>
      <c r="B187" s="211"/>
      <c r="C187" s="67" t="str">
        <f ca="1">IF(ISERROR(MATCH($B187,Список!$N$2:$N$198,0)+1),"не розкодовано",INDIRECT(CONCATENATE("Список!$u",MATCH($B187,Список!$N$2:$N$198,0)+1)))</f>
        <v>не розкодовано</v>
      </c>
      <c r="D187" s="67" t="str">
        <f ca="1">IF(ISERROR(MATCH($B187,Список!$N$2:$N$198,0)+1),"не розкодовано",INDIRECT(CONCATENATE("Список!$v",MATCH($B187,Список!$N$2:$N$198,0)+1)))</f>
        <v>не розкодовано</v>
      </c>
      <c r="E187" s="67">
        <f t="shared" ca="1" si="5"/>
        <v>0</v>
      </c>
      <c r="F187" s="63"/>
      <c r="G187" s="64" t="str">
        <f ca="1">IF(ISERROR(MATCH($B187,Список!$N$2:$N$198,0)+1),"не розкодовано",INDIRECT(CONCATENATE("Список!$b",MATCH($B187,Список!$N$2:$N$198,0)+1)))</f>
        <v>не розкодовано</v>
      </c>
      <c r="H187" s="65" t="str">
        <f ca="1">IF(ISERROR(MATCH($B187,Список!$N$2:$N$198,0)+1),"не розкодовано",INDIRECT(CONCATENATE("Список!$d",MATCH($B187,Список!$N$2:$N$198,0)+1)))</f>
        <v>не розкодовано</v>
      </c>
      <c r="I187" s="65" t="str">
        <f ca="1">IF(ISERROR(MATCH($B187,Список!$N$2:$N$198,0)+1),"не розкодовано",INDIRECT(CONCATENATE("Список!$g",MATCH($B187,Список!$N$2:$N$198,0)+1)))</f>
        <v>не розкодовано</v>
      </c>
      <c r="J187" s="66" t="str">
        <f ca="1">IF(ISERROR(MATCH($B187,Список!$N$2:$N$198,0)+1),"не розкодовано",INDIRECT(CONCATENATE("Список!$f",MATCH($B187,Список!$N$2:$N$198,0)+1)))</f>
        <v>не розкодовано</v>
      </c>
    </row>
    <row r="188" spans="1:10" ht="47.25" hidden="1" x14ac:dyDescent="0.2">
      <c r="A188" s="68"/>
      <c r="B188" s="211"/>
      <c r="C188" s="67" t="str">
        <f ca="1">IF(ISERROR(MATCH($B188,Список!$N$2:$N$198,0)+1),"не розкодовано",INDIRECT(CONCATENATE("Список!$u",MATCH($B188,Список!$N$2:$N$198,0)+1)))</f>
        <v>не розкодовано</v>
      </c>
      <c r="D188" s="67" t="str">
        <f ca="1">IF(ISERROR(MATCH($B188,Список!$N$2:$N$198,0)+1),"не розкодовано",INDIRECT(CONCATENATE("Список!$v",MATCH($B188,Список!$N$2:$N$198,0)+1)))</f>
        <v>не розкодовано</v>
      </c>
      <c r="E188" s="67">
        <f t="shared" ca="1" si="5"/>
        <v>0</v>
      </c>
      <c r="F188" s="63"/>
      <c r="G188" s="64" t="str">
        <f ca="1">IF(ISERROR(MATCH($B188,Список!$N$2:$N$198,0)+1),"не розкодовано",INDIRECT(CONCATENATE("Список!$b",MATCH($B188,Список!$N$2:$N$198,0)+1)))</f>
        <v>не розкодовано</v>
      </c>
      <c r="H188" s="65" t="str">
        <f ca="1">IF(ISERROR(MATCH($B188,Список!$N$2:$N$198,0)+1),"не розкодовано",INDIRECT(CONCATENATE("Список!$d",MATCH($B188,Список!$N$2:$N$198,0)+1)))</f>
        <v>не розкодовано</v>
      </c>
      <c r="I188" s="65" t="str">
        <f ca="1">IF(ISERROR(MATCH($B188,Список!$N$2:$N$198,0)+1),"не розкодовано",INDIRECT(CONCATENATE("Список!$g",MATCH($B188,Список!$N$2:$N$198,0)+1)))</f>
        <v>не розкодовано</v>
      </c>
      <c r="J188" s="66" t="str">
        <f ca="1">IF(ISERROR(MATCH($B188,Список!$N$2:$N$198,0)+1),"не розкодовано",INDIRECT(CONCATENATE("Список!$f",MATCH($B188,Список!$N$2:$N$198,0)+1)))</f>
        <v>не розкодовано</v>
      </c>
    </row>
    <row r="189" spans="1:10" ht="47.25" hidden="1" x14ac:dyDescent="0.2">
      <c r="A189" s="68"/>
      <c r="B189" s="211"/>
      <c r="C189" s="67" t="str">
        <f ca="1">IF(ISERROR(MATCH($B189,Список!$N$2:$N$198,0)+1),"не розкодовано",INDIRECT(CONCATENATE("Список!$u",MATCH($B189,Список!$N$2:$N$198,0)+1)))</f>
        <v>не розкодовано</v>
      </c>
      <c r="D189" s="67" t="str">
        <f ca="1">IF(ISERROR(MATCH($B189,Список!$N$2:$N$198,0)+1),"не розкодовано",INDIRECT(CONCATENATE("Список!$v",MATCH($B189,Список!$N$2:$N$198,0)+1)))</f>
        <v>не розкодовано</v>
      </c>
      <c r="E189" s="67">
        <f t="shared" ca="1" si="5"/>
        <v>0</v>
      </c>
      <c r="F189" s="63"/>
      <c r="G189" s="64" t="str">
        <f ca="1">IF(ISERROR(MATCH($B189,Список!$N$2:$N$198,0)+1),"не розкодовано",INDIRECT(CONCATENATE("Список!$b",MATCH($B189,Список!$N$2:$N$198,0)+1)))</f>
        <v>не розкодовано</v>
      </c>
      <c r="H189" s="65" t="str">
        <f ca="1">IF(ISERROR(MATCH($B189,Список!$N$2:$N$198,0)+1),"не розкодовано",INDIRECT(CONCATENATE("Список!$d",MATCH($B189,Список!$N$2:$N$198,0)+1)))</f>
        <v>не розкодовано</v>
      </c>
      <c r="I189" s="65" t="str">
        <f ca="1">IF(ISERROR(MATCH($B189,Список!$N$2:$N$198,0)+1),"не розкодовано",INDIRECT(CONCATENATE("Список!$g",MATCH($B189,Список!$N$2:$N$198,0)+1)))</f>
        <v>не розкодовано</v>
      </c>
      <c r="J189" s="66" t="str">
        <f ca="1">IF(ISERROR(MATCH($B189,Список!$N$2:$N$198,0)+1),"не розкодовано",INDIRECT(CONCATENATE("Список!$f",MATCH($B189,Список!$N$2:$N$198,0)+1)))</f>
        <v>не розкодовано</v>
      </c>
    </row>
    <row r="190" spans="1:10" ht="47.25" hidden="1" x14ac:dyDescent="0.2">
      <c r="A190" s="68"/>
      <c r="B190" s="211"/>
      <c r="C190" s="67" t="str">
        <f ca="1">IF(ISERROR(MATCH($B190,Список!$N$2:$N$198,0)+1),"не розкодовано",INDIRECT(CONCATENATE("Список!$u",MATCH($B190,Список!$N$2:$N$198,0)+1)))</f>
        <v>не розкодовано</v>
      </c>
      <c r="D190" s="67" t="str">
        <f ca="1">IF(ISERROR(MATCH($B190,Список!$N$2:$N$198,0)+1),"не розкодовано",INDIRECT(CONCATENATE("Список!$v",MATCH($B190,Список!$N$2:$N$198,0)+1)))</f>
        <v>не розкодовано</v>
      </c>
      <c r="E190" s="67">
        <f t="shared" ca="1" si="5"/>
        <v>0</v>
      </c>
      <c r="F190" s="63"/>
      <c r="G190" s="64" t="str">
        <f ca="1">IF(ISERROR(MATCH($B190,Список!$N$2:$N$198,0)+1),"не розкодовано",INDIRECT(CONCATENATE("Список!$b",MATCH($B190,Список!$N$2:$N$198,0)+1)))</f>
        <v>не розкодовано</v>
      </c>
      <c r="H190" s="65" t="str">
        <f ca="1">IF(ISERROR(MATCH($B190,Список!$N$2:$N$198,0)+1),"не розкодовано",INDIRECT(CONCATENATE("Список!$d",MATCH($B190,Список!$N$2:$N$198,0)+1)))</f>
        <v>не розкодовано</v>
      </c>
      <c r="I190" s="65" t="str">
        <f ca="1">IF(ISERROR(MATCH($B190,Список!$N$2:$N$198,0)+1),"не розкодовано",INDIRECT(CONCATENATE("Список!$g",MATCH($B190,Список!$N$2:$N$198,0)+1)))</f>
        <v>не розкодовано</v>
      </c>
      <c r="J190" s="66" t="str">
        <f ca="1">IF(ISERROR(MATCH($B190,Список!$N$2:$N$198,0)+1),"не розкодовано",INDIRECT(CONCATENATE("Список!$f",MATCH($B190,Список!$N$2:$N$198,0)+1)))</f>
        <v>не розкодовано</v>
      </c>
    </row>
    <row r="191" spans="1:10" ht="47.25" hidden="1" x14ac:dyDescent="0.2">
      <c r="A191" s="68"/>
      <c r="B191" s="211"/>
      <c r="C191" s="67" t="str">
        <f ca="1">IF(ISERROR(MATCH($B191,Список!$N$2:$N$198,0)+1),"не розкодовано",INDIRECT(CONCATENATE("Список!$u",MATCH($B191,Список!$N$2:$N$198,0)+1)))</f>
        <v>не розкодовано</v>
      </c>
      <c r="D191" s="67" t="str">
        <f ca="1">IF(ISERROR(MATCH($B191,Список!$N$2:$N$198,0)+1),"не розкодовано",INDIRECT(CONCATENATE("Список!$v",MATCH($B191,Список!$N$2:$N$198,0)+1)))</f>
        <v>не розкодовано</v>
      </c>
      <c r="E191" s="67">
        <f t="shared" ca="1" si="5"/>
        <v>0</v>
      </c>
      <c r="F191" s="63"/>
      <c r="G191" s="64" t="str">
        <f ca="1">IF(ISERROR(MATCH($B191,Список!$N$2:$N$198,0)+1),"не розкодовано",INDIRECT(CONCATENATE("Список!$b",MATCH($B191,Список!$N$2:$N$198,0)+1)))</f>
        <v>не розкодовано</v>
      </c>
      <c r="H191" s="65" t="str">
        <f ca="1">IF(ISERROR(MATCH($B191,Список!$N$2:$N$198,0)+1),"не розкодовано",INDIRECT(CONCATENATE("Список!$d",MATCH($B191,Список!$N$2:$N$198,0)+1)))</f>
        <v>не розкодовано</v>
      </c>
      <c r="I191" s="65" t="str">
        <f ca="1">IF(ISERROR(MATCH($B191,Список!$N$2:$N$198,0)+1),"не розкодовано",INDIRECT(CONCATENATE("Список!$g",MATCH($B191,Список!$N$2:$N$198,0)+1)))</f>
        <v>не розкодовано</v>
      </c>
      <c r="J191" s="66" t="str">
        <f ca="1">IF(ISERROR(MATCH($B191,Список!$N$2:$N$198,0)+1),"не розкодовано",INDIRECT(CONCATENATE("Список!$f",MATCH($B191,Список!$N$2:$N$198,0)+1)))</f>
        <v>не розкодовано</v>
      </c>
    </row>
    <row r="192" spans="1:10" ht="47.25" hidden="1" x14ac:dyDescent="0.2">
      <c r="A192" s="68"/>
      <c r="B192" s="211"/>
      <c r="C192" s="67" t="str">
        <f ca="1">IF(ISERROR(MATCH($B192,Список!$N$2:$N$198,0)+1),"не розкодовано",INDIRECT(CONCATENATE("Список!$u",MATCH($B192,Список!$N$2:$N$198,0)+1)))</f>
        <v>не розкодовано</v>
      </c>
      <c r="D192" s="67" t="str">
        <f ca="1">IF(ISERROR(MATCH($B192,Список!$N$2:$N$198,0)+1),"не розкодовано",INDIRECT(CONCATENATE("Список!$v",MATCH($B192,Список!$N$2:$N$198,0)+1)))</f>
        <v>не розкодовано</v>
      </c>
      <c r="E192" s="67">
        <f t="shared" ca="1" si="5"/>
        <v>0</v>
      </c>
      <c r="F192" s="63"/>
      <c r="G192" s="64" t="str">
        <f ca="1">IF(ISERROR(MATCH($B192,Список!$N$2:$N$198,0)+1),"не розкодовано",INDIRECT(CONCATENATE("Список!$b",MATCH($B192,Список!$N$2:$N$198,0)+1)))</f>
        <v>не розкодовано</v>
      </c>
      <c r="H192" s="65" t="str">
        <f ca="1">IF(ISERROR(MATCH($B192,Список!$N$2:$N$198,0)+1),"не розкодовано",INDIRECT(CONCATENATE("Список!$d",MATCH($B192,Список!$N$2:$N$198,0)+1)))</f>
        <v>не розкодовано</v>
      </c>
      <c r="I192" s="65" t="str">
        <f ca="1">IF(ISERROR(MATCH($B192,Список!$N$2:$N$198,0)+1),"не розкодовано",INDIRECT(CONCATENATE("Список!$g",MATCH($B192,Список!$N$2:$N$198,0)+1)))</f>
        <v>не розкодовано</v>
      </c>
      <c r="J192" s="66" t="str">
        <f ca="1">IF(ISERROR(MATCH($B192,Список!$N$2:$N$198,0)+1),"не розкодовано",INDIRECT(CONCATENATE("Список!$f",MATCH($B192,Список!$N$2:$N$198,0)+1)))</f>
        <v>не розкодовано</v>
      </c>
    </row>
    <row r="193" spans="1:10" ht="47.25" hidden="1" x14ac:dyDescent="0.2">
      <c r="A193" s="68"/>
      <c r="B193" s="211"/>
      <c r="C193" s="67" t="str">
        <f ca="1">IF(ISERROR(MATCH($B193,Список!$N$2:$N$198,0)+1),"не розкодовано",INDIRECT(CONCATENATE("Список!$u",MATCH($B193,Список!$N$2:$N$198,0)+1)))</f>
        <v>не розкодовано</v>
      </c>
      <c r="D193" s="67" t="str">
        <f ca="1">IF(ISERROR(MATCH($B193,Список!$N$2:$N$198,0)+1),"не розкодовано",INDIRECT(CONCATENATE("Список!$v",MATCH($B193,Список!$N$2:$N$198,0)+1)))</f>
        <v>не розкодовано</v>
      </c>
      <c r="E193" s="67">
        <f t="shared" ca="1" si="5"/>
        <v>0</v>
      </c>
      <c r="F193" s="63"/>
      <c r="G193" s="64" t="str">
        <f ca="1">IF(ISERROR(MATCH($B193,Список!$N$2:$N$198,0)+1),"не розкодовано",INDIRECT(CONCATENATE("Список!$b",MATCH($B193,Список!$N$2:$N$198,0)+1)))</f>
        <v>не розкодовано</v>
      </c>
      <c r="H193" s="65" t="str">
        <f ca="1">IF(ISERROR(MATCH($B193,Список!$N$2:$N$198,0)+1),"не розкодовано",INDIRECT(CONCATENATE("Список!$d",MATCH($B193,Список!$N$2:$N$198,0)+1)))</f>
        <v>не розкодовано</v>
      </c>
      <c r="I193" s="65" t="str">
        <f ca="1">IF(ISERROR(MATCH($B193,Список!$N$2:$N$198,0)+1),"не розкодовано",INDIRECT(CONCATENATE("Список!$g",MATCH($B193,Список!$N$2:$N$198,0)+1)))</f>
        <v>не розкодовано</v>
      </c>
      <c r="J193" s="66" t="str">
        <f ca="1">IF(ISERROR(MATCH($B193,Список!$N$2:$N$198,0)+1),"не розкодовано",INDIRECT(CONCATENATE("Список!$f",MATCH($B193,Список!$N$2:$N$198,0)+1)))</f>
        <v>не розкодовано</v>
      </c>
    </row>
    <row r="194" spans="1:10" ht="47.25" hidden="1" x14ac:dyDescent="0.2">
      <c r="A194" s="68"/>
      <c r="B194" s="211"/>
      <c r="C194" s="67" t="str">
        <f ca="1">IF(ISERROR(MATCH($B194,Список!$N$2:$N$198,0)+1),"не розкодовано",INDIRECT(CONCATENATE("Список!$u",MATCH($B194,Список!$N$2:$N$198,0)+1)))</f>
        <v>не розкодовано</v>
      </c>
      <c r="D194" s="67" t="str">
        <f ca="1">IF(ISERROR(MATCH($B194,Список!$N$2:$N$198,0)+1),"не розкодовано",INDIRECT(CONCATENATE("Список!$v",MATCH($B194,Список!$N$2:$N$198,0)+1)))</f>
        <v>не розкодовано</v>
      </c>
      <c r="E194" s="67">
        <f t="shared" ref="E194:E225" ca="1" si="6">SUM(C194:D194)</f>
        <v>0</v>
      </c>
      <c r="F194" s="63"/>
      <c r="G194" s="64" t="str">
        <f ca="1">IF(ISERROR(MATCH($B194,Список!$N$2:$N$198,0)+1),"не розкодовано",INDIRECT(CONCATENATE("Список!$b",MATCH($B194,Список!$N$2:$N$198,0)+1)))</f>
        <v>не розкодовано</v>
      </c>
      <c r="H194" s="65" t="str">
        <f ca="1">IF(ISERROR(MATCH($B194,Список!$N$2:$N$198,0)+1),"не розкодовано",INDIRECT(CONCATENATE("Список!$d",MATCH($B194,Список!$N$2:$N$198,0)+1)))</f>
        <v>не розкодовано</v>
      </c>
      <c r="I194" s="65" t="str">
        <f ca="1">IF(ISERROR(MATCH($B194,Список!$N$2:$N$198,0)+1),"не розкодовано",INDIRECT(CONCATENATE("Список!$g",MATCH($B194,Список!$N$2:$N$198,0)+1)))</f>
        <v>не розкодовано</v>
      </c>
      <c r="J194" s="66" t="str">
        <f ca="1">IF(ISERROR(MATCH($B194,Список!$N$2:$N$198,0)+1),"не розкодовано",INDIRECT(CONCATENATE("Список!$f",MATCH($B194,Список!$N$2:$N$198,0)+1)))</f>
        <v>не розкодовано</v>
      </c>
    </row>
    <row r="195" spans="1:10" ht="47.25" hidden="1" x14ac:dyDescent="0.2">
      <c r="A195" s="68"/>
      <c r="B195" s="211"/>
      <c r="C195" s="67" t="str">
        <f ca="1">IF(ISERROR(MATCH($B195,Список!$N$2:$N$198,0)+1),"не розкодовано",INDIRECT(CONCATENATE("Список!$u",MATCH($B195,Список!$N$2:$N$198,0)+1)))</f>
        <v>не розкодовано</v>
      </c>
      <c r="D195" s="67" t="str">
        <f ca="1">IF(ISERROR(MATCH($B195,Список!$N$2:$N$198,0)+1),"не розкодовано",INDIRECT(CONCATENATE("Список!$v",MATCH($B195,Список!$N$2:$N$198,0)+1)))</f>
        <v>не розкодовано</v>
      </c>
      <c r="E195" s="67">
        <f t="shared" ca="1" si="6"/>
        <v>0</v>
      </c>
      <c r="F195" s="63"/>
      <c r="G195" s="64" t="str">
        <f ca="1">IF(ISERROR(MATCH($B195,Список!$N$2:$N$198,0)+1),"не розкодовано",INDIRECT(CONCATENATE("Список!$b",MATCH($B195,Список!$N$2:$N$198,0)+1)))</f>
        <v>не розкодовано</v>
      </c>
      <c r="H195" s="65" t="str">
        <f ca="1">IF(ISERROR(MATCH($B195,Список!$N$2:$N$198,0)+1),"не розкодовано",INDIRECT(CONCATENATE("Список!$d",MATCH($B195,Список!$N$2:$N$198,0)+1)))</f>
        <v>не розкодовано</v>
      </c>
      <c r="I195" s="65" t="str">
        <f ca="1">IF(ISERROR(MATCH($B195,Список!$N$2:$N$198,0)+1),"не розкодовано",INDIRECT(CONCATENATE("Список!$g",MATCH($B195,Список!$N$2:$N$198,0)+1)))</f>
        <v>не розкодовано</v>
      </c>
      <c r="J195" s="66" t="str">
        <f ca="1">IF(ISERROR(MATCH($B195,Список!$N$2:$N$198,0)+1),"не розкодовано",INDIRECT(CONCATENATE("Список!$f",MATCH($B195,Список!$N$2:$N$198,0)+1)))</f>
        <v>не розкодовано</v>
      </c>
    </row>
    <row r="196" spans="1:10" ht="47.25" hidden="1" x14ac:dyDescent="0.2">
      <c r="A196" s="68"/>
      <c r="B196" s="211"/>
      <c r="C196" s="67" t="str">
        <f ca="1">IF(ISERROR(MATCH($B196,Список!$N$2:$N$198,0)+1),"не розкодовано",INDIRECT(CONCATENATE("Список!$u",MATCH($B196,Список!$N$2:$N$198,0)+1)))</f>
        <v>не розкодовано</v>
      </c>
      <c r="D196" s="67" t="str">
        <f ca="1">IF(ISERROR(MATCH($B196,Список!$N$2:$N$198,0)+1),"не розкодовано",INDIRECT(CONCATENATE("Список!$v",MATCH($B196,Список!$N$2:$N$198,0)+1)))</f>
        <v>не розкодовано</v>
      </c>
      <c r="E196" s="67">
        <f t="shared" ca="1" si="6"/>
        <v>0</v>
      </c>
      <c r="F196" s="63"/>
      <c r="G196" s="64" t="str">
        <f ca="1">IF(ISERROR(MATCH($B196,Список!$N$2:$N$198,0)+1),"не розкодовано",INDIRECT(CONCATENATE("Список!$b",MATCH($B196,Список!$N$2:$N$198,0)+1)))</f>
        <v>не розкодовано</v>
      </c>
      <c r="H196" s="65" t="str">
        <f ca="1">IF(ISERROR(MATCH($B196,Список!$N$2:$N$198,0)+1),"не розкодовано",INDIRECT(CONCATENATE("Список!$d",MATCH($B196,Список!$N$2:$N$198,0)+1)))</f>
        <v>не розкодовано</v>
      </c>
      <c r="I196" s="65" t="str">
        <f ca="1">IF(ISERROR(MATCH($B196,Список!$N$2:$N$198,0)+1),"не розкодовано",INDIRECT(CONCATENATE("Список!$g",MATCH($B196,Список!$N$2:$N$198,0)+1)))</f>
        <v>не розкодовано</v>
      </c>
      <c r="J196" s="66" t="str">
        <f ca="1">IF(ISERROR(MATCH($B196,Список!$N$2:$N$198,0)+1),"не розкодовано",INDIRECT(CONCATENATE("Список!$f",MATCH($B196,Список!$N$2:$N$198,0)+1)))</f>
        <v>не розкодовано</v>
      </c>
    </row>
    <row r="197" spans="1:10" ht="47.25" hidden="1" x14ac:dyDescent="0.2">
      <c r="A197" s="68"/>
      <c r="B197" s="211"/>
      <c r="C197" s="67" t="str">
        <f ca="1">IF(ISERROR(MATCH($B197,Список!$N$2:$N$198,0)+1),"не розкодовано",INDIRECT(CONCATENATE("Список!$u",MATCH($B197,Список!$N$2:$N$198,0)+1)))</f>
        <v>не розкодовано</v>
      </c>
      <c r="D197" s="67" t="str">
        <f ca="1">IF(ISERROR(MATCH($B197,Список!$N$2:$N$198,0)+1),"не розкодовано",INDIRECT(CONCATENATE("Список!$v",MATCH($B197,Список!$N$2:$N$198,0)+1)))</f>
        <v>не розкодовано</v>
      </c>
      <c r="E197" s="67">
        <f t="shared" ca="1" si="6"/>
        <v>0</v>
      </c>
      <c r="F197" s="63"/>
      <c r="G197" s="64" t="str">
        <f ca="1">IF(ISERROR(MATCH($B197,Список!$N$2:$N$198,0)+1),"не розкодовано",INDIRECT(CONCATENATE("Список!$b",MATCH($B197,Список!$N$2:$N$198,0)+1)))</f>
        <v>не розкодовано</v>
      </c>
      <c r="H197" s="65" t="str">
        <f ca="1">IF(ISERROR(MATCH($B197,Список!$N$2:$N$198,0)+1),"не розкодовано",INDIRECT(CONCATENATE("Список!$d",MATCH($B197,Список!$N$2:$N$198,0)+1)))</f>
        <v>не розкодовано</v>
      </c>
      <c r="I197" s="65" t="str">
        <f ca="1">IF(ISERROR(MATCH($B197,Список!$N$2:$N$198,0)+1),"не розкодовано",INDIRECT(CONCATENATE("Список!$g",MATCH($B197,Список!$N$2:$N$198,0)+1)))</f>
        <v>не розкодовано</v>
      </c>
      <c r="J197" s="66" t="str">
        <f ca="1">IF(ISERROR(MATCH($B197,Список!$N$2:$N$198,0)+1),"не розкодовано",INDIRECT(CONCATENATE("Список!$f",MATCH($B197,Список!$N$2:$N$198,0)+1)))</f>
        <v>не розкодовано</v>
      </c>
    </row>
    <row r="198" spans="1:10" ht="47.25" hidden="1" x14ac:dyDescent="0.2">
      <c r="A198" s="68"/>
      <c r="B198" s="211"/>
      <c r="C198" s="67" t="str">
        <f ca="1">IF(ISERROR(MATCH($B198,Список!$N$2:$N$198,0)+1),"не розкодовано",INDIRECT(CONCATENATE("Список!$u",MATCH($B198,Список!$N$2:$N$198,0)+1)))</f>
        <v>не розкодовано</v>
      </c>
      <c r="D198" s="67" t="str">
        <f ca="1">IF(ISERROR(MATCH($B198,Список!$N$2:$N$198,0)+1),"не розкодовано",INDIRECT(CONCATENATE("Список!$v",MATCH($B198,Список!$N$2:$N$198,0)+1)))</f>
        <v>не розкодовано</v>
      </c>
      <c r="E198" s="67">
        <f t="shared" ca="1" si="6"/>
        <v>0</v>
      </c>
      <c r="F198" s="63"/>
      <c r="G198" s="64" t="str">
        <f ca="1">IF(ISERROR(MATCH($B198,Список!$N$2:$N$198,0)+1),"не розкодовано",INDIRECT(CONCATENATE("Список!$b",MATCH($B198,Список!$N$2:$N$198,0)+1)))</f>
        <v>не розкодовано</v>
      </c>
      <c r="H198" s="65" t="str">
        <f ca="1">IF(ISERROR(MATCH($B198,Список!$N$2:$N$198,0)+1),"не розкодовано",INDIRECT(CONCATENATE("Список!$d",MATCH($B198,Список!$N$2:$N$198,0)+1)))</f>
        <v>не розкодовано</v>
      </c>
      <c r="I198" s="65" t="str">
        <f ca="1">IF(ISERROR(MATCH($B198,Список!$N$2:$N$198,0)+1),"не розкодовано",INDIRECT(CONCATENATE("Список!$g",MATCH($B198,Список!$N$2:$N$198,0)+1)))</f>
        <v>не розкодовано</v>
      </c>
      <c r="J198" s="66" t="str">
        <f ca="1">IF(ISERROR(MATCH($B198,Список!$N$2:$N$198,0)+1),"не розкодовано",INDIRECT(CONCATENATE("Список!$f",MATCH($B198,Список!$N$2:$N$198,0)+1)))</f>
        <v>не розкодовано</v>
      </c>
    </row>
    <row r="199" spans="1:10" ht="47.25" hidden="1" x14ac:dyDescent="0.2">
      <c r="A199" s="69"/>
      <c r="B199" s="69"/>
      <c r="C199" s="67" t="str">
        <f ca="1">IF(ISERROR(MATCH($B199,Список!$N$2:$N$198,0)+1),"не розкодовано",INDIRECT(CONCATENATE("Список!$u",MATCH($B199,Список!$N$2:$N$198,0)+1)))</f>
        <v>не розкодовано</v>
      </c>
      <c r="D199" s="67" t="str">
        <f ca="1">IF(ISERROR(MATCH($B199,Список!$N$2:$N$198,0)+1),"не розкодовано",INDIRECT(CONCATENATE("Список!$v",MATCH($B199,Список!$N$2:$N$198,0)+1)))</f>
        <v>не розкодовано</v>
      </c>
      <c r="E199" s="67">
        <f t="shared" ca="1" si="6"/>
        <v>0</v>
      </c>
      <c r="F199" s="63"/>
      <c r="G199" s="64" t="str">
        <f ca="1">IF(ISERROR(MATCH($B199,Список!$N$2:$N$198,0)+1),"не розкодовано",INDIRECT(CONCATENATE("Список!$b",MATCH($B199,Список!$N$2:$N$198,0)+1)))</f>
        <v>не розкодовано</v>
      </c>
      <c r="H199" s="65" t="str">
        <f ca="1">IF(ISERROR(MATCH($B199,Список!$N$2:$N$198,0)+1),"не розкодовано",INDIRECT(CONCATENATE("Список!$d",MATCH($B199,Список!$N$2:$N$198,0)+1)))</f>
        <v>не розкодовано</v>
      </c>
      <c r="I199" s="65" t="str">
        <f ca="1">IF(ISERROR(MATCH($B199,Список!$N$2:$N$198,0)+1),"не розкодовано",INDIRECT(CONCATENATE("Список!$g",MATCH($B199,Список!$N$2:$N$198,0)+1)))</f>
        <v>не розкодовано</v>
      </c>
      <c r="J199" s="66" t="str">
        <f ca="1">IF(ISERROR(MATCH($B199,Список!$N$2:$N$198,0)+1),"не розкодовано",INDIRECT(CONCATENATE("Список!$f",MATCH($B199,Список!$N$2:$N$198,0)+1)))</f>
        <v>не розкодовано</v>
      </c>
    </row>
    <row r="200" spans="1:10" ht="47.25" hidden="1" x14ac:dyDescent="0.2">
      <c r="A200" s="69"/>
      <c r="B200" s="69"/>
      <c r="C200" s="67" t="str">
        <f ca="1">IF(ISERROR(MATCH($B200,Список!$N$2:$N$198,0)+1),"не розкодовано",INDIRECT(CONCATENATE("Список!$u",MATCH($B200,Список!$N$2:$N$198,0)+1)))</f>
        <v>не розкодовано</v>
      </c>
      <c r="D200" s="67" t="str">
        <f ca="1">IF(ISERROR(MATCH($B200,Список!$N$2:$N$198,0)+1),"не розкодовано",INDIRECT(CONCATENATE("Список!$v",MATCH($B200,Список!$N$2:$N$198,0)+1)))</f>
        <v>не розкодовано</v>
      </c>
      <c r="E200" s="67">
        <f t="shared" ca="1" si="6"/>
        <v>0</v>
      </c>
      <c r="F200" s="63"/>
      <c r="G200" s="64" t="str">
        <f ca="1">IF(ISERROR(MATCH($B200,Список!$N$2:$N$198,0)+1),"не розкодовано",INDIRECT(CONCATENATE("Список!$b",MATCH($B200,Список!$N$2:$N$198,0)+1)))</f>
        <v>не розкодовано</v>
      </c>
      <c r="H200" s="65" t="str">
        <f ca="1">IF(ISERROR(MATCH($B200,Список!$N$2:$N$198,0)+1),"не розкодовано",INDIRECT(CONCATENATE("Список!$d",MATCH($B200,Список!$N$2:$N$198,0)+1)))</f>
        <v>не розкодовано</v>
      </c>
      <c r="I200" s="65" t="str">
        <f ca="1">IF(ISERROR(MATCH($B200,Список!$N$2:$N$198,0)+1),"не розкодовано",INDIRECT(CONCATENATE("Список!$g",MATCH($B200,Список!$N$2:$N$198,0)+1)))</f>
        <v>не розкодовано</v>
      </c>
      <c r="J200" s="66" t="str">
        <f ca="1">IF(ISERROR(MATCH($B200,Список!$N$2:$N$198,0)+1),"не розкодовано",INDIRECT(CONCATENATE("Список!$f",MATCH($B200,Список!$N$2:$N$198,0)+1)))</f>
        <v>не розкодовано</v>
      </c>
    </row>
    <row r="201" spans="1:10" ht="47.25" hidden="1" x14ac:dyDescent="0.2">
      <c r="A201" s="214"/>
      <c r="B201" s="214"/>
      <c r="C201" s="67" t="str">
        <f ca="1">IF(ISERROR(MATCH($B201,Список!$N$2:$N$198,0)+1),"не розкодовано",INDIRECT(CONCATENATE("Список!$u",MATCH($B201,Список!$N$2:$N$198,0)+1)))</f>
        <v>не розкодовано</v>
      </c>
      <c r="D201" s="67" t="str">
        <f ca="1">IF(ISERROR(MATCH($B201,Список!$N$2:$N$198,0)+1),"не розкодовано",INDIRECT(CONCATENATE("Список!$v",MATCH($B201,Список!$N$2:$N$198,0)+1)))</f>
        <v>не розкодовано</v>
      </c>
      <c r="E201" s="67">
        <f t="shared" ca="1" si="6"/>
        <v>0</v>
      </c>
      <c r="F201" s="63"/>
      <c r="G201" s="64" t="str">
        <f ca="1">IF(ISERROR(MATCH($B201,Список!$N$2:$N$198,0)+1),"не розкодовано",INDIRECT(CONCATENATE("Список!$b",MATCH($B201,Список!$N$2:$N$198,0)+1)))</f>
        <v>не розкодовано</v>
      </c>
      <c r="H201" s="65" t="str">
        <f ca="1">IF(ISERROR(MATCH($B201,Список!$N$2:$N$198,0)+1),"не розкодовано",INDIRECT(CONCATENATE("Список!$d",MATCH($B201,Список!$N$2:$N$198,0)+1)))</f>
        <v>не розкодовано</v>
      </c>
      <c r="I201" s="65" t="str">
        <f ca="1">IF(ISERROR(MATCH($B201,Список!$N$2:$N$198,0)+1),"не розкодовано",INDIRECT(CONCATENATE("Список!$g",MATCH($B201,Список!$N$2:$N$198,0)+1)))</f>
        <v>не розкодовано</v>
      </c>
      <c r="J201" s="66" t="str">
        <f ca="1">IF(ISERROR(MATCH($B201,Список!$N$2:$N$198,0)+1),"не розкодовано",INDIRECT(CONCATENATE("Список!$f",MATCH($B201,Список!$N$2:$N$198,0)+1)))</f>
        <v>не розкодовано</v>
      </c>
    </row>
  </sheetData>
  <autoFilter ref="A1:J201">
    <filterColumn colId="9">
      <filters>
        <filter val="7"/>
        <filter val="8"/>
      </filters>
    </filterColumn>
    <sortState ref="A15:J90">
      <sortCondition descending="1" ref="E1:E201"/>
    </sortState>
  </autoFilter>
  <phoneticPr fontId="0" type="noConversion"/>
  <pageMargins left="0.31496062992125984" right="0.31496062992125984" top="0.59055118110236227" bottom="0.98425196850393704" header="0.31496062992125984" footer="0.31496062992125984"/>
  <pageSetup paperSize="9" scale="90" orientation="landscape" horizontalDpi="4294967293" verticalDpi="300" r:id="rId1"/>
  <headerFooter>
    <oddHeader>&amp;C&amp;12Протоколи ІІІ етапу Всеукраїнської учнівської олімпіади з інформатики&amp;R02-03.02.2013</oddHeader>
    <oddFooter>&amp;LГолова журі                  В.О.Михайлюк  
Члени журі          А.М. Глова           О.Л.Стеблевець         Ю.О.Друкачук               Ф.В.Костукевич             С.І.Сусь       В.В.Рупша       П.П.Омелян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zoomScaleSheetLayoutView="100" workbookViewId="0">
      <pane xSplit="2" ySplit="1" topLeftCell="C15" activePane="bottomRight" state="frozen"/>
      <selection pane="topRight" activeCell="C1" sqref="C1"/>
      <selection pane="bottomLeft" activeCell="A2" sqref="A2"/>
      <selection pane="bottomRight" activeCell="H24" sqref="H24"/>
    </sheetView>
  </sheetViews>
  <sheetFormatPr defaultRowHeight="12.75" x14ac:dyDescent="0.2"/>
  <cols>
    <col min="1" max="1" width="4.140625" style="20" customWidth="1"/>
    <col min="2" max="2" width="16.42578125" style="24" customWidth="1"/>
    <col min="3" max="3" width="8.7109375" style="20" customWidth="1"/>
    <col min="4" max="4" width="9.85546875" style="20" customWidth="1"/>
    <col min="5" max="7" width="8.7109375" style="20" customWidth="1"/>
    <col min="8" max="8" width="9.42578125" style="20" customWidth="1"/>
    <col min="9" max="9" width="10.7109375" style="20" customWidth="1"/>
    <col min="10" max="10" width="13.140625" style="20" customWidth="1"/>
    <col min="11" max="11" width="7.140625" style="20" customWidth="1"/>
    <col min="12" max="12" width="7.28515625" style="20" customWidth="1"/>
    <col min="13" max="13" width="8.42578125" style="20" customWidth="1"/>
    <col min="14" max="14" width="3.7109375" style="316" customWidth="1"/>
    <col min="15" max="15" width="4.5703125" style="316" customWidth="1"/>
    <col min="16" max="16" width="3.85546875" style="316" customWidth="1"/>
    <col min="17" max="17" width="6.28515625" style="316" customWidth="1"/>
    <col min="18" max="18" width="6.28515625" style="324" customWidth="1"/>
    <col min="19" max="19" width="22.7109375" style="20" customWidth="1"/>
    <col min="20" max="20" width="49.28515625" style="20" customWidth="1"/>
    <col min="21" max="21" width="9.140625" style="20"/>
    <col min="22" max="22" width="11.28515625" style="20" customWidth="1"/>
    <col min="23" max="16384" width="9.140625" style="20"/>
  </cols>
  <sheetData>
    <row r="1" spans="1:22" s="12" customFormat="1" ht="38.25" x14ac:dyDescent="0.2">
      <c r="A1" s="9" t="s">
        <v>9133</v>
      </c>
      <c r="B1" s="28" t="s">
        <v>9161</v>
      </c>
      <c r="C1" s="9">
        <v>7</v>
      </c>
      <c r="D1" s="9">
        <v>8</v>
      </c>
      <c r="E1" s="9">
        <v>9</v>
      </c>
      <c r="F1" s="9">
        <v>10</v>
      </c>
      <c r="G1" s="9">
        <v>11</v>
      </c>
      <c r="H1" s="9" t="s">
        <v>9160</v>
      </c>
      <c r="I1" s="11" t="s">
        <v>9254</v>
      </c>
      <c r="J1" s="11" t="s">
        <v>9466</v>
      </c>
      <c r="K1" s="9" t="s">
        <v>9205</v>
      </c>
      <c r="L1" s="9" t="s">
        <v>9206</v>
      </c>
      <c r="M1" s="12" t="s">
        <v>8300</v>
      </c>
      <c r="N1" s="314">
        <v>1</v>
      </c>
      <c r="O1" s="314">
        <v>2</v>
      </c>
      <c r="P1" s="314">
        <v>3</v>
      </c>
      <c r="Q1" s="320" t="s">
        <v>10162</v>
      </c>
      <c r="R1" s="325" t="s">
        <v>10163</v>
      </c>
      <c r="S1" s="13" t="s">
        <v>9242</v>
      </c>
      <c r="T1" s="13" t="s">
        <v>9244</v>
      </c>
      <c r="U1" s="14" t="s">
        <v>9141</v>
      </c>
      <c r="V1" s="14" t="s">
        <v>9243</v>
      </c>
    </row>
    <row r="2" spans="1:22" ht="25.5" x14ac:dyDescent="0.2">
      <c r="A2" s="15">
        <v>1</v>
      </c>
      <c r="B2" s="23" t="s">
        <v>9165</v>
      </c>
      <c r="C2" s="15">
        <f>SUMIF(Список!$J$2:$J$487,CONCATENATE($B2,C$1),Список!$I$2:$I$487)</f>
        <v>0</v>
      </c>
      <c r="D2" s="15">
        <f>SUMIF(Список!$J$2:$J$487,CONCATENATE($B2,D$1),Список!$I$2:$I$487)</f>
        <v>0</v>
      </c>
      <c r="E2" s="15">
        <f>SUMIF(Список!$J$2:$J$487,CONCATENATE($B2,E$1),Список!$I$2:$I$487)</f>
        <v>0</v>
      </c>
      <c r="F2" s="15">
        <f>SUMIF(Список!$J$2:$J$487,CONCATENATE($B2,F$1),Список!$I$2:$I$487)</f>
        <v>2</v>
      </c>
      <c r="G2" s="15">
        <f>SUMIF(Список!$J$2:$J$487,CONCATENATE($B2,G$1),Список!$I$2:$I$487)</f>
        <v>1</v>
      </c>
      <c r="H2" s="16">
        <f>SUMIF(Список!$E$2:$E$487,$B2,Список!$I$2:$J$487)</f>
        <v>3</v>
      </c>
      <c r="I2" s="16">
        <v>0</v>
      </c>
      <c r="J2" s="15">
        <v>4</v>
      </c>
      <c r="K2" s="15" t="s">
        <v>9505</v>
      </c>
      <c r="L2" s="15" t="s">
        <v>9505</v>
      </c>
      <c r="M2" s="18">
        <f ca="1">IF(ISERROR(SUMIF(Список!$E$2:$E$282,$B2,Список!O$2:O$1850)/$H2),"немає",SUMIF(Список!$E$2:$E$282,$B2,Список!O$2:O$278)/$H2)</f>
        <v>83.666666666666671</v>
      </c>
      <c r="N2" s="315">
        <f ca="1">SUMIF(Список!$Q$2:$Q$487,CONCATENATE($B2,N$1),Список!$I$2:$I$487)</f>
        <v>0</v>
      </c>
      <c r="O2" s="315">
        <f ca="1">SUMIF(Список!$Q$2:$Q$487,CONCATENATE($B2,O$1),Список!$I$2:$I$487)</f>
        <v>0</v>
      </c>
      <c r="P2" s="315">
        <f ca="1">SUMIF(Список!$Q$2:$Q$487,CONCATENATE($B2,P$1),Список!$I$2:$I$487)</f>
        <v>1</v>
      </c>
      <c r="Q2" s="315">
        <f ca="1">SUM(N2:P2)</f>
        <v>1</v>
      </c>
      <c r="R2" s="321">
        <f ca="1">Q2-H2</f>
        <v>-2</v>
      </c>
      <c r="S2" s="41" t="s">
        <v>1501</v>
      </c>
      <c r="T2" s="55" t="s">
        <v>9185</v>
      </c>
      <c r="U2" s="19" t="s">
        <v>1567</v>
      </c>
      <c r="V2" s="19">
        <v>0</v>
      </c>
    </row>
    <row r="3" spans="1:22" ht="25.5" x14ac:dyDescent="0.2">
      <c r="A3" s="15">
        <v>2</v>
      </c>
      <c r="B3" s="23" t="s">
        <v>9149</v>
      </c>
      <c r="C3" s="15">
        <f>SUMIF(Список!$J$2:$J$487,CONCATENATE($B3,C$1),Список!$I$2:$I$487)</f>
        <v>0</v>
      </c>
      <c r="D3" s="15">
        <f>SUMIF(Список!$J$2:$J$487,CONCATENATE($B3,D$1),Список!$I$2:$I$487)</f>
        <v>2</v>
      </c>
      <c r="E3" s="15">
        <f>SUMIF(Список!$J$2:$J$487,CONCATENATE($B3,E$1),Список!$I$2:$I$487)</f>
        <v>1</v>
      </c>
      <c r="F3" s="15">
        <f>SUMIF(Список!$J$2:$J$487,CONCATENATE($B3,F$1),Список!$I$2:$I$487)</f>
        <v>2</v>
      </c>
      <c r="G3" s="15">
        <f>SUMIF(Список!$J$2:$J$487,CONCATENATE($B3,G$1),Список!$I$2:$I$487)</f>
        <v>2</v>
      </c>
      <c r="H3" s="16">
        <f>SUMIF(Список!$E$2:$E$487,$B3,Список!$I$2:$I$487)</f>
        <v>7</v>
      </c>
      <c r="I3" s="16">
        <v>0</v>
      </c>
      <c r="J3" s="17">
        <v>8</v>
      </c>
      <c r="K3" s="15" t="s">
        <v>9505</v>
      </c>
      <c r="L3" s="15" t="s">
        <v>9505</v>
      </c>
      <c r="M3" s="18">
        <f ca="1">IF(ISERROR(SUMIF(Список!$E$2:$E$84,$B3,Список!O$2:O$1850)/$H3),"немає",SUMIF(Список!$E$2:$E$84,$B3,Список!O$2:O$1850)/$H3)</f>
        <v>259.28571428571428</v>
      </c>
      <c r="N3" s="315">
        <f ca="1">SUMIF(Список!$Q$2:$Q$487,CONCATENATE($B3,N$1),Список!$I$2:$I$487)</f>
        <v>1</v>
      </c>
      <c r="O3" s="315">
        <f ca="1">SUMIF(Список!$Q$2:$Q$487,CONCATENATE($B3,O$1),Список!$I$2:$I$487)</f>
        <v>3</v>
      </c>
      <c r="P3" s="315">
        <f ca="1">SUMIF(Список!$Q$2:$Q$487,CONCATENATE($B3,P$1),Список!$I$2:$I$487)</f>
        <v>1</v>
      </c>
      <c r="Q3" s="315">
        <f t="shared" ref="Q3:Q27" ca="1" si="0">SUM(N3:P3)</f>
        <v>5</v>
      </c>
      <c r="R3" s="321">
        <f t="shared" ref="R3:R27" ca="1" si="1">Q3-H3</f>
        <v>-2</v>
      </c>
      <c r="S3" s="19" t="s">
        <v>1504</v>
      </c>
      <c r="T3" s="55" t="s">
        <v>9191</v>
      </c>
      <c r="U3" s="19" t="s">
        <v>1567</v>
      </c>
      <c r="V3" s="19">
        <v>0</v>
      </c>
    </row>
    <row r="4" spans="1:22" ht="25.5" x14ac:dyDescent="0.2">
      <c r="A4" s="15">
        <v>3</v>
      </c>
      <c r="B4" s="23" t="s">
        <v>9154</v>
      </c>
      <c r="C4" s="15">
        <f>SUMIF(Список!$J$2:$J$487,CONCATENATE($B4,C$1),Список!$I$2:$I$487)</f>
        <v>0</v>
      </c>
      <c r="D4" s="15">
        <f>SUMIF(Список!$J$2:$J$487,CONCATENATE($B4,D$1),Список!$I$2:$I$487)</f>
        <v>0</v>
      </c>
      <c r="E4" s="15">
        <f>SUMIF(Список!$J$2:$J$487,CONCATENATE($B4,E$1),Список!$I$2:$I$487)</f>
        <v>0</v>
      </c>
      <c r="F4" s="15">
        <f>SUMIF(Список!$J$2:$J$487,CONCATENATE($B4,F$1),Список!$I$2:$I$487)</f>
        <v>0</v>
      </c>
      <c r="G4" s="15">
        <f>SUMIF(Список!$J$2:$J$487,CONCATENATE($B4,G$1),Список!$I$2:$I$487)</f>
        <v>1</v>
      </c>
      <c r="H4" s="16">
        <f>SUMIF(Список!$E$2:$E$487,$B4,Список!$I$2:$I$487)</f>
        <v>1</v>
      </c>
      <c r="I4" s="16">
        <f>SUMIF(Список!$E$2:$E$487,$B4,Список!$I$2:$J$487)</f>
        <v>1</v>
      </c>
      <c r="J4" s="17">
        <v>4</v>
      </c>
      <c r="K4" s="15" t="s">
        <v>9505</v>
      </c>
      <c r="L4" s="15" t="s">
        <v>9505</v>
      </c>
      <c r="M4" s="18">
        <f ca="1">IF(ISERROR(SUMIF(Список!$E$2:$E$84,$B4,Список!O$2:O$1850)/$H4),"немає",SUMIF(Список!$E$2:$E$84,$B4,Список!O$2:O$1850)/$H4)</f>
        <v>0</v>
      </c>
      <c r="N4" s="315">
        <f ca="1">SUMIF(Список!$Q$2:$Q$487,CONCATENATE($B4,N$1),Список!$I$2:$I$487)</f>
        <v>0</v>
      </c>
      <c r="O4" s="315">
        <f ca="1">SUMIF(Список!$Q$2:$Q$487,CONCATENATE($B4,O$1),Список!$I$2:$I$487)</f>
        <v>0</v>
      </c>
      <c r="P4" s="315">
        <f ca="1">SUMIF(Список!$Q$2:$Q$487,CONCATENATE($B4,P$1),Список!$I$2:$I$487)</f>
        <v>0</v>
      </c>
      <c r="Q4" s="315">
        <f t="shared" ca="1" si="0"/>
        <v>0</v>
      </c>
      <c r="R4" s="321">
        <f t="shared" ca="1" si="1"/>
        <v>-1</v>
      </c>
      <c r="S4" s="153" t="s">
        <v>1507</v>
      </c>
      <c r="T4" s="55" t="s">
        <v>9240</v>
      </c>
      <c r="U4" s="19" t="s">
        <v>1567</v>
      </c>
      <c r="V4" s="19">
        <v>1</v>
      </c>
    </row>
    <row r="5" spans="1:22" ht="25.5" x14ac:dyDescent="0.2">
      <c r="A5" s="15">
        <v>4</v>
      </c>
      <c r="B5" s="23" t="s">
        <v>9137</v>
      </c>
      <c r="C5" s="15">
        <f>SUMIF(Список!$J$2:$J$487,CONCATENATE($B5,C$1),Список!$I$2:$I$487)</f>
        <v>1</v>
      </c>
      <c r="D5" s="15">
        <f>SUMIF(Список!$J$2:$J$487,CONCATENATE($B5,D$1),Список!$I$2:$I$487)</f>
        <v>1</v>
      </c>
      <c r="E5" s="15">
        <f>SUMIF(Список!$J$2:$J$487,CONCATENATE($B5,E$1),Список!$I$2:$I$487)</f>
        <v>0</v>
      </c>
      <c r="F5" s="15">
        <f>SUMIF(Список!$J$2:$J$487,CONCATENATE($B5,F$1),Список!$I$2:$I$487)</f>
        <v>1</v>
      </c>
      <c r="G5" s="15">
        <f>SUMIF(Список!$J$2:$J$487,CONCATENATE($B5,G$1),Список!$I$2:$I$487)</f>
        <v>2</v>
      </c>
      <c r="H5" s="16">
        <f>SUMIF(Список!$E$2:$E$487,$B5,Список!$I$2:$I$487)</f>
        <v>5</v>
      </c>
      <c r="I5" s="16">
        <f>SUMIF(Список!$E$2:$E$487,$B5,Список!$I$2:$J$487)</f>
        <v>5</v>
      </c>
      <c r="J5" s="17">
        <v>5</v>
      </c>
      <c r="K5" s="15" t="s">
        <v>9505</v>
      </c>
      <c r="L5" s="15" t="s">
        <v>9505</v>
      </c>
      <c r="M5" s="18">
        <f ca="1">IF(ISERROR(SUMIF(Список!$E$2:$E$84,$B5,Список!O$2:O$1850)/$H5),"немає",SUMIF(Список!$E$2:$E$84,$B5,Список!O$2:O$1850)/$H5)</f>
        <v>245.4</v>
      </c>
      <c r="N5" s="315">
        <f ca="1">SUMIF(Список!$Q$2:$Q$487,CONCATENATE($B5,N$1),Список!$I$2:$I$487)</f>
        <v>0</v>
      </c>
      <c r="O5" s="315">
        <f ca="1">SUMIF(Список!$Q$2:$Q$487,CONCATENATE($B5,O$1),Список!$I$2:$I$487)</f>
        <v>4</v>
      </c>
      <c r="P5" s="315">
        <f ca="1">SUMIF(Список!$Q$2:$Q$487,CONCATENATE($B5,P$1),Список!$I$2:$I$487)</f>
        <v>0</v>
      </c>
      <c r="Q5" s="315">
        <f t="shared" ca="1" si="0"/>
        <v>4</v>
      </c>
      <c r="R5" s="321">
        <f t="shared" ca="1" si="1"/>
        <v>-1</v>
      </c>
      <c r="S5" s="41" t="s">
        <v>1509</v>
      </c>
      <c r="T5" s="55" t="s">
        <v>9190</v>
      </c>
      <c r="U5" s="19" t="s">
        <v>1567</v>
      </c>
      <c r="V5" s="19">
        <v>1</v>
      </c>
    </row>
    <row r="6" spans="1:22" ht="25.5" x14ac:dyDescent="0.2">
      <c r="A6" s="15">
        <v>5</v>
      </c>
      <c r="B6" s="23" t="s">
        <v>9142</v>
      </c>
      <c r="C6" s="15">
        <f>SUMIF(Список!$J$2:$J$487,CONCATENATE($B6,C$1),Список!$I$2:$I$487)</f>
        <v>0</v>
      </c>
      <c r="D6" s="15">
        <f>SUMIF(Список!$J$2:$J$487,CONCATENATE($B6,D$1),Список!$I$2:$I$487)</f>
        <v>1</v>
      </c>
      <c r="E6" s="15">
        <f>SUMIF(Список!$J$2:$J$487,CONCATENATE($B6,E$1),Список!$I$2:$I$487)</f>
        <v>0</v>
      </c>
      <c r="F6" s="15">
        <f>SUMIF(Список!$J$2:$J$487,CONCATENATE($B6,F$1),Список!$I$2:$I$487)</f>
        <v>1</v>
      </c>
      <c r="G6" s="15">
        <f>SUMIF(Список!$J$2:$J$487,CONCATENATE($B6,G$1),Список!$I$2:$I$487)</f>
        <v>1</v>
      </c>
      <c r="H6" s="16">
        <f>SUMIF(Список!$E$2:$E$487,$B6,Список!$I$2:$I$487)</f>
        <v>3</v>
      </c>
      <c r="I6" s="16">
        <f>SUMIF(Список!$E$2:$E$487,$B6,Список!$I$2:$J$487)</f>
        <v>3</v>
      </c>
      <c r="J6" s="17">
        <v>4</v>
      </c>
      <c r="K6" s="15" t="s">
        <v>9505</v>
      </c>
      <c r="L6" s="15" t="s">
        <v>9505</v>
      </c>
      <c r="M6" s="18">
        <f ca="1">IF(ISERROR(SUMIF(Список!$E$2:$E$84,$B6,Список!O$2:O$1850)/$H6),"немає",SUMIF(Список!$E$2:$E$84,$B6,Список!O$2:O$1850)/$H6)</f>
        <v>0.66666666666666663</v>
      </c>
      <c r="N6" s="315">
        <f ca="1">SUMIF(Список!$Q$2:$Q$487,CONCATENATE($B6,N$1),Список!$I$2:$I$487)</f>
        <v>0</v>
      </c>
      <c r="O6" s="315">
        <f ca="1">SUMIF(Список!$Q$2:$Q$487,CONCATENATE($B6,O$1),Список!$I$2:$I$487)</f>
        <v>0</v>
      </c>
      <c r="P6" s="315">
        <f ca="1">SUMIF(Список!$Q$2:$Q$487,CONCATENATE($B6,P$1),Список!$I$2:$I$487)</f>
        <v>0</v>
      </c>
      <c r="Q6" s="315">
        <f t="shared" ca="1" si="0"/>
        <v>0</v>
      </c>
      <c r="R6" s="321">
        <f t="shared" ca="1" si="1"/>
        <v>-3</v>
      </c>
      <c r="S6" s="41" t="s">
        <v>1513</v>
      </c>
      <c r="T6" s="55" t="s">
        <v>9210</v>
      </c>
      <c r="U6" s="19" t="s">
        <v>1567</v>
      </c>
      <c r="V6" s="19">
        <v>1</v>
      </c>
    </row>
    <row r="7" spans="1:22" ht="25.5" x14ac:dyDescent="0.2">
      <c r="A7" s="15">
        <v>6</v>
      </c>
      <c r="B7" s="23" t="s">
        <v>9150</v>
      </c>
      <c r="C7" s="15">
        <f>SUMIF(Список!$J$2:$J$487,CONCATENATE($B7,C$1),Список!$I$2:$I$487)</f>
        <v>0</v>
      </c>
      <c r="D7" s="15">
        <f>SUMIF(Список!$J$2:$J$487,CONCATENATE($B7,D$1),Список!$I$2:$I$487)</f>
        <v>0</v>
      </c>
      <c r="E7" s="15">
        <f>SUMIF(Список!$J$2:$J$487,CONCATENATE($B7,E$1),Список!$I$2:$I$487)</f>
        <v>2</v>
      </c>
      <c r="F7" s="15">
        <f>SUMIF(Список!$J$2:$J$487,CONCATENATE($B7,F$1),Список!$I$2:$I$487)</f>
        <v>1</v>
      </c>
      <c r="G7" s="15">
        <f>SUMIF(Список!$J$2:$J$487,CONCATENATE($B7,G$1),Список!$I$2:$I$487)</f>
        <v>1</v>
      </c>
      <c r="H7" s="16">
        <f>SUMIF(Список!$E$2:$E$487,$B7,Список!$I$2:$I$487)</f>
        <v>4</v>
      </c>
      <c r="I7" s="16">
        <f>SUMIF(Список!$E$2:$E$487,$B7,Список!$I$2:$J$487)</f>
        <v>4</v>
      </c>
      <c r="J7" s="17">
        <v>4</v>
      </c>
      <c r="K7" s="15" t="s">
        <v>9505</v>
      </c>
      <c r="L7" s="15" t="s">
        <v>9505</v>
      </c>
      <c r="M7" s="18">
        <f ca="1">IF(ISERROR(SUMIF(Список!$E$2:$E$84,$B7,Список!O$2:O$1850)/$H7),"немає",SUMIF(Список!$E$2:$E$84,$B7,Список!O$2:O$1850)/$H7)</f>
        <v>57.5</v>
      </c>
      <c r="N7" s="315">
        <f ca="1">SUMIF(Список!$Q$2:$Q$487,CONCATENATE($B7,N$1),Список!$I$2:$I$487)</f>
        <v>0</v>
      </c>
      <c r="O7" s="315">
        <f ca="1">SUMIF(Список!$Q$2:$Q$487,CONCATENATE($B7,O$1),Список!$I$2:$I$487)</f>
        <v>0</v>
      </c>
      <c r="P7" s="315">
        <f ca="1">SUMIF(Список!$Q$2:$Q$487,CONCATENATE($B7,P$1),Список!$I$2:$I$487)</f>
        <v>3</v>
      </c>
      <c r="Q7" s="315">
        <f t="shared" ca="1" si="0"/>
        <v>3</v>
      </c>
      <c r="R7" s="321">
        <f t="shared" ca="1" si="1"/>
        <v>-1</v>
      </c>
      <c r="S7" s="179" t="s">
        <v>9518</v>
      </c>
      <c r="T7" s="55" t="s">
        <v>9235</v>
      </c>
      <c r="U7" s="19" t="s">
        <v>1567</v>
      </c>
      <c r="V7" s="19">
        <v>1</v>
      </c>
    </row>
    <row r="8" spans="1:22" ht="25.5" x14ac:dyDescent="0.2">
      <c r="A8" s="15">
        <v>7</v>
      </c>
      <c r="B8" s="23" t="s">
        <v>9162</v>
      </c>
      <c r="C8" s="15">
        <f>SUMIF(Список!$J$2:$J$487,CONCATENATE($B8,C$1),Список!$I$2:$I$487)</f>
        <v>0</v>
      </c>
      <c r="D8" s="15">
        <f>SUMIF(Список!$J$2:$J$487,CONCATENATE($B8,D$1),Список!$I$2:$I$487)</f>
        <v>0</v>
      </c>
      <c r="E8" s="15">
        <f>SUMIF(Список!$J$2:$J$487,CONCATENATE($B8,E$1),Список!$I$2:$I$487)</f>
        <v>0</v>
      </c>
      <c r="F8" s="15">
        <f>SUMIF(Список!$J$2:$J$487,CONCATENATE($B8,F$1),Список!$I$2:$I$487)</f>
        <v>1</v>
      </c>
      <c r="G8" s="15">
        <f>SUMIF(Список!$J$2:$J$487,CONCATENATE($B8,G$1),Список!$I$2:$I$487)</f>
        <v>3</v>
      </c>
      <c r="H8" s="16">
        <f>SUMIF(Список!$E$2:$E$487,$B8,Список!$I$2:$I$487)</f>
        <v>4</v>
      </c>
      <c r="I8" s="16">
        <f>SUMIF(Список!$E$2:$E$487,$B8,Список!$I$2:$J$487)</f>
        <v>4</v>
      </c>
      <c r="J8" s="17">
        <v>4</v>
      </c>
      <c r="K8" s="15" t="s">
        <v>9505</v>
      </c>
      <c r="L8" s="15" t="s">
        <v>9505</v>
      </c>
      <c r="M8" s="18">
        <f ca="1">IF(ISERROR(SUMIF(Список!$E$2:$E$84,$B8,Список!O$2:O$1850)/$H8),"немає",SUMIF(Список!$E$2:$E$84,$B8,Список!O$2:O$1850)/$H8)</f>
        <v>323.5</v>
      </c>
      <c r="N8" s="315">
        <f ca="1">SUMIF(Список!$Q$2:$Q$487,CONCATENATE($B8,N$1),Список!$I$2:$I$487)</f>
        <v>1</v>
      </c>
      <c r="O8" s="315">
        <f ca="1">SUMIF(Список!$Q$2:$Q$487,CONCATENATE($B8,O$1),Список!$I$2:$I$487)</f>
        <v>1</v>
      </c>
      <c r="P8" s="315">
        <f ca="1">SUMIF(Список!$Q$2:$Q$487,CONCATENATE($B8,P$1),Список!$I$2:$I$487)</f>
        <v>1</v>
      </c>
      <c r="Q8" s="315">
        <f t="shared" ca="1" si="0"/>
        <v>3</v>
      </c>
      <c r="R8" s="321">
        <f t="shared" ca="1" si="1"/>
        <v>-1</v>
      </c>
      <c r="S8" s="41" t="s">
        <v>1519</v>
      </c>
      <c r="T8" s="55" t="s">
        <v>9193</v>
      </c>
      <c r="U8" s="19" t="s">
        <v>1567</v>
      </c>
      <c r="V8" s="19">
        <v>0</v>
      </c>
    </row>
    <row r="9" spans="1:22" ht="25.5" x14ac:dyDescent="0.2">
      <c r="A9" s="15">
        <v>8</v>
      </c>
      <c r="B9" s="23" t="s">
        <v>9155</v>
      </c>
      <c r="C9" s="15">
        <f>SUMIF(Список!$J$2:$J$487,CONCATENATE($B9,C$1),Список!$I$2:$I$487)</f>
        <v>0</v>
      </c>
      <c r="D9" s="15">
        <f>SUMIF(Список!$J$2:$J$487,CONCATENATE($B9,D$1),Список!$I$2:$I$487)</f>
        <v>0</v>
      </c>
      <c r="E9" s="15">
        <f>SUMIF(Список!$J$2:$J$487,CONCATENATE($B9,E$1),Список!$I$2:$I$487)</f>
        <v>0</v>
      </c>
      <c r="F9" s="15">
        <f>SUMIF(Список!$J$2:$J$487,CONCATENATE($B9,F$1),Список!$I$2:$I$487)</f>
        <v>1</v>
      </c>
      <c r="G9" s="15">
        <f>SUMIF(Список!$J$2:$J$487,CONCATENATE($B9,G$1),Список!$I$2:$I$487)</f>
        <v>2</v>
      </c>
      <c r="H9" s="16">
        <f>SUMIF(Список!$E$2:$E$487,$B9,Список!$I$2:$I$487)</f>
        <v>3</v>
      </c>
      <c r="I9" s="16">
        <f>SUMIF(Список!$E$2:$E$487,$B9,Список!$I$2:$J$487)</f>
        <v>3</v>
      </c>
      <c r="J9" s="17">
        <v>4</v>
      </c>
      <c r="K9" s="15" t="s">
        <v>9505</v>
      </c>
      <c r="L9" s="15" t="s">
        <v>9505</v>
      </c>
      <c r="M9" s="18">
        <f ca="1">IF(ISERROR(SUMIF(Список!$E$2:$E$84,$B9,Список!O$2:O$1850)/$H9),"немає",SUMIF(Список!$E$2:$E$84,$B9,Список!O$2:O$1850)/$H9)</f>
        <v>0</v>
      </c>
      <c r="N9" s="315">
        <f ca="1">SUMIF(Список!$Q$2:$Q$487,CONCATENATE($B9,N$1),Список!$I$2:$I$487)</f>
        <v>0</v>
      </c>
      <c r="O9" s="315">
        <f ca="1">SUMIF(Список!$Q$2:$Q$487,CONCATENATE($B9,O$1),Список!$I$2:$I$487)</f>
        <v>0</v>
      </c>
      <c r="P9" s="315">
        <f ca="1">SUMIF(Список!$Q$2:$Q$487,CONCATENATE($B9,P$1),Список!$I$2:$I$487)</f>
        <v>0</v>
      </c>
      <c r="Q9" s="315">
        <f t="shared" ca="1" si="0"/>
        <v>0</v>
      </c>
      <c r="R9" s="321">
        <f t="shared" ca="1" si="1"/>
        <v>-3</v>
      </c>
      <c r="S9" s="49" t="s">
        <v>9583</v>
      </c>
      <c r="T9" s="165" t="s">
        <v>7183</v>
      </c>
      <c r="U9" s="19" t="s">
        <v>1567</v>
      </c>
      <c r="V9" s="19">
        <v>1</v>
      </c>
    </row>
    <row r="10" spans="1:22" ht="25.5" x14ac:dyDescent="0.2">
      <c r="A10" s="15">
        <v>9</v>
      </c>
      <c r="B10" s="23" t="s">
        <v>9163</v>
      </c>
      <c r="C10" s="15">
        <f>SUMIF(Список!$J$2:$J$487,CONCATENATE($B10,C$1),Список!$I$2:$I$487)</f>
        <v>0</v>
      </c>
      <c r="D10" s="15">
        <f>SUMIF(Список!$J$2:$J$487,CONCATENATE($B10,D$1),Список!$I$2:$I$487)</f>
        <v>0</v>
      </c>
      <c r="E10" s="15">
        <f>SUMIF(Список!$J$2:$J$487,CONCATENATE($B10,E$1),Список!$I$2:$I$487)</f>
        <v>1</v>
      </c>
      <c r="F10" s="15">
        <f>SUMIF(Список!$J$2:$J$487,CONCATENATE($B10,F$1),Список!$I$2:$I$487)</f>
        <v>1</v>
      </c>
      <c r="G10" s="15">
        <f>SUMIF(Список!$J$2:$J$487,CONCATENATE($B10,G$1),Список!$I$2:$I$487)</f>
        <v>2</v>
      </c>
      <c r="H10" s="16">
        <f>SUMIF(Список!$E$2:$E$487,$B10,Список!$I$2:$I$487)</f>
        <v>4</v>
      </c>
      <c r="I10" s="16">
        <f>SUMIF(Список!$E$2:$E$487,$B10,Список!$I$2:$J$487)</f>
        <v>4</v>
      </c>
      <c r="J10" s="17">
        <v>7</v>
      </c>
      <c r="K10" s="15" t="s">
        <v>9505</v>
      </c>
      <c r="L10" s="15" t="s">
        <v>9505</v>
      </c>
      <c r="M10" s="18">
        <f ca="1">IF(ISERROR(SUMIF(Список!$E$2:$E$84,$B10,Список!O$2:O$1850)/$H10),"немає",SUMIF(Список!$E$2:$E$84,$B10,Список!O$2:O$1850)/$H10)</f>
        <v>131.25</v>
      </c>
      <c r="N10" s="315">
        <f ca="1">SUMIF(Список!$Q$2:$Q$487,CONCATENATE($B10,N$1),Список!$I$2:$I$487)</f>
        <v>0</v>
      </c>
      <c r="O10" s="315">
        <f ca="1">SUMIF(Список!$Q$2:$Q$487,CONCATENATE($B10,O$1),Список!$I$2:$I$487)</f>
        <v>1</v>
      </c>
      <c r="P10" s="315">
        <f ca="1">SUMIF(Список!$Q$2:$Q$487,CONCATENATE($B10,P$1),Список!$I$2:$I$487)</f>
        <v>2</v>
      </c>
      <c r="Q10" s="315">
        <f t="shared" ca="1" si="0"/>
        <v>3</v>
      </c>
      <c r="R10" s="321">
        <f t="shared" ca="1" si="1"/>
        <v>-1</v>
      </c>
      <c r="S10" s="160" t="s">
        <v>9575</v>
      </c>
      <c r="T10" s="165" t="s">
        <v>4507</v>
      </c>
      <c r="U10" s="19" t="s">
        <v>1567</v>
      </c>
      <c r="V10" s="19">
        <v>1</v>
      </c>
    </row>
    <row r="11" spans="1:22" ht="25.5" x14ac:dyDescent="0.2">
      <c r="A11" s="15">
        <v>10</v>
      </c>
      <c r="B11" s="23" t="s">
        <v>9157</v>
      </c>
      <c r="C11" s="15">
        <f>SUMIF(Список!$J$2:$J$487,CONCATENATE($B11,C$1),Список!$I$2:$I$487)</f>
        <v>0</v>
      </c>
      <c r="D11" s="15">
        <f>SUMIF(Список!$J$2:$J$487,CONCATENATE($B11,D$1),Список!$I$2:$I$487)</f>
        <v>0</v>
      </c>
      <c r="E11" s="15">
        <f>SUMIF(Список!$J$2:$J$487,CONCATENATE($B11,E$1),Список!$I$2:$I$487)</f>
        <v>1</v>
      </c>
      <c r="F11" s="15">
        <f>SUMIF(Список!$J$2:$J$487,CONCATENATE($B11,F$1),Список!$I$2:$I$487)</f>
        <v>1</v>
      </c>
      <c r="G11" s="15">
        <f>SUMIF(Список!$J$2:$J$487,CONCATENATE($B11,G$1),Список!$I$2:$I$487)</f>
        <v>1</v>
      </c>
      <c r="H11" s="16">
        <f>SUMIF(Список!$E$2:$E$487,$B11,Список!$I$2:$I$487)</f>
        <v>3</v>
      </c>
      <c r="I11" s="16">
        <f>SUMIF(Список!$E$2:$E$487,$B11,Список!$I$2:$J$487)</f>
        <v>3</v>
      </c>
      <c r="J11" s="21">
        <v>4</v>
      </c>
      <c r="K11" s="15" t="s">
        <v>9505</v>
      </c>
      <c r="L11" s="15" t="s">
        <v>9505</v>
      </c>
      <c r="M11" s="18">
        <f ca="1">IF(ISERROR(SUMIF(Список!$E$2:$E$84,$B11,Список!O$2:O$1850)/$H11),"немає",SUMIF(Список!$E$2:$E$84,$B11,Список!O$2:O$1850)/$H11)</f>
        <v>15.333333333333334</v>
      </c>
      <c r="N11" s="315">
        <f ca="1">SUMIF(Список!$Q$2:$Q$487,CONCATENATE($B11,N$1),Список!$I$2:$I$487)</f>
        <v>0</v>
      </c>
      <c r="O11" s="315">
        <f ca="1">SUMIF(Список!$Q$2:$Q$487,CONCATENATE($B11,O$1),Список!$I$2:$I$487)</f>
        <v>0</v>
      </c>
      <c r="P11" s="315">
        <f ca="1">SUMIF(Список!$Q$2:$Q$487,CONCATENATE($B11,P$1),Список!$I$2:$I$487)</f>
        <v>0</v>
      </c>
      <c r="Q11" s="315">
        <f t="shared" ca="1" si="0"/>
        <v>0</v>
      </c>
      <c r="R11" s="321">
        <f t="shared" ca="1" si="1"/>
        <v>-3</v>
      </c>
      <c r="S11" s="41" t="s">
        <v>1529</v>
      </c>
      <c r="T11" s="55" t="s">
        <v>9194</v>
      </c>
      <c r="U11" s="19" t="s">
        <v>1568</v>
      </c>
      <c r="V11" s="19">
        <v>0</v>
      </c>
    </row>
    <row r="12" spans="1:22" ht="38.25" x14ac:dyDescent="0.2">
      <c r="A12" s="15">
        <v>11</v>
      </c>
      <c r="B12" s="23" t="s">
        <v>9152</v>
      </c>
      <c r="C12" s="15">
        <f>SUMIF(Список!$J$2:$J$487,CONCATENATE($B12,C$1),Список!$I$2:$I$487)</f>
        <v>0</v>
      </c>
      <c r="D12" s="15">
        <f>SUMIF(Список!$J$2:$J$487,CONCATENATE($B12,D$1),Список!$I$2:$I$487)</f>
        <v>0</v>
      </c>
      <c r="E12" s="15">
        <f>SUMIF(Список!$J$2:$J$487,CONCATENATE($B12,E$1),Список!$I$2:$I$487)</f>
        <v>1</v>
      </c>
      <c r="F12" s="15">
        <f>SUMIF(Список!$J$2:$J$487,CONCATENATE($B12,F$1),Список!$I$2:$I$487)</f>
        <v>1</v>
      </c>
      <c r="G12" s="15">
        <f>SUMIF(Список!$J$2:$J$487,CONCATENATE($B12,G$1),Список!$I$2:$I$487)</f>
        <v>2</v>
      </c>
      <c r="H12" s="16">
        <f>SUMIF(Список!$E$2:$E$487,$B12,Список!$I$2:$I$487)</f>
        <v>4</v>
      </c>
      <c r="I12" s="16">
        <f>SUMIF(Список!$E$2:$E$487,$B12,Список!$I$2:$J$487)</f>
        <v>4</v>
      </c>
      <c r="J12" s="17">
        <v>4</v>
      </c>
      <c r="K12" s="15" t="s">
        <v>9505</v>
      </c>
      <c r="L12" s="15" t="s">
        <v>9505</v>
      </c>
      <c r="M12" s="18">
        <f ca="1">IF(ISERROR(SUMIF(Список!$E$2:$E$84,$B12,Список!O$2:O$1850)/$H12),"немає",SUMIF(Список!$E$2:$E$84,$B12,Список!O$2:O$1850)/$H12)</f>
        <v>2.5</v>
      </c>
      <c r="N12" s="315">
        <f ca="1">SUMIF(Список!$Q$2:$Q$487,CONCATENATE($B12,N$1),Список!$I$2:$I$487)</f>
        <v>0</v>
      </c>
      <c r="O12" s="315">
        <f ca="1">SUMIF(Список!$Q$2:$Q$487,CONCATENATE($B12,O$1),Список!$I$2:$I$487)</f>
        <v>0</v>
      </c>
      <c r="P12" s="315">
        <f ca="1">SUMIF(Список!$Q$2:$Q$487,CONCATENATE($B12,P$1),Список!$I$2:$I$487)</f>
        <v>0</v>
      </c>
      <c r="Q12" s="315">
        <f t="shared" ca="1" si="0"/>
        <v>0</v>
      </c>
      <c r="R12" s="321">
        <f t="shared" ca="1" si="1"/>
        <v>-4</v>
      </c>
      <c r="S12" s="19" t="s">
        <v>9557</v>
      </c>
      <c r="T12" s="19" t="s">
        <v>5379</v>
      </c>
      <c r="U12" s="19" t="s">
        <v>1567</v>
      </c>
      <c r="V12" s="19">
        <v>1</v>
      </c>
    </row>
    <row r="13" spans="1:22" ht="25.5" x14ac:dyDescent="0.2">
      <c r="A13" s="15">
        <v>12</v>
      </c>
      <c r="B13" s="23" t="s">
        <v>9156</v>
      </c>
      <c r="C13" s="15">
        <f>SUMIF(Список!$J$2:$J$487,CONCATENATE($B13,C$1),Список!$I$2:$I$487)</f>
        <v>0</v>
      </c>
      <c r="D13" s="15">
        <f>SUMIF(Список!$J$2:$J$487,CONCATENATE($B13,D$1),Список!$I$2:$I$487)</f>
        <v>1</v>
      </c>
      <c r="E13" s="15">
        <f>SUMIF(Список!$J$2:$J$487,CONCATENATE($B13,E$1),Список!$I$2:$I$487)</f>
        <v>2</v>
      </c>
      <c r="F13" s="15">
        <f>SUMIF(Список!$J$2:$J$487,CONCATENATE($B13,F$1),Список!$I$2:$I$487)</f>
        <v>0</v>
      </c>
      <c r="G13" s="15">
        <f>SUMIF(Список!$J$2:$J$487,CONCATENATE($B13,G$1),Список!$I$2:$I$487)</f>
        <v>1</v>
      </c>
      <c r="H13" s="16">
        <f>SUMIF(Список!$E$2:$E$487,$B13,Список!$I$2:$I$487)</f>
        <v>4</v>
      </c>
      <c r="I13" s="16">
        <f>SUMIF(Список!$E$2:$E$487,$B13,Список!$I$2:$J$487)</f>
        <v>4</v>
      </c>
      <c r="J13" s="17">
        <v>4</v>
      </c>
      <c r="K13" s="15" t="s">
        <v>9505</v>
      </c>
      <c r="L13" s="15" t="s">
        <v>9505</v>
      </c>
      <c r="M13" s="18">
        <f ca="1">IF(ISERROR(SUMIF(Список!$E$2:$E$84,$B13,Список!O$2:O$1850)/$H13),"немає",SUMIF(Список!$E$2:$E$84,$B13,Список!O$2:O$1850)/$H13)</f>
        <v>55.75</v>
      </c>
      <c r="N13" s="315">
        <f ca="1">SUMIF(Список!$Q$2:$Q$487,CONCATENATE($B13,N$1),Список!$I$2:$I$487)</f>
        <v>0</v>
      </c>
      <c r="O13" s="315">
        <f ca="1">SUMIF(Список!$Q$2:$Q$487,CONCATENATE($B13,O$1),Список!$I$2:$I$487)</f>
        <v>1</v>
      </c>
      <c r="P13" s="315">
        <f ca="1">SUMIF(Список!$Q$2:$Q$487,CONCATENATE($B13,P$1),Список!$I$2:$I$487)</f>
        <v>0</v>
      </c>
      <c r="Q13" s="315">
        <f t="shared" ca="1" si="0"/>
        <v>1</v>
      </c>
      <c r="R13" s="321">
        <f t="shared" ca="1" si="1"/>
        <v>-3</v>
      </c>
      <c r="S13" s="160" t="s">
        <v>9540</v>
      </c>
      <c r="T13" s="161" t="s">
        <v>9232</v>
      </c>
      <c r="U13" s="19" t="s">
        <v>1567</v>
      </c>
      <c r="V13" s="19">
        <v>1</v>
      </c>
    </row>
    <row r="14" spans="1:22" ht="38.25" x14ac:dyDescent="0.2">
      <c r="A14" s="15">
        <v>13</v>
      </c>
      <c r="B14" s="23" t="s">
        <v>9153</v>
      </c>
      <c r="C14" s="15">
        <f>SUMIF(Список!$J$2:$J$487,CONCATENATE($B14,C$1),Список!$I$2:$I$487)</f>
        <v>0</v>
      </c>
      <c r="D14" s="15">
        <f>SUMIF(Список!$J$2:$J$487,CONCATENATE($B14,D$1),Список!$I$2:$I$487)</f>
        <v>0</v>
      </c>
      <c r="E14" s="15">
        <f>SUMIF(Список!$J$2:$J$487,CONCATENATE($B14,E$1),Список!$I$2:$I$487)</f>
        <v>2</v>
      </c>
      <c r="F14" s="15">
        <f>SUMIF(Список!$J$2:$J$487,CONCATENATE($B14,F$1),Список!$I$2:$I$487)</f>
        <v>1</v>
      </c>
      <c r="G14" s="15">
        <f>SUMIF(Список!$J$2:$J$487,CONCATENATE($B14,G$1),Список!$I$2:$I$487)</f>
        <v>1</v>
      </c>
      <c r="H14" s="16">
        <f>SUMIF(Список!$E$2:$E$487,$B14,Список!$I$2:$I$487)</f>
        <v>4</v>
      </c>
      <c r="I14" s="16">
        <f>SUMIF(Список!$E$2:$E$487,$B14,Список!$I$2:$J$487)</f>
        <v>4</v>
      </c>
      <c r="J14" s="17">
        <v>4</v>
      </c>
      <c r="K14" s="15" t="s">
        <v>9505</v>
      </c>
      <c r="L14" s="15" t="s">
        <v>9505</v>
      </c>
      <c r="M14" s="18">
        <f ca="1">IF(ISERROR(SUMIF(Список!$E$2:$E$84,$B14,Список!O$2:O$1850)/$H14),"немає",SUMIF(Список!$E$2:$E$84,$B14,Список!O$2:O$1850)/$H14)</f>
        <v>12.75</v>
      </c>
      <c r="N14" s="315">
        <f ca="1">SUMIF(Список!$Q$2:$Q$487,CONCATENATE($B14,N$1),Список!$I$2:$I$487)</f>
        <v>0</v>
      </c>
      <c r="O14" s="315">
        <f ca="1">SUMIF(Список!$Q$2:$Q$487,CONCATENATE($B14,O$1),Список!$I$2:$I$487)</f>
        <v>0</v>
      </c>
      <c r="P14" s="315">
        <f ca="1">SUMIF(Список!$Q$2:$Q$487,CONCATENATE($B14,P$1),Список!$I$2:$I$487)</f>
        <v>0</v>
      </c>
      <c r="Q14" s="315">
        <f t="shared" ca="1" si="0"/>
        <v>0</v>
      </c>
      <c r="R14" s="321">
        <f t="shared" ca="1" si="1"/>
        <v>-4</v>
      </c>
      <c r="S14" s="19" t="s">
        <v>1534</v>
      </c>
      <c r="T14" s="55" t="s">
        <v>550</v>
      </c>
      <c r="U14" s="19" t="s">
        <v>1567</v>
      </c>
      <c r="V14" s="19">
        <v>1</v>
      </c>
    </row>
    <row r="15" spans="1:22" ht="25.5" x14ac:dyDescent="0.2">
      <c r="A15" s="15">
        <v>14</v>
      </c>
      <c r="B15" s="23" t="s">
        <v>9146</v>
      </c>
      <c r="C15" s="15">
        <f>SUMIF(Список!$J$2:$J$487,CONCATENATE($B15,C$1),Список!$I$2:$I$487)</f>
        <v>0</v>
      </c>
      <c r="D15" s="15">
        <f>SUMIF(Список!$J$2:$J$487,CONCATENATE($B15,D$1),Список!$I$2:$I$487)</f>
        <v>0</v>
      </c>
      <c r="E15" s="15">
        <f>SUMIF(Список!$J$2:$J$487,CONCATENATE($B15,E$1),Список!$I$2:$I$487)</f>
        <v>1</v>
      </c>
      <c r="F15" s="15">
        <f>SUMIF(Список!$J$2:$J$487,CONCATENATE($B15,F$1),Список!$I$2:$I$487)</f>
        <v>1</v>
      </c>
      <c r="G15" s="15">
        <f>SUMIF(Список!$J$2:$J$487,CONCATENATE($B15,G$1),Список!$I$2:$I$487)</f>
        <v>1</v>
      </c>
      <c r="H15" s="16">
        <f>SUMIF(Список!$E$2:$E$487,$B15,Список!$I$2:$I$487)</f>
        <v>3</v>
      </c>
      <c r="I15" s="16">
        <f>SUMIF(Список!$E$2:$E$487,$B15,Список!$I$2:$J$487)</f>
        <v>3</v>
      </c>
      <c r="J15" s="17">
        <v>4</v>
      </c>
      <c r="K15" s="15" t="s">
        <v>9505</v>
      </c>
      <c r="L15" s="15" t="s">
        <v>9505</v>
      </c>
      <c r="M15" s="18">
        <f ca="1">IF(ISERROR(SUMIF(Список!$E$2:$E$84,$B15,Список!O$2:O$1850)/$H15),"немає",SUMIF(Список!$E$2:$E$84,$B15,Список!O$2:O$1850)/$H15)</f>
        <v>164.33333333333334</v>
      </c>
      <c r="N15" s="315">
        <f ca="1">SUMIF(Список!$Q$2:$Q$487,CONCATENATE($B15,N$1),Список!$I$2:$I$487)</f>
        <v>0</v>
      </c>
      <c r="O15" s="315">
        <f ca="1">SUMIF(Список!$Q$2:$Q$487,CONCATENATE($B15,O$1),Список!$I$2:$I$487)</f>
        <v>2</v>
      </c>
      <c r="P15" s="315">
        <f ca="1">SUMIF(Список!$Q$2:$Q$487,CONCATENATE($B15,P$1),Список!$I$2:$I$487)</f>
        <v>0</v>
      </c>
      <c r="Q15" s="315">
        <f t="shared" ca="1" si="0"/>
        <v>2</v>
      </c>
      <c r="R15" s="321">
        <f t="shared" ca="1" si="1"/>
        <v>-1</v>
      </c>
      <c r="S15" s="19" t="s">
        <v>9525</v>
      </c>
      <c r="T15" s="56" t="s">
        <v>9207</v>
      </c>
      <c r="U15" s="19" t="s">
        <v>1567</v>
      </c>
      <c r="V15" s="19">
        <v>1</v>
      </c>
    </row>
    <row r="16" spans="1:22" x14ac:dyDescent="0.2">
      <c r="A16" s="15">
        <v>15</v>
      </c>
      <c r="B16" s="23" t="s">
        <v>9148</v>
      </c>
      <c r="C16" s="15">
        <f>SUMIF(Список!$J$2:$J$487,CONCATENATE($B16,C$1),Список!$I$2:$I$487)</f>
        <v>0</v>
      </c>
      <c r="D16" s="15">
        <f>SUMIF(Список!$J$2:$J$487,CONCATENATE($B16,D$1),Список!$I$2:$I$487)</f>
        <v>2</v>
      </c>
      <c r="E16" s="15">
        <f>SUMIF(Список!$J$2:$J$487,CONCATENATE($B16,E$1),Список!$I$2:$I$487)</f>
        <v>3</v>
      </c>
      <c r="F16" s="15">
        <f>SUMIF(Список!$J$2:$J$487,CONCATENATE($B16,F$1),Список!$I$2:$I$487)</f>
        <v>3</v>
      </c>
      <c r="G16" s="15">
        <f>SUMIF(Список!$J$2:$J$487,CONCATENATE($B16,G$1),Список!$I$2:$I$487)</f>
        <v>4</v>
      </c>
      <c r="H16" s="16">
        <f>SUMIF(Список!$E$2:$E$487,$B16,Список!$I$2:$I$487)</f>
        <v>12</v>
      </c>
      <c r="I16" s="16">
        <v>0</v>
      </c>
      <c r="J16" s="17">
        <v>4</v>
      </c>
      <c r="K16" s="15" t="s">
        <v>9505</v>
      </c>
      <c r="L16" s="15" t="s">
        <v>9505</v>
      </c>
      <c r="M16" s="18">
        <f ca="1">IF(ISERROR(SUMIF(Список!$E$2:$E$84,$B16,Список!O$2:O$1850)/$H16),"немає",SUMIF(Список!$E$2:$E$84,$B16,Список!O$2:O$1850)/$H16)</f>
        <v>93.5</v>
      </c>
      <c r="N16" s="315">
        <f ca="1">SUMIF(Список!$Q$2:$Q$487,CONCATENATE($B16,N$1),Список!$I$2:$I$487)</f>
        <v>2</v>
      </c>
      <c r="O16" s="315">
        <f ca="1">SUMIF(Список!$Q$2:$Q$487,CONCATENATE($B16,O$1),Список!$I$2:$I$487)</f>
        <v>1</v>
      </c>
      <c r="P16" s="315">
        <f ca="1">SUMIF(Список!$Q$2:$Q$487,CONCATENATE($B16,P$1),Список!$I$2:$I$487)</f>
        <v>7</v>
      </c>
      <c r="Q16" s="315">
        <f t="shared" ca="1" si="0"/>
        <v>10</v>
      </c>
      <c r="R16" s="321">
        <f t="shared" ca="1" si="1"/>
        <v>-2</v>
      </c>
      <c r="S16" s="19" t="s">
        <v>9459</v>
      </c>
      <c r="T16" s="19"/>
      <c r="U16" s="19"/>
      <c r="V16" s="19">
        <v>0</v>
      </c>
    </row>
    <row r="17" spans="1:22" ht="25.5" x14ac:dyDescent="0.2">
      <c r="A17" s="15">
        <v>16</v>
      </c>
      <c r="B17" s="23" t="s">
        <v>9147</v>
      </c>
      <c r="C17" s="15">
        <f>SUMIF(Список!$J$2:$J$487,CONCATENATE($B17,C$1),Список!$I$2:$I$487)</f>
        <v>0</v>
      </c>
      <c r="D17" s="15">
        <f>SUMIF(Список!$J$2:$J$487,CONCATENATE($B17,D$1),Список!$I$2:$I$487)</f>
        <v>1</v>
      </c>
      <c r="E17" s="15">
        <f>SUMIF(Список!$J$2:$J$487,CONCATENATE($B17,E$1),Список!$I$2:$I$487)</f>
        <v>0</v>
      </c>
      <c r="F17" s="15">
        <f>SUMIF(Список!$J$2:$J$487,CONCATENATE($B17,F$1),Список!$I$2:$I$487)</f>
        <v>1</v>
      </c>
      <c r="G17" s="15">
        <f>SUMIF(Список!$J$2:$J$487,CONCATENATE($B17,G$1),Список!$I$2:$I$487)</f>
        <v>1</v>
      </c>
      <c r="H17" s="16">
        <f>SUMIF(Список!$E$2:$E$487,$B17,Список!$I$2:$I$487)</f>
        <v>3</v>
      </c>
      <c r="I17" s="16">
        <f>SUMIF(Список!$E$2:$E$487,$B17,Список!$I$2:$J$487)</f>
        <v>3</v>
      </c>
      <c r="J17" s="17">
        <v>4</v>
      </c>
      <c r="K17" s="15" t="s">
        <v>9505</v>
      </c>
      <c r="L17" s="15" t="s">
        <v>9505</v>
      </c>
      <c r="M17" s="18">
        <f>IF(ISERROR(SUMIF(Список!$E$2:$E$84,$B17,Список!O$2:O$1850)/$H17),"немає",SUMIF(Список!$E$2:$E$84,$B17,Список!O$2:O$1850)/$H17)</f>
        <v>0</v>
      </c>
      <c r="N17" s="315">
        <f ca="1">SUMIF(Список!$Q$2:$Q$487,CONCATENATE($B17,N$1),Список!$I$2:$I$487)</f>
        <v>0</v>
      </c>
      <c r="O17" s="315">
        <f ca="1">SUMIF(Список!$Q$2:$Q$487,CONCATENATE($B17,O$1),Список!$I$2:$I$487)</f>
        <v>0</v>
      </c>
      <c r="P17" s="315">
        <f ca="1">SUMIF(Список!$Q$2:$Q$487,CONCATENATE($B17,P$1),Список!$I$2:$I$487)</f>
        <v>1</v>
      </c>
      <c r="Q17" s="315">
        <f t="shared" ca="1" si="0"/>
        <v>1</v>
      </c>
      <c r="R17" s="321">
        <f t="shared" ca="1" si="1"/>
        <v>-2</v>
      </c>
      <c r="S17" s="41" t="s">
        <v>9559</v>
      </c>
      <c r="T17" s="55" t="s">
        <v>9237</v>
      </c>
      <c r="U17" s="19" t="s">
        <v>1568</v>
      </c>
      <c r="V17" s="19">
        <v>1</v>
      </c>
    </row>
    <row r="18" spans="1:22" ht="38.25" x14ac:dyDescent="0.2">
      <c r="A18" s="15">
        <v>17</v>
      </c>
      <c r="B18" s="23" t="s">
        <v>9144</v>
      </c>
      <c r="C18" s="15">
        <f>SUMIF(Список!$J$2:$J$487,CONCATENATE($B18,C$1),Список!$I$2:$I$487)</f>
        <v>0</v>
      </c>
      <c r="D18" s="15">
        <f>SUMIF(Список!$J$2:$J$487,CONCATENATE($B18,D$1),Список!$I$2:$I$487)</f>
        <v>1</v>
      </c>
      <c r="E18" s="15">
        <f>SUMIF(Список!$J$2:$J$487,CONCATENATE($B18,E$1),Список!$I$2:$I$487)</f>
        <v>1</v>
      </c>
      <c r="F18" s="15">
        <f>SUMIF(Список!$J$2:$J$487,CONCATENATE($B18,F$1),Список!$I$2:$I$487)</f>
        <v>1</v>
      </c>
      <c r="G18" s="15">
        <f>SUMIF(Список!$J$2:$J$487,CONCATENATE($B18,G$1),Список!$I$2:$I$487)</f>
        <v>1</v>
      </c>
      <c r="H18" s="16">
        <f>SUMIF(Список!$E$2:$E$487,$B18,Список!$I$2:$I$487)</f>
        <v>4</v>
      </c>
      <c r="I18" s="16">
        <f>SUMIF(Список!$E$2:$E$487,$B18,Список!$I$2:$J$487)</f>
        <v>4</v>
      </c>
      <c r="J18" s="17">
        <v>4</v>
      </c>
      <c r="K18" s="15" t="s">
        <v>9505</v>
      </c>
      <c r="L18" s="15" t="s">
        <v>9505</v>
      </c>
      <c r="M18" s="18">
        <f>IF(ISERROR(SUMIF(Список!$E$2:$E$84,$B18,Список!O$2:O$1850)/$H18),"немає",SUMIF(Список!$E$2:$E$84,$B18,Список!O$2:O$1850)/$H18)</f>
        <v>0</v>
      </c>
      <c r="N18" s="315">
        <f ca="1">SUMIF(Список!$Q$2:$Q$487,CONCATENATE($B18,N$1),Список!$I$2:$I$487)</f>
        <v>0</v>
      </c>
      <c r="O18" s="315">
        <f ca="1">SUMIF(Список!$Q$2:$Q$487,CONCATENATE($B18,O$1),Список!$I$2:$I$487)</f>
        <v>1</v>
      </c>
      <c r="P18" s="315">
        <f ca="1">SUMIF(Список!$Q$2:$Q$487,CONCATENATE($B18,P$1),Список!$I$2:$I$487)</f>
        <v>1</v>
      </c>
      <c r="Q18" s="315">
        <f t="shared" ca="1" si="0"/>
        <v>2</v>
      </c>
      <c r="R18" s="321">
        <f t="shared" ca="1" si="1"/>
        <v>-2</v>
      </c>
      <c r="S18" s="41" t="s">
        <v>1549</v>
      </c>
      <c r="T18" s="56" t="s">
        <v>9198</v>
      </c>
      <c r="U18" s="19" t="s">
        <v>1567</v>
      </c>
      <c r="V18" s="19">
        <v>1</v>
      </c>
    </row>
    <row r="19" spans="1:22" ht="38.25" x14ac:dyDescent="0.2">
      <c r="A19" s="15">
        <v>18</v>
      </c>
      <c r="B19" s="22" t="s">
        <v>9186</v>
      </c>
      <c r="C19" s="15">
        <f>SUMIF(Список!$J$2:$J$487,CONCATENATE($B19,C$1),Список!$I$2:$I$487)</f>
        <v>1</v>
      </c>
      <c r="D19" s="15">
        <f>SUMIF(Список!$J$2:$J$487,CONCATENATE($B19,D$1),Список!$I$2:$I$487)</f>
        <v>0</v>
      </c>
      <c r="E19" s="15">
        <f>SUMIF(Список!$J$2:$J$487,CONCATENATE($B19,E$1),Список!$I$2:$I$487)</f>
        <v>0</v>
      </c>
      <c r="F19" s="15">
        <f>SUMIF(Список!$J$2:$J$487,CONCATENATE($B19,F$1),Список!$I$2:$I$487)</f>
        <v>1</v>
      </c>
      <c r="G19" s="15">
        <f>SUMIF(Список!$J$2:$J$487,CONCATENATE($B19,G$1),Список!$I$2:$I$487)</f>
        <v>0</v>
      </c>
      <c r="H19" s="16">
        <f>SUMIF(Список!$E$2:$E$487,$B19,Список!$I$2:$I$487)</f>
        <v>2</v>
      </c>
      <c r="I19" s="16">
        <v>0</v>
      </c>
      <c r="J19" s="17">
        <v>4</v>
      </c>
      <c r="K19" s="15" t="s">
        <v>9505</v>
      </c>
      <c r="L19" s="15"/>
      <c r="M19" s="18">
        <f>IF(ISERROR(SUMIF(Список!$E$2:$E$84,$B19,Список!O$2:O$1850)/$H19),"немає",SUMIF(Список!$E$2:$E$84,$B19,Список!O$2:O$1850)/$H19)</f>
        <v>0</v>
      </c>
      <c r="N19" s="315">
        <f ca="1">SUMIF(Список!$Q$2:$Q$487,CONCATENATE($B19,N$1),Список!$I$2:$I$487)</f>
        <v>0</v>
      </c>
      <c r="O19" s="315">
        <f ca="1">SUMIF(Список!$Q$2:$Q$487,CONCATENATE($B19,O$1),Список!$I$2:$I$487)</f>
        <v>0</v>
      </c>
      <c r="P19" s="315">
        <f ca="1">SUMIF(Список!$Q$2:$Q$487,CONCATENATE($B19,P$1),Список!$I$2:$I$487)</f>
        <v>0</v>
      </c>
      <c r="Q19" s="315">
        <f t="shared" ca="1" si="0"/>
        <v>0</v>
      </c>
      <c r="R19" s="321">
        <f t="shared" ca="1" si="1"/>
        <v>-2</v>
      </c>
      <c r="S19" s="41" t="s">
        <v>1551</v>
      </c>
      <c r="T19" s="57" t="s">
        <v>9199</v>
      </c>
      <c r="U19" s="19" t="s">
        <v>1567</v>
      </c>
      <c r="V19" s="19">
        <v>0</v>
      </c>
    </row>
    <row r="20" spans="1:22" ht="25.5" x14ac:dyDescent="0.2">
      <c r="A20" s="15">
        <v>19</v>
      </c>
      <c r="B20" s="23" t="s">
        <v>9145</v>
      </c>
      <c r="C20" s="15">
        <f>SUMIF(Список!$J$2:$J$487,CONCATENATE($B20,C$1),Список!$I$2:$I$487)</f>
        <v>0</v>
      </c>
      <c r="D20" s="15">
        <f>SUMIF(Список!$J$2:$J$487,CONCATENATE($B20,D$1),Список!$I$2:$I$487)</f>
        <v>0</v>
      </c>
      <c r="E20" s="15">
        <f>SUMIF(Список!$J$2:$J$487,CONCATENATE($B20,E$1),Список!$I$2:$I$487)</f>
        <v>0</v>
      </c>
      <c r="F20" s="15">
        <f>SUMIF(Список!$J$2:$J$487,CONCATENATE($B20,F$1),Список!$I$2:$I$487)</f>
        <v>2</v>
      </c>
      <c r="G20" s="15">
        <f>SUMIF(Список!$J$2:$J$487,CONCATENATE($B20,G$1),Список!$I$2:$I$487)</f>
        <v>2</v>
      </c>
      <c r="H20" s="16">
        <f>SUMIF(Список!$E$2:$E$487,$B20,Список!$I$2:$I$487)</f>
        <v>4</v>
      </c>
      <c r="I20" s="16">
        <f>SUMIF(Список!$E$2:$E$487,$B20,Список!$I$2:$J$487)</f>
        <v>4</v>
      </c>
      <c r="J20" s="21">
        <v>4</v>
      </c>
      <c r="K20" s="15" t="s">
        <v>9505</v>
      </c>
      <c r="L20" s="15" t="s">
        <v>9505</v>
      </c>
      <c r="M20" s="18">
        <f>IF(ISERROR(SUMIF(Список!$E$2:$E$84,$B20,Список!O$2:O$1850)/$H20),"немає",SUMIF(Список!$E$2:$E$84,$B20,Список!O$2:O$1850)/$H20)</f>
        <v>0</v>
      </c>
      <c r="N20" s="315">
        <f ca="1">SUMIF(Список!$Q$2:$Q$487,CONCATENATE($B20,N$1),Список!$I$2:$I$487)</f>
        <v>0</v>
      </c>
      <c r="O20" s="315">
        <f ca="1">SUMIF(Список!$Q$2:$Q$487,CONCATENATE($B20,O$1),Список!$I$2:$I$487)</f>
        <v>0</v>
      </c>
      <c r="P20" s="315">
        <f ca="1">SUMIF(Список!$Q$2:$Q$487,CONCATENATE($B20,P$1),Список!$I$2:$I$487)</f>
        <v>1</v>
      </c>
      <c r="Q20" s="315">
        <f t="shared" ca="1" si="0"/>
        <v>1</v>
      </c>
      <c r="R20" s="321">
        <f t="shared" ca="1" si="1"/>
        <v>-3</v>
      </c>
      <c r="S20" s="19" t="s">
        <v>9551</v>
      </c>
      <c r="T20" s="55" t="s">
        <v>9200</v>
      </c>
      <c r="U20" s="19" t="s">
        <v>1567</v>
      </c>
      <c r="V20" s="19">
        <v>1</v>
      </c>
    </row>
    <row r="21" spans="1:22" ht="38.25" x14ac:dyDescent="0.2">
      <c r="A21" s="15">
        <v>20</v>
      </c>
      <c r="B21" s="23" t="s">
        <v>9164</v>
      </c>
      <c r="C21" s="15">
        <f>SUMIF(Список!$J$2:$J$487,CONCATENATE($B21,C$1),Список!$I$2:$I$487)</f>
        <v>0</v>
      </c>
      <c r="D21" s="15">
        <f>SUMIF(Список!$J$2:$J$487,CONCATENATE($B21,D$1),Список!$I$2:$I$487)</f>
        <v>1</v>
      </c>
      <c r="E21" s="15">
        <f>SUMIF(Список!$J$2:$J$487,CONCATENATE($B21,E$1),Список!$I$2:$I$487)</f>
        <v>1</v>
      </c>
      <c r="F21" s="15">
        <f>SUMIF(Список!$J$2:$J$487,CONCATENATE($B21,F$1),Список!$I$2:$I$487)</f>
        <v>1</v>
      </c>
      <c r="G21" s="15">
        <f>SUMIF(Список!$J$2:$J$487,CONCATENATE($B21,G$1),Список!$I$2:$I$487)</f>
        <v>1</v>
      </c>
      <c r="H21" s="16">
        <f>SUMIF(Список!$E$2:$E$487,$B21,Список!$I$2:$I$487)</f>
        <v>4</v>
      </c>
      <c r="I21" s="16">
        <f>SUMIF(Список!$E$2:$E$487,$B21,Список!$I$2:$J$487)</f>
        <v>4</v>
      </c>
      <c r="J21" s="17">
        <v>4</v>
      </c>
      <c r="K21" s="15" t="s">
        <v>9505</v>
      </c>
      <c r="L21" s="15" t="s">
        <v>9505</v>
      </c>
      <c r="M21" s="18">
        <f>IF(ISERROR(SUMIF(Список!$E$2:$E$84,$B21,Список!O$2:O$1850)/$H21),"немає",SUMIF(Список!$E$2:$E$84,$B21,Список!O$2:O$1850)/$H21)</f>
        <v>0</v>
      </c>
      <c r="N21" s="315">
        <f ca="1">SUMIF(Список!$Q$2:$Q$487,CONCATENATE($B21,N$1),Список!$I$2:$I$487)</f>
        <v>0</v>
      </c>
      <c r="O21" s="315">
        <f ca="1">SUMIF(Список!$Q$2:$Q$487,CONCATENATE($B21,O$1),Список!$I$2:$I$487)</f>
        <v>0</v>
      </c>
      <c r="P21" s="315">
        <f ca="1">SUMIF(Список!$Q$2:$Q$487,CONCATENATE($B21,P$1),Список!$I$2:$I$487)</f>
        <v>1</v>
      </c>
      <c r="Q21" s="315">
        <f t="shared" ca="1" si="0"/>
        <v>1</v>
      </c>
      <c r="R21" s="321">
        <f t="shared" ca="1" si="1"/>
        <v>-3</v>
      </c>
      <c r="S21" s="153" t="s">
        <v>9524</v>
      </c>
      <c r="T21" s="55" t="s">
        <v>9201</v>
      </c>
      <c r="U21" s="19" t="s">
        <v>1567</v>
      </c>
      <c r="V21" s="19">
        <v>1</v>
      </c>
    </row>
    <row r="22" spans="1:22" x14ac:dyDescent="0.2">
      <c r="A22" s="15">
        <v>21</v>
      </c>
      <c r="B22" s="23" t="s">
        <v>9151</v>
      </c>
      <c r="C22" s="15">
        <f>SUMIF(Список!$J$2:$J$487,CONCATENATE($B22,C$1),Список!$I$2:$I$487)</f>
        <v>1</v>
      </c>
      <c r="D22" s="15">
        <f>SUMIF(Список!$J$2:$J$487,CONCATENATE($B22,D$1),Список!$I$2:$I$487)</f>
        <v>0</v>
      </c>
      <c r="E22" s="15">
        <f>SUMIF(Список!$J$2:$J$487,CONCATENATE($B22,E$1),Список!$I$2:$I$487)</f>
        <v>1</v>
      </c>
      <c r="F22" s="15">
        <f>SUMIF(Список!$J$2:$J$487,CONCATENATE($B22,F$1),Список!$I$2:$I$487)</f>
        <v>1</v>
      </c>
      <c r="G22" s="15">
        <f>SUMIF(Список!$J$2:$J$487,CONCATENATE($B22,G$1),Список!$I$2:$I$487)</f>
        <v>1</v>
      </c>
      <c r="H22" s="16">
        <f>SUMIF(Список!$E$2:$E$487,$B22,Список!$I$2:$I$487)</f>
        <v>4</v>
      </c>
      <c r="I22" s="16">
        <f>SUMIF(Список!$E$2:$E$487,$B22,Список!$I$2:$J$487)</f>
        <v>4</v>
      </c>
      <c r="J22" s="17">
        <v>4</v>
      </c>
      <c r="K22" s="15" t="s">
        <v>9505</v>
      </c>
      <c r="L22" s="15" t="s">
        <v>9505</v>
      </c>
      <c r="M22" s="18">
        <f>IF(ISERROR(SUMIF(Список!$E$2:$E$84,$B22,Список!O$2:O$1850)/$H22),"немає",SUMIF(Список!$E$2:$E$84,$B22,Список!O$2:O$1850)/$H22)</f>
        <v>0</v>
      </c>
      <c r="N22" s="315">
        <f ca="1">SUMIF(Список!$Q$2:$Q$487,CONCATENATE($B22,N$1),Список!$I$2:$I$487)</f>
        <v>0</v>
      </c>
      <c r="O22" s="315">
        <f ca="1">SUMIF(Список!$Q$2:$Q$487,CONCATENATE($B22,O$1),Список!$I$2:$I$487)</f>
        <v>0</v>
      </c>
      <c r="P22" s="315">
        <f ca="1">SUMIF(Список!$Q$2:$Q$487,CONCATENATE($B22,P$1),Список!$I$2:$I$487)</f>
        <v>2</v>
      </c>
      <c r="Q22" s="315">
        <f t="shared" ca="1" si="0"/>
        <v>2</v>
      </c>
      <c r="R22" s="321">
        <f t="shared" ca="1" si="1"/>
        <v>-2</v>
      </c>
      <c r="S22" s="19" t="s">
        <v>9459</v>
      </c>
      <c r="T22" s="19"/>
      <c r="U22" s="19"/>
      <c r="V22" s="19">
        <v>0</v>
      </c>
    </row>
    <row r="23" spans="1:22" ht="25.5" x14ac:dyDescent="0.2">
      <c r="A23" s="15">
        <v>22</v>
      </c>
      <c r="B23" s="23" t="s">
        <v>9158</v>
      </c>
      <c r="C23" s="15">
        <f>SUMIF(Список!$J$2:$J$487,CONCATENATE($B23,C$1),Список!$I$2:$I$487)</f>
        <v>0</v>
      </c>
      <c r="D23" s="15">
        <f>SUMIF(Список!$J$2:$J$487,CONCATENATE($B23,D$1),Список!$I$2:$I$487)</f>
        <v>0</v>
      </c>
      <c r="E23" s="15">
        <f>SUMIF(Список!$J$2:$J$487,CONCATENATE($B23,E$1),Список!$I$2:$I$487)</f>
        <v>1</v>
      </c>
      <c r="F23" s="15">
        <f>SUMIF(Список!$J$2:$J$487,CONCATENATE($B23,F$1),Список!$I$2:$I$487)</f>
        <v>1</v>
      </c>
      <c r="G23" s="15">
        <f>SUMIF(Список!$J$2:$J$487,CONCATENATE($B23,G$1),Список!$I$2:$I$487)</f>
        <v>2</v>
      </c>
      <c r="H23" s="16">
        <f>SUMIF(Список!$E$2:$E$487,$B23,Список!$I$2:$I$487)</f>
        <v>4</v>
      </c>
      <c r="I23" s="16">
        <f>SUMIF(Список!$E$2:$E$487,$B23,Список!$I$2:$J$487)</f>
        <v>4</v>
      </c>
      <c r="J23" s="17">
        <v>4</v>
      </c>
      <c r="K23" s="15"/>
      <c r="L23" s="15"/>
      <c r="M23" s="18">
        <f>IF(ISERROR(SUMIF(Список!$E$2:$E$84,$B23,Список!O$2:O$1850)/$H23),"немає",SUMIF(Список!$E$2:$E$84,$B23,Список!O$2:O$1850)/$H23)</f>
        <v>0</v>
      </c>
      <c r="N23" s="315">
        <f ca="1">SUMIF(Список!$Q$2:$Q$487,CONCATENATE($B23,N$1),Список!$I$2:$I$487)</f>
        <v>0</v>
      </c>
      <c r="O23" s="315">
        <f ca="1">SUMIF(Список!$Q$2:$Q$487,CONCATENATE($B23,O$1),Список!$I$2:$I$487)</f>
        <v>0</v>
      </c>
      <c r="P23" s="315">
        <f ca="1">SUMIF(Список!$Q$2:$Q$487,CONCATENATE($B23,P$1),Список!$I$2:$I$487)</f>
        <v>2</v>
      </c>
      <c r="Q23" s="315">
        <f t="shared" ca="1" si="0"/>
        <v>2</v>
      </c>
      <c r="R23" s="321">
        <f t="shared" ca="1" si="1"/>
        <v>-2</v>
      </c>
      <c r="S23" s="41" t="s">
        <v>1562</v>
      </c>
      <c r="T23" s="41" t="s">
        <v>9203</v>
      </c>
      <c r="U23" s="19" t="s">
        <v>1568</v>
      </c>
      <c r="V23" s="19">
        <v>1</v>
      </c>
    </row>
    <row r="24" spans="1:22" ht="25.5" x14ac:dyDescent="0.2">
      <c r="A24" s="15">
        <v>23</v>
      </c>
      <c r="B24" s="23" t="s">
        <v>9138</v>
      </c>
      <c r="C24" s="15">
        <f>SUMIF(Список!$J$2:$J$487,CONCATENATE($B24,C$1),Список!$I$2:$I$487)</f>
        <v>0</v>
      </c>
      <c r="D24" s="15">
        <f>SUMIF(Список!$J$2:$J$487,CONCATENATE($B24,D$1),Список!$I$2:$I$487)</f>
        <v>0</v>
      </c>
      <c r="E24" s="15">
        <f>SUMIF(Список!$J$2:$J$487,CONCATENATE($B24,E$1),Список!$I$2:$I$487)</f>
        <v>1</v>
      </c>
      <c r="F24" s="15">
        <f>SUMIF(Список!$J$2:$J$487,CONCATENATE($B24,F$1),Список!$I$2:$I$487)</f>
        <v>1</v>
      </c>
      <c r="G24" s="15">
        <f>SUMIF(Список!$J$2:$J$487,CONCATENATE($B24,G$1),Список!$I$2:$I$487)</f>
        <v>1</v>
      </c>
      <c r="H24" s="16">
        <f>SUMIF(Список!$E$2:$E$487,$B24,Список!$I$2:$I$487)</f>
        <v>3</v>
      </c>
      <c r="I24" s="16">
        <f>SUMIF(Список!$E$2:$E$487,$B24,Список!$I$2:$J$487)</f>
        <v>3</v>
      </c>
      <c r="J24" s="17">
        <v>4</v>
      </c>
      <c r="K24" s="15" t="s">
        <v>9505</v>
      </c>
      <c r="L24" s="15" t="s">
        <v>9505</v>
      </c>
      <c r="M24" s="18">
        <f>IF(ISERROR(SUMIF(Список!$E$2:$E$84,$B24,Список!O$2:O$1850)/$H24),"немає",SUMIF(Список!$E$2:$E$84,$B24,Список!O$2:O$1850)/$H24)</f>
        <v>0</v>
      </c>
      <c r="N24" s="315">
        <f ca="1">SUMIF(Список!$Q$2:$Q$487,CONCATENATE($B24,N$1),Список!$I$2:$I$487)</f>
        <v>0</v>
      </c>
      <c r="O24" s="315">
        <f ca="1">SUMIF(Список!$Q$2:$Q$487,CONCATENATE($B24,O$1),Список!$I$2:$I$487)</f>
        <v>0</v>
      </c>
      <c r="P24" s="315">
        <f ca="1">SUMIF(Список!$Q$2:$Q$487,CONCATENATE($B24,P$1),Список!$I$2:$I$487)</f>
        <v>0</v>
      </c>
      <c r="Q24" s="315">
        <f t="shared" ca="1" si="0"/>
        <v>0</v>
      </c>
      <c r="R24" s="321">
        <f t="shared" ca="1" si="1"/>
        <v>-3</v>
      </c>
      <c r="S24" s="41" t="s">
        <v>1565</v>
      </c>
      <c r="T24" s="55" t="s">
        <v>1309</v>
      </c>
      <c r="U24" s="19" t="s">
        <v>1567</v>
      </c>
      <c r="V24" s="19">
        <v>1</v>
      </c>
    </row>
    <row r="25" spans="1:22" ht="22.5" customHeight="1" x14ac:dyDescent="0.2">
      <c r="A25" s="15">
        <v>24</v>
      </c>
      <c r="B25" s="23" t="s">
        <v>9143</v>
      </c>
      <c r="C25" s="15">
        <f>SUMIF(Список!$J$2:$J$487,CONCATENATE($B25,C$1),Список!$I$2:$I$487)</f>
        <v>0</v>
      </c>
      <c r="D25" s="15">
        <f>SUMIF(Список!$J$2:$J$487,CONCATENATE($B25,D$1),Список!$I$2:$I$487)</f>
        <v>0</v>
      </c>
      <c r="E25" s="15">
        <f>SUMIF(Список!$J$2:$J$487,CONCATENATE($B25,E$1),Список!$I$2:$I$487)</f>
        <v>0</v>
      </c>
      <c r="F25" s="15">
        <f>SUMIF(Список!$J$2:$J$487,CONCATENATE($B25,F$1),Список!$I$2:$I$487)</f>
        <v>0</v>
      </c>
      <c r="G25" s="15">
        <f>SUMIF(Список!$J$2:$J$487,CONCATENATE($B25,G$1),Список!$I$2:$I$487)</f>
        <v>0</v>
      </c>
      <c r="H25" s="16">
        <f>SUMIF(Список!$E$2:$E$487,$B25,Список!$I$2:$I$487)</f>
        <v>0</v>
      </c>
      <c r="I25" s="16">
        <f>SUMIF(Список!$E$2:$E$487,$B25,Список!$I$2:$J$487)</f>
        <v>0</v>
      </c>
      <c r="J25" s="17">
        <v>4</v>
      </c>
      <c r="K25" s="25" t="s">
        <v>9526</v>
      </c>
      <c r="L25" s="15" t="s">
        <v>9505</v>
      </c>
      <c r="M25" s="180" t="str">
        <f>IF(ISERROR(SUMIF(Список!$E$2:$E$84,$B25,Список!O$2:O$1850)/$H25),"немає",SUMIF(Список!$E$2:$E$84,$B25,Список!O$2:O$1850)/$H25)</f>
        <v>немає</v>
      </c>
      <c r="N25" s="315">
        <f ca="1">SUMIF(Список!$Q$2:$Q$487,CONCATENATE($B25,N$1),Список!$I$2:$I$487)</f>
        <v>0</v>
      </c>
      <c r="O25" s="315">
        <f ca="1">SUMIF(Список!$Q$2:$Q$487,CONCATENATE($B25,O$1),Список!$I$2:$I$487)</f>
        <v>0</v>
      </c>
      <c r="P25" s="315">
        <f ca="1">SUMIF(Список!$Q$2:$Q$487,CONCATENATE($B25,P$1),Список!$I$2:$I$487)</f>
        <v>0</v>
      </c>
      <c r="Q25" s="315">
        <f t="shared" ca="1" si="0"/>
        <v>0</v>
      </c>
      <c r="R25" s="321">
        <f t="shared" ca="1" si="1"/>
        <v>0</v>
      </c>
      <c r="S25" s="19"/>
      <c r="T25" s="19"/>
      <c r="U25" s="19"/>
      <c r="V25" s="19"/>
    </row>
    <row r="26" spans="1:22" x14ac:dyDescent="0.2">
      <c r="A26" s="15">
        <v>25</v>
      </c>
      <c r="B26" s="23" t="s">
        <v>1569</v>
      </c>
      <c r="C26" s="15">
        <f>SUMIF(Список!$J$2:$J$487,CONCATENATE($B26,C$1),Список!$I$2:$I$487)</f>
        <v>0</v>
      </c>
      <c r="D26" s="15">
        <f>SUMIF(Список!$J$2:$J$487,CONCATENATE($B26,D$1),Список!$I$2:$I$487)</f>
        <v>0</v>
      </c>
      <c r="E26" s="15">
        <f>SUMIF(Список!$J$2:$J$487,CONCATENATE($B26,E$1),Список!$I$2:$I$487)</f>
        <v>0</v>
      </c>
      <c r="F26" s="15">
        <f>SUMIF(Список!$J$2:$J$487,CONCATENATE($B26,F$1),Список!$I$2:$I$487)</f>
        <v>0</v>
      </c>
      <c r="G26" s="15">
        <f>SUMIF(Список!$J$2:$J$487,CONCATENATE($B26,G$1),Список!$I$2:$I$487)</f>
        <v>0</v>
      </c>
      <c r="H26" s="16">
        <f>SUMIF(Список!$E$2:$E$487,$B26,Список!$I$2:$I$487)</f>
        <v>0</v>
      </c>
      <c r="I26" s="16"/>
      <c r="J26" s="17">
        <v>0</v>
      </c>
      <c r="K26" s="15"/>
      <c r="L26" s="15"/>
      <c r="M26" s="18" t="str">
        <f>IF(ISERROR(SUMIF(Список!$E$2:$E$84,$B26,Список!O$2:O$1850)/$H26),"немає",SUMIF(Список!$E$2:$E$84,$B26,Список!O$2:O$1850)/$H26)</f>
        <v>немає</v>
      </c>
      <c r="N26" s="315">
        <f ca="1">SUMIF(Список!$Q$2:$Q$487,CONCATENATE($B26,N$1),Список!$I$2:$I$487)</f>
        <v>0</v>
      </c>
      <c r="O26" s="315">
        <f ca="1">SUMIF(Список!$Q$2:$Q$487,CONCATENATE($B26,O$1),Список!$I$2:$I$487)</f>
        <v>0</v>
      </c>
      <c r="P26" s="315">
        <f ca="1">SUMIF(Список!$Q$2:$Q$487,CONCATENATE($B26,P$1),Список!$I$2:$I$487)</f>
        <v>0</v>
      </c>
      <c r="Q26" s="315">
        <f t="shared" ca="1" si="0"/>
        <v>0</v>
      </c>
      <c r="R26" s="321">
        <f t="shared" ca="1" si="1"/>
        <v>0</v>
      </c>
      <c r="S26" s="33"/>
      <c r="T26" s="33"/>
      <c r="U26" s="33"/>
      <c r="V26" s="33"/>
    </row>
    <row r="27" spans="1:22" x14ac:dyDescent="0.2">
      <c r="A27" s="15"/>
      <c r="B27" s="10" t="s">
        <v>9160</v>
      </c>
      <c r="C27" s="9">
        <f t="shared" ref="C27:H27" si="2">SUM(C2:C26)</f>
        <v>3</v>
      </c>
      <c r="D27" s="9">
        <f t="shared" si="2"/>
        <v>10</v>
      </c>
      <c r="E27" s="9">
        <f t="shared" si="2"/>
        <v>19</v>
      </c>
      <c r="F27" s="9">
        <f t="shared" si="2"/>
        <v>26</v>
      </c>
      <c r="G27" s="9">
        <f t="shared" si="2"/>
        <v>34</v>
      </c>
      <c r="H27" s="9">
        <f t="shared" si="2"/>
        <v>92</v>
      </c>
      <c r="I27" s="9">
        <f>SUM(I2:I26)</f>
        <v>68</v>
      </c>
      <c r="J27" s="9">
        <f>SUM(J2:J26)</f>
        <v>104</v>
      </c>
      <c r="K27" s="15"/>
      <c r="L27" s="9"/>
      <c r="M27" s="18">
        <f ca="1">IF(ISERROR(AVERAGE(M9:M25)),"немає",AVERAGE(M9:M25))</f>
        <v>29.713541666666668</v>
      </c>
      <c r="N27" s="9">
        <f t="shared" ref="N27:P27" ca="1" si="3">SUM(N2:N26)</f>
        <v>4</v>
      </c>
      <c r="O27" s="9">
        <f t="shared" ca="1" si="3"/>
        <v>14</v>
      </c>
      <c r="P27" s="9">
        <f t="shared" ca="1" si="3"/>
        <v>23</v>
      </c>
      <c r="Q27" s="315">
        <f t="shared" ca="1" si="0"/>
        <v>41</v>
      </c>
      <c r="R27" s="321">
        <f t="shared" ca="1" si="1"/>
        <v>-51</v>
      </c>
      <c r="S27" s="19"/>
      <c r="T27" s="19"/>
      <c r="U27" s="19"/>
      <c r="V27" s="19"/>
    </row>
    <row r="28" spans="1:22" x14ac:dyDescent="0.2">
      <c r="B28" s="10" t="s">
        <v>8301</v>
      </c>
      <c r="H28" s="9">
        <f>SUM(C27:G27)</f>
        <v>92</v>
      </c>
      <c r="P28" s="318">
        <f ca="1">SUM(N27:P27)</f>
        <v>41</v>
      </c>
      <c r="Q28" s="319"/>
      <c r="R28" s="322"/>
    </row>
    <row r="29" spans="1:22" s="30" customFormat="1" ht="69" customHeight="1" x14ac:dyDescent="0.2">
      <c r="C29" s="31" t="s">
        <v>9159</v>
      </c>
      <c r="D29" s="32" t="s">
        <v>9252</v>
      </c>
      <c r="E29" s="32" t="s">
        <v>9253</v>
      </c>
      <c r="N29" s="317"/>
      <c r="O29" s="317"/>
      <c r="P29" s="317"/>
      <c r="Q29" s="317"/>
      <c r="R29" s="323"/>
    </row>
    <row r="30" spans="1:22" x14ac:dyDescent="0.2">
      <c r="A30" s="25"/>
      <c r="B30" s="26" t="s">
        <v>9168</v>
      </c>
      <c r="C30" s="11">
        <f>SUMIF(Список!$H$2:$H198,"ч",Список!$I$2:$I$198)</f>
        <v>77</v>
      </c>
      <c r="D30" s="11">
        <f>SUMIF(Список!$H$2:$H$198,"ч",Список!$M$2:$M$198)</f>
        <v>47</v>
      </c>
      <c r="E30" s="11">
        <f>SUMIF($U3:$U30,"ч",$V3:$V30)</f>
        <v>14</v>
      </c>
    </row>
    <row r="31" spans="1:22" ht="13.5" customHeight="1" x14ac:dyDescent="0.2">
      <c r="A31" s="25"/>
      <c r="B31" s="26" t="s">
        <v>9167</v>
      </c>
      <c r="C31" s="11">
        <f>SUMIF(Список!$H$2:$H$198,"ж",Список!$I$2:$I$198)</f>
        <v>15</v>
      </c>
      <c r="D31" s="11">
        <f>SUMIF(Список!$H$2:$H$198,"ж",Список!$M$2:$M$198)</f>
        <v>15</v>
      </c>
      <c r="E31" s="11">
        <f>SUMIF($U4:$U31,"ж",$V4:$V31)</f>
        <v>2</v>
      </c>
    </row>
    <row r="32" spans="1:22" x14ac:dyDescent="0.2">
      <c r="A32" s="27"/>
      <c r="B32" s="10" t="s">
        <v>9170</v>
      </c>
      <c r="C32" s="15"/>
    </row>
    <row r="33" spans="1:5" x14ac:dyDescent="0.2">
      <c r="A33" s="27"/>
      <c r="B33" s="10" t="s">
        <v>9572</v>
      </c>
      <c r="C33" s="11">
        <f ca="1">SUMIF(Список!$L$2:$L$2007,$B33,Список!$I$2:$I$198)</f>
        <v>1</v>
      </c>
    </row>
    <row r="34" spans="1:5" x14ac:dyDescent="0.2">
      <c r="A34" s="27"/>
      <c r="B34" s="28" t="s">
        <v>9172</v>
      </c>
      <c r="C34" s="11">
        <f ca="1">SUMIF(Список!$L$2:$L$2007,$B34,Список!$I$2:$I$198)</f>
        <v>4</v>
      </c>
      <c r="D34" s="29"/>
    </row>
    <row r="35" spans="1:5" x14ac:dyDescent="0.2">
      <c r="B35" s="28" t="s">
        <v>9173</v>
      </c>
      <c r="C35" s="11">
        <f ca="1">SUMIF(Список!$L$2:$L$2007,$B35,Список!$I$2:$I$198)</f>
        <v>9</v>
      </c>
      <c r="D35" s="29"/>
    </row>
    <row r="36" spans="1:5" x14ac:dyDescent="0.2">
      <c r="B36" s="28" t="s">
        <v>9174</v>
      </c>
      <c r="C36" s="11">
        <f ca="1">SUMIF(Список!$L$2:$L$2007,$B36,Список!$I$2:$I$198)</f>
        <v>6</v>
      </c>
      <c r="D36" s="11" t="s">
        <v>8302</v>
      </c>
    </row>
    <row r="37" spans="1:5" x14ac:dyDescent="0.2">
      <c r="B37" s="28" t="s">
        <v>9175</v>
      </c>
      <c r="C37" s="11">
        <f ca="1">SUMIF(Список!$L$2:$L$2007,$B37,Список!$I$2:$I$198)</f>
        <v>11</v>
      </c>
      <c r="D37" s="11">
        <f ca="1">SUM(C33:C37)</f>
        <v>31</v>
      </c>
    </row>
    <row r="38" spans="1:5" x14ac:dyDescent="0.2">
      <c r="B38" s="28" t="s">
        <v>9573</v>
      </c>
      <c r="C38" s="11">
        <f ca="1">SUMIF(Список!$L$2:$L$2007,$B38,Список!$I$2:$I$198)</f>
        <v>1</v>
      </c>
      <c r="D38" s="163"/>
    </row>
    <row r="39" spans="1:5" x14ac:dyDescent="0.2">
      <c r="B39" s="28" t="s">
        <v>9176</v>
      </c>
      <c r="C39" s="11">
        <f ca="1">SUMIF(Список!$L$2:$L$2007,$B39,Список!$I$2:$I$198)</f>
        <v>3</v>
      </c>
      <c r="D39" s="29"/>
    </row>
    <row r="40" spans="1:5" x14ac:dyDescent="0.2">
      <c r="B40" s="28" t="s">
        <v>9177</v>
      </c>
      <c r="C40" s="11">
        <f ca="1">SUMIF(Список!$L$2:$L$2007,$B40,Список!$I$2:$I$198)</f>
        <v>9</v>
      </c>
      <c r="D40" s="29"/>
    </row>
    <row r="41" spans="1:5" x14ac:dyDescent="0.2">
      <c r="B41" s="28" t="s">
        <v>9178</v>
      </c>
      <c r="C41" s="11">
        <f ca="1">SUMIF(Список!$L$2:$L$2007,$B41,Список!$I$2:$I$198)</f>
        <v>12</v>
      </c>
      <c r="D41" s="11" t="s">
        <v>8303</v>
      </c>
    </row>
    <row r="42" spans="1:5" x14ac:dyDescent="0.2">
      <c r="B42" s="28" t="s">
        <v>9179</v>
      </c>
      <c r="C42" s="11">
        <f ca="1">SUMIF(Список!$L$2:$L$2007,$B42,Список!$I$2:$I$198)</f>
        <v>15</v>
      </c>
      <c r="D42" s="11">
        <f ca="1">SUM(C38:C42)</f>
        <v>40</v>
      </c>
    </row>
    <row r="43" spans="1:5" x14ac:dyDescent="0.2">
      <c r="B43" s="28" t="s">
        <v>9574</v>
      </c>
      <c r="C43" s="11">
        <f ca="1">SUMIF(Список!$L$2:$L$2007,$B43,Список!$I$2:$I$198)</f>
        <v>1</v>
      </c>
      <c r="D43" s="163"/>
    </row>
    <row r="44" spans="1:5" x14ac:dyDescent="0.2">
      <c r="B44" s="28" t="s">
        <v>9180</v>
      </c>
      <c r="C44" s="11">
        <f ca="1">SUMIF(Список!$L$2:$L$2007,$B44,Список!$I$2:$I$198)</f>
        <v>3</v>
      </c>
      <c r="D44" s="29"/>
    </row>
    <row r="45" spans="1:5" x14ac:dyDescent="0.2">
      <c r="B45" s="28" t="s">
        <v>9181</v>
      </c>
      <c r="C45" s="11">
        <f ca="1">SUMIF(Список!$L$2:$L$2007,$B45,Список!$I$2:$I$198)</f>
        <v>1</v>
      </c>
      <c r="D45" s="29"/>
    </row>
    <row r="46" spans="1:5" ht="13.5" customHeight="1" x14ac:dyDescent="0.2">
      <c r="B46" s="28" t="s">
        <v>9182</v>
      </c>
      <c r="C46" s="11">
        <f ca="1">SUMIF(Список!$L$2:$L$2007,$B46,Список!$I$2:$I$198)</f>
        <v>8</v>
      </c>
      <c r="D46" s="11" t="s">
        <v>8304</v>
      </c>
    </row>
    <row r="47" spans="1:5" x14ac:dyDescent="0.2">
      <c r="B47" s="28" t="s">
        <v>9183</v>
      </c>
      <c r="C47" s="11">
        <f ca="1">SUMIF(Список!$L$2:$L$2007,$B47,Список!$I$2:$I$198)</f>
        <v>8</v>
      </c>
      <c r="D47" s="11">
        <f ca="1">SUM(C43:C47)</f>
        <v>21</v>
      </c>
    </row>
    <row r="48" spans="1:5" x14ac:dyDescent="0.2">
      <c r="B48" s="28" t="s">
        <v>9250</v>
      </c>
      <c r="C48" s="11">
        <f ca="1">SUMIF(Список!$L$2:$L$2007,$B48,Список!$I$2:$I$198)</f>
        <v>0</v>
      </c>
      <c r="D48" s="29"/>
      <c r="E48" s="12">
        <f ca="1">D37+D42+D47</f>
        <v>92</v>
      </c>
    </row>
    <row r="50" spans="2:3" x14ac:dyDescent="0.2">
      <c r="B50" s="10" t="s">
        <v>549</v>
      </c>
      <c r="C50" s="15"/>
    </row>
    <row r="51" spans="2:3" x14ac:dyDescent="0.2">
      <c r="B51" s="59" t="s">
        <v>548</v>
      </c>
      <c r="C51" s="15">
        <f ca="1">SUMIF(Список!$Q$2:$Q198,B51,Список!$I$2:$I$198)</f>
        <v>0</v>
      </c>
    </row>
    <row r="52" spans="2:3" x14ac:dyDescent="0.2">
      <c r="B52" s="59" t="s">
        <v>9208</v>
      </c>
      <c r="C52" s="15">
        <f ca="1">SUMIF(Список!$Q$2:$Q199,B52,Список!$I$2:$I$198)</f>
        <v>0</v>
      </c>
    </row>
    <row r="53" spans="2:3" x14ac:dyDescent="0.2">
      <c r="B53" s="59" t="s">
        <v>552</v>
      </c>
      <c r="C53" s="15">
        <f ca="1">SUMIF(Список!$Q$2:$Q200,B53,Список!$I$2:$I$198)</f>
        <v>0</v>
      </c>
    </row>
    <row r="54" spans="2:3" x14ac:dyDescent="0.2">
      <c r="B54" s="40" t="s">
        <v>553</v>
      </c>
      <c r="C54" s="15">
        <f ca="1">SUMIF(Список!$Q$2:$Q201,B54,Список!$I$2:$I$198)</f>
        <v>0</v>
      </c>
    </row>
    <row r="55" spans="2:3" x14ac:dyDescent="0.2">
      <c r="B55" s="40" t="s">
        <v>554</v>
      </c>
      <c r="C55" s="15">
        <f ca="1">SUMIF(Список!$Q$2:$Q202,B55,Список!$I$2:$I$198)</f>
        <v>0</v>
      </c>
    </row>
    <row r="56" spans="2:3" x14ac:dyDescent="0.2">
      <c r="B56" s="40" t="s">
        <v>555</v>
      </c>
      <c r="C56" s="15">
        <f ca="1">SUMIF(Список!$Q$2:$Q203,B56,Список!$I$2:$I$198)</f>
        <v>0</v>
      </c>
    </row>
    <row r="57" spans="2:3" x14ac:dyDescent="0.2">
      <c r="C57" s="20">
        <f ca="1">SUM(C51:C56)</f>
        <v>0</v>
      </c>
    </row>
  </sheetData>
  <autoFilter ref="A1:V1"/>
  <phoneticPr fontId="0" type="noConversion"/>
  <pageMargins left="0.39370078740157483" right="0.23622047244094491" top="0.39370078740157483" bottom="0.39370078740157483" header="0.51181102362204722" footer="0.51181102362204722"/>
  <pageSetup paperSize="9" scale="63" fitToWidth="0" fitToHeight="0" orientation="landscape" r:id="rId1"/>
  <headerFooter alignWithMargins="0">
    <oddHeader>&amp;LІнформатика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Q77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22" sqref="A222"/>
    </sheetView>
  </sheetViews>
  <sheetFormatPr defaultRowHeight="12.75" x14ac:dyDescent="0.2"/>
  <cols>
    <col min="1" max="1" width="64.28515625" customWidth="1"/>
    <col min="2" max="2" width="48" bestFit="1" customWidth="1"/>
    <col min="3" max="3" width="26.42578125" customWidth="1"/>
    <col min="4" max="4" width="7.42578125" customWidth="1"/>
    <col min="5" max="5" width="23.28515625" bestFit="1" customWidth="1"/>
    <col min="6" max="6" width="20.28515625" bestFit="1" customWidth="1"/>
    <col min="7" max="7" width="12.28515625" bestFit="1" customWidth="1"/>
    <col min="8" max="8" width="21" bestFit="1" customWidth="1"/>
    <col min="9" max="9" width="11.7109375" bestFit="1" customWidth="1"/>
    <col min="10" max="10" width="8.7109375" customWidth="1"/>
    <col min="11" max="11" width="14.140625" bestFit="1" customWidth="1"/>
    <col min="12" max="12" width="36.85546875" bestFit="1" customWidth="1"/>
    <col min="13" max="13" width="23.140625" bestFit="1" customWidth="1"/>
    <col min="14" max="14" width="23.28515625" bestFit="1" customWidth="1"/>
    <col min="15" max="15" width="23" bestFit="1" customWidth="1"/>
    <col min="16" max="16" width="20.85546875" customWidth="1"/>
    <col min="17" max="17" width="26.85546875" bestFit="1" customWidth="1"/>
    <col min="18" max="18" width="22.28515625" bestFit="1" customWidth="1"/>
    <col min="19" max="19" width="17" bestFit="1" customWidth="1"/>
    <col min="20" max="20" width="24" bestFit="1" customWidth="1"/>
    <col min="21" max="21" width="26.7109375" bestFit="1" customWidth="1"/>
    <col min="22" max="22" width="21.140625" bestFit="1" customWidth="1"/>
    <col min="23" max="23" width="20.5703125" bestFit="1" customWidth="1"/>
    <col min="24" max="24" width="19" bestFit="1" customWidth="1"/>
    <col min="25" max="25" width="21.85546875" bestFit="1" customWidth="1"/>
    <col min="26" max="26" width="16.5703125" bestFit="1" customWidth="1"/>
    <col min="27" max="27" width="23.42578125" bestFit="1" customWidth="1"/>
    <col min="28" max="28" width="35" bestFit="1" customWidth="1"/>
    <col min="29" max="29" width="20" bestFit="1" customWidth="1"/>
    <col min="30" max="30" width="18.7109375" bestFit="1" customWidth="1"/>
    <col min="31" max="31" width="18.42578125" bestFit="1" customWidth="1"/>
    <col min="32" max="32" width="21.85546875" bestFit="1" customWidth="1"/>
    <col min="33" max="33" width="16.5703125" bestFit="1" customWidth="1"/>
    <col min="34" max="34" width="23.42578125" bestFit="1" customWidth="1"/>
    <col min="35" max="35" width="35" bestFit="1" customWidth="1"/>
    <col min="36" max="36" width="20" bestFit="1" customWidth="1"/>
    <col min="37" max="37" width="18.7109375" bestFit="1" customWidth="1"/>
    <col min="38" max="38" width="18.42578125" bestFit="1" customWidth="1"/>
    <col min="39" max="39" width="33.140625" bestFit="1" customWidth="1"/>
    <col min="40" max="40" width="18" bestFit="1" customWidth="1"/>
    <col min="41" max="41" width="37.42578125" bestFit="1" customWidth="1"/>
    <col min="42" max="42" width="35.85546875" bestFit="1" customWidth="1"/>
    <col min="43" max="43" width="38.42578125" bestFit="1" customWidth="1"/>
    <col min="44" max="44" width="36.7109375" bestFit="1" customWidth="1"/>
    <col min="45" max="45" width="29.85546875" bestFit="1" customWidth="1"/>
    <col min="46" max="46" width="65.7109375" bestFit="1" customWidth="1"/>
    <col min="47" max="47" width="18" bestFit="1" customWidth="1"/>
    <col min="48" max="48" width="37.42578125" bestFit="1" customWidth="1"/>
    <col min="49" max="49" width="35.85546875" bestFit="1" customWidth="1"/>
    <col min="50" max="50" width="38.42578125" bestFit="1" customWidth="1"/>
    <col min="51" max="51" width="36.7109375" bestFit="1" customWidth="1"/>
    <col min="52" max="52" width="29.85546875" bestFit="1" customWidth="1"/>
    <col min="53" max="53" width="65.7109375" bestFit="1" customWidth="1"/>
    <col min="54" max="54" width="17" bestFit="1" customWidth="1"/>
    <col min="55" max="55" width="36.42578125" bestFit="1" customWidth="1"/>
    <col min="56" max="56" width="34.85546875" bestFit="1" customWidth="1"/>
    <col min="57" max="57" width="37.42578125" bestFit="1" customWidth="1"/>
    <col min="58" max="58" width="35.5703125" bestFit="1" customWidth="1"/>
    <col min="59" max="59" width="28.85546875" bestFit="1" customWidth="1"/>
    <col min="60" max="60" width="64.5703125" bestFit="1" customWidth="1"/>
    <col min="61" max="61" width="17" bestFit="1" customWidth="1"/>
    <col min="62" max="62" width="36.42578125" bestFit="1" customWidth="1"/>
    <col min="63" max="63" width="34.85546875" bestFit="1" customWidth="1"/>
    <col min="64" max="64" width="37.42578125" bestFit="1" customWidth="1"/>
    <col min="65" max="65" width="35.5703125" bestFit="1" customWidth="1"/>
    <col min="66" max="66" width="28.85546875" bestFit="1" customWidth="1"/>
    <col min="67" max="67" width="64.5703125" bestFit="1" customWidth="1"/>
    <col min="68" max="68" width="3.85546875" customWidth="1"/>
    <col min="69" max="69" width="27.42578125" bestFit="1" customWidth="1"/>
  </cols>
  <sheetData>
    <row r="1" spans="1:69" s="1" customFormat="1" x14ac:dyDescent="0.2">
      <c r="A1" s="1" t="s">
        <v>9255</v>
      </c>
      <c r="B1" s="1" t="s">
        <v>9256</v>
      </c>
      <c r="C1" s="1" t="s">
        <v>9257</v>
      </c>
      <c r="D1" s="1" t="s">
        <v>9258</v>
      </c>
      <c r="E1" s="1" t="s">
        <v>9259</v>
      </c>
      <c r="F1" s="1" t="s">
        <v>9260</v>
      </c>
      <c r="G1" s="1" t="s">
        <v>9261</v>
      </c>
      <c r="H1" s="1" t="s">
        <v>9262</v>
      </c>
      <c r="I1" s="1" t="s">
        <v>9263</v>
      </c>
      <c r="J1" s="1" t="s">
        <v>9264</v>
      </c>
      <c r="K1" s="1" t="s">
        <v>9265</v>
      </c>
      <c r="L1" s="1" t="s">
        <v>9266</v>
      </c>
      <c r="M1" s="1" t="s">
        <v>9267</v>
      </c>
      <c r="N1" s="1" t="s">
        <v>9268</v>
      </c>
      <c r="O1" s="1" t="s">
        <v>9269</v>
      </c>
      <c r="P1" s="1" t="s">
        <v>9270</v>
      </c>
      <c r="Q1" s="1" t="s">
        <v>9271</v>
      </c>
      <c r="R1" s="1" t="s">
        <v>9272</v>
      </c>
      <c r="S1" s="1" t="s">
        <v>9273</v>
      </c>
      <c r="T1" s="1" t="s">
        <v>9274</v>
      </c>
      <c r="U1" s="1" t="s">
        <v>9275</v>
      </c>
      <c r="V1" s="1" t="s">
        <v>9276</v>
      </c>
      <c r="W1" s="1" t="s">
        <v>9277</v>
      </c>
      <c r="X1" s="1" t="s">
        <v>9278</v>
      </c>
      <c r="Y1" s="1" t="s">
        <v>9279</v>
      </c>
      <c r="Z1" s="1" t="s">
        <v>9280</v>
      </c>
      <c r="AA1" s="1" t="s">
        <v>9281</v>
      </c>
      <c r="AB1" s="1" t="s">
        <v>9282</v>
      </c>
      <c r="AC1" s="1" t="s">
        <v>9283</v>
      </c>
      <c r="AD1" s="1" t="s">
        <v>9284</v>
      </c>
      <c r="AE1" s="1" t="s">
        <v>9285</v>
      </c>
      <c r="AF1" s="1" t="s">
        <v>9279</v>
      </c>
      <c r="AG1" s="1" t="s">
        <v>9280</v>
      </c>
      <c r="AH1" s="1" t="s">
        <v>9281</v>
      </c>
      <c r="AI1" s="1" t="s">
        <v>9282</v>
      </c>
      <c r="AJ1" s="1" t="s">
        <v>9283</v>
      </c>
      <c r="AK1" s="1" t="s">
        <v>9284</v>
      </c>
      <c r="AL1" s="1" t="s">
        <v>9285</v>
      </c>
      <c r="AM1" s="1" t="s">
        <v>9286</v>
      </c>
      <c r="AN1" s="1" t="s">
        <v>9287</v>
      </c>
      <c r="AO1" s="1" t="s">
        <v>9288</v>
      </c>
      <c r="AP1" s="1" t="s">
        <v>9289</v>
      </c>
      <c r="AQ1" s="1" t="s">
        <v>9290</v>
      </c>
      <c r="AR1" s="1" t="s">
        <v>9291</v>
      </c>
      <c r="AS1" s="1" t="s">
        <v>9292</v>
      </c>
      <c r="AT1" s="1" t="s">
        <v>9293</v>
      </c>
      <c r="AU1" s="1" t="s">
        <v>9294</v>
      </c>
      <c r="AV1" s="1" t="s">
        <v>9295</v>
      </c>
      <c r="AW1" s="1" t="s">
        <v>9296</v>
      </c>
      <c r="AX1" s="1" t="s">
        <v>9297</v>
      </c>
      <c r="AY1" s="1" t="s">
        <v>9298</v>
      </c>
      <c r="AZ1" s="1" t="s">
        <v>9299</v>
      </c>
      <c r="BA1" s="1" t="s">
        <v>9300</v>
      </c>
      <c r="BB1" s="1" t="s">
        <v>9301</v>
      </c>
      <c r="BC1" s="1" t="s">
        <v>9302</v>
      </c>
      <c r="BD1" s="1" t="s">
        <v>9303</v>
      </c>
      <c r="BE1" s="1" t="s">
        <v>9304</v>
      </c>
      <c r="BF1" s="1" t="s">
        <v>9305</v>
      </c>
      <c r="BG1" s="1" t="s">
        <v>9306</v>
      </c>
      <c r="BH1" s="1" t="s">
        <v>9307</v>
      </c>
      <c r="BI1" s="1" t="s">
        <v>9308</v>
      </c>
      <c r="BJ1" s="1" t="s">
        <v>9309</v>
      </c>
      <c r="BK1" s="1" t="s">
        <v>9310</v>
      </c>
      <c r="BL1" s="1" t="s">
        <v>9311</v>
      </c>
      <c r="BM1" s="1" t="s">
        <v>9312</v>
      </c>
      <c r="BN1" s="1" t="s">
        <v>9313</v>
      </c>
      <c r="BO1" s="1" t="s">
        <v>6829</v>
      </c>
      <c r="BP1" s="1" t="s">
        <v>6830</v>
      </c>
      <c r="BQ1" s="1" t="s">
        <v>6831</v>
      </c>
    </row>
    <row r="2" spans="1:69" hidden="1" x14ac:dyDescent="0.2">
      <c r="A2" t="s">
        <v>8850</v>
      </c>
      <c r="B2" t="s">
        <v>8851</v>
      </c>
      <c r="C2" t="s">
        <v>6834</v>
      </c>
      <c r="D2" t="s">
        <v>6835</v>
      </c>
      <c r="E2" t="s">
        <v>8852</v>
      </c>
      <c r="F2" t="s">
        <v>9153</v>
      </c>
      <c r="G2" t="s">
        <v>6837</v>
      </c>
      <c r="H2" t="s">
        <v>8853</v>
      </c>
      <c r="I2" t="s">
        <v>8854</v>
      </c>
      <c r="J2" t="s">
        <v>8855</v>
      </c>
      <c r="K2" t="s">
        <v>6841</v>
      </c>
      <c r="L2" t="s">
        <v>6842</v>
      </c>
      <c r="M2" t="s">
        <v>6843</v>
      </c>
      <c r="N2" t="s">
        <v>7077</v>
      </c>
      <c r="O2" t="s">
        <v>8856</v>
      </c>
      <c r="P2" t="s">
        <v>8857</v>
      </c>
      <c r="Q2" t="s">
        <v>8858</v>
      </c>
      <c r="R2" t="s">
        <v>8859</v>
      </c>
      <c r="S2" t="s">
        <v>7154</v>
      </c>
      <c r="T2" t="s">
        <v>8807</v>
      </c>
      <c r="U2" t="s">
        <v>6851</v>
      </c>
      <c r="V2" t="s">
        <v>8858</v>
      </c>
      <c r="W2" t="s">
        <v>8860</v>
      </c>
      <c r="X2" t="s">
        <v>8857</v>
      </c>
      <c r="Y2" t="s">
        <v>8861</v>
      </c>
      <c r="Z2" t="s">
        <v>6545</v>
      </c>
      <c r="AA2" t="s">
        <v>7191</v>
      </c>
      <c r="AB2" t="s">
        <v>8862</v>
      </c>
      <c r="AC2" t="s">
        <v>8863</v>
      </c>
      <c r="AD2" t="s">
        <v>8864</v>
      </c>
      <c r="AE2" t="s">
        <v>8865</v>
      </c>
      <c r="AF2" t="s">
        <v>8866</v>
      </c>
      <c r="AG2" t="s">
        <v>7117</v>
      </c>
      <c r="AH2" t="s">
        <v>8867</v>
      </c>
      <c r="AI2" t="s">
        <v>6863</v>
      </c>
      <c r="AJ2" t="s">
        <v>8863</v>
      </c>
      <c r="AK2" t="s">
        <v>8868</v>
      </c>
      <c r="AL2" t="s">
        <v>8869</v>
      </c>
      <c r="AM2" t="s">
        <v>6845</v>
      </c>
      <c r="AN2" t="s">
        <v>6866</v>
      </c>
      <c r="AO2" t="s">
        <v>6866</v>
      </c>
      <c r="AP2" t="s">
        <v>6866</v>
      </c>
      <c r="AQ2" t="s">
        <v>6866</v>
      </c>
      <c r="AR2" t="s">
        <v>6866</v>
      </c>
      <c r="AS2" t="s">
        <v>6866</v>
      </c>
      <c r="AT2" t="s">
        <v>6866</v>
      </c>
      <c r="AU2" t="s">
        <v>6866</v>
      </c>
      <c r="AV2" t="s">
        <v>6866</v>
      </c>
      <c r="AW2" t="s">
        <v>6866</v>
      </c>
      <c r="AX2" t="s">
        <v>6866</v>
      </c>
      <c r="AY2" t="s">
        <v>6866</v>
      </c>
      <c r="AZ2" t="s">
        <v>6866</v>
      </c>
      <c r="BA2" t="s">
        <v>6866</v>
      </c>
      <c r="BB2" t="s">
        <v>6866</v>
      </c>
      <c r="BC2" t="s">
        <v>6866</v>
      </c>
      <c r="BD2" t="s">
        <v>6866</v>
      </c>
      <c r="BE2" t="s">
        <v>6866</v>
      </c>
      <c r="BF2" t="s">
        <v>6866</v>
      </c>
      <c r="BG2" t="s">
        <v>6866</v>
      </c>
      <c r="BH2" t="s">
        <v>6866</v>
      </c>
      <c r="BI2" t="s">
        <v>6866</v>
      </c>
      <c r="BJ2" t="s">
        <v>6866</v>
      </c>
      <c r="BK2" t="s">
        <v>6866</v>
      </c>
      <c r="BL2" t="s">
        <v>6866</v>
      </c>
      <c r="BM2" t="s">
        <v>6866</v>
      </c>
      <c r="BN2" t="s">
        <v>6866</v>
      </c>
      <c r="BO2" t="s">
        <v>6866</v>
      </c>
      <c r="BP2" t="s">
        <v>8870</v>
      </c>
      <c r="BQ2" t="s">
        <v>8871</v>
      </c>
    </row>
    <row r="3" spans="1:69" hidden="1" x14ac:dyDescent="0.2">
      <c r="A3" t="s">
        <v>8872</v>
      </c>
      <c r="B3" t="s">
        <v>8149</v>
      </c>
      <c r="C3" t="s">
        <v>8850</v>
      </c>
      <c r="D3" t="s">
        <v>6835</v>
      </c>
      <c r="E3" t="s">
        <v>8852</v>
      </c>
      <c r="F3" t="s">
        <v>8150</v>
      </c>
      <c r="G3" t="s">
        <v>6837</v>
      </c>
      <c r="H3" t="s">
        <v>8151</v>
      </c>
      <c r="I3" t="s">
        <v>6273</v>
      </c>
      <c r="J3" t="s">
        <v>8152</v>
      </c>
      <c r="K3" t="s">
        <v>6841</v>
      </c>
      <c r="L3" t="s">
        <v>7075</v>
      </c>
      <c r="M3" t="s">
        <v>7076</v>
      </c>
      <c r="N3" t="s">
        <v>7077</v>
      </c>
      <c r="O3" t="s">
        <v>8153</v>
      </c>
      <c r="P3" t="s">
        <v>8154</v>
      </c>
      <c r="Q3" t="s">
        <v>6845</v>
      </c>
      <c r="R3" t="s">
        <v>8155</v>
      </c>
      <c r="S3" t="s">
        <v>8156</v>
      </c>
      <c r="T3" t="s">
        <v>8157</v>
      </c>
      <c r="U3" t="s">
        <v>7082</v>
      </c>
      <c r="V3" t="s">
        <v>8158</v>
      </c>
      <c r="W3" t="s">
        <v>8159</v>
      </c>
      <c r="X3" t="s">
        <v>6845</v>
      </c>
      <c r="Y3" t="s">
        <v>8160</v>
      </c>
      <c r="Z3" t="s">
        <v>8903</v>
      </c>
      <c r="AA3" t="s">
        <v>7091</v>
      </c>
      <c r="AB3" t="s">
        <v>7119</v>
      </c>
      <c r="AC3" t="s">
        <v>8158</v>
      </c>
      <c r="AD3" t="s">
        <v>8161</v>
      </c>
      <c r="AE3" t="s">
        <v>6845</v>
      </c>
      <c r="AF3" t="s">
        <v>8162</v>
      </c>
      <c r="AG3" t="s">
        <v>6503</v>
      </c>
      <c r="AH3" t="s">
        <v>8811</v>
      </c>
      <c r="AI3" t="s">
        <v>7092</v>
      </c>
      <c r="AJ3" t="s">
        <v>8158</v>
      </c>
      <c r="AK3" t="s">
        <v>8163</v>
      </c>
      <c r="AL3" t="s">
        <v>6845</v>
      </c>
      <c r="AM3" t="s">
        <v>8164</v>
      </c>
      <c r="AN3" t="s">
        <v>7096</v>
      </c>
      <c r="AO3" t="s">
        <v>7096</v>
      </c>
      <c r="AP3" t="s">
        <v>6866</v>
      </c>
      <c r="AQ3" t="s">
        <v>6866</v>
      </c>
      <c r="AR3" t="s">
        <v>6866</v>
      </c>
      <c r="AS3" t="s">
        <v>6866</v>
      </c>
      <c r="AT3" t="s">
        <v>6866</v>
      </c>
      <c r="AU3" t="s">
        <v>6432</v>
      </c>
      <c r="AV3" t="s">
        <v>6432</v>
      </c>
      <c r="AW3" t="s">
        <v>6866</v>
      </c>
      <c r="AX3" t="s">
        <v>6866</v>
      </c>
      <c r="AY3" t="s">
        <v>6866</v>
      </c>
      <c r="AZ3" t="s">
        <v>6866</v>
      </c>
      <c r="BA3" t="s">
        <v>6866</v>
      </c>
      <c r="BB3" t="s">
        <v>7096</v>
      </c>
      <c r="BC3" t="s">
        <v>7096</v>
      </c>
      <c r="BD3" t="s">
        <v>6866</v>
      </c>
      <c r="BE3" t="s">
        <v>6866</v>
      </c>
      <c r="BF3" t="s">
        <v>6866</v>
      </c>
      <c r="BG3" t="s">
        <v>6866</v>
      </c>
      <c r="BH3" t="s">
        <v>6866</v>
      </c>
      <c r="BI3" t="s">
        <v>8165</v>
      </c>
      <c r="BJ3" t="s">
        <v>8165</v>
      </c>
      <c r="BK3" t="s">
        <v>6866</v>
      </c>
      <c r="BL3" t="s">
        <v>6866</v>
      </c>
      <c r="BM3" t="s">
        <v>6866</v>
      </c>
      <c r="BN3" t="s">
        <v>6866</v>
      </c>
      <c r="BO3" t="s">
        <v>6866</v>
      </c>
      <c r="BP3" t="s">
        <v>8166</v>
      </c>
      <c r="BQ3" t="s">
        <v>8167</v>
      </c>
    </row>
    <row r="4" spans="1:69" hidden="1" x14ac:dyDescent="0.2">
      <c r="A4" t="s">
        <v>8168</v>
      </c>
      <c r="B4" t="s">
        <v>8169</v>
      </c>
      <c r="C4" t="s">
        <v>8850</v>
      </c>
      <c r="D4" t="s">
        <v>6835</v>
      </c>
      <c r="E4" t="s">
        <v>8852</v>
      </c>
      <c r="F4" t="s">
        <v>8170</v>
      </c>
      <c r="G4" t="s">
        <v>6837</v>
      </c>
      <c r="H4" t="s">
        <v>8171</v>
      </c>
      <c r="I4" t="s">
        <v>8953</v>
      </c>
      <c r="J4" t="s">
        <v>8172</v>
      </c>
      <c r="K4" t="s">
        <v>6841</v>
      </c>
      <c r="L4" t="s">
        <v>7075</v>
      </c>
      <c r="M4" t="s">
        <v>7076</v>
      </c>
      <c r="N4" t="s">
        <v>7077</v>
      </c>
      <c r="O4" t="s">
        <v>8173</v>
      </c>
      <c r="P4" t="s">
        <v>8174</v>
      </c>
      <c r="Q4" t="s">
        <v>6845</v>
      </c>
      <c r="R4" t="s">
        <v>8175</v>
      </c>
      <c r="S4" t="s">
        <v>9012</v>
      </c>
      <c r="T4" t="s">
        <v>8176</v>
      </c>
      <c r="U4" t="s">
        <v>7082</v>
      </c>
      <c r="V4" t="s">
        <v>8177</v>
      </c>
      <c r="W4" t="s">
        <v>8178</v>
      </c>
      <c r="X4" t="s">
        <v>6845</v>
      </c>
      <c r="Y4" t="s">
        <v>8179</v>
      </c>
      <c r="Z4" t="s">
        <v>7160</v>
      </c>
      <c r="AA4" t="s">
        <v>7081</v>
      </c>
      <c r="AB4" t="s">
        <v>7119</v>
      </c>
      <c r="AC4" t="s">
        <v>8177</v>
      </c>
      <c r="AD4" t="s">
        <v>8180</v>
      </c>
      <c r="AE4" t="s">
        <v>6845</v>
      </c>
      <c r="AF4" t="s">
        <v>6845</v>
      </c>
      <c r="AG4" t="s">
        <v>6845</v>
      </c>
      <c r="AH4" t="s">
        <v>6845</v>
      </c>
      <c r="AI4" t="s">
        <v>6845</v>
      </c>
      <c r="AJ4" t="s">
        <v>6845</v>
      </c>
      <c r="AK4" t="s">
        <v>6845</v>
      </c>
      <c r="AL4" t="s">
        <v>6845</v>
      </c>
      <c r="AM4" t="s">
        <v>6845</v>
      </c>
      <c r="AN4" t="s">
        <v>7145</v>
      </c>
      <c r="AO4" t="s">
        <v>7145</v>
      </c>
      <c r="AP4" t="s">
        <v>6866</v>
      </c>
      <c r="AQ4" t="s">
        <v>6866</v>
      </c>
      <c r="AR4" t="s">
        <v>6866</v>
      </c>
      <c r="AS4" t="s">
        <v>6866</v>
      </c>
      <c r="AT4" t="s">
        <v>6866</v>
      </c>
      <c r="AU4" t="s">
        <v>7143</v>
      </c>
      <c r="AV4" t="s">
        <v>7143</v>
      </c>
      <c r="AW4" t="s">
        <v>6866</v>
      </c>
      <c r="AX4" t="s">
        <v>6866</v>
      </c>
      <c r="AY4" t="s">
        <v>6866</v>
      </c>
      <c r="AZ4" t="s">
        <v>6866</v>
      </c>
      <c r="BA4" t="s">
        <v>6866</v>
      </c>
      <c r="BB4" t="s">
        <v>7180</v>
      </c>
      <c r="BC4" t="s">
        <v>7180</v>
      </c>
      <c r="BD4" t="s">
        <v>7180</v>
      </c>
      <c r="BE4" t="s">
        <v>6866</v>
      </c>
      <c r="BF4" t="s">
        <v>6866</v>
      </c>
      <c r="BG4" t="s">
        <v>6866</v>
      </c>
      <c r="BH4" t="s">
        <v>6866</v>
      </c>
      <c r="BI4" t="s">
        <v>7144</v>
      </c>
      <c r="BJ4" t="s">
        <v>7144</v>
      </c>
      <c r="BK4" t="s">
        <v>6866</v>
      </c>
      <c r="BL4" t="s">
        <v>6866</v>
      </c>
      <c r="BM4" t="s">
        <v>6866</v>
      </c>
      <c r="BN4" t="s">
        <v>6866</v>
      </c>
      <c r="BO4" t="s">
        <v>6866</v>
      </c>
      <c r="BP4" t="s">
        <v>8181</v>
      </c>
      <c r="BQ4" t="s">
        <v>8182</v>
      </c>
    </row>
    <row r="5" spans="1:69" hidden="1" x14ac:dyDescent="0.2">
      <c r="A5" t="s">
        <v>8183</v>
      </c>
      <c r="B5" t="s">
        <v>8184</v>
      </c>
      <c r="C5" t="s">
        <v>8850</v>
      </c>
      <c r="D5" t="s">
        <v>6835</v>
      </c>
      <c r="E5" t="s">
        <v>8852</v>
      </c>
      <c r="F5" t="s">
        <v>8185</v>
      </c>
      <c r="G5" t="s">
        <v>6837</v>
      </c>
      <c r="H5" t="s">
        <v>6264</v>
      </c>
      <c r="I5" t="s">
        <v>9187</v>
      </c>
      <c r="J5" t="s">
        <v>8186</v>
      </c>
      <c r="K5" t="s">
        <v>6841</v>
      </c>
      <c r="L5" t="s">
        <v>7075</v>
      </c>
      <c r="M5" t="s">
        <v>7076</v>
      </c>
      <c r="N5" t="s">
        <v>7077</v>
      </c>
      <c r="O5" t="s">
        <v>8187</v>
      </c>
      <c r="P5" t="s">
        <v>8188</v>
      </c>
      <c r="Q5" t="s">
        <v>6845</v>
      </c>
      <c r="R5" t="s">
        <v>8189</v>
      </c>
      <c r="S5" t="s">
        <v>7090</v>
      </c>
      <c r="T5" t="s">
        <v>6414</v>
      </c>
      <c r="U5" t="s">
        <v>7082</v>
      </c>
      <c r="V5" t="s">
        <v>8190</v>
      </c>
      <c r="W5" t="s">
        <v>8191</v>
      </c>
      <c r="X5" t="s">
        <v>6845</v>
      </c>
      <c r="Y5" t="s">
        <v>8192</v>
      </c>
      <c r="Z5" t="s">
        <v>8193</v>
      </c>
      <c r="AA5" t="s">
        <v>8744</v>
      </c>
      <c r="AB5" t="s">
        <v>7119</v>
      </c>
      <c r="AC5" t="s">
        <v>8190</v>
      </c>
      <c r="AD5" t="s">
        <v>8194</v>
      </c>
      <c r="AE5" t="s">
        <v>6845</v>
      </c>
      <c r="AF5" t="s">
        <v>6845</v>
      </c>
      <c r="AG5" t="s">
        <v>6845</v>
      </c>
      <c r="AH5" t="s">
        <v>6845</v>
      </c>
      <c r="AI5" t="s">
        <v>6845</v>
      </c>
      <c r="AJ5" t="s">
        <v>6845</v>
      </c>
      <c r="AK5" t="s">
        <v>6845</v>
      </c>
      <c r="AL5" t="s">
        <v>6845</v>
      </c>
      <c r="AM5" t="s">
        <v>8195</v>
      </c>
      <c r="AN5" t="s">
        <v>7099</v>
      </c>
      <c r="AO5" t="s">
        <v>6866</v>
      </c>
      <c r="AP5" t="s">
        <v>7099</v>
      </c>
      <c r="AQ5" t="s">
        <v>6866</v>
      </c>
      <c r="AR5" t="s">
        <v>6866</v>
      </c>
      <c r="AS5" t="s">
        <v>6866</v>
      </c>
      <c r="AT5" t="s">
        <v>6866</v>
      </c>
      <c r="AU5" t="s">
        <v>7121</v>
      </c>
      <c r="AV5" t="s">
        <v>6866</v>
      </c>
      <c r="AW5" t="s">
        <v>7121</v>
      </c>
      <c r="AX5" t="s">
        <v>6866</v>
      </c>
      <c r="AY5" t="s">
        <v>6866</v>
      </c>
      <c r="AZ5" t="s">
        <v>6866</v>
      </c>
      <c r="BA5" t="s">
        <v>6866</v>
      </c>
      <c r="BB5" t="s">
        <v>8906</v>
      </c>
      <c r="BC5" t="s">
        <v>6866</v>
      </c>
      <c r="BD5" t="s">
        <v>8906</v>
      </c>
      <c r="BE5" t="s">
        <v>6866</v>
      </c>
      <c r="BF5" t="s">
        <v>6866</v>
      </c>
      <c r="BG5" t="s">
        <v>6866</v>
      </c>
      <c r="BH5" t="s">
        <v>6866</v>
      </c>
      <c r="BI5" t="s">
        <v>7144</v>
      </c>
      <c r="BJ5" t="s">
        <v>6866</v>
      </c>
      <c r="BK5" t="s">
        <v>7144</v>
      </c>
      <c r="BL5" t="s">
        <v>6866</v>
      </c>
      <c r="BM5" t="s">
        <v>6866</v>
      </c>
      <c r="BN5" t="s">
        <v>6866</v>
      </c>
      <c r="BO5" t="s">
        <v>6866</v>
      </c>
      <c r="BP5" t="s">
        <v>8196</v>
      </c>
      <c r="BQ5" t="s">
        <v>8197</v>
      </c>
    </row>
    <row r="6" spans="1:69" hidden="1" x14ac:dyDescent="0.2">
      <c r="A6" s="8" t="s">
        <v>9239</v>
      </c>
      <c r="B6" t="s">
        <v>8198</v>
      </c>
      <c r="C6" t="s">
        <v>8850</v>
      </c>
      <c r="D6" t="s">
        <v>6835</v>
      </c>
      <c r="E6" t="s">
        <v>8852</v>
      </c>
      <c r="F6" t="s">
        <v>8199</v>
      </c>
      <c r="G6" t="s">
        <v>6837</v>
      </c>
      <c r="H6" t="s">
        <v>7129</v>
      </c>
      <c r="I6" t="s">
        <v>6422</v>
      </c>
      <c r="J6" t="s">
        <v>8200</v>
      </c>
      <c r="K6" t="s">
        <v>6841</v>
      </c>
      <c r="L6" t="s">
        <v>7075</v>
      </c>
      <c r="M6" t="s">
        <v>7076</v>
      </c>
      <c r="N6" t="s">
        <v>7077</v>
      </c>
      <c r="O6" t="s">
        <v>8201</v>
      </c>
      <c r="P6" t="s">
        <v>8202</v>
      </c>
      <c r="Q6" t="s">
        <v>6845</v>
      </c>
      <c r="R6" t="s">
        <v>8162</v>
      </c>
      <c r="S6" t="s">
        <v>7117</v>
      </c>
      <c r="T6" t="s">
        <v>7196</v>
      </c>
      <c r="U6" t="s">
        <v>7082</v>
      </c>
      <c r="V6" t="s">
        <v>8203</v>
      </c>
      <c r="W6" t="s">
        <v>8204</v>
      </c>
      <c r="X6" t="s">
        <v>6845</v>
      </c>
      <c r="Y6" t="s">
        <v>8205</v>
      </c>
      <c r="Z6" t="s">
        <v>6492</v>
      </c>
      <c r="AA6" t="s">
        <v>9053</v>
      </c>
      <c r="AB6" t="s">
        <v>7119</v>
      </c>
      <c r="AC6" t="s">
        <v>8203</v>
      </c>
      <c r="AD6" t="s">
        <v>8206</v>
      </c>
      <c r="AE6" t="s">
        <v>6845</v>
      </c>
      <c r="AF6" t="s">
        <v>6845</v>
      </c>
      <c r="AG6" t="s">
        <v>6845</v>
      </c>
      <c r="AH6" t="s">
        <v>6845</v>
      </c>
      <c r="AI6" t="s">
        <v>6845</v>
      </c>
      <c r="AJ6" t="s">
        <v>6845</v>
      </c>
      <c r="AK6" t="s">
        <v>6845</v>
      </c>
      <c r="AL6" t="s">
        <v>6845</v>
      </c>
      <c r="AM6" t="s">
        <v>8207</v>
      </c>
      <c r="AN6" t="s">
        <v>6274</v>
      </c>
      <c r="AO6" t="s">
        <v>6274</v>
      </c>
      <c r="AP6" t="s">
        <v>6866</v>
      </c>
      <c r="AQ6" t="s">
        <v>6866</v>
      </c>
      <c r="AR6" t="s">
        <v>6866</v>
      </c>
      <c r="AS6" t="s">
        <v>6866</v>
      </c>
      <c r="AT6" t="s">
        <v>6866</v>
      </c>
      <c r="AU6" t="s">
        <v>7179</v>
      </c>
      <c r="AV6" t="s">
        <v>7179</v>
      </c>
      <c r="AW6" t="s">
        <v>6866</v>
      </c>
      <c r="AX6" t="s">
        <v>6866</v>
      </c>
      <c r="AY6" t="s">
        <v>6866</v>
      </c>
      <c r="AZ6" t="s">
        <v>6866</v>
      </c>
      <c r="BA6" t="s">
        <v>6866</v>
      </c>
      <c r="BB6" t="s">
        <v>7100</v>
      </c>
      <c r="BC6" t="s">
        <v>7100</v>
      </c>
      <c r="BD6" t="s">
        <v>6866</v>
      </c>
      <c r="BE6" t="s">
        <v>6866</v>
      </c>
      <c r="BF6" t="s">
        <v>6866</v>
      </c>
      <c r="BG6" t="s">
        <v>6866</v>
      </c>
      <c r="BH6" t="s">
        <v>6866</v>
      </c>
      <c r="BI6" t="s">
        <v>7179</v>
      </c>
      <c r="BJ6" t="s">
        <v>7179</v>
      </c>
      <c r="BK6" t="s">
        <v>6866</v>
      </c>
      <c r="BL6" t="s">
        <v>6866</v>
      </c>
      <c r="BM6" t="s">
        <v>6866</v>
      </c>
      <c r="BN6" t="s">
        <v>6866</v>
      </c>
      <c r="BO6" t="s">
        <v>6866</v>
      </c>
      <c r="BP6" t="s">
        <v>8208</v>
      </c>
      <c r="BQ6" t="s">
        <v>8209</v>
      </c>
    </row>
    <row r="7" spans="1:69" hidden="1" x14ac:dyDescent="0.2">
      <c r="A7" t="s">
        <v>8210</v>
      </c>
      <c r="B7" t="s">
        <v>8211</v>
      </c>
      <c r="C7" t="s">
        <v>8850</v>
      </c>
      <c r="D7" t="s">
        <v>6835</v>
      </c>
      <c r="E7" t="s">
        <v>8852</v>
      </c>
      <c r="F7" t="s">
        <v>8212</v>
      </c>
      <c r="G7" t="s">
        <v>6837</v>
      </c>
      <c r="H7" t="s">
        <v>6376</v>
      </c>
      <c r="I7" t="s">
        <v>8994</v>
      </c>
      <c r="J7" t="s">
        <v>8213</v>
      </c>
      <c r="K7" t="s">
        <v>6841</v>
      </c>
      <c r="L7" t="s">
        <v>7075</v>
      </c>
      <c r="M7" t="s">
        <v>7076</v>
      </c>
      <c r="N7" t="s">
        <v>7077</v>
      </c>
      <c r="O7" t="s">
        <v>8214</v>
      </c>
      <c r="P7" t="s">
        <v>8215</v>
      </c>
      <c r="Q7" t="s">
        <v>6845</v>
      </c>
      <c r="R7" t="s">
        <v>8216</v>
      </c>
      <c r="S7" t="s">
        <v>6861</v>
      </c>
      <c r="T7" t="s">
        <v>7118</v>
      </c>
      <c r="U7" t="s">
        <v>7082</v>
      </c>
      <c r="V7" t="s">
        <v>8217</v>
      </c>
      <c r="W7" t="s">
        <v>8218</v>
      </c>
      <c r="X7" t="s">
        <v>6845</v>
      </c>
      <c r="Y7" t="s">
        <v>8219</v>
      </c>
      <c r="Z7" t="s">
        <v>8220</v>
      </c>
      <c r="AA7" t="s">
        <v>6269</v>
      </c>
      <c r="AB7" t="s">
        <v>7119</v>
      </c>
      <c r="AC7" t="s">
        <v>8217</v>
      </c>
      <c r="AD7" t="s">
        <v>8221</v>
      </c>
      <c r="AE7" t="s">
        <v>6845</v>
      </c>
      <c r="AF7" t="s">
        <v>8222</v>
      </c>
      <c r="AG7" t="s">
        <v>8223</v>
      </c>
      <c r="AH7" t="s">
        <v>7081</v>
      </c>
      <c r="AI7" t="s">
        <v>7092</v>
      </c>
      <c r="AJ7" t="s">
        <v>8217</v>
      </c>
      <c r="AK7" t="s">
        <v>8224</v>
      </c>
      <c r="AL7" t="s">
        <v>6845</v>
      </c>
      <c r="AM7" t="s">
        <v>6845</v>
      </c>
      <c r="AN7" t="s">
        <v>7123</v>
      </c>
      <c r="AO7" t="s">
        <v>7123</v>
      </c>
      <c r="AP7" t="s">
        <v>6866</v>
      </c>
      <c r="AQ7" t="s">
        <v>6866</v>
      </c>
      <c r="AR7" t="s">
        <v>6866</v>
      </c>
      <c r="AS7" t="s">
        <v>6866</v>
      </c>
      <c r="AT7" t="s">
        <v>6866</v>
      </c>
      <c r="AU7" t="s">
        <v>8971</v>
      </c>
      <c r="AV7" t="s">
        <v>8971</v>
      </c>
      <c r="AW7" t="s">
        <v>6866</v>
      </c>
      <c r="AX7" t="s">
        <v>6866</v>
      </c>
      <c r="AY7" t="s">
        <v>6866</v>
      </c>
      <c r="AZ7" t="s">
        <v>6866</v>
      </c>
      <c r="BA7" t="s">
        <v>6866</v>
      </c>
      <c r="BB7" t="s">
        <v>7094</v>
      </c>
      <c r="BC7" t="s">
        <v>7094</v>
      </c>
      <c r="BD7" t="s">
        <v>6866</v>
      </c>
      <c r="BE7" t="s">
        <v>6866</v>
      </c>
      <c r="BF7" t="s">
        <v>6866</v>
      </c>
      <c r="BG7" t="s">
        <v>6866</v>
      </c>
      <c r="BH7" t="s">
        <v>6866</v>
      </c>
      <c r="BI7" t="s">
        <v>8887</v>
      </c>
      <c r="BJ7" t="s">
        <v>8887</v>
      </c>
      <c r="BK7" t="s">
        <v>6866</v>
      </c>
      <c r="BL7" t="s">
        <v>6866</v>
      </c>
      <c r="BM7" t="s">
        <v>6866</v>
      </c>
      <c r="BN7" t="s">
        <v>6866</v>
      </c>
      <c r="BO7" t="s">
        <v>6866</v>
      </c>
      <c r="BP7" t="s">
        <v>8225</v>
      </c>
      <c r="BQ7" t="s">
        <v>8226</v>
      </c>
    </row>
    <row r="8" spans="1:69" hidden="1" x14ac:dyDescent="0.2">
      <c r="A8" s="8" t="s">
        <v>9240</v>
      </c>
      <c r="B8" t="s">
        <v>8227</v>
      </c>
      <c r="C8" t="s">
        <v>8850</v>
      </c>
      <c r="D8" t="s">
        <v>6835</v>
      </c>
      <c r="E8" t="s">
        <v>8852</v>
      </c>
      <c r="F8" t="s">
        <v>8228</v>
      </c>
      <c r="G8" t="s">
        <v>8229</v>
      </c>
      <c r="H8" t="s">
        <v>6264</v>
      </c>
      <c r="I8" t="s">
        <v>6273</v>
      </c>
      <c r="J8" t="s">
        <v>8230</v>
      </c>
      <c r="K8" t="s">
        <v>6841</v>
      </c>
      <c r="L8" t="s">
        <v>7075</v>
      </c>
      <c r="M8" t="s">
        <v>7076</v>
      </c>
      <c r="N8" t="s">
        <v>7077</v>
      </c>
      <c r="O8" t="s">
        <v>8231</v>
      </c>
      <c r="P8" t="s">
        <v>8232</v>
      </c>
      <c r="Q8" t="s">
        <v>6845</v>
      </c>
      <c r="R8" t="s">
        <v>8233</v>
      </c>
      <c r="S8" t="s">
        <v>8764</v>
      </c>
      <c r="T8" t="s">
        <v>8807</v>
      </c>
      <c r="U8" t="s">
        <v>7082</v>
      </c>
      <c r="V8" t="s">
        <v>8234</v>
      </c>
      <c r="W8" t="s">
        <v>8235</v>
      </c>
      <c r="X8" t="s">
        <v>6845</v>
      </c>
      <c r="Y8" t="s">
        <v>8236</v>
      </c>
      <c r="Z8" t="s">
        <v>8903</v>
      </c>
      <c r="AA8" t="s">
        <v>6414</v>
      </c>
      <c r="AB8" t="s">
        <v>7119</v>
      </c>
      <c r="AC8" t="s">
        <v>8234</v>
      </c>
      <c r="AD8" t="s">
        <v>8237</v>
      </c>
      <c r="AE8" t="s">
        <v>6845</v>
      </c>
      <c r="AF8" t="s">
        <v>8238</v>
      </c>
      <c r="AG8" t="s">
        <v>7160</v>
      </c>
      <c r="AH8" t="s">
        <v>9053</v>
      </c>
      <c r="AI8" t="s">
        <v>7092</v>
      </c>
      <c r="AJ8" t="s">
        <v>8234</v>
      </c>
      <c r="AK8" t="s">
        <v>8239</v>
      </c>
      <c r="AL8" t="s">
        <v>6845</v>
      </c>
      <c r="AM8" t="s">
        <v>6845</v>
      </c>
      <c r="AN8" t="s">
        <v>7179</v>
      </c>
      <c r="AO8" t="s">
        <v>7179</v>
      </c>
      <c r="AP8" t="s">
        <v>6866</v>
      </c>
      <c r="AQ8" t="s">
        <v>6866</v>
      </c>
      <c r="AR8" t="s">
        <v>6866</v>
      </c>
      <c r="AS8" t="s">
        <v>6866</v>
      </c>
      <c r="AT8" t="s">
        <v>6866</v>
      </c>
      <c r="AU8" t="s">
        <v>8906</v>
      </c>
      <c r="AV8" t="s">
        <v>8906</v>
      </c>
      <c r="AW8" t="s">
        <v>6866</v>
      </c>
      <c r="AX8" t="s">
        <v>6866</v>
      </c>
      <c r="AY8" t="s">
        <v>6866</v>
      </c>
      <c r="AZ8" t="s">
        <v>6866</v>
      </c>
      <c r="BA8" t="s">
        <v>6866</v>
      </c>
      <c r="BB8" t="s">
        <v>7121</v>
      </c>
      <c r="BC8" t="s">
        <v>7121</v>
      </c>
      <c r="BD8" t="s">
        <v>6866</v>
      </c>
      <c r="BE8" t="s">
        <v>6866</v>
      </c>
      <c r="BF8" t="s">
        <v>6866</v>
      </c>
      <c r="BG8" t="s">
        <v>6866</v>
      </c>
      <c r="BH8" t="s">
        <v>6866</v>
      </c>
      <c r="BI8" t="s">
        <v>7099</v>
      </c>
      <c r="BJ8" t="s">
        <v>7099</v>
      </c>
      <c r="BK8" t="s">
        <v>6866</v>
      </c>
      <c r="BL8" t="s">
        <v>6866</v>
      </c>
      <c r="BM8" t="s">
        <v>6866</v>
      </c>
      <c r="BN8" t="s">
        <v>6866</v>
      </c>
      <c r="BO8" t="s">
        <v>6866</v>
      </c>
      <c r="BP8" t="s">
        <v>8240</v>
      </c>
      <c r="BQ8" t="s">
        <v>8241</v>
      </c>
    </row>
    <row r="9" spans="1:69" hidden="1" x14ac:dyDescent="0.2">
      <c r="A9" t="s">
        <v>8242</v>
      </c>
      <c r="B9" t="s">
        <v>8243</v>
      </c>
      <c r="C9" t="s">
        <v>8850</v>
      </c>
      <c r="D9" t="s">
        <v>6835</v>
      </c>
      <c r="E9" t="s">
        <v>8852</v>
      </c>
      <c r="F9" t="s">
        <v>8244</v>
      </c>
      <c r="G9" t="s">
        <v>6837</v>
      </c>
      <c r="H9" t="s">
        <v>6264</v>
      </c>
      <c r="I9" t="s">
        <v>8971</v>
      </c>
      <c r="J9" t="s">
        <v>8245</v>
      </c>
      <c r="K9" t="s">
        <v>6841</v>
      </c>
      <c r="L9" t="s">
        <v>7075</v>
      </c>
      <c r="M9" t="s">
        <v>7076</v>
      </c>
      <c r="N9" t="s">
        <v>7077</v>
      </c>
      <c r="O9" t="s">
        <v>6845</v>
      </c>
      <c r="P9" t="s">
        <v>8246</v>
      </c>
      <c r="Q9" t="s">
        <v>6845</v>
      </c>
      <c r="R9" t="s">
        <v>8247</v>
      </c>
      <c r="S9" t="s">
        <v>8220</v>
      </c>
      <c r="T9" t="s">
        <v>8904</v>
      </c>
      <c r="U9" t="s">
        <v>7082</v>
      </c>
      <c r="V9" t="s">
        <v>8248</v>
      </c>
      <c r="W9" t="s">
        <v>8249</v>
      </c>
      <c r="X9" t="s">
        <v>6845</v>
      </c>
      <c r="Y9" t="s">
        <v>8250</v>
      </c>
      <c r="Z9" t="s">
        <v>7090</v>
      </c>
      <c r="AA9" t="s">
        <v>7118</v>
      </c>
      <c r="AB9" t="s">
        <v>7119</v>
      </c>
      <c r="AC9" t="s">
        <v>8248</v>
      </c>
      <c r="AD9" t="s">
        <v>8251</v>
      </c>
      <c r="AE9" t="s">
        <v>6845</v>
      </c>
      <c r="AF9" t="s">
        <v>6845</v>
      </c>
      <c r="AG9" t="s">
        <v>6845</v>
      </c>
      <c r="AH9" t="s">
        <v>6845</v>
      </c>
      <c r="AI9" t="s">
        <v>6845</v>
      </c>
      <c r="AJ9" t="s">
        <v>6845</v>
      </c>
      <c r="AK9" t="s">
        <v>6845</v>
      </c>
      <c r="AL9" t="s">
        <v>6845</v>
      </c>
      <c r="AM9" t="s">
        <v>8951</v>
      </c>
      <c r="AN9" t="s">
        <v>7144</v>
      </c>
      <c r="AO9" t="s">
        <v>7144</v>
      </c>
      <c r="AP9" t="s">
        <v>6866</v>
      </c>
      <c r="AQ9" t="s">
        <v>6866</v>
      </c>
      <c r="AR9" t="s">
        <v>6866</v>
      </c>
      <c r="AS9" t="s">
        <v>6866</v>
      </c>
      <c r="AT9" t="s">
        <v>6866</v>
      </c>
      <c r="AU9" t="s">
        <v>8906</v>
      </c>
      <c r="AV9" t="s">
        <v>8906</v>
      </c>
      <c r="AW9" t="s">
        <v>6866</v>
      </c>
      <c r="AX9" t="s">
        <v>6866</v>
      </c>
      <c r="AY9" t="s">
        <v>6866</v>
      </c>
      <c r="AZ9" t="s">
        <v>6866</v>
      </c>
      <c r="BA9" t="s">
        <v>6866</v>
      </c>
      <c r="BB9" t="s">
        <v>7121</v>
      </c>
      <c r="BC9" t="s">
        <v>7121</v>
      </c>
      <c r="BD9" t="s">
        <v>6866</v>
      </c>
      <c r="BE9" t="s">
        <v>6866</v>
      </c>
      <c r="BF9" t="s">
        <v>6866</v>
      </c>
      <c r="BG9" t="s">
        <v>6866</v>
      </c>
      <c r="BH9" t="s">
        <v>6866</v>
      </c>
      <c r="BI9" t="s">
        <v>8971</v>
      </c>
      <c r="BJ9" t="s">
        <v>8971</v>
      </c>
      <c r="BK9" t="s">
        <v>6866</v>
      </c>
      <c r="BL9" t="s">
        <v>6866</v>
      </c>
      <c r="BM9" t="s">
        <v>6866</v>
      </c>
      <c r="BN9" t="s">
        <v>6866</v>
      </c>
      <c r="BO9" t="s">
        <v>6866</v>
      </c>
      <c r="BP9" t="s">
        <v>8252</v>
      </c>
      <c r="BQ9" t="s">
        <v>8253</v>
      </c>
    </row>
    <row r="10" spans="1:69" hidden="1" x14ac:dyDescent="0.2">
      <c r="A10" t="s">
        <v>8254</v>
      </c>
      <c r="B10" t="s">
        <v>8255</v>
      </c>
      <c r="C10" t="s">
        <v>8850</v>
      </c>
      <c r="D10" t="s">
        <v>6835</v>
      </c>
      <c r="E10" t="s">
        <v>8852</v>
      </c>
      <c r="F10" t="s">
        <v>8256</v>
      </c>
      <c r="G10" t="s">
        <v>6837</v>
      </c>
      <c r="H10" t="s">
        <v>6264</v>
      </c>
      <c r="I10" t="s">
        <v>9187</v>
      </c>
      <c r="J10" t="s">
        <v>8257</v>
      </c>
      <c r="K10" t="s">
        <v>6841</v>
      </c>
      <c r="L10" t="s">
        <v>7075</v>
      </c>
      <c r="M10" t="s">
        <v>7076</v>
      </c>
      <c r="N10" t="s">
        <v>7077</v>
      </c>
      <c r="O10" t="s">
        <v>8258</v>
      </c>
      <c r="P10" t="s">
        <v>8259</v>
      </c>
      <c r="Q10" t="s">
        <v>6845</v>
      </c>
      <c r="R10" t="s">
        <v>8260</v>
      </c>
      <c r="S10" t="s">
        <v>8903</v>
      </c>
      <c r="T10" t="s">
        <v>7135</v>
      </c>
      <c r="U10" t="s">
        <v>7082</v>
      </c>
      <c r="V10" t="s">
        <v>8261</v>
      </c>
      <c r="W10" t="s">
        <v>8262</v>
      </c>
      <c r="X10" t="s">
        <v>6845</v>
      </c>
      <c r="Y10" t="s">
        <v>8263</v>
      </c>
      <c r="Z10" t="s">
        <v>8898</v>
      </c>
      <c r="AA10" t="s">
        <v>6269</v>
      </c>
      <c r="AB10" t="s">
        <v>7119</v>
      </c>
      <c r="AC10" t="s">
        <v>8261</v>
      </c>
      <c r="AD10" t="s">
        <v>8264</v>
      </c>
      <c r="AE10" t="s">
        <v>6845</v>
      </c>
      <c r="AF10" t="s">
        <v>8265</v>
      </c>
      <c r="AG10" t="s">
        <v>8220</v>
      </c>
      <c r="AH10" t="s">
        <v>8904</v>
      </c>
      <c r="AI10" t="s">
        <v>7092</v>
      </c>
      <c r="AJ10" t="s">
        <v>8261</v>
      </c>
      <c r="AK10" t="s">
        <v>8266</v>
      </c>
      <c r="AL10" t="s">
        <v>6845</v>
      </c>
      <c r="AM10" t="s">
        <v>6845</v>
      </c>
      <c r="AN10" t="s">
        <v>6451</v>
      </c>
      <c r="AO10" t="s">
        <v>7122</v>
      </c>
      <c r="AP10" t="s">
        <v>7095</v>
      </c>
      <c r="AQ10" t="s">
        <v>6866</v>
      </c>
      <c r="AR10" t="s">
        <v>6866</v>
      </c>
      <c r="AS10" t="s">
        <v>6866</v>
      </c>
      <c r="AT10" t="s">
        <v>6866</v>
      </c>
      <c r="AU10" t="s">
        <v>7122</v>
      </c>
      <c r="AV10" t="s">
        <v>7099</v>
      </c>
      <c r="AW10" t="s">
        <v>7095</v>
      </c>
      <c r="AX10" t="s">
        <v>6866</v>
      </c>
      <c r="AY10" t="s">
        <v>6866</v>
      </c>
      <c r="AZ10" t="s">
        <v>6866</v>
      </c>
      <c r="BA10" t="s">
        <v>6866</v>
      </c>
      <c r="BB10" t="s">
        <v>6274</v>
      </c>
      <c r="BC10" t="s">
        <v>6866</v>
      </c>
      <c r="BD10" t="s">
        <v>6274</v>
      </c>
      <c r="BE10" t="s">
        <v>6866</v>
      </c>
      <c r="BF10" t="s">
        <v>6866</v>
      </c>
      <c r="BG10" t="s">
        <v>6866</v>
      </c>
      <c r="BH10" t="s">
        <v>6866</v>
      </c>
      <c r="BI10" t="s">
        <v>7179</v>
      </c>
      <c r="BJ10" t="s">
        <v>7179</v>
      </c>
      <c r="BK10" t="s">
        <v>6866</v>
      </c>
      <c r="BL10" t="s">
        <v>6866</v>
      </c>
      <c r="BM10" t="s">
        <v>6866</v>
      </c>
      <c r="BN10" t="s">
        <v>6866</v>
      </c>
      <c r="BO10" t="s">
        <v>6866</v>
      </c>
      <c r="BP10" t="s">
        <v>8267</v>
      </c>
      <c r="BQ10" t="s">
        <v>8268</v>
      </c>
    </row>
    <row r="11" spans="1:69" hidden="1" x14ac:dyDescent="0.2">
      <c r="A11" t="s">
        <v>8269</v>
      </c>
      <c r="B11" t="s">
        <v>8270</v>
      </c>
      <c r="C11" t="s">
        <v>8850</v>
      </c>
      <c r="D11" t="s">
        <v>6835</v>
      </c>
      <c r="E11" t="s">
        <v>8852</v>
      </c>
      <c r="F11" t="s">
        <v>8271</v>
      </c>
      <c r="G11" t="s">
        <v>6837</v>
      </c>
      <c r="H11" t="s">
        <v>8893</v>
      </c>
      <c r="I11" t="s">
        <v>7096</v>
      </c>
      <c r="J11" t="s">
        <v>8272</v>
      </c>
      <c r="K11" t="s">
        <v>6841</v>
      </c>
      <c r="L11" t="s">
        <v>7075</v>
      </c>
      <c r="M11" t="s">
        <v>7076</v>
      </c>
      <c r="N11" t="s">
        <v>7077</v>
      </c>
      <c r="O11" t="s">
        <v>6845</v>
      </c>
      <c r="P11" t="s">
        <v>8273</v>
      </c>
      <c r="Q11" t="s">
        <v>6845</v>
      </c>
      <c r="R11" t="s">
        <v>8274</v>
      </c>
      <c r="S11" t="s">
        <v>8275</v>
      </c>
      <c r="T11" t="s">
        <v>8276</v>
      </c>
      <c r="U11" t="s">
        <v>7082</v>
      </c>
      <c r="V11" t="s">
        <v>8277</v>
      </c>
      <c r="W11" t="s">
        <v>8278</v>
      </c>
      <c r="X11" t="s">
        <v>6845</v>
      </c>
      <c r="Y11" t="s">
        <v>8279</v>
      </c>
      <c r="Z11" t="s">
        <v>8998</v>
      </c>
      <c r="AA11" t="s">
        <v>7091</v>
      </c>
      <c r="AB11" t="s">
        <v>7119</v>
      </c>
      <c r="AC11" t="s">
        <v>8277</v>
      </c>
      <c r="AD11" t="s">
        <v>8280</v>
      </c>
      <c r="AE11" t="s">
        <v>6845</v>
      </c>
      <c r="AF11" t="s">
        <v>6845</v>
      </c>
      <c r="AG11" t="s">
        <v>6845</v>
      </c>
      <c r="AH11" t="s">
        <v>6845</v>
      </c>
      <c r="AI11" t="s">
        <v>6845</v>
      </c>
      <c r="AJ11" t="s">
        <v>6845</v>
      </c>
      <c r="AK11" t="s">
        <v>6845</v>
      </c>
      <c r="AL11" t="s">
        <v>6845</v>
      </c>
      <c r="AM11" t="s">
        <v>6845</v>
      </c>
      <c r="AN11" t="s">
        <v>7144</v>
      </c>
      <c r="AO11" t="s">
        <v>7144</v>
      </c>
      <c r="AP11" t="s">
        <v>6866</v>
      </c>
      <c r="AQ11" t="s">
        <v>6866</v>
      </c>
      <c r="AR11" t="s">
        <v>6866</v>
      </c>
      <c r="AS11" t="s">
        <v>6866</v>
      </c>
      <c r="AT11" t="s">
        <v>6866</v>
      </c>
      <c r="AU11" t="s">
        <v>7143</v>
      </c>
      <c r="AV11" t="s">
        <v>7143</v>
      </c>
      <c r="AW11" t="s">
        <v>6866</v>
      </c>
      <c r="AX11" t="s">
        <v>6866</v>
      </c>
      <c r="AY11" t="s">
        <v>6866</v>
      </c>
      <c r="AZ11" t="s">
        <v>6866</v>
      </c>
      <c r="BA11" t="s">
        <v>6866</v>
      </c>
      <c r="BB11" t="s">
        <v>7143</v>
      </c>
      <c r="BC11" t="s">
        <v>7143</v>
      </c>
      <c r="BD11" t="s">
        <v>6866</v>
      </c>
      <c r="BE11" t="s">
        <v>6866</v>
      </c>
      <c r="BF11" t="s">
        <v>6866</v>
      </c>
      <c r="BG11" t="s">
        <v>6866</v>
      </c>
      <c r="BH11" t="s">
        <v>6866</v>
      </c>
      <c r="BI11" t="s">
        <v>7143</v>
      </c>
      <c r="BJ11" t="s">
        <v>7143</v>
      </c>
      <c r="BK11" t="s">
        <v>6866</v>
      </c>
      <c r="BL11" t="s">
        <v>6866</v>
      </c>
      <c r="BM11" t="s">
        <v>6866</v>
      </c>
      <c r="BN11" t="s">
        <v>6866</v>
      </c>
      <c r="BO11" t="s">
        <v>6866</v>
      </c>
      <c r="BP11" t="s">
        <v>8281</v>
      </c>
      <c r="BQ11" t="s">
        <v>8282</v>
      </c>
    </row>
    <row r="12" spans="1:69" hidden="1" x14ac:dyDescent="0.2">
      <c r="A12" s="8" t="s">
        <v>8283</v>
      </c>
      <c r="B12" t="s">
        <v>8284</v>
      </c>
      <c r="C12" t="s">
        <v>8850</v>
      </c>
      <c r="D12" t="s">
        <v>6835</v>
      </c>
      <c r="E12" t="s">
        <v>8852</v>
      </c>
      <c r="F12" t="s">
        <v>8285</v>
      </c>
      <c r="G12" t="s">
        <v>6837</v>
      </c>
      <c r="H12" t="s">
        <v>6264</v>
      </c>
      <c r="I12" t="s">
        <v>8286</v>
      </c>
      <c r="J12" t="s">
        <v>8287</v>
      </c>
      <c r="K12" t="s">
        <v>6841</v>
      </c>
      <c r="L12" t="s">
        <v>7075</v>
      </c>
      <c r="M12" t="s">
        <v>7076</v>
      </c>
      <c r="N12" t="s">
        <v>7077</v>
      </c>
      <c r="O12" t="s">
        <v>8288</v>
      </c>
      <c r="P12" t="s">
        <v>8289</v>
      </c>
      <c r="Q12" t="s">
        <v>6845</v>
      </c>
      <c r="R12" t="s">
        <v>8290</v>
      </c>
      <c r="S12" t="s">
        <v>8291</v>
      </c>
      <c r="T12" t="s">
        <v>7086</v>
      </c>
      <c r="U12" t="s">
        <v>7082</v>
      </c>
      <c r="V12" t="s">
        <v>8292</v>
      </c>
      <c r="W12" t="s">
        <v>8293</v>
      </c>
      <c r="X12" t="s">
        <v>6845</v>
      </c>
      <c r="Y12" t="s">
        <v>8294</v>
      </c>
      <c r="Z12" t="s">
        <v>8295</v>
      </c>
      <c r="AA12" t="s">
        <v>7118</v>
      </c>
      <c r="AB12" t="s">
        <v>7119</v>
      </c>
      <c r="AC12" t="s">
        <v>8292</v>
      </c>
      <c r="AD12" t="s">
        <v>8296</v>
      </c>
      <c r="AE12" t="s">
        <v>6845</v>
      </c>
      <c r="AF12" t="s">
        <v>8297</v>
      </c>
      <c r="AG12" t="s">
        <v>6397</v>
      </c>
      <c r="AH12" t="s">
        <v>8298</v>
      </c>
      <c r="AI12" t="s">
        <v>7092</v>
      </c>
      <c r="AJ12" t="s">
        <v>8292</v>
      </c>
      <c r="AK12" t="s">
        <v>8299</v>
      </c>
      <c r="AL12" t="s">
        <v>6845</v>
      </c>
      <c r="AM12" t="s">
        <v>6845</v>
      </c>
      <c r="AN12" t="s">
        <v>7180</v>
      </c>
      <c r="AO12" t="s">
        <v>7180</v>
      </c>
      <c r="AP12" t="s">
        <v>6866</v>
      </c>
      <c r="AQ12" t="s">
        <v>6866</v>
      </c>
      <c r="AR12" t="s">
        <v>6866</v>
      </c>
      <c r="AS12" t="s">
        <v>6866</v>
      </c>
      <c r="AT12" t="s">
        <v>6866</v>
      </c>
      <c r="AU12" t="s">
        <v>7145</v>
      </c>
      <c r="AV12" t="s">
        <v>7145</v>
      </c>
      <c r="AW12" t="s">
        <v>6866</v>
      </c>
      <c r="AX12" t="s">
        <v>6866</v>
      </c>
      <c r="AY12" t="s">
        <v>6866</v>
      </c>
      <c r="AZ12" t="s">
        <v>6866</v>
      </c>
      <c r="BA12" t="s">
        <v>6866</v>
      </c>
      <c r="BB12" t="s">
        <v>8960</v>
      </c>
      <c r="BC12" t="s">
        <v>8960</v>
      </c>
      <c r="BD12" t="s">
        <v>8960</v>
      </c>
      <c r="BE12" t="s">
        <v>6866</v>
      </c>
      <c r="BF12" t="s">
        <v>6866</v>
      </c>
      <c r="BG12" t="s">
        <v>6866</v>
      </c>
      <c r="BH12" t="s">
        <v>6866</v>
      </c>
      <c r="BI12" t="s">
        <v>7100</v>
      </c>
      <c r="BJ12" t="s">
        <v>7100</v>
      </c>
      <c r="BK12" t="s">
        <v>7100</v>
      </c>
      <c r="BL12" t="s">
        <v>6866</v>
      </c>
      <c r="BM12" t="s">
        <v>6866</v>
      </c>
      <c r="BN12" t="s">
        <v>6866</v>
      </c>
      <c r="BO12" t="s">
        <v>6866</v>
      </c>
      <c r="BP12" t="s">
        <v>7643</v>
      </c>
      <c r="BQ12" t="s">
        <v>7644</v>
      </c>
    </row>
    <row r="13" spans="1:69" hidden="1" x14ac:dyDescent="0.2">
      <c r="A13" s="8" t="s">
        <v>7645</v>
      </c>
      <c r="B13" t="s">
        <v>7646</v>
      </c>
      <c r="C13" t="s">
        <v>8850</v>
      </c>
      <c r="D13" t="s">
        <v>6835</v>
      </c>
      <c r="E13" t="s">
        <v>8852</v>
      </c>
      <c r="F13" t="s">
        <v>7647</v>
      </c>
      <c r="G13" t="s">
        <v>6837</v>
      </c>
      <c r="H13" t="s">
        <v>8977</v>
      </c>
      <c r="I13" t="s">
        <v>9187</v>
      </c>
      <c r="J13" t="s">
        <v>7648</v>
      </c>
      <c r="K13" t="s">
        <v>6841</v>
      </c>
      <c r="L13" t="s">
        <v>7649</v>
      </c>
      <c r="M13" t="s">
        <v>7076</v>
      </c>
      <c r="N13" t="s">
        <v>7077</v>
      </c>
      <c r="O13" t="s">
        <v>6845</v>
      </c>
      <c r="P13" t="s">
        <v>7650</v>
      </c>
      <c r="Q13" t="s">
        <v>7651</v>
      </c>
      <c r="R13" t="s">
        <v>7652</v>
      </c>
      <c r="S13" t="s">
        <v>8223</v>
      </c>
      <c r="T13" t="s">
        <v>7177</v>
      </c>
      <c r="U13" t="s">
        <v>7082</v>
      </c>
      <c r="V13" t="s">
        <v>7651</v>
      </c>
      <c r="W13" t="s">
        <v>7653</v>
      </c>
      <c r="X13" t="s">
        <v>6845</v>
      </c>
      <c r="Y13" t="s">
        <v>7654</v>
      </c>
      <c r="Z13" t="s">
        <v>8898</v>
      </c>
      <c r="AA13" t="s">
        <v>8899</v>
      </c>
      <c r="AB13" t="s">
        <v>7119</v>
      </c>
      <c r="AC13" t="s">
        <v>7655</v>
      </c>
      <c r="AD13" t="s">
        <v>7656</v>
      </c>
      <c r="AE13" t="s">
        <v>6845</v>
      </c>
      <c r="AF13" t="s">
        <v>7657</v>
      </c>
      <c r="AG13" t="s">
        <v>7085</v>
      </c>
      <c r="AH13" t="s">
        <v>7196</v>
      </c>
      <c r="AI13" t="s">
        <v>7658</v>
      </c>
      <c r="AJ13" t="s">
        <v>7655</v>
      </c>
      <c r="AK13" t="s">
        <v>7659</v>
      </c>
      <c r="AL13" t="s">
        <v>6845</v>
      </c>
      <c r="AM13" t="s">
        <v>6845</v>
      </c>
      <c r="AN13" t="s">
        <v>7121</v>
      </c>
      <c r="AO13" t="s">
        <v>7121</v>
      </c>
      <c r="AP13" t="s">
        <v>6866</v>
      </c>
      <c r="AQ13" t="s">
        <v>6866</v>
      </c>
      <c r="AR13" t="s">
        <v>6866</v>
      </c>
      <c r="AS13" t="s">
        <v>6866</v>
      </c>
      <c r="AT13" t="s">
        <v>6866</v>
      </c>
      <c r="AU13" t="s">
        <v>7099</v>
      </c>
      <c r="AV13" t="s">
        <v>7099</v>
      </c>
      <c r="AW13" t="s">
        <v>6866</v>
      </c>
      <c r="AX13" t="s">
        <v>6866</v>
      </c>
      <c r="AY13" t="s">
        <v>6866</v>
      </c>
      <c r="AZ13" t="s">
        <v>6866</v>
      </c>
      <c r="BA13" t="s">
        <v>6866</v>
      </c>
      <c r="BB13" t="s">
        <v>6274</v>
      </c>
      <c r="BC13" t="s">
        <v>6274</v>
      </c>
      <c r="BD13" t="s">
        <v>6866</v>
      </c>
      <c r="BE13" t="s">
        <v>6866</v>
      </c>
      <c r="BF13" t="s">
        <v>6866</v>
      </c>
      <c r="BG13" t="s">
        <v>6866</v>
      </c>
      <c r="BH13" t="s">
        <v>6866</v>
      </c>
      <c r="BI13" t="s">
        <v>7123</v>
      </c>
      <c r="BJ13" t="s">
        <v>7123</v>
      </c>
      <c r="BK13" t="s">
        <v>6866</v>
      </c>
      <c r="BL13" t="s">
        <v>6866</v>
      </c>
      <c r="BM13" t="s">
        <v>6866</v>
      </c>
      <c r="BN13" t="s">
        <v>6866</v>
      </c>
      <c r="BO13" t="s">
        <v>6866</v>
      </c>
      <c r="BP13" t="s">
        <v>7660</v>
      </c>
      <c r="BQ13" t="s">
        <v>7661</v>
      </c>
    </row>
    <row r="14" spans="1:69" hidden="1" x14ac:dyDescent="0.2">
      <c r="A14" t="s">
        <v>7662</v>
      </c>
      <c r="B14" t="s">
        <v>7663</v>
      </c>
      <c r="C14" t="s">
        <v>8850</v>
      </c>
      <c r="D14" t="s">
        <v>6835</v>
      </c>
      <c r="E14" t="s">
        <v>8852</v>
      </c>
      <c r="F14" t="s">
        <v>9153</v>
      </c>
      <c r="G14" t="s">
        <v>6837</v>
      </c>
      <c r="H14" t="s">
        <v>8853</v>
      </c>
      <c r="I14" t="s">
        <v>8854</v>
      </c>
      <c r="J14" t="s">
        <v>8855</v>
      </c>
      <c r="K14" t="s">
        <v>6841</v>
      </c>
      <c r="L14" t="s">
        <v>6473</v>
      </c>
      <c r="M14" t="s">
        <v>6457</v>
      </c>
      <c r="N14" t="s">
        <v>7077</v>
      </c>
      <c r="O14" t="s">
        <v>6845</v>
      </c>
      <c r="P14" t="s">
        <v>8857</v>
      </c>
      <c r="Q14" t="s">
        <v>8858</v>
      </c>
      <c r="R14" t="s">
        <v>7664</v>
      </c>
      <c r="S14" t="s">
        <v>8879</v>
      </c>
      <c r="T14" t="s">
        <v>8904</v>
      </c>
      <c r="U14" t="s">
        <v>7082</v>
      </c>
      <c r="V14" t="s">
        <v>7665</v>
      </c>
      <c r="W14" t="s">
        <v>7666</v>
      </c>
      <c r="X14" t="s">
        <v>6845</v>
      </c>
      <c r="Y14" t="s">
        <v>6845</v>
      </c>
      <c r="Z14" t="s">
        <v>6845</v>
      </c>
      <c r="AA14" t="s">
        <v>6845</v>
      </c>
      <c r="AB14" t="s">
        <v>6845</v>
      </c>
      <c r="AC14" t="s">
        <v>6845</v>
      </c>
      <c r="AD14" t="s">
        <v>6845</v>
      </c>
      <c r="AE14" t="s">
        <v>6845</v>
      </c>
      <c r="AF14" t="s">
        <v>6845</v>
      </c>
      <c r="AG14" t="s">
        <v>6845</v>
      </c>
      <c r="AH14" t="s">
        <v>6845</v>
      </c>
      <c r="AI14" t="s">
        <v>6845</v>
      </c>
      <c r="AJ14" t="s">
        <v>6845</v>
      </c>
      <c r="AK14" t="s">
        <v>6845</v>
      </c>
      <c r="AL14" t="s">
        <v>6845</v>
      </c>
      <c r="AM14" t="s">
        <v>6845</v>
      </c>
      <c r="AN14" t="s">
        <v>6866</v>
      </c>
      <c r="AO14" t="s">
        <v>6866</v>
      </c>
      <c r="AP14" t="s">
        <v>6866</v>
      </c>
      <c r="AQ14" t="s">
        <v>6866</v>
      </c>
      <c r="AR14" t="s">
        <v>6866</v>
      </c>
      <c r="AS14" t="s">
        <v>6866</v>
      </c>
      <c r="AT14" t="s">
        <v>6866</v>
      </c>
      <c r="AU14" t="s">
        <v>6866</v>
      </c>
      <c r="AV14" t="s">
        <v>6866</v>
      </c>
      <c r="AW14" t="s">
        <v>6866</v>
      </c>
      <c r="AX14" t="s">
        <v>6866</v>
      </c>
      <c r="AY14" t="s">
        <v>6866</v>
      </c>
      <c r="AZ14" t="s">
        <v>6866</v>
      </c>
      <c r="BA14" t="s">
        <v>6866</v>
      </c>
      <c r="BB14" t="s">
        <v>6866</v>
      </c>
      <c r="BC14" t="s">
        <v>6866</v>
      </c>
      <c r="BD14" t="s">
        <v>6866</v>
      </c>
      <c r="BE14" t="s">
        <v>6866</v>
      </c>
      <c r="BF14" t="s">
        <v>6866</v>
      </c>
      <c r="BG14" t="s">
        <v>6866</v>
      </c>
      <c r="BH14" t="s">
        <v>6866</v>
      </c>
      <c r="BI14" t="s">
        <v>6866</v>
      </c>
      <c r="BJ14" t="s">
        <v>6866</v>
      </c>
      <c r="BK14" t="s">
        <v>6866</v>
      </c>
      <c r="BL14" t="s">
        <v>6866</v>
      </c>
      <c r="BM14" t="s">
        <v>6866</v>
      </c>
      <c r="BN14" t="s">
        <v>6866</v>
      </c>
      <c r="BO14" t="s">
        <v>6866</v>
      </c>
      <c r="BP14" t="s">
        <v>7667</v>
      </c>
      <c r="BQ14" t="s">
        <v>7668</v>
      </c>
    </row>
    <row r="15" spans="1:69" hidden="1" x14ac:dyDescent="0.2">
      <c r="A15" t="s">
        <v>7669</v>
      </c>
      <c r="B15" t="s">
        <v>7670</v>
      </c>
      <c r="C15" t="s">
        <v>8850</v>
      </c>
      <c r="D15" t="s">
        <v>6835</v>
      </c>
      <c r="E15" t="s">
        <v>8852</v>
      </c>
      <c r="F15" t="s">
        <v>7671</v>
      </c>
      <c r="G15" t="s">
        <v>6837</v>
      </c>
      <c r="H15" t="s">
        <v>6264</v>
      </c>
      <c r="I15" t="s">
        <v>8994</v>
      </c>
      <c r="J15" t="s">
        <v>7672</v>
      </c>
      <c r="K15" t="s">
        <v>6841</v>
      </c>
      <c r="L15" t="s">
        <v>6500</v>
      </c>
      <c r="M15" t="s">
        <v>6501</v>
      </c>
      <c r="N15" t="s">
        <v>7077</v>
      </c>
      <c r="O15" t="s">
        <v>6845</v>
      </c>
      <c r="P15" t="s">
        <v>7673</v>
      </c>
      <c r="Q15" t="s">
        <v>6845</v>
      </c>
      <c r="R15" t="s">
        <v>7674</v>
      </c>
      <c r="S15" t="s">
        <v>8931</v>
      </c>
      <c r="T15" t="s">
        <v>7675</v>
      </c>
      <c r="U15" t="s">
        <v>7082</v>
      </c>
      <c r="V15" t="s">
        <v>7676</v>
      </c>
      <c r="W15" t="s">
        <v>7677</v>
      </c>
      <c r="X15" t="s">
        <v>6845</v>
      </c>
      <c r="Y15" t="s">
        <v>7678</v>
      </c>
      <c r="Z15" t="s">
        <v>7679</v>
      </c>
      <c r="AA15" t="s">
        <v>7680</v>
      </c>
      <c r="AB15" t="s">
        <v>6857</v>
      </c>
      <c r="AC15" t="s">
        <v>7676</v>
      </c>
      <c r="AD15" t="s">
        <v>7681</v>
      </c>
      <c r="AE15" t="s">
        <v>6845</v>
      </c>
      <c r="AF15" t="s">
        <v>6845</v>
      </c>
      <c r="AG15" t="s">
        <v>6845</v>
      </c>
      <c r="AH15" t="s">
        <v>6845</v>
      </c>
      <c r="AI15" t="s">
        <v>6845</v>
      </c>
      <c r="AJ15" t="s">
        <v>6845</v>
      </c>
      <c r="AK15" t="s">
        <v>6845</v>
      </c>
      <c r="AL15" t="s">
        <v>6845</v>
      </c>
      <c r="AM15" t="s">
        <v>6845</v>
      </c>
      <c r="AN15" t="s">
        <v>6866</v>
      </c>
      <c r="AO15" t="s">
        <v>6866</v>
      </c>
      <c r="AP15" t="s">
        <v>6866</v>
      </c>
      <c r="AQ15" t="s">
        <v>6866</v>
      </c>
      <c r="AR15" t="s">
        <v>6866</v>
      </c>
      <c r="AS15" t="s">
        <v>6866</v>
      </c>
      <c r="AT15" t="s">
        <v>6866</v>
      </c>
      <c r="AU15" t="s">
        <v>6866</v>
      </c>
      <c r="AV15" t="s">
        <v>6866</v>
      </c>
      <c r="AW15" t="s">
        <v>6866</v>
      </c>
      <c r="AX15" t="s">
        <v>6866</v>
      </c>
      <c r="AY15" t="s">
        <v>6866</v>
      </c>
      <c r="AZ15" t="s">
        <v>6866</v>
      </c>
      <c r="BA15" t="s">
        <v>6866</v>
      </c>
      <c r="BB15" t="s">
        <v>8971</v>
      </c>
      <c r="BC15" t="s">
        <v>8971</v>
      </c>
      <c r="BD15" t="s">
        <v>6866</v>
      </c>
      <c r="BE15" t="s">
        <v>6866</v>
      </c>
      <c r="BF15" t="s">
        <v>6866</v>
      </c>
      <c r="BG15" t="s">
        <v>6866</v>
      </c>
      <c r="BH15" t="s">
        <v>6866</v>
      </c>
      <c r="BI15" t="s">
        <v>7143</v>
      </c>
      <c r="BJ15" t="s">
        <v>7143</v>
      </c>
      <c r="BK15" t="s">
        <v>6866</v>
      </c>
      <c r="BL15" t="s">
        <v>6866</v>
      </c>
      <c r="BM15" t="s">
        <v>6866</v>
      </c>
      <c r="BN15" t="s">
        <v>6866</v>
      </c>
      <c r="BO15" t="s">
        <v>6866</v>
      </c>
      <c r="BP15" t="s">
        <v>7682</v>
      </c>
      <c r="BQ15" t="s">
        <v>7683</v>
      </c>
    </row>
    <row r="16" spans="1:69" hidden="1" x14ac:dyDescent="0.2">
      <c r="A16" t="s">
        <v>7684</v>
      </c>
      <c r="B16" t="s">
        <v>7685</v>
      </c>
      <c r="C16" t="s">
        <v>8850</v>
      </c>
      <c r="D16" t="s">
        <v>6835</v>
      </c>
      <c r="E16" t="s">
        <v>8852</v>
      </c>
      <c r="F16" t="s">
        <v>7686</v>
      </c>
      <c r="G16" t="s">
        <v>6837</v>
      </c>
      <c r="H16" t="s">
        <v>7687</v>
      </c>
      <c r="I16" t="s">
        <v>7144</v>
      </c>
      <c r="J16" t="s">
        <v>7688</v>
      </c>
      <c r="K16" t="s">
        <v>6841</v>
      </c>
      <c r="L16" t="s">
        <v>6500</v>
      </c>
      <c r="M16" t="s">
        <v>6501</v>
      </c>
      <c r="N16" t="s">
        <v>7077</v>
      </c>
      <c r="O16" t="s">
        <v>6845</v>
      </c>
      <c r="P16" t="s">
        <v>7689</v>
      </c>
      <c r="Q16" t="s">
        <v>6845</v>
      </c>
      <c r="R16" t="s">
        <v>7690</v>
      </c>
      <c r="S16" t="s">
        <v>7691</v>
      </c>
      <c r="T16" t="s">
        <v>7135</v>
      </c>
      <c r="U16" t="s">
        <v>7082</v>
      </c>
      <c r="V16" t="s">
        <v>7692</v>
      </c>
      <c r="W16" t="s">
        <v>7693</v>
      </c>
      <c r="X16" t="s">
        <v>6845</v>
      </c>
      <c r="Y16" t="s">
        <v>7694</v>
      </c>
      <c r="Z16" t="s">
        <v>7176</v>
      </c>
      <c r="AA16" t="s">
        <v>6862</v>
      </c>
      <c r="AB16" t="s">
        <v>6857</v>
      </c>
      <c r="AC16" t="s">
        <v>7692</v>
      </c>
      <c r="AD16" t="s">
        <v>7695</v>
      </c>
      <c r="AE16" t="s">
        <v>6845</v>
      </c>
      <c r="AF16" t="s">
        <v>6845</v>
      </c>
      <c r="AG16" t="s">
        <v>6845</v>
      </c>
      <c r="AH16" t="s">
        <v>6845</v>
      </c>
      <c r="AI16" t="s">
        <v>6845</v>
      </c>
      <c r="AJ16" t="s">
        <v>6845</v>
      </c>
      <c r="AK16" t="s">
        <v>6845</v>
      </c>
      <c r="AL16" t="s">
        <v>6845</v>
      </c>
      <c r="AM16" t="s">
        <v>6845</v>
      </c>
      <c r="AN16" t="s">
        <v>6866</v>
      </c>
      <c r="AO16" t="s">
        <v>6866</v>
      </c>
      <c r="AP16" t="s">
        <v>6866</v>
      </c>
      <c r="AQ16" t="s">
        <v>6866</v>
      </c>
      <c r="AR16" t="s">
        <v>6866</v>
      </c>
      <c r="AS16" t="s">
        <v>6866</v>
      </c>
      <c r="AT16" t="s">
        <v>6866</v>
      </c>
      <c r="AU16" t="s">
        <v>6866</v>
      </c>
      <c r="AV16" t="s">
        <v>6866</v>
      </c>
      <c r="AW16" t="s">
        <v>6866</v>
      </c>
      <c r="AX16" t="s">
        <v>6866</v>
      </c>
      <c r="AY16" t="s">
        <v>6866</v>
      </c>
      <c r="AZ16" t="s">
        <v>6866</v>
      </c>
      <c r="BA16" t="s">
        <v>6866</v>
      </c>
      <c r="BB16" t="s">
        <v>7180</v>
      </c>
      <c r="BC16" t="s">
        <v>7180</v>
      </c>
      <c r="BD16" t="s">
        <v>6866</v>
      </c>
      <c r="BE16" t="s">
        <v>6866</v>
      </c>
      <c r="BF16" t="s">
        <v>6866</v>
      </c>
      <c r="BG16" t="s">
        <v>6866</v>
      </c>
      <c r="BH16" t="s">
        <v>6866</v>
      </c>
      <c r="BI16" t="s">
        <v>7179</v>
      </c>
      <c r="BJ16" t="s">
        <v>7179</v>
      </c>
      <c r="BK16" t="s">
        <v>6866</v>
      </c>
      <c r="BL16" t="s">
        <v>6866</v>
      </c>
      <c r="BM16" t="s">
        <v>6866</v>
      </c>
      <c r="BN16" t="s">
        <v>6866</v>
      </c>
      <c r="BO16" t="s">
        <v>6866</v>
      </c>
      <c r="BP16" t="s">
        <v>7696</v>
      </c>
      <c r="BQ16" t="s">
        <v>7697</v>
      </c>
    </row>
    <row r="17" spans="1:69" hidden="1" x14ac:dyDescent="0.2">
      <c r="A17" t="s">
        <v>7698</v>
      </c>
      <c r="B17" t="s">
        <v>7699</v>
      </c>
      <c r="C17" t="s">
        <v>8850</v>
      </c>
      <c r="D17" t="s">
        <v>6835</v>
      </c>
      <c r="E17" t="s">
        <v>8852</v>
      </c>
      <c r="F17" t="s">
        <v>7700</v>
      </c>
      <c r="G17" t="s">
        <v>6837</v>
      </c>
      <c r="H17" t="s">
        <v>6264</v>
      </c>
      <c r="I17" t="s">
        <v>9187</v>
      </c>
      <c r="J17" t="s">
        <v>7701</v>
      </c>
      <c r="K17" t="s">
        <v>6841</v>
      </c>
      <c r="L17" t="s">
        <v>6500</v>
      </c>
      <c r="M17" t="s">
        <v>6501</v>
      </c>
      <c r="N17" t="s">
        <v>7077</v>
      </c>
      <c r="O17" t="s">
        <v>6845</v>
      </c>
      <c r="P17" t="s">
        <v>7702</v>
      </c>
      <c r="Q17" t="s">
        <v>6845</v>
      </c>
      <c r="R17" t="s">
        <v>7703</v>
      </c>
      <c r="S17" t="s">
        <v>8931</v>
      </c>
      <c r="T17" t="s">
        <v>8917</v>
      </c>
      <c r="U17" t="s">
        <v>7082</v>
      </c>
      <c r="V17" t="s">
        <v>7704</v>
      </c>
      <c r="W17" t="s">
        <v>7705</v>
      </c>
      <c r="X17" t="s">
        <v>6845</v>
      </c>
      <c r="Y17" t="s">
        <v>7706</v>
      </c>
      <c r="Z17" t="s">
        <v>7117</v>
      </c>
      <c r="AA17" t="s">
        <v>7081</v>
      </c>
      <c r="AB17" t="s">
        <v>7119</v>
      </c>
      <c r="AC17" t="s">
        <v>7704</v>
      </c>
      <c r="AD17" t="s">
        <v>7707</v>
      </c>
      <c r="AE17" t="s">
        <v>6845</v>
      </c>
      <c r="AF17" t="s">
        <v>6845</v>
      </c>
      <c r="AG17" t="s">
        <v>6845</v>
      </c>
      <c r="AH17" t="s">
        <v>6845</v>
      </c>
      <c r="AI17" t="s">
        <v>6845</v>
      </c>
      <c r="AJ17" t="s">
        <v>6845</v>
      </c>
      <c r="AK17" t="s">
        <v>6845</v>
      </c>
      <c r="AL17" t="s">
        <v>6845</v>
      </c>
      <c r="AM17" t="s">
        <v>6845</v>
      </c>
      <c r="AN17" t="s">
        <v>6866</v>
      </c>
      <c r="AO17" t="s">
        <v>6866</v>
      </c>
      <c r="AP17" t="s">
        <v>6866</v>
      </c>
      <c r="AQ17" t="s">
        <v>6866</v>
      </c>
      <c r="AR17" t="s">
        <v>6866</v>
      </c>
      <c r="AS17" t="s">
        <v>6866</v>
      </c>
      <c r="AT17" t="s">
        <v>6866</v>
      </c>
      <c r="AU17" t="s">
        <v>6866</v>
      </c>
      <c r="AV17" t="s">
        <v>6866</v>
      </c>
      <c r="AW17" t="s">
        <v>6866</v>
      </c>
      <c r="AX17" t="s">
        <v>6866</v>
      </c>
      <c r="AY17" t="s">
        <v>6866</v>
      </c>
      <c r="AZ17" t="s">
        <v>6866</v>
      </c>
      <c r="BA17" t="s">
        <v>6866</v>
      </c>
      <c r="BB17" t="s">
        <v>8971</v>
      </c>
      <c r="BC17" t="s">
        <v>8971</v>
      </c>
      <c r="BD17" t="s">
        <v>6866</v>
      </c>
      <c r="BE17" t="s">
        <v>6866</v>
      </c>
      <c r="BF17" t="s">
        <v>6866</v>
      </c>
      <c r="BG17" t="s">
        <v>6866</v>
      </c>
      <c r="BH17" t="s">
        <v>6866</v>
      </c>
      <c r="BI17" t="s">
        <v>7145</v>
      </c>
      <c r="BJ17" t="s">
        <v>7145</v>
      </c>
      <c r="BK17" t="s">
        <v>6866</v>
      </c>
      <c r="BL17" t="s">
        <v>6866</v>
      </c>
      <c r="BM17" t="s">
        <v>6866</v>
      </c>
      <c r="BN17" t="s">
        <v>6866</v>
      </c>
      <c r="BO17" t="s">
        <v>6866</v>
      </c>
      <c r="BP17" t="s">
        <v>7708</v>
      </c>
      <c r="BQ17" t="s">
        <v>7709</v>
      </c>
    </row>
    <row r="18" spans="1:69" hidden="1" x14ac:dyDescent="0.2">
      <c r="A18" t="s">
        <v>7710</v>
      </c>
      <c r="B18" t="s">
        <v>7711</v>
      </c>
      <c r="C18" t="s">
        <v>8850</v>
      </c>
      <c r="D18" t="s">
        <v>6835</v>
      </c>
      <c r="E18" t="s">
        <v>8852</v>
      </c>
      <c r="F18" t="s">
        <v>7712</v>
      </c>
      <c r="G18" t="s">
        <v>6837</v>
      </c>
      <c r="H18" t="s">
        <v>6264</v>
      </c>
      <c r="I18" t="s">
        <v>9187</v>
      </c>
      <c r="J18" t="s">
        <v>7713</v>
      </c>
      <c r="K18" t="s">
        <v>6841</v>
      </c>
      <c r="L18" t="s">
        <v>6500</v>
      </c>
      <c r="M18" t="s">
        <v>6501</v>
      </c>
      <c r="N18" t="s">
        <v>7077</v>
      </c>
      <c r="O18" t="s">
        <v>6845</v>
      </c>
      <c r="P18" t="s">
        <v>7714</v>
      </c>
      <c r="Q18" t="s">
        <v>6845</v>
      </c>
      <c r="R18" t="s">
        <v>7715</v>
      </c>
      <c r="S18" t="s">
        <v>6861</v>
      </c>
      <c r="T18" t="s">
        <v>7680</v>
      </c>
      <c r="U18" t="s">
        <v>7082</v>
      </c>
      <c r="V18" t="s">
        <v>7716</v>
      </c>
      <c r="W18" t="s">
        <v>7717</v>
      </c>
      <c r="X18" t="s">
        <v>6845</v>
      </c>
      <c r="Y18" t="s">
        <v>7718</v>
      </c>
      <c r="Z18" t="s">
        <v>6503</v>
      </c>
      <c r="AA18" t="s">
        <v>8904</v>
      </c>
      <c r="AB18" t="s">
        <v>6857</v>
      </c>
      <c r="AC18" t="s">
        <v>7716</v>
      </c>
      <c r="AD18" t="s">
        <v>7719</v>
      </c>
      <c r="AE18" t="s">
        <v>6845</v>
      </c>
      <c r="AF18" t="s">
        <v>6845</v>
      </c>
      <c r="AG18" t="s">
        <v>6845</v>
      </c>
      <c r="AH18" t="s">
        <v>6845</v>
      </c>
      <c r="AI18" t="s">
        <v>6845</v>
      </c>
      <c r="AJ18" t="s">
        <v>6845</v>
      </c>
      <c r="AK18" t="s">
        <v>6845</v>
      </c>
      <c r="AL18" t="s">
        <v>6845</v>
      </c>
      <c r="AM18" t="s">
        <v>6845</v>
      </c>
      <c r="AN18" t="s">
        <v>6866</v>
      </c>
      <c r="AO18" t="s">
        <v>6866</v>
      </c>
      <c r="AP18" t="s">
        <v>6866</v>
      </c>
      <c r="AQ18" t="s">
        <v>6866</v>
      </c>
      <c r="AR18" t="s">
        <v>6866</v>
      </c>
      <c r="AS18" t="s">
        <v>6866</v>
      </c>
      <c r="AT18" t="s">
        <v>6866</v>
      </c>
      <c r="AU18" t="s">
        <v>6866</v>
      </c>
      <c r="AV18" t="s">
        <v>6866</v>
      </c>
      <c r="AW18" t="s">
        <v>6866</v>
      </c>
      <c r="AX18" t="s">
        <v>6866</v>
      </c>
      <c r="AY18" t="s">
        <v>6866</v>
      </c>
      <c r="AZ18" t="s">
        <v>6866</v>
      </c>
      <c r="BA18" t="s">
        <v>6866</v>
      </c>
      <c r="BB18" t="s">
        <v>7095</v>
      </c>
      <c r="BC18" t="s">
        <v>6866</v>
      </c>
      <c r="BD18" t="s">
        <v>7095</v>
      </c>
      <c r="BE18" t="s">
        <v>6866</v>
      </c>
      <c r="BF18" t="s">
        <v>6866</v>
      </c>
      <c r="BG18" t="s">
        <v>6866</v>
      </c>
      <c r="BH18" t="s">
        <v>6866</v>
      </c>
      <c r="BI18" t="s">
        <v>8971</v>
      </c>
      <c r="BJ18" t="s">
        <v>8971</v>
      </c>
      <c r="BK18" t="s">
        <v>6866</v>
      </c>
      <c r="BL18" t="s">
        <v>6866</v>
      </c>
      <c r="BM18" t="s">
        <v>6866</v>
      </c>
      <c r="BN18" t="s">
        <v>6866</v>
      </c>
      <c r="BO18" t="s">
        <v>6866</v>
      </c>
      <c r="BP18" t="s">
        <v>7720</v>
      </c>
      <c r="BQ18" t="s">
        <v>7721</v>
      </c>
    </row>
    <row r="19" spans="1:69" hidden="1" x14ac:dyDescent="0.2">
      <c r="A19" t="s">
        <v>7722</v>
      </c>
      <c r="B19" t="s">
        <v>7723</v>
      </c>
      <c r="C19" t="s">
        <v>8850</v>
      </c>
      <c r="D19" t="s">
        <v>6835</v>
      </c>
      <c r="E19" t="s">
        <v>8852</v>
      </c>
      <c r="F19" t="s">
        <v>7724</v>
      </c>
      <c r="G19" t="s">
        <v>6837</v>
      </c>
      <c r="H19" t="s">
        <v>6264</v>
      </c>
      <c r="I19" t="s">
        <v>9187</v>
      </c>
      <c r="J19" t="s">
        <v>7725</v>
      </c>
      <c r="K19" t="s">
        <v>6841</v>
      </c>
      <c r="L19" t="s">
        <v>6500</v>
      </c>
      <c r="M19" t="s">
        <v>6501</v>
      </c>
      <c r="N19" t="s">
        <v>7077</v>
      </c>
      <c r="O19" t="s">
        <v>7726</v>
      </c>
      <c r="P19" t="s">
        <v>7727</v>
      </c>
      <c r="Q19" t="s">
        <v>6845</v>
      </c>
      <c r="R19" t="s">
        <v>7728</v>
      </c>
      <c r="S19" t="s">
        <v>6503</v>
      </c>
      <c r="T19" t="s">
        <v>7091</v>
      </c>
      <c r="U19" t="s">
        <v>7082</v>
      </c>
      <c r="V19" t="s">
        <v>7729</v>
      </c>
      <c r="W19" t="s">
        <v>7730</v>
      </c>
      <c r="X19" t="s">
        <v>6845</v>
      </c>
      <c r="Y19" t="s">
        <v>7731</v>
      </c>
      <c r="Z19" t="s">
        <v>6492</v>
      </c>
      <c r="AA19" t="s">
        <v>7732</v>
      </c>
      <c r="AB19" t="s">
        <v>7119</v>
      </c>
      <c r="AC19" t="s">
        <v>7729</v>
      </c>
      <c r="AD19" t="s">
        <v>7733</v>
      </c>
      <c r="AE19" t="s">
        <v>7734</v>
      </c>
      <c r="AF19" t="s">
        <v>6845</v>
      </c>
      <c r="AG19" t="s">
        <v>6845</v>
      </c>
      <c r="AH19" t="s">
        <v>6845</v>
      </c>
      <c r="AI19" t="s">
        <v>6845</v>
      </c>
      <c r="AJ19" t="s">
        <v>6845</v>
      </c>
      <c r="AK19" t="s">
        <v>6845</v>
      </c>
      <c r="AL19" t="s">
        <v>6845</v>
      </c>
      <c r="AM19" t="s">
        <v>6845</v>
      </c>
      <c r="AN19" t="s">
        <v>6866</v>
      </c>
      <c r="AO19" t="s">
        <v>6866</v>
      </c>
      <c r="AP19" t="s">
        <v>6866</v>
      </c>
      <c r="AQ19" t="s">
        <v>6866</v>
      </c>
      <c r="AR19" t="s">
        <v>6866</v>
      </c>
      <c r="AS19" t="s">
        <v>6866</v>
      </c>
      <c r="AT19" t="s">
        <v>6866</v>
      </c>
      <c r="AU19" t="s">
        <v>6866</v>
      </c>
      <c r="AV19" t="s">
        <v>6866</v>
      </c>
      <c r="AW19" t="s">
        <v>6866</v>
      </c>
      <c r="AX19" t="s">
        <v>6866</v>
      </c>
      <c r="AY19" t="s">
        <v>6866</v>
      </c>
      <c r="AZ19" t="s">
        <v>6866</v>
      </c>
      <c r="BA19" t="s">
        <v>6866</v>
      </c>
      <c r="BB19" t="s">
        <v>7180</v>
      </c>
      <c r="BC19" t="s">
        <v>7180</v>
      </c>
      <c r="BD19" t="s">
        <v>6866</v>
      </c>
      <c r="BE19" t="s">
        <v>6866</v>
      </c>
      <c r="BF19" t="s">
        <v>6866</v>
      </c>
      <c r="BG19" t="s">
        <v>6866</v>
      </c>
      <c r="BH19" t="s">
        <v>6866</v>
      </c>
      <c r="BI19" t="s">
        <v>7099</v>
      </c>
      <c r="BJ19" t="s">
        <v>7099</v>
      </c>
      <c r="BK19" t="s">
        <v>6866</v>
      </c>
      <c r="BL19" t="s">
        <v>6866</v>
      </c>
      <c r="BM19" t="s">
        <v>6866</v>
      </c>
      <c r="BN19" t="s">
        <v>6866</v>
      </c>
      <c r="BO19" t="s">
        <v>6866</v>
      </c>
      <c r="BP19" t="s">
        <v>7735</v>
      </c>
      <c r="BQ19" t="s">
        <v>7736</v>
      </c>
    </row>
    <row r="20" spans="1:69" hidden="1" x14ac:dyDescent="0.2">
      <c r="A20" t="s">
        <v>7737</v>
      </c>
      <c r="B20" t="s">
        <v>7738</v>
      </c>
      <c r="C20" t="s">
        <v>8850</v>
      </c>
      <c r="D20" t="s">
        <v>6835</v>
      </c>
      <c r="E20" t="s">
        <v>8852</v>
      </c>
      <c r="F20" t="s">
        <v>7739</v>
      </c>
      <c r="G20" t="s">
        <v>6837</v>
      </c>
      <c r="H20" t="s">
        <v>6264</v>
      </c>
      <c r="I20" t="s">
        <v>7143</v>
      </c>
      <c r="J20" t="s">
        <v>7740</v>
      </c>
      <c r="K20" t="s">
        <v>6841</v>
      </c>
      <c r="L20" t="s">
        <v>6500</v>
      </c>
      <c r="M20" t="s">
        <v>6501</v>
      </c>
      <c r="N20" t="s">
        <v>7077</v>
      </c>
      <c r="O20" t="s">
        <v>6845</v>
      </c>
      <c r="P20" t="s">
        <v>7741</v>
      </c>
      <c r="Q20" t="s">
        <v>6845</v>
      </c>
      <c r="R20" t="s">
        <v>7742</v>
      </c>
      <c r="S20" t="s">
        <v>7090</v>
      </c>
      <c r="T20" t="s">
        <v>6414</v>
      </c>
      <c r="U20" t="s">
        <v>7082</v>
      </c>
      <c r="V20" t="s">
        <v>7743</v>
      </c>
      <c r="W20" t="s">
        <v>7744</v>
      </c>
      <c r="X20" t="s">
        <v>6845</v>
      </c>
      <c r="Y20" t="s">
        <v>7745</v>
      </c>
      <c r="Z20" t="s">
        <v>8898</v>
      </c>
      <c r="AA20" t="s">
        <v>7091</v>
      </c>
      <c r="AB20" t="s">
        <v>7119</v>
      </c>
      <c r="AC20" t="s">
        <v>7743</v>
      </c>
      <c r="AD20" t="s">
        <v>7746</v>
      </c>
      <c r="AE20" t="s">
        <v>6845</v>
      </c>
      <c r="AF20" t="s">
        <v>6845</v>
      </c>
      <c r="AG20" t="s">
        <v>6845</v>
      </c>
      <c r="AH20" t="s">
        <v>6845</v>
      </c>
      <c r="AI20" t="s">
        <v>6845</v>
      </c>
      <c r="AJ20" t="s">
        <v>6845</v>
      </c>
      <c r="AK20" t="s">
        <v>6845</v>
      </c>
      <c r="AL20" t="s">
        <v>6845</v>
      </c>
      <c r="AM20" t="s">
        <v>6845</v>
      </c>
      <c r="AN20" t="s">
        <v>6866</v>
      </c>
      <c r="AO20" t="s">
        <v>6866</v>
      </c>
      <c r="AP20" t="s">
        <v>6866</v>
      </c>
      <c r="AQ20" t="s">
        <v>6866</v>
      </c>
      <c r="AR20" t="s">
        <v>6866</v>
      </c>
      <c r="AS20" t="s">
        <v>6866</v>
      </c>
      <c r="AT20" t="s">
        <v>6866</v>
      </c>
      <c r="AU20" t="s">
        <v>6866</v>
      </c>
      <c r="AV20" t="s">
        <v>6866</v>
      </c>
      <c r="AW20" t="s">
        <v>6866</v>
      </c>
      <c r="AX20" t="s">
        <v>6866</v>
      </c>
      <c r="AY20" t="s">
        <v>6866</v>
      </c>
      <c r="AZ20" t="s">
        <v>6866</v>
      </c>
      <c r="BA20" t="s">
        <v>6866</v>
      </c>
      <c r="BB20" t="s">
        <v>7095</v>
      </c>
      <c r="BC20" t="s">
        <v>7095</v>
      </c>
      <c r="BD20" t="s">
        <v>6866</v>
      </c>
      <c r="BE20" t="s">
        <v>6866</v>
      </c>
      <c r="BF20" t="s">
        <v>6866</v>
      </c>
      <c r="BG20" t="s">
        <v>6866</v>
      </c>
      <c r="BH20" t="s">
        <v>6866</v>
      </c>
      <c r="BI20" t="s">
        <v>8953</v>
      </c>
      <c r="BJ20" t="s">
        <v>8953</v>
      </c>
      <c r="BK20" t="s">
        <v>6866</v>
      </c>
      <c r="BL20" t="s">
        <v>6866</v>
      </c>
      <c r="BM20" t="s">
        <v>6866</v>
      </c>
      <c r="BN20" t="s">
        <v>6866</v>
      </c>
      <c r="BO20" t="s">
        <v>6866</v>
      </c>
      <c r="BP20" t="s">
        <v>7747</v>
      </c>
      <c r="BQ20" t="s">
        <v>7748</v>
      </c>
    </row>
    <row r="21" spans="1:69" hidden="1" x14ac:dyDescent="0.2">
      <c r="A21" t="s">
        <v>7749</v>
      </c>
      <c r="B21" t="s">
        <v>7750</v>
      </c>
      <c r="C21" t="s">
        <v>8850</v>
      </c>
      <c r="D21" t="s">
        <v>6835</v>
      </c>
      <c r="E21" t="s">
        <v>8852</v>
      </c>
      <c r="F21" t="s">
        <v>7751</v>
      </c>
      <c r="G21" t="s">
        <v>6837</v>
      </c>
      <c r="H21" t="s">
        <v>6264</v>
      </c>
      <c r="I21" t="s">
        <v>7096</v>
      </c>
      <c r="J21" t="s">
        <v>7752</v>
      </c>
      <c r="K21" t="s">
        <v>6841</v>
      </c>
      <c r="L21" t="s">
        <v>6500</v>
      </c>
      <c r="M21" t="s">
        <v>6501</v>
      </c>
      <c r="N21" t="s">
        <v>7077</v>
      </c>
      <c r="O21" t="s">
        <v>6845</v>
      </c>
      <c r="P21" t="s">
        <v>7753</v>
      </c>
      <c r="Q21" t="s">
        <v>6845</v>
      </c>
      <c r="R21" t="s">
        <v>7754</v>
      </c>
      <c r="S21" t="s">
        <v>8879</v>
      </c>
      <c r="T21" t="s">
        <v>8950</v>
      </c>
      <c r="U21" t="s">
        <v>7082</v>
      </c>
      <c r="V21" t="s">
        <v>7755</v>
      </c>
      <c r="W21" t="s">
        <v>7756</v>
      </c>
      <c r="X21" t="s">
        <v>6845</v>
      </c>
      <c r="Y21" t="s">
        <v>7757</v>
      </c>
      <c r="Z21" t="s">
        <v>7758</v>
      </c>
      <c r="AA21" t="s">
        <v>6414</v>
      </c>
      <c r="AB21" t="s">
        <v>7119</v>
      </c>
      <c r="AC21" t="s">
        <v>7755</v>
      </c>
      <c r="AD21" t="s">
        <v>7759</v>
      </c>
      <c r="AE21" t="s">
        <v>6845</v>
      </c>
      <c r="AF21" t="s">
        <v>6845</v>
      </c>
      <c r="AG21" t="s">
        <v>6845</v>
      </c>
      <c r="AH21" t="s">
        <v>6845</v>
      </c>
      <c r="AI21" t="s">
        <v>6845</v>
      </c>
      <c r="AJ21" t="s">
        <v>6845</v>
      </c>
      <c r="AK21" t="s">
        <v>6845</v>
      </c>
      <c r="AL21" t="s">
        <v>6845</v>
      </c>
      <c r="AM21" t="s">
        <v>6845</v>
      </c>
      <c r="AN21" t="s">
        <v>6866</v>
      </c>
      <c r="AO21" t="s">
        <v>6866</v>
      </c>
      <c r="AP21" t="s">
        <v>6866</v>
      </c>
      <c r="AQ21" t="s">
        <v>6866</v>
      </c>
      <c r="AR21" t="s">
        <v>6866</v>
      </c>
      <c r="AS21" t="s">
        <v>6866</v>
      </c>
      <c r="AT21" t="s">
        <v>6866</v>
      </c>
      <c r="AU21" t="s">
        <v>6866</v>
      </c>
      <c r="AV21" t="s">
        <v>6866</v>
      </c>
      <c r="AW21" t="s">
        <v>6866</v>
      </c>
      <c r="AX21" t="s">
        <v>6866</v>
      </c>
      <c r="AY21" t="s">
        <v>6866</v>
      </c>
      <c r="AZ21" t="s">
        <v>6866</v>
      </c>
      <c r="BA21" t="s">
        <v>6866</v>
      </c>
      <c r="BB21" t="s">
        <v>7101</v>
      </c>
      <c r="BC21" t="s">
        <v>7101</v>
      </c>
      <c r="BD21" t="s">
        <v>6866</v>
      </c>
      <c r="BE21" t="s">
        <v>6866</v>
      </c>
      <c r="BF21" t="s">
        <v>6866</v>
      </c>
      <c r="BG21" t="s">
        <v>6866</v>
      </c>
      <c r="BH21" t="s">
        <v>6866</v>
      </c>
      <c r="BI21" t="s">
        <v>7179</v>
      </c>
      <c r="BJ21" t="s">
        <v>7179</v>
      </c>
      <c r="BK21" t="s">
        <v>6866</v>
      </c>
      <c r="BL21" t="s">
        <v>6866</v>
      </c>
      <c r="BM21" t="s">
        <v>6866</v>
      </c>
      <c r="BN21" t="s">
        <v>6866</v>
      </c>
      <c r="BO21" t="s">
        <v>6866</v>
      </c>
      <c r="BP21" t="s">
        <v>7760</v>
      </c>
      <c r="BQ21" t="s">
        <v>7761</v>
      </c>
    </row>
    <row r="22" spans="1:69" hidden="1" x14ac:dyDescent="0.2">
      <c r="A22" t="s">
        <v>7762</v>
      </c>
      <c r="B22" t="s">
        <v>7763</v>
      </c>
      <c r="C22" t="s">
        <v>8850</v>
      </c>
      <c r="D22" t="s">
        <v>6835</v>
      </c>
      <c r="E22" t="s">
        <v>8852</v>
      </c>
      <c r="F22" t="s">
        <v>7764</v>
      </c>
      <c r="G22" t="s">
        <v>6837</v>
      </c>
      <c r="H22" t="s">
        <v>6376</v>
      </c>
      <c r="I22" t="s">
        <v>8894</v>
      </c>
      <c r="J22" t="s">
        <v>7765</v>
      </c>
      <c r="K22" t="s">
        <v>6841</v>
      </c>
      <c r="L22" t="s">
        <v>6500</v>
      </c>
      <c r="M22" t="s">
        <v>6501</v>
      </c>
      <c r="N22" t="s">
        <v>7077</v>
      </c>
      <c r="O22" t="s">
        <v>6845</v>
      </c>
      <c r="P22" t="s">
        <v>7766</v>
      </c>
      <c r="Q22" t="s">
        <v>6845</v>
      </c>
      <c r="R22" t="s">
        <v>7111</v>
      </c>
      <c r="S22" t="s">
        <v>7767</v>
      </c>
      <c r="T22" t="s">
        <v>8932</v>
      </c>
      <c r="U22" t="s">
        <v>7082</v>
      </c>
      <c r="V22" t="s">
        <v>7768</v>
      </c>
      <c r="W22" t="s">
        <v>7769</v>
      </c>
      <c r="X22" t="s">
        <v>6845</v>
      </c>
      <c r="Y22" t="s">
        <v>6845</v>
      </c>
      <c r="Z22" t="s">
        <v>6845</v>
      </c>
      <c r="AA22" t="s">
        <v>6845</v>
      </c>
      <c r="AB22" t="s">
        <v>6845</v>
      </c>
      <c r="AC22" t="s">
        <v>6845</v>
      </c>
      <c r="AD22" t="s">
        <v>6845</v>
      </c>
      <c r="AE22" t="s">
        <v>6845</v>
      </c>
      <c r="AF22" t="s">
        <v>6845</v>
      </c>
      <c r="AG22" t="s">
        <v>6845</v>
      </c>
      <c r="AH22" t="s">
        <v>6845</v>
      </c>
      <c r="AI22" t="s">
        <v>6845</v>
      </c>
      <c r="AJ22" t="s">
        <v>6845</v>
      </c>
      <c r="AK22" t="s">
        <v>6845</v>
      </c>
      <c r="AL22" t="s">
        <v>6845</v>
      </c>
      <c r="AM22" t="s">
        <v>6845</v>
      </c>
      <c r="AN22" t="s">
        <v>6866</v>
      </c>
      <c r="AO22" t="s">
        <v>6866</v>
      </c>
      <c r="AP22" t="s">
        <v>6866</v>
      </c>
      <c r="AQ22" t="s">
        <v>6866</v>
      </c>
      <c r="AR22" t="s">
        <v>6866</v>
      </c>
      <c r="AS22" t="s">
        <v>6866</v>
      </c>
      <c r="AT22" t="s">
        <v>6866</v>
      </c>
      <c r="AU22" t="s">
        <v>6866</v>
      </c>
      <c r="AV22" t="s">
        <v>6866</v>
      </c>
      <c r="AW22" t="s">
        <v>6866</v>
      </c>
      <c r="AX22" t="s">
        <v>6866</v>
      </c>
      <c r="AY22" t="s">
        <v>6866</v>
      </c>
      <c r="AZ22" t="s">
        <v>6866</v>
      </c>
      <c r="BA22" t="s">
        <v>6866</v>
      </c>
      <c r="BB22" t="s">
        <v>7145</v>
      </c>
      <c r="BC22" t="s">
        <v>7145</v>
      </c>
      <c r="BD22" t="s">
        <v>6866</v>
      </c>
      <c r="BE22" t="s">
        <v>6866</v>
      </c>
      <c r="BF22" t="s">
        <v>6866</v>
      </c>
      <c r="BG22" t="s">
        <v>6866</v>
      </c>
      <c r="BH22" t="s">
        <v>6866</v>
      </c>
      <c r="BI22" t="s">
        <v>6273</v>
      </c>
      <c r="BJ22" t="s">
        <v>6273</v>
      </c>
      <c r="BK22" t="s">
        <v>6866</v>
      </c>
      <c r="BL22" t="s">
        <v>6866</v>
      </c>
      <c r="BM22" t="s">
        <v>6866</v>
      </c>
      <c r="BN22" t="s">
        <v>6866</v>
      </c>
      <c r="BO22" t="s">
        <v>6866</v>
      </c>
      <c r="BP22" t="s">
        <v>7770</v>
      </c>
      <c r="BQ22" t="s">
        <v>7771</v>
      </c>
    </row>
    <row r="23" spans="1:69" hidden="1" x14ac:dyDescent="0.2">
      <c r="A23" t="s">
        <v>7772</v>
      </c>
      <c r="B23" t="s">
        <v>7773</v>
      </c>
      <c r="C23" t="s">
        <v>8850</v>
      </c>
      <c r="D23" t="s">
        <v>6835</v>
      </c>
      <c r="E23" t="s">
        <v>8852</v>
      </c>
      <c r="F23" t="s">
        <v>7774</v>
      </c>
      <c r="G23" t="s">
        <v>6837</v>
      </c>
      <c r="H23" t="s">
        <v>7775</v>
      </c>
      <c r="I23" t="s">
        <v>9187</v>
      </c>
      <c r="J23" t="s">
        <v>7740</v>
      </c>
      <c r="K23" t="s">
        <v>6841</v>
      </c>
      <c r="L23" t="s">
        <v>6500</v>
      </c>
      <c r="M23" t="s">
        <v>6501</v>
      </c>
      <c r="N23" t="s">
        <v>7077</v>
      </c>
      <c r="O23" t="s">
        <v>6845</v>
      </c>
      <c r="P23" t="s">
        <v>7776</v>
      </c>
      <c r="Q23" t="s">
        <v>6845</v>
      </c>
      <c r="R23" t="s">
        <v>7777</v>
      </c>
      <c r="S23" t="s">
        <v>8879</v>
      </c>
      <c r="T23" t="s">
        <v>7081</v>
      </c>
      <c r="U23" t="s">
        <v>7082</v>
      </c>
      <c r="V23" t="s">
        <v>7778</v>
      </c>
      <c r="W23" t="s">
        <v>7779</v>
      </c>
      <c r="X23" t="s">
        <v>6845</v>
      </c>
      <c r="Y23" t="s">
        <v>6845</v>
      </c>
      <c r="Z23" t="s">
        <v>6845</v>
      </c>
      <c r="AA23" t="s">
        <v>6845</v>
      </c>
      <c r="AB23" t="s">
        <v>6845</v>
      </c>
      <c r="AC23" t="s">
        <v>6845</v>
      </c>
      <c r="AD23" t="s">
        <v>6845</v>
      </c>
      <c r="AE23" t="s">
        <v>6845</v>
      </c>
      <c r="AF23" t="s">
        <v>6845</v>
      </c>
      <c r="AG23" t="s">
        <v>6845</v>
      </c>
      <c r="AH23" t="s">
        <v>6845</v>
      </c>
      <c r="AI23" t="s">
        <v>6845</v>
      </c>
      <c r="AJ23" t="s">
        <v>6845</v>
      </c>
      <c r="AK23" t="s">
        <v>6845</v>
      </c>
      <c r="AL23" t="s">
        <v>6845</v>
      </c>
      <c r="AM23" t="s">
        <v>7780</v>
      </c>
      <c r="AN23" t="s">
        <v>6866</v>
      </c>
      <c r="AO23" t="s">
        <v>6866</v>
      </c>
      <c r="AP23" t="s">
        <v>6866</v>
      </c>
      <c r="AQ23" t="s">
        <v>6866</v>
      </c>
      <c r="AR23" t="s">
        <v>6866</v>
      </c>
      <c r="AS23" t="s">
        <v>6866</v>
      </c>
      <c r="AT23" t="s">
        <v>6866</v>
      </c>
      <c r="AU23" t="s">
        <v>6866</v>
      </c>
      <c r="AV23" t="s">
        <v>6866</v>
      </c>
      <c r="AW23" t="s">
        <v>6866</v>
      </c>
      <c r="AX23" t="s">
        <v>6866</v>
      </c>
      <c r="AY23" t="s">
        <v>6866</v>
      </c>
      <c r="AZ23" t="s">
        <v>6866</v>
      </c>
      <c r="BA23" t="s">
        <v>6866</v>
      </c>
      <c r="BB23" t="s">
        <v>7179</v>
      </c>
      <c r="BC23" t="s">
        <v>7179</v>
      </c>
      <c r="BD23" t="s">
        <v>6866</v>
      </c>
      <c r="BE23" t="s">
        <v>6866</v>
      </c>
      <c r="BF23" t="s">
        <v>6866</v>
      </c>
      <c r="BG23" t="s">
        <v>6866</v>
      </c>
      <c r="BH23" t="s">
        <v>6866</v>
      </c>
      <c r="BI23" t="s">
        <v>8953</v>
      </c>
      <c r="BJ23" t="s">
        <v>8953</v>
      </c>
      <c r="BK23" t="s">
        <v>6866</v>
      </c>
      <c r="BL23" t="s">
        <v>6866</v>
      </c>
      <c r="BM23" t="s">
        <v>6866</v>
      </c>
      <c r="BN23" t="s">
        <v>6866</v>
      </c>
      <c r="BO23" t="s">
        <v>6866</v>
      </c>
      <c r="BP23" t="s">
        <v>7781</v>
      </c>
      <c r="BQ23" t="s">
        <v>7782</v>
      </c>
    </row>
    <row r="24" spans="1:69" hidden="1" x14ac:dyDescent="0.2">
      <c r="A24" t="s">
        <v>7783</v>
      </c>
      <c r="B24" t="s">
        <v>7784</v>
      </c>
      <c r="C24" t="s">
        <v>8850</v>
      </c>
      <c r="D24" t="s">
        <v>6835</v>
      </c>
      <c r="E24" t="s">
        <v>8852</v>
      </c>
      <c r="F24" t="s">
        <v>7785</v>
      </c>
      <c r="G24" t="s">
        <v>6837</v>
      </c>
      <c r="H24" t="s">
        <v>7786</v>
      </c>
      <c r="I24" t="s">
        <v>7787</v>
      </c>
      <c r="J24" t="s">
        <v>8152</v>
      </c>
      <c r="K24" t="s">
        <v>6841</v>
      </c>
      <c r="L24" t="s">
        <v>7649</v>
      </c>
      <c r="M24" t="s">
        <v>6501</v>
      </c>
      <c r="N24" t="s">
        <v>7077</v>
      </c>
      <c r="O24" t="s">
        <v>6845</v>
      </c>
      <c r="P24" t="s">
        <v>7788</v>
      </c>
      <c r="Q24" t="s">
        <v>6845</v>
      </c>
      <c r="R24" t="s">
        <v>7789</v>
      </c>
      <c r="S24" t="s">
        <v>7679</v>
      </c>
      <c r="T24" t="s">
        <v>7081</v>
      </c>
      <c r="U24" t="s">
        <v>7082</v>
      </c>
      <c r="V24" t="s">
        <v>7790</v>
      </c>
      <c r="W24" t="s">
        <v>7791</v>
      </c>
      <c r="X24" t="s">
        <v>6845</v>
      </c>
      <c r="Y24" t="s">
        <v>6845</v>
      </c>
      <c r="Z24" t="s">
        <v>6845</v>
      </c>
      <c r="AA24" t="s">
        <v>6845</v>
      </c>
      <c r="AB24" t="s">
        <v>6845</v>
      </c>
      <c r="AC24" t="s">
        <v>6845</v>
      </c>
      <c r="AD24" t="s">
        <v>6845</v>
      </c>
      <c r="AE24" t="s">
        <v>6845</v>
      </c>
      <c r="AF24" t="s">
        <v>6845</v>
      </c>
      <c r="AG24" t="s">
        <v>6845</v>
      </c>
      <c r="AH24" t="s">
        <v>6845</v>
      </c>
      <c r="AI24" t="s">
        <v>6845</v>
      </c>
      <c r="AJ24" t="s">
        <v>6845</v>
      </c>
      <c r="AK24" t="s">
        <v>6845</v>
      </c>
      <c r="AL24" t="s">
        <v>6845</v>
      </c>
      <c r="AM24" t="s">
        <v>6845</v>
      </c>
      <c r="AN24" t="s">
        <v>6866</v>
      </c>
      <c r="AO24" t="s">
        <v>6866</v>
      </c>
      <c r="AP24" t="s">
        <v>6866</v>
      </c>
      <c r="AQ24" t="s">
        <v>6866</v>
      </c>
      <c r="AR24" t="s">
        <v>6866</v>
      </c>
      <c r="AS24" t="s">
        <v>6866</v>
      </c>
      <c r="AT24" t="s">
        <v>6866</v>
      </c>
      <c r="AU24" t="s">
        <v>6866</v>
      </c>
      <c r="AV24" t="s">
        <v>6866</v>
      </c>
      <c r="AW24" t="s">
        <v>6866</v>
      </c>
      <c r="AX24" t="s">
        <v>6866</v>
      </c>
      <c r="AY24" t="s">
        <v>6866</v>
      </c>
      <c r="AZ24" t="s">
        <v>6866</v>
      </c>
      <c r="BA24" t="s">
        <v>6866</v>
      </c>
      <c r="BB24" t="s">
        <v>7121</v>
      </c>
      <c r="BC24" t="s">
        <v>7121</v>
      </c>
      <c r="BD24" t="s">
        <v>6866</v>
      </c>
      <c r="BE24" t="s">
        <v>6866</v>
      </c>
      <c r="BF24" t="s">
        <v>6866</v>
      </c>
      <c r="BG24" t="s">
        <v>6866</v>
      </c>
      <c r="BH24" t="s">
        <v>6866</v>
      </c>
      <c r="BI24" t="s">
        <v>7099</v>
      </c>
      <c r="BJ24" t="s">
        <v>7099</v>
      </c>
      <c r="BK24" t="s">
        <v>6866</v>
      </c>
      <c r="BL24" t="s">
        <v>6866</v>
      </c>
      <c r="BM24" t="s">
        <v>6866</v>
      </c>
      <c r="BN24" t="s">
        <v>6866</v>
      </c>
      <c r="BO24" t="s">
        <v>6866</v>
      </c>
      <c r="BP24" t="s">
        <v>7792</v>
      </c>
      <c r="BQ24" t="s">
        <v>7793</v>
      </c>
    </row>
    <row r="25" spans="1:69" hidden="1" x14ac:dyDescent="0.2">
      <c r="A25" t="s">
        <v>7794</v>
      </c>
      <c r="B25" t="s">
        <v>7795</v>
      </c>
      <c r="C25" t="s">
        <v>7796</v>
      </c>
      <c r="D25" t="s">
        <v>6835</v>
      </c>
      <c r="E25" t="s">
        <v>8852</v>
      </c>
      <c r="F25" t="s">
        <v>8228</v>
      </c>
      <c r="G25" t="s">
        <v>6837</v>
      </c>
      <c r="H25" t="s">
        <v>6376</v>
      </c>
      <c r="I25" t="s">
        <v>7797</v>
      </c>
      <c r="J25" t="s">
        <v>8230</v>
      </c>
      <c r="K25" t="s">
        <v>6845</v>
      </c>
      <c r="L25" t="s">
        <v>7798</v>
      </c>
      <c r="M25" t="s">
        <v>9188</v>
      </c>
      <c r="N25" t="s">
        <v>6844</v>
      </c>
      <c r="O25" t="s">
        <v>8353</v>
      </c>
      <c r="P25" t="s">
        <v>8354</v>
      </c>
      <c r="Q25" t="s">
        <v>8355</v>
      </c>
      <c r="R25" t="s">
        <v>8356</v>
      </c>
      <c r="S25" t="s">
        <v>9012</v>
      </c>
      <c r="T25" t="s">
        <v>8357</v>
      </c>
      <c r="U25" t="s">
        <v>7082</v>
      </c>
      <c r="V25" t="s">
        <v>8355</v>
      </c>
      <c r="W25" t="s">
        <v>8358</v>
      </c>
      <c r="X25" t="s">
        <v>8354</v>
      </c>
      <c r="Y25" t="s">
        <v>8359</v>
      </c>
      <c r="Z25" t="s">
        <v>8360</v>
      </c>
      <c r="AA25" t="s">
        <v>8917</v>
      </c>
      <c r="AB25" t="s">
        <v>8361</v>
      </c>
      <c r="AC25" t="s">
        <v>8362</v>
      </c>
      <c r="AD25" t="s">
        <v>8363</v>
      </c>
      <c r="AE25" t="s">
        <v>8354</v>
      </c>
      <c r="AF25" t="s">
        <v>8364</v>
      </c>
      <c r="AG25" t="s">
        <v>7767</v>
      </c>
      <c r="AH25" t="s">
        <v>8176</v>
      </c>
      <c r="AI25" t="s">
        <v>8365</v>
      </c>
      <c r="AJ25" t="s">
        <v>8362</v>
      </c>
      <c r="AK25" t="s">
        <v>8366</v>
      </c>
      <c r="AL25" t="s">
        <v>8354</v>
      </c>
      <c r="AM25" t="s">
        <v>6845</v>
      </c>
      <c r="AN25" t="s">
        <v>8367</v>
      </c>
      <c r="AO25" t="s">
        <v>8367</v>
      </c>
      <c r="AP25" t="s">
        <v>6866</v>
      </c>
      <c r="AQ25" t="s">
        <v>6866</v>
      </c>
      <c r="AR25" t="s">
        <v>6866</v>
      </c>
      <c r="AS25" t="s">
        <v>6866</v>
      </c>
      <c r="AT25" t="s">
        <v>6866</v>
      </c>
      <c r="AU25" t="s">
        <v>8368</v>
      </c>
      <c r="AV25" t="s">
        <v>8369</v>
      </c>
      <c r="AW25" t="s">
        <v>7121</v>
      </c>
      <c r="AX25" t="s">
        <v>6866</v>
      </c>
      <c r="AY25" t="s">
        <v>6866</v>
      </c>
      <c r="AZ25" t="s">
        <v>6866</v>
      </c>
      <c r="BA25" t="s">
        <v>6866</v>
      </c>
      <c r="BB25" t="s">
        <v>8370</v>
      </c>
      <c r="BC25" t="s">
        <v>8844</v>
      </c>
      <c r="BD25" t="s">
        <v>8953</v>
      </c>
      <c r="BE25" t="s">
        <v>6866</v>
      </c>
      <c r="BF25" t="s">
        <v>6866</v>
      </c>
      <c r="BG25" t="s">
        <v>6866</v>
      </c>
      <c r="BH25" t="s">
        <v>6866</v>
      </c>
      <c r="BI25" t="s">
        <v>6866</v>
      </c>
      <c r="BJ25" t="s">
        <v>6866</v>
      </c>
      <c r="BK25" t="s">
        <v>6866</v>
      </c>
      <c r="BL25" t="s">
        <v>6866</v>
      </c>
      <c r="BM25" t="s">
        <v>6866</v>
      </c>
      <c r="BN25" t="s">
        <v>6866</v>
      </c>
      <c r="BO25" t="s">
        <v>6866</v>
      </c>
      <c r="BP25" t="s">
        <v>8371</v>
      </c>
      <c r="BQ25" t="s">
        <v>8372</v>
      </c>
    </row>
    <row r="26" spans="1:69" hidden="1" x14ac:dyDescent="0.2">
      <c r="A26" t="s">
        <v>8373</v>
      </c>
      <c r="B26" t="s">
        <v>8374</v>
      </c>
      <c r="C26" t="s">
        <v>8375</v>
      </c>
      <c r="D26" t="s">
        <v>6835</v>
      </c>
      <c r="E26" t="s">
        <v>8376</v>
      </c>
      <c r="F26" t="s">
        <v>8377</v>
      </c>
      <c r="G26" t="s">
        <v>6837</v>
      </c>
      <c r="H26" t="s">
        <v>8378</v>
      </c>
      <c r="I26" t="s">
        <v>8953</v>
      </c>
      <c r="J26" t="s">
        <v>8379</v>
      </c>
      <c r="K26" t="s">
        <v>6841</v>
      </c>
      <c r="L26" t="s">
        <v>8380</v>
      </c>
      <c r="M26" t="s">
        <v>8381</v>
      </c>
      <c r="N26" t="s">
        <v>6844</v>
      </c>
      <c r="O26" t="s">
        <v>6845</v>
      </c>
      <c r="P26" t="s">
        <v>8382</v>
      </c>
      <c r="Q26" t="s">
        <v>8383</v>
      </c>
      <c r="R26" t="s">
        <v>8384</v>
      </c>
      <c r="S26" t="s">
        <v>8931</v>
      </c>
      <c r="T26" t="s">
        <v>6475</v>
      </c>
      <c r="U26" t="s">
        <v>7082</v>
      </c>
      <c r="V26" t="s">
        <v>8383</v>
      </c>
      <c r="W26" t="s">
        <v>8385</v>
      </c>
      <c r="X26" t="s">
        <v>8382</v>
      </c>
      <c r="Y26" t="s">
        <v>8386</v>
      </c>
      <c r="Z26" t="s">
        <v>8764</v>
      </c>
      <c r="AA26" t="s">
        <v>8821</v>
      </c>
      <c r="AB26" t="s">
        <v>7087</v>
      </c>
      <c r="AC26" t="s">
        <v>8387</v>
      </c>
      <c r="AD26" t="s">
        <v>8388</v>
      </c>
      <c r="AE26" t="s">
        <v>8382</v>
      </c>
      <c r="AF26" t="s">
        <v>8389</v>
      </c>
      <c r="AG26" t="s">
        <v>6849</v>
      </c>
      <c r="AH26" t="s">
        <v>8390</v>
      </c>
      <c r="AI26" t="s">
        <v>8361</v>
      </c>
      <c r="AJ26" t="s">
        <v>8391</v>
      </c>
      <c r="AK26" t="s">
        <v>8392</v>
      </c>
      <c r="AL26" t="s">
        <v>8382</v>
      </c>
      <c r="AM26" t="s">
        <v>8393</v>
      </c>
      <c r="AN26" t="s">
        <v>8394</v>
      </c>
      <c r="AO26" t="s">
        <v>8395</v>
      </c>
      <c r="AP26" t="s">
        <v>8952</v>
      </c>
      <c r="AQ26" t="s">
        <v>9187</v>
      </c>
      <c r="AR26" t="s">
        <v>6866</v>
      </c>
      <c r="AS26" t="s">
        <v>6866</v>
      </c>
      <c r="AT26" t="s">
        <v>6866</v>
      </c>
      <c r="AU26" t="s">
        <v>8396</v>
      </c>
      <c r="AV26" t="s">
        <v>8397</v>
      </c>
      <c r="AW26" t="s">
        <v>6274</v>
      </c>
      <c r="AX26" t="s">
        <v>8994</v>
      </c>
      <c r="AY26" t="s">
        <v>6866</v>
      </c>
      <c r="AZ26" t="s">
        <v>6866</v>
      </c>
      <c r="BA26" t="s">
        <v>6866</v>
      </c>
      <c r="BB26" t="s">
        <v>8398</v>
      </c>
      <c r="BC26" t="s">
        <v>8399</v>
      </c>
      <c r="BD26" t="s">
        <v>7095</v>
      </c>
      <c r="BE26" t="s">
        <v>8994</v>
      </c>
      <c r="BF26" t="s">
        <v>6866</v>
      </c>
      <c r="BG26" t="s">
        <v>6866</v>
      </c>
      <c r="BH26" t="s">
        <v>6866</v>
      </c>
      <c r="BI26" t="s">
        <v>8400</v>
      </c>
      <c r="BJ26" t="s">
        <v>8401</v>
      </c>
      <c r="BK26" t="s">
        <v>7122</v>
      </c>
      <c r="BL26" t="s">
        <v>8952</v>
      </c>
      <c r="BM26" t="s">
        <v>6866</v>
      </c>
      <c r="BN26" t="s">
        <v>6866</v>
      </c>
      <c r="BO26" t="s">
        <v>6866</v>
      </c>
      <c r="BP26" t="s">
        <v>8402</v>
      </c>
      <c r="BQ26" t="s">
        <v>8403</v>
      </c>
    </row>
    <row r="27" spans="1:69" hidden="1" x14ac:dyDescent="0.2">
      <c r="A27" t="s">
        <v>8404</v>
      </c>
      <c r="B27" t="s">
        <v>8405</v>
      </c>
      <c r="C27" t="s">
        <v>6834</v>
      </c>
      <c r="D27" t="s">
        <v>6835</v>
      </c>
      <c r="E27" t="s">
        <v>8376</v>
      </c>
      <c r="F27" t="s">
        <v>8377</v>
      </c>
      <c r="G27" t="s">
        <v>6837</v>
      </c>
      <c r="H27" t="s">
        <v>9024</v>
      </c>
      <c r="I27" t="s">
        <v>7100</v>
      </c>
      <c r="J27" t="s">
        <v>8379</v>
      </c>
      <c r="K27" t="s">
        <v>6841</v>
      </c>
      <c r="L27" t="s">
        <v>6842</v>
      </c>
      <c r="M27" t="s">
        <v>6843</v>
      </c>
      <c r="N27" t="s">
        <v>7077</v>
      </c>
      <c r="O27" t="s">
        <v>6845</v>
      </c>
      <c r="P27" t="s">
        <v>8406</v>
      </c>
      <c r="Q27" t="s">
        <v>8407</v>
      </c>
      <c r="R27" t="s">
        <v>8408</v>
      </c>
      <c r="S27" t="s">
        <v>6545</v>
      </c>
      <c r="T27" t="s">
        <v>6475</v>
      </c>
      <c r="U27" t="s">
        <v>6851</v>
      </c>
      <c r="V27" t="s">
        <v>8409</v>
      </c>
      <c r="W27" t="s">
        <v>8410</v>
      </c>
      <c r="X27" t="s">
        <v>8406</v>
      </c>
      <c r="Y27" t="s">
        <v>8411</v>
      </c>
      <c r="Z27" t="s">
        <v>8903</v>
      </c>
      <c r="AA27" t="s">
        <v>7081</v>
      </c>
      <c r="AB27" t="s">
        <v>8412</v>
      </c>
      <c r="AC27" t="s">
        <v>8407</v>
      </c>
      <c r="AD27" t="s">
        <v>8413</v>
      </c>
      <c r="AE27" t="s">
        <v>8406</v>
      </c>
      <c r="AF27" t="s">
        <v>8414</v>
      </c>
      <c r="AG27" t="s">
        <v>8415</v>
      </c>
      <c r="AH27" t="s">
        <v>8416</v>
      </c>
      <c r="AI27" t="s">
        <v>8417</v>
      </c>
      <c r="AJ27" t="s">
        <v>8407</v>
      </c>
      <c r="AK27" t="s">
        <v>8418</v>
      </c>
      <c r="AL27" t="s">
        <v>8406</v>
      </c>
      <c r="AM27" t="s">
        <v>6845</v>
      </c>
      <c r="AN27" t="s">
        <v>6866</v>
      </c>
      <c r="AO27" t="s">
        <v>6866</v>
      </c>
      <c r="AP27" t="s">
        <v>6866</v>
      </c>
      <c r="AQ27" t="s">
        <v>6866</v>
      </c>
      <c r="AR27" t="s">
        <v>6866</v>
      </c>
      <c r="AS27" t="s">
        <v>6866</v>
      </c>
      <c r="AT27" t="s">
        <v>6866</v>
      </c>
      <c r="AU27" t="s">
        <v>6866</v>
      </c>
      <c r="AV27" t="s">
        <v>6866</v>
      </c>
      <c r="AW27" t="s">
        <v>6866</v>
      </c>
      <c r="AX27" t="s">
        <v>6866</v>
      </c>
      <c r="AY27" t="s">
        <v>6866</v>
      </c>
      <c r="AZ27" t="s">
        <v>6866</v>
      </c>
      <c r="BA27" t="s">
        <v>6866</v>
      </c>
      <c r="BB27" t="s">
        <v>6866</v>
      </c>
      <c r="BC27" t="s">
        <v>6866</v>
      </c>
      <c r="BD27" t="s">
        <v>6866</v>
      </c>
      <c r="BE27" t="s">
        <v>6866</v>
      </c>
      <c r="BF27" t="s">
        <v>6866</v>
      </c>
      <c r="BG27" t="s">
        <v>6866</v>
      </c>
      <c r="BH27" t="s">
        <v>6866</v>
      </c>
      <c r="BI27" t="s">
        <v>6866</v>
      </c>
      <c r="BJ27" t="s">
        <v>6866</v>
      </c>
      <c r="BK27" t="s">
        <v>6866</v>
      </c>
      <c r="BL27" t="s">
        <v>6866</v>
      </c>
      <c r="BM27" t="s">
        <v>6866</v>
      </c>
      <c r="BN27" t="s">
        <v>6866</v>
      </c>
      <c r="BO27" t="s">
        <v>6866</v>
      </c>
      <c r="BP27" t="s">
        <v>8419</v>
      </c>
      <c r="BQ27" t="s">
        <v>8420</v>
      </c>
    </row>
    <row r="28" spans="1:69" hidden="1" x14ac:dyDescent="0.2">
      <c r="A28" s="8" t="s">
        <v>8421</v>
      </c>
      <c r="B28" t="s">
        <v>8422</v>
      </c>
      <c r="C28" t="s">
        <v>8404</v>
      </c>
      <c r="D28" t="s">
        <v>6835</v>
      </c>
      <c r="E28" t="s">
        <v>8376</v>
      </c>
      <c r="F28" t="s">
        <v>8377</v>
      </c>
      <c r="G28" t="s">
        <v>6837</v>
      </c>
      <c r="H28" t="s">
        <v>8423</v>
      </c>
      <c r="I28" t="s">
        <v>7096</v>
      </c>
      <c r="J28" t="s">
        <v>8379</v>
      </c>
      <c r="K28" t="s">
        <v>6841</v>
      </c>
      <c r="L28" t="s">
        <v>7075</v>
      </c>
      <c r="M28" t="s">
        <v>7076</v>
      </c>
      <c r="N28" t="s">
        <v>7077</v>
      </c>
      <c r="O28" t="s">
        <v>6845</v>
      </c>
      <c r="P28" t="s">
        <v>8424</v>
      </c>
      <c r="Q28" t="s">
        <v>6845</v>
      </c>
      <c r="R28" t="s">
        <v>8425</v>
      </c>
      <c r="S28" t="s">
        <v>6545</v>
      </c>
      <c r="T28" t="s">
        <v>7675</v>
      </c>
      <c r="U28" t="s">
        <v>7082</v>
      </c>
      <c r="V28" t="s">
        <v>8426</v>
      </c>
      <c r="W28" t="s">
        <v>8427</v>
      </c>
      <c r="X28" t="s">
        <v>6845</v>
      </c>
      <c r="Y28" t="s">
        <v>8428</v>
      </c>
      <c r="Z28" t="s">
        <v>7160</v>
      </c>
      <c r="AA28" t="s">
        <v>8429</v>
      </c>
      <c r="AB28" t="s">
        <v>7119</v>
      </c>
      <c r="AC28" t="s">
        <v>8430</v>
      </c>
      <c r="AD28" t="s">
        <v>8431</v>
      </c>
      <c r="AE28" t="s">
        <v>6845</v>
      </c>
      <c r="AF28" t="s">
        <v>8384</v>
      </c>
      <c r="AG28" t="s">
        <v>6492</v>
      </c>
      <c r="AH28" t="s">
        <v>7081</v>
      </c>
      <c r="AI28" t="s">
        <v>7092</v>
      </c>
      <c r="AJ28" t="s">
        <v>8430</v>
      </c>
      <c r="AK28" t="s">
        <v>8432</v>
      </c>
      <c r="AL28" t="s">
        <v>6845</v>
      </c>
      <c r="AM28" t="s">
        <v>8433</v>
      </c>
      <c r="AN28" t="s">
        <v>6432</v>
      </c>
      <c r="AO28" t="s">
        <v>6432</v>
      </c>
      <c r="AP28" t="s">
        <v>6866</v>
      </c>
      <c r="AQ28" t="s">
        <v>6866</v>
      </c>
      <c r="AR28" t="s">
        <v>6866</v>
      </c>
      <c r="AS28" t="s">
        <v>6866</v>
      </c>
      <c r="AT28" t="s">
        <v>6866</v>
      </c>
      <c r="AU28" t="s">
        <v>7095</v>
      </c>
      <c r="AV28" t="s">
        <v>7095</v>
      </c>
      <c r="AW28" t="s">
        <v>6866</v>
      </c>
      <c r="AX28" t="s">
        <v>6866</v>
      </c>
      <c r="AY28" t="s">
        <v>6866</v>
      </c>
      <c r="AZ28" t="s">
        <v>6866</v>
      </c>
      <c r="BA28" t="s">
        <v>6866</v>
      </c>
      <c r="BB28" t="s">
        <v>8434</v>
      </c>
      <c r="BC28" t="s">
        <v>8434</v>
      </c>
      <c r="BD28" t="s">
        <v>6866</v>
      </c>
      <c r="BE28" t="s">
        <v>6866</v>
      </c>
      <c r="BF28" t="s">
        <v>6866</v>
      </c>
      <c r="BG28" t="s">
        <v>6866</v>
      </c>
      <c r="BH28" t="s">
        <v>6866</v>
      </c>
      <c r="BI28" t="s">
        <v>8912</v>
      </c>
      <c r="BJ28" t="s">
        <v>8912</v>
      </c>
      <c r="BK28" t="s">
        <v>6866</v>
      </c>
      <c r="BL28" t="s">
        <v>6866</v>
      </c>
      <c r="BM28" t="s">
        <v>6866</v>
      </c>
      <c r="BN28" t="s">
        <v>6866</v>
      </c>
      <c r="BO28" t="s">
        <v>6866</v>
      </c>
      <c r="BP28" t="s">
        <v>8435</v>
      </c>
      <c r="BQ28" t="s">
        <v>8436</v>
      </c>
    </row>
    <row r="29" spans="1:69" hidden="1" x14ac:dyDescent="0.2">
      <c r="A29" s="8" t="s">
        <v>8437</v>
      </c>
      <c r="B29" t="s">
        <v>8438</v>
      </c>
      <c r="C29" t="s">
        <v>8404</v>
      </c>
      <c r="D29" t="s">
        <v>6835</v>
      </c>
      <c r="E29" t="s">
        <v>8376</v>
      </c>
      <c r="F29" t="s">
        <v>8439</v>
      </c>
      <c r="G29" t="s">
        <v>6837</v>
      </c>
      <c r="H29" t="s">
        <v>8440</v>
      </c>
      <c r="I29" t="s">
        <v>7101</v>
      </c>
      <c r="J29" t="s">
        <v>8441</v>
      </c>
      <c r="K29" t="s">
        <v>6841</v>
      </c>
      <c r="L29" t="s">
        <v>7075</v>
      </c>
      <c r="M29" t="s">
        <v>7076</v>
      </c>
      <c r="N29" t="s">
        <v>7077</v>
      </c>
      <c r="O29" t="s">
        <v>6845</v>
      </c>
      <c r="P29" t="s">
        <v>8442</v>
      </c>
      <c r="Q29" t="s">
        <v>6845</v>
      </c>
      <c r="R29" t="s">
        <v>8359</v>
      </c>
      <c r="S29" t="s">
        <v>6861</v>
      </c>
      <c r="T29" t="s">
        <v>8880</v>
      </c>
      <c r="U29" t="s">
        <v>7082</v>
      </c>
      <c r="V29" t="s">
        <v>8443</v>
      </c>
      <c r="W29" t="s">
        <v>8444</v>
      </c>
      <c r="X29" t="s">
        <v>6845</v>
      </c>
      <c r="Y29" t="s">
        <v>8445</v>
      </c>
      <c r="Z29" t="s">
        <v>8879</v>
      </c>
      <c r="AA29" t="s">
        <v>7091</v>
      </c>
      <c r="AB29" t="s">
        <v>7119</v>
      </c>
      <c r="AC29" t="s">
        <v>8443</v>
      </c>
      <c r="AD29" t="s">
        <v>8446</v>
      </c>
      <c r="AE29" t="s">
        <v>6845</v>
      </c>
      <c r="AF29" t="s">
        <v>8364</v>
      </c>
      <c r="AG29" t="s">
        <v>6268</v>
      </c>
      <c r="AH29" t="s">
        <v>7118</v>
      </c>
      <c r="AI29" t="s">
        <v>7092</v>
      </c>
      <c r="AJ29" t="s">
        <v>8443</v>
      </c>
      <c r="AK29" t="s">
        <v>8447</v>
      </c>
      <c r="AL29" t="s">
        <v>6845</v>
      </c>
      <c r="AM29" t="s">
        <v>8448</v>
      </c>
      <c r="AN29" t="s">
        <v>7100</v>
      </c>
      <c r="AO29" t="s">
        <v>7100</v>
      </c>
      <c r="AP29" t="s">
        <v>6866</v>
      </c>
      <c r="AQ29" t="s">
        <v>6866</v>
      </c>
      <c r="AR29" t="s">
        <v>6866</v>
      </c>
      <c r="AS29" t="s">
        <v>6866</v>
      </c>
      <c r="AT29" t="s">
        <v>6866</v>
      </c>
      <c r="AU29" t="s">
        <v>6274</v>
      </c>
      <c r="AV29" t="s">
        <v>6274</v>
      </c>
      <c r="AW29" t="s">
        <v>6866</v>
      </c>
      <c r="AX29" t="s">
        <v>6866</v>
      </c>
      <c r="AY29" t="s">
        <v>6866</v>
      </c>
      <c r="AZ29" t="s">
        <v>6866</v>
      </c>
      <c r="BA29" t="s">
        <v>6866</v>
      </c>
      <c r="BB29" t="s">
        <v>8912</v>
      </c>
      <c r="BC29" t="s">
        <v>8912</v>
      </c>
      <c r="BD29" t="s">
        <v>6866</v>
      </c>
      <c r="BE29" t="s">
        <v>6866</v>
      </c>
      <c r="BF29" t="s">
        <v>6866</v>
      </c>
      <c r="BG29" t="s">
        <v>6866</v>
      </c>
      <c r="BH29" t="s">
        <v>6866</v>
      </c>
      <c r="BI29" t="s">
        <v>8449</v>
      </c>
      <c r="BJ29" t="s">
        <v>8449</v>
      </c>
      <c r="BK29" t="s">
        <v>6866</v>
      </c>
      <c r="BL29" t="s">
        <v>6866</v>
      </c>
      <c r="BM29" t="s">
        <v>6866</v>
      </c>
      <c r="BN29" t="s">
        <v>6866</v>
      </c>
      <c r="BO29" t="s">
        <v>6866</v>
      </c>
      <c r="BP29" t="s">
        <v>8450</v>
      </c>
      <c r="BQ29" t="s">
        <v>8451</v>
      </c>
    </row>
    <row r="30" spans="1:69" hidden="1" x14ac:dyDescent="0.2">
      <c r="A30" t="s">
        <v>8452</v>
      </c>
      <c r="B30" t="s">
        <v>8453</v>
      </c>
      <c r="C30" t="s">
        <v>8404</v>
      </c>
      <c r="D30" t="s">
        <v>6835</v>
      </c>
      <c r="E30" t="s">
        <v>8376</v>
      </c>
      <c r="F30" t="s">
        <v>8454</v>
      </c>
      <c r="G30" t="s">
        <v>6837</v>
      </c>
      <c r="H30" t="s">
        <v>6264</v>
      </c>
      <c r="I30" t="s">
        <v>8906</v>
      </c>
      <c r="J30" t="s">
        <v>8455</v>
      </c>
      <c r="K30" t="s">
        <v>6841</v>
      </c>
      <c r="L30" t="s">
        <v>7075</v>
      </c>
      <c r="M30" t="s">
        <v>7076</v>
      </c>
      <c r="N30" t="s">
        <v>7077</v>
      </c>
      <c r="O30" t="s">
        <v>6845</v>
      </c>
      <c r="P30" t="s">
        <v>8456</v>
      </c>
      <c r="Q30" t="s">
        <v>6845</v>
      </c>
      <c r="R30" t="s">
        <v>8457</v>
      </c>
      <c r="S30" t="s">
        <v>8291</v>
      </c>
      <c r="T30" t="s">
        <v>9053</v>
      </c>
      <c r="U30" t="s">
        <v>7082</v>
      </c>
      <c r="V30" t="s">
        <v>8458</v>
      </c>
      <c r="W30" t="s">
        <v>8459</v>
      </c>
      <c r="X30" t="s">
        <v>8456</v>
      </c>
      <c r="Y30" t="s">
        <v>8460</v>
      </c>
      <c r="Z30" t="s">
        <v>8461</v>
      </c>
      <c r="AA30" t="s">
        <v>7081</v>
      </c>
      <c r="AB30" t="s">
        <v>7119</v>
      </c>
      <c r="AC30" t="s">
        <v>8458</v>
      </c>
      <c r="AD30" t="s">
        <v>8462</v>
      </c>
      <c r="AE30" t="s">
        <v>8456</v>
      </c>
      <c r="AF30" t="s">
        <v>8463</v>
      </c>
      <c r="AG30" t="s">
        <v>7085</v>
      </c>
      <c r="AH30" t="s">
        <v>7091</v>
      </c>
      <c r="AI30" t="s">
        <v>7092</v>
      </c>
      <c r="AJ30" t="s">
        <v>8458</v>
      </c>
      <c r="AK30" t="s">
        <v>8464</v>
      </c>
      <c r="AL30" t="s">
        <v>6845</v>
      </c>
      <c r="AM30" t="s">
        <v>8465</v>
      </c>
      <c r="AN30" t="s">
        <v>7095</v>
      </c>
      <c r="AO30" t="s">
        <v>7095</v>
      </c>
      <c r="AP30" t="s">
        <v>6866</v>
      </c>
      <c r="AQ30" t="s">
        <v>6866</v>
      </c>
      <c r="AR30" t="s">
        <v>6866</v>
      </c>
      <c r="AS30" t="s">
        <v>6866</v>
      </c>
      <c r="AT30" t="s">
        <v>6866</v>
      </c>
      <c r="AU30" t="s">
        <v>6274</v>
      </c>
      <c r="AV30" t="s">
        <v>6274</v>
      </c>
      <c r="AW30" t="s">
        <v>6866</v>
      </c>
      <c r="AX30" t="s">
        <v>6866</v>
      </c>
      <c r="AY30" t="s">
        <v>6866</v>
      </c>
      <c r="AZ30" t="s">
        <v>6866</v>
      </c>
      <c r="BA30" t="s">
        <v>6866</v>
      </c>
      <c r="BB30" t="s">
        <v>7098</v>
      </c>
      <c r="BC30" t="s">
        <v>7098</v>
      </c>
      <c r="BD30" t="s">
        <v>6866</v>
      </c>
      <c r="BE30" t="s">
        <v>6866</v>
      </c>
      <c r="BF30" t="s">
        <v>6866</v>
      </c>
      <c r="BG30" t="s">
        <v>6866</v>
      </c>
      <c r="BH30" t="s">
        <v>6866</v>
      </c>
      <c r="BI30" t="s">
        <v>7097</v>
      </c>
      <c r="BJ30" t="s">
        <v>7097</v>
      </c>
      <c r="BK30" t="s">
        <v>6866</v>
      </c>
      <c r="BL30" t="s">
        <v>6866</v>
      </c>
      <c r="BM30" t="s">
        <v>6866</v>
      </c>
      <c r="BN30" t="s">
        <v>6866</v>
      </c>
      <c r="BO30" t="s">
        <v>6866</v>
      </c>
      <c r="BP30" t="s">
        <v>8466</v>
      </c>
      <c r="BQ30" t="s">
        <v>8467</v>
      </c>
    </row>
    <row r="31" spans="1:69" hidden="1" x14ac:dyDescent="0.2">
      <c r="A31" t="s">
        <v>8468</v>
      </c>
      <c r="B31" t="s">
        <v>8469</v>
      </c>
      <c r="C31" t="s">
        <v>8404</v>
      </c>
      <c r="D31" t="s">
        <v>6835</v>
      </c>
      <c r="E31" t="s">
        <v>8376</v>
      </c>
      <c r="F31" t="s">
        <v>8470</v>
      </c>
      <c r="G31" t="s">
        <v>6837</v>
      </c>
      <c r="H31" t="s">
        <v>8753</v>
      </c>
      <c r="I31" t="s">
        <v>8994</v>
      </c>
      <c r="J31" t="s">
        <v>8471</v>
      </c>
      <c r="K31" t="s">
        <v>6841</v>
      </c>
      <c r="L31" t="s">
        <v>7075</v>
      </c>
      <c r="M31" t="s">
        <v>7076</v>
      </c>
      <c r="N31" t="s">
        <v>7077</v>
      </c>
      <c r="O31" t="s">
        <v>6845</v>
      </c>
      <c r="P31" t="s">
        <v>8472</v>
      </c>
      <c r="Q31" t="s">
        <v>6845</v>
      </c>
      <c r="R31" t="s">
        <v>8359</v>
      </c>
      <c r="S31" t="s">
        <v>8473</v>
      </c>
      <c r="T31" t="s">
        <v>8474</v>
      </c>
      <c r="U31" t="s">
        <v>7082</v>
      </c>
      <c r="V31" t="s">
        <v>8475</v>
      </c>
      <c r="W31" t="s">
        <v>8476</v>
      </c>
      <c r="X31" t="s">
        <v>8477</v>
      </c>
      <c r="Y31" t="s">
        <v>8478</v>
      </c>
      <c r="Z31" t="s">
        <v>6397</v>
      </c>
      <c r="AA31" t="s">
        <v>8479</v>
      </c>
      <c r="AB31" t="s">
        <v>7119</v>
      </c>
      <c r="AC31" t="s">
        <v>8475</v>
      </c>
      <c r="AD31" t="s">
        <v>8480</v>
      </c>
      <c r="AE31" t="s">
        <v>6845</v>
      </c>
      <c r="AF31" t="s">
        <v>6379</v>
      </c>
      <c r="AG31" t="s">
        <v>6397</v>
      </c>
      <c r="AH31" t="s">
        <v>6862</v>
      </c>
      <c r="AI31" t="s">
        <v>7092</v>
      </c>
      <c r="AJ31" t="s">
        <v>8475</v>
      </c>
      <c r="AK31" t="s">
        <v>8481</v>
      </c>
      <c r="AL31" t="s">
        <v>6845</v>
      </c>
      <c r="AM31" t="s">
        <v>8482</v>
      </c>
      <c r="AN31" t="s">
        <v>7101</v>
      </c>
      <c r="AO31" t="s">
        <v>8971</v>
      </c>
      <c r="AP31" t="s">
        <v>6273</v>
      </c>
      <c r="AQ31" t="s">
        <v>6866</v>
      </c>
      <c r="AR31" t="s">
        <v>6866</v>
      </c>
      <c r="AS31" t="s">
        <v>6866</v>
      </c>
      <c r="AT31" t="s">
        <v>6866</v>
      </c>
      <c r="AU31" t="s">
        <v>6274</v>
      </c>
      <c r="AV31" t="s">
        <v>7100</v>
      </c>
      <c r="AW31" t="s">
        <v>9187</v>
      </c>
      <c r="AX31" t="s">
        <v>6866</v>
      </c>
      <c r="AY31" t="s">
        <v>6866</v>
      </c>
      <c r="AZ31" t="s">
        <v>6866</v>
      </c>
      <c r="BA31" t="s">
        <v>6866</v>
      </c>
      <c r="BB31" t="s">
        <v>7098</v>
      </c>
      <c r="BC31" t="s">
        <v>7098</v>
      </c>
      <c r="BD31" t="s">
        <v>6866</v>
      </c>
      <c r="BE31" t="s">
        <v>6866</v>
      </c>
      <c r="BF31" t="s">
        <v>6866</v>
      </c>
      <c r="BG31" t="s">
        <v>6866</v>
      </c>
      <c r="BH31" t="s">
        <v>6866</v>
      </c>
      <c r="BI31" t="s">
        <v>7144</v>
      </c>
      <c r="BJ31" t="s">
        <v>7144</v>
      </c>
      <c r="BK31" t="s">
        <v>6866</v>
      </c>
      <c r="BL31" t="s">
        <v>6866</v>
      </c>
      <c r="BM31" t="s">
        <v>6866</v>
      </c>
      <c r="BN31" t="s">
        <v>6866</v>
      </c>
      <c r="BO31" t="s">
        <v>6866</v>
      </c>
      <c r="BP31" t="s">
        <v>8483</v>
      </c>
      <c r="BQ31" t="s">
        <v>8484</v>
      </c>
    </row>
    <row r="32" spans="1:69" hidden="1" x14ac:dyDescent="0.2">
      <c r="A32" t="s">
        <v>8485</v>
      </c>
      <c r="B32" t="s">
        <v>8486</v>
      </c>
      <c r="C32" t="s">
        <v>8404</v>
      </c>
      <c r="D32" t="s">
        <v>6835</v>
      </c>
      <c r="E32" t="s">
        <v>8376</v>
      </c>
      <c r="F32" t="s">
        <v>8487</v>
      </c>
      <c r="G32" t="s">
        <v>6837</v>
      </c>
      <c r="H32" t="s">
        <v>6264</v>
      </c>
      <c r="I32" t="s">
        <v>9187</v>
      </c>
      <c r="J32" t="s">
        <v>8488</v>
      </c>
      <c r="K32" t="s">
        <v>6841</v>
      </c>
      <c r="L32" t="s">
        <v>7075</v>
      </c>
      <c r="M32" t="s">
        <v>7076</v>
      </c>
      <c r="N32" t="s">
        <v>7077</v>
      </c>
      <c r="O32" t="s">
        <v>6845</v>
      </c>
      <c r="P32" t="s">
        <v>8489</v>
      </c>
      <c r="Q32" t="s">
        <v>6845</v>
      </c>
      <c r="R32" t="s">
        <v>7703</v>
      </c>
      <c r="S32" t="s">
        <v>8903</v>
      </c>
      <c r="T32" t="s">
        <v>7081</v>
      </c>
      <c r="U32" t="s">
        <v>7082</v>
      </c>
      <c r="V32" t="s">
        <v>8490</v>
      </c>
      <c r="W32" t="s">
        <v>8491</v>
      </c>
      <c r="X32" t="s">
        <v>8492</v>
      </c>
      <c r="Y32" t="s">
        <v>8493</v>
      </c>
      <c r="Z32" t="s">
        <v>8291</v>
      </c>
      <c r="AA32" t="s">
        <v>8904</v>
      </c>
      <c r="AB32" t="s">
        <v>7119</v>
      </c>
      <c r="AC32" t="s">
        <v>8490</v>
      </c>
      <c r="AD32" t="s">
        <v>8494</v>
      </c>
      <c r="AE32" t="s">
        <v>8489</v>
      </c>
      <c r="AF32" t="s">
        <v>8495</v>
      </c>
      <c r="AG32" t="s">
        <v>6861</v>
      </c>
      <c r="AH32" t="s">
        <v>7118</v>
      </c>
      <c r="AI32" t="s">
        <v>7092</v>
      </c>
      <c r="AJ32" t="s">
        <v>8490</v>
      </c>
      <c r="AK32" t="s">
        <v>8496</v>
      </c>
      <c r="AL32" t="s">
        <v>6845</v>
      </c>
      <c r="AM32" t="s">
        <v>8497</v>
      </c>
      <c r="AN32" t="s">
        <v>7100</v>
      </c>
      <c r="AO32" t="s">
        <v>6866</v>
      </c>
      <c r="AP32" t="s">
        <v>8906</v>
      </c>
      <c r="AQ32" t="s">
        <v>7145</v>
      </c>
      <c r="AR32" t="s">
        <v>6866</v>
      </c>
      <c r="AS32" t="s">
        <v>6866</v>
      </c>
      <c r="AT32" t="s">
        <v>6866</v>
      </c>
      <c r="AU32" t="s">
        <v>7100</v>
      </c>
      <c r="AV32" t="s">
        <v>6866</v>
      </c>
      <c r="AW32" t="s">
        <v>6273</v>
      </c>
      <c r="AX32" t="s">
        <v>7180</v>
      </c>
      <c r="AY32" t="s">
        <v>6866</v>
      </c>
      <c r="AZ32" t="s">
        <v>6866</v>
      </c>
      <c r="BA32" t="s">
        <v>6866</v>
      </c>
      <c r="BB32" t="s">
        <v>7143</v>
      </c>
      <c r="BC32" t="s">
        <v>6866</v>
      </c>
      <c r="BD32" t="s">
        <v>6866</v>
      </c>
      <c r="BE32" t="s">
        <v>7143</v>
      </c>
      <c r="BF32" t="s">
        <v>6866</v>
      </c>
      <c r="BG32" t="s">
        <v>6866</v>
      </c>
      <c r="BH32" t="s">
        <v>6866</v>
      </c>
      <c r="BI32" t="s">
        <v>8953</v>
      </c>
      <c r="BJ32" t="s">
        <v>6866</v>
      </c>
      <c r="BK32" t="s">
        <v>6866</v>
      </c>
      <c r="BL32" t="s">
        <v>8953</v>
      </c>
      <c r="BM32" t="s">
        <v>6866</v>
      </c>
      <c r="BN32" t="s">
        <v>6866</v>
      </c>
      <c r="BO32" t="s">
        <v>6866</v>
      </c>
      <c r="BP32" t="s">
        <v>8498</v>
      </c>
      <c r="BQ32" t="s">
        <v>8499</v>
      </c>
    </row>
    <row r="33" spans="1:69" hidden="1" x14ac:dyDescent="0.2">
      <c r="A33" t="s">
        <v>8500</v>
      </c>
      <c r="B33" t="s">
        <v>8501</v>
      </c>
      <c r="C33" t="s">
        <v>8404</v>
      </c>
      <c r="D33" t="s">
        <v>6835</v>
      </c>
      <c r="E33" t="s">
        <v>8376</v>
      </c>
      <c r="F33" t="s">
        <v>8502</v>
      </c>
      <c r="G33" t="s">
        <v>6837</v>
      </c>
      <c r="H33" t="s">
        <v>6264</v>
      </c>
      <c r="I33" t="s">
        <v>7099</v>
      </c>
      <c r="J33" t="s">
        <v>8503</v>
      </c>
      <c r="K33" t="s">
        <v>6841</v>
      </c>
      <c r="L33" t="s">
        <v>7075</v>
      </c>
      <c r="M33" t="s">
        <v>7076</v>
      </c>
      <c r="N33" t="s">
        <v>7077</v>
      </c>
      <c r="O33" t="s">
        <v>6845</v>
      </c>
      <c r="P33" t="s">
        <v>8504</v>
      </c>
      <c r="Q33" t="s">
        <v>6845</v>
      </c>
      <c r="R33" t="s">
        <v>8897</v>
      </c>
      <c r="S33" t="s">
        <v>8193</v>
      </c>
      <c r="T33" t="s">
        <v>7191</v>
      </c>
      <c r="U33" t="s">
        <v>7082</v>
      </c>
      <c r="V33" t="s">
        <v>8505</v>
      </c>
      <c r="W33" t="s">
        <v>8506</v>
      </c>
      <c r="X33" t="s">
        <v>6845</v>
      </c>
      <c r="Y33" t="s">
        <v>8507</v>
      </c>
      <c r="Z33" t="s">
        <v>6450</v>
      </c>
      <c r="AA33" t="s">
        <v>7118</v>
      </c>
      <c r="AB33" t="s">
        <v>7119</v>
      </c>
      <c r="AC33" t="s">
        <v>8505</v>
      </c>
      <c r="AD33" t="s">
        <v>8508</v>
      </c>
      <c r="AE33" t="s">
        <v>6845</v>
      </c>
      <c r="AF33" t="s">
        <v>8747</v>
      </c>
      <c r="AG33" t="s">
        <v>8898</v>
      </c>
      <c r="AH33" t="s">
        <v>8899</v>
      </c>
      <c r="AI33" t="s">
        <v>7092</v>
      </c>
      <c r="AJ33" t="s">
        <v>8505</v>
      </c>
      <c r="AK33" t="s">
        <v>8509</v>
      </c>
      <c r="AL33" t="s">
        <v>6845</v>
      </c>
      <c r="AM33" t="s">
        <v>8510</v>
      </c>
      <c r="AN33" t="s">
        <v>6274</v>
      </c>
      <c r="AO33" t="s">
        <v>6274</v>
      </c>
      <c r="AP33" t="s">
        <v>6866</v>
      </c>
      <c r="AQ33" t="s">
        <v>6866</v>
      </c>
      <c r="AR33" t="s">
        <v>6866</v>
      </c>
      <c r="AS33" t="s">
        <v>6866</v>
      </c>
      <c r="AT33" t="s">
        <v>6866</v>
      </c>
      <c r="AU33" t="s">
        <v>7100</v>
      </c>
      <c r="AV33" t="s">
        <v>7100</v>
      </c>
      <c r="AW33" t="s">
        <v>6866</v>
      </c>
      <c r="AX33" t="s">
        <v>6866</v>
      </c>
      <c r="AY33" t="s">
        <v>6866</v>
      </c>
      <c r="AZ33" t="s">
        <v>6866</v>
      </c>
      <c r="BA33" t="s">
        <v>6866</v>
      </c>
      <c r="BB33" t="s">
        <v>7101</v>
      </c>
      <c r="BC33" t="s">
        <v>7101</v>
      </c>
      <c r="BD33" t="s">
        <v>6866</v>
      </c>
      <c r="BE33" t="s">
        <v>6866</v>
      </c>
      <c r="BF33" t="s">
        <v>6866</v>
      </c>
      <c r="BG33" t="s">
        <v>6866</v>
      </c>
      <c r="BH33" t="s">
        <v>6866</v>
      </c>
      <c r="BI33" t="s">
        <v>7180</v>
      </c>
      <c r="BJ33" t="s">
        <v>7180</v>
      </c>
      <c r="BK33" t="s">
        <v>6866</v>
      </c>
      <c r="BL33" t="s">
        <v>6866</v>
      </c>
      <c r="BM33" t="s">
        <v>6866</v>
      </c>
      <c r="BN33" t="s">
        <v>6866</v>
      </c>
      <c r="BO33" t="s">
        <v>6866</v>
      </c>
      <c r="BP33" t="s">
        <v>8511</v>
      </c>
      <c r="BQ33" t="s">
        <v>8512</v>
      </c>
    </row>
    <row r="34" spans="1:69" hidden="1" x14ac:dyDescent="0.2">
      <c r="A34" t="s">
        <v>8513</v>
      </c>
      <c r="B34" t="s">
        <v>8514</v>
      </c>
      <c r="C34" t="s">
        <v>8404</v>
      </c>
      <c r="D34" t="s">
        <v>6835</v>
      </c>
      <c r="E34" t="s">
        <v>8376</v>
      </c>
      <c r="F34" t="s">
        <v>8515</v>
      </c>
      <c r="G34" t="s">
        <v>6837</v>
      </c>
      <c r="H34" t="s">
        <v>6264</v>
      </c>
      <c r="I34" t="s">
        <v>8994</v>
      </c>
      <c r="J34" t="s">
        <v>8516</v>
      </c>
      <c r="K34" t="s">
        <v>6841</v>
      </c>
      <c r="L34" t="s">
        <v>7075</v>
      </c>
      <c r="M34" t="s">
        <v>7076</v>
      </c>
      <c r="N34" t="s">
        <v>7077</v>
      </c>
      <c r="O34" t="s">
        <v>6845</v>
      </c>
      <c r="P34" t="s">
        <v>8517</v>
      </c>
      <c r="Q34" t="s">
        <v>6845</v>
      </c>
      <c r="R34" t="s">
        <v>8518</v>
      </c>
      <c r="S34" t="s">
        <v>8291</v>
      </c>
      <c r="T34" t="s">
        <v>7081</v>
      </c>
      <c r="U34" t="s">
        <v>7082</v>
      </c>
      <c r="V34" t="s">
        <v>8519</v>
      </c>
      <c r="W34" t="s">
        <v>8520</v>
      </c>
      <c r="X34" t="s">
        <v>8517</v>
      </c>
      <c r="Y34" t="s">
        <v>6379</v>
      </c>
      <c r="Z34" t="s">
        <v>8903</v>
      </c>
      <c r="AA34" t="s">
        <v>6862</v>
      </c>
      <c r="AB34" t="s">
        <v>7119</v>
      </c>
      <c r="AC34" t="s">
        <v>8519</v>
      </c>
      <c r="AD34" t="s">
        <v>8521</v>
      </c>
      <c r="AE34" t="s">
        <v>8517</v>
      </c>
      <c r="AF34" t="s">
        <v>8522</v>
      </c>
      <c r="AG34" t="s">
        <v>8220</v>
      </c>
      <c r="AH34" t="s">
        <v>7196</v>
      </c>
      <c r="AI34" t="s">
        <v>7092</v>
      </c>
      <c r="AJ34" t="s">
        <v>8519</v>
      </c>
      <c r="AK34" t="s">
        <v>8523</v>
      </c>
      <c r="AL34" t="s">
        <v>6845</v>
      </c>
      <c r="AM34" t="s">
        <v>8938</v>
      </c>
      <c r="AN34" t="s">
        <v>8906</v>
      </c>
      <c r="AO34" t="s">
        <v>8906</v>
      </c>
      <c r="AP34" t="s">
        <v>6866</v>
      </c>
      <c r="AQ34" t="s">
        <v>6866</v>
      </c>
      <c r="AR34" t="s">
        <v>6866</v>
      </c>
      <c r="AS34" t="s">
        <v>6866</v>
      </c>
      <c r="AT34" t="s">
        <v>6866</v>
      </c>
      <c r="AU34" t="s">
        <v>7143</v>
      </c>
      <c r="AV34" t="s">
        <v>7143</v>
      </c>
      <c r="AW34" t="s">
        <v>6866</v>
      </c>
      <c r="AX34" t="s">
        <v>6866</v>
      </c>
      <c r="AY34" t="s">
        <v>6866</v>
      </c>
      <c r="AZ34" t="s">
        <v>6866</v>
      </c>
      <c r="BA34" t="s">
        <v>6866</v>
      </c>
      <c r="BB34" t="s">
        <v>7101</v>
      </c>
      <c r="BC34" t="s">
        <v>7101</v>
      </c>
      <c r="BD34" t="s">
        <v>6866</v>
      </c>
      <c r="BE34" t="s">
        <v>6866</v>
      </c>
      <c r="BF34" t="s">
        <v>6866</v>
      </c>
      <c r="BG34" t="s">
        <v>6866</v>
      </c>
      <c r="BH34" t="s">
        <v>6866</v>
      </c>
      <c r="BI34" t="s">
        <v>7123</v>
      </c>
      <c r="BJ34" t="s">
        <v>7123</v>
      </c>
      <c r="BK34" t="s">
        <v>6866</v>
      </c>
      <c r="BL34" t="s">
        <v>6866</v>
      </c>
      <c r="BM34" t="s">
        <v>6866</v>
      </c>
      <c r="BN34" t="s">
        <v>6866</v>
      </c>
      <c r="BO34" t="s">
        <v>6866</v>
      </c>
      <c r="BP34" t="s">
        <v>8524</v>
      </c>
      <c r="BQ34" t="s">
        <v>8525</v>
      </c>
    </row>
    <row r="35" spans="1:69" hidden="1" x14ac:dyDescent="0.2">
      <c r="A35" t="s">
        <v>8526</v>
      </c>
      <c r="B35" t="s">
        <v>8527</v>
      </c>
      <c r="C35" t="s">
        <v>8404</v>
      </c>
      <c r="D35" t="s">
        <v>6835</v>
      </c>
      <c r="E35" t="s">
        <v>8376</v>
      </c>
      <c r="F35" t="s">
        <v>8528</v>
      </c>
      <c r="G35" t="s">
        <v>6837</v>
      </c>
      <c r="H35" t="s">
        <v>6264</v>
      </c>
      <c r="I35" t="s">
        <v>8906</v>
      </c>
      <c r="J35" t="s">
        <v>8529</v>
      </c>
      <c r="K35" t="s">
        <v>6841</v>
      </c>
      <c r="L35" t="s">
        <v>7075</v>
      </c>
      <c r="M35" t="s">
        <v>7076</v>
      </c>
      <c r="N35" t="s">
        <v>7077</v>
      </c>
      <c r="O35" t="s">
        <v>6845</v>
      </c>
      <c r="P35" t="s">
        <v>8530</v>
      </c>
      <c r="Q35" t="s">
        <v>6845</v>
      </c>
      <c r="R35" t="s">
        <v>8531</v>
      </c>
      <c r="S35" t="s">
        <v>8764</v>
      </c>
      <c r="T35" t="s">
        <v>7675</v>
      </c>
      <c r="U35" t="s">
        <v>7082</v>
      </c>
      <c r="V35" t="s">
        <v>8532</v>
      </c>
      <c r="W35" t="s">
        <v>6845</v>
      </c>
      <c r="X35" t="s">
        <v>6845</v>
      </c>
      <c r="Y35" t="s">
        <v>8533</v>
      </c>
      <c r="Z35" t="s">
        <v>7190</v>
      </c>
      <c r="AA35" t="s">
        <v>8534</v>
      </c>
      <c r="AB35" t="s">
        <v>7119</v>
      </c>
      <c r="AC35" t="s">
        <v>8532</v>
      </c>
      <c r="AD35" t="s">
        <v>8535</v>
      </c>
      <c r="AE35" t="s">
        <v>6845</v>
      </c>
      <c r="AF35" t="s">
        <v>8536</v>
      </c>
      <c r="AG35" t="s">
        <v>8981</v>
      </c>
      <c r="AH35" t="s">
        <v>8537</v>
      </c>
      <c r="AI35" t="s">
        <v>7092</v>
      </c>
      <c r="AJ35" t="s">
        <v>8532</v>
      </c>
      <c r="AK35" t="s">
        <v>6845</v>
      </c>
      <c r="AL35" t="s">
        <v>6845</v>
      </c>
      <c r="AM35" t="s">
        <v>8938</v>
      </c>
      <c r="AN35" t="s">
        <v>7121</v>
      </c>
      <c r="AO35" t="s">
        <v>7121</v>
      </c>
      <c r="AP35" t="s">
        <v>6866</v>
      </c>
      <c r="AQ35" t="s">
        <v>6866</v>
      </c>
      <c r="AR35" t="s">
        <v>6866</v>
      </c>
      <c r="AS35" t="s">
        <v>6866</v>
      </c>
      <c r="AT35" t="s">
        <v>6866</v>
      </c>
      <c r="AU35" t="s">
        <v>7143</v>
      </c>
      <c r="AV35" t="s">
        <v>7143</v>
      </c>
      <c r="AW35" t="s">
        <v>6866</v>
      </c>
      <c r="AX35" t="s">
        <v>6866</v>
      </c>
      <c r="AY35" t="s">
        <v>6866</v>
      </c>
      <c r="AZ35" t="s">
        <v>6866</v>
      </c>
      <c r="BA35" t="s">
        <v>6866</v>
      </c>
      <c r="BB35" t="s">
        <v>7100</v>
      </c>
      <c r="BC35" t="s">
        <v>7100</v>
      </c>
      <c r="BD35" t="s">
        <v>6866</v>
      </c>
      <c r="BE35" t="s">
        <v>6866</v>
      </c>
      <c r="BF35" t="s">
        <v>6866</v>
      </c>
      <c r="BG35" t="s">
        <v>6866</v>
      </c>
      <c r="BH35" t="s">
        <v>6866</v>
      </c>
      <c r="BI35" t="s">
        <v>7179</v>
      </c>
      <c r="BJ35" t="s">
        <v>7179</v>
      </c>
      <c r="BK35" t="s">
        <v>6866</v>
      </c>
      <c r="BL35" t="s">
        <v>6866</v>
      </c>
      <c r="BM35" t="s">
        <v>6866</v>
      </c>
      <c r="BN35" t="s">
        <v>6866</v>
      </c>
      <c r="BO35" t="s">
        <v>6866</v>
      </c>
      <c r="BP35" t="s">
        <v>8538</v>
      </c>
      <c r="BQ35" t="s">
        <v>8539</v>
      </c>
    </row>
    <row r="36" spans="1:69" hidden="1" x14ac:dyDescent="0.2">
      <c r="A36" t="s">
        <v>8540</v>
      </c>
      <c r="B36" t="s">
        <v>8541</v>
      </c>
      <c r="C36" t="s">
        <v>8404</v>
      </c>
      <c r="D36" t="s">
        <v>6835</v>
      </c>
      <c r="E36" t="s">
        <v>8376</v>
      </c>
      <c r="F36" t="s">
        <v>8542</v>
      </c>
      <c r="G36" t="s">
        <v>6837</v>
      </c>
      <c r="H36" t="s">
        <v>6264</v>
      </c>
      <c r="I36" t="s">
        <v>8952</v>
      </c>
      <c r="J36" t="s">
        <v>8543</v>
      </c>
      <c r="K36" t="s">
        <v>6841</v>
      </c>
      <c r="L36" t="s">
        <v>7075</v>
      </c>
      <c r="M36" t="s">
        <v>7076</v>
      </c>
      <c r="N36" t="s">
        <v>7077</v>
      </c>
      <c r="O36" t="s">
        <v>6845</v>
      </c>
      <c r="P36" t="s">
        <v>8544</v>
      </c>
      <c r="Q36" t="s">
        <v>6845</v>
      </c>
      <c r="R36" t="s">
        <v>8545</v>
      </c>
      <c r="S36" t="s">
        <v>7085</v>
      </c>
      <c r="T36" t="s">
        <v>7196</v>
      </c>
      <c r="U36" t="s">
        <v>7082</v>
      </c>
      <c r="V36" t="s">
        <v>8546</v>
      </c>
      <c r="W36" t="s">
        <v>8547</v>
      </c>
      <c r="X36" t="s">
        <v>6845</v>
      </c>
      <c r="Y36" t="s">
        <v>6845</v>
      </c>
      <c r="Z36" t="s">
        <v>6845</v>
      </c>
      <c r="AA36" t="s">
        <v>6845</v>
      </c>
      <c r="AB36" t="s">
        <v>8548</v>
      </c>
      <c r="AC36" t="s">
        <v>6845</v>
      </c>
      <c r="AD36" t="s">
        <v>6845</v>
      </c>
      <c r="AE36" t="s">
        <v>6845</v>
      </c>
      <c r="AF36" t="s">
        <v>6845</v>
      </c>
      <c r="AG36" t="s">
        <v>6845</v>
      </c>
      <c r="AH36" t="s">
        <v>6845</v>
      </c>
      <c r="AI36" t="s">
        <v>8548</v>
      </c>
      <c r="AJ36" t="s">
        <v>6845</v>
      </c>
      <c r="AK36" t="s">
        <v>6845</v>
      </c>
      <c r="AL36" t="s">
        <v>6845</v>
      </c>
      <c r="AM36" t="s">
        <v>6845</v>
      </c>
      <c r="AN36" t="s">
        <v>8952</v>
      </c>
      <c r="AO36" t="s">
        <v>8952</v>
      </c>
      <c r="AP36" t="s">
        <v>6866</v>
      </c>
      <c r="AQ36" t="s">
        <v>6866</v>
      </c>
      <c r="AR36" t="s">
        <v>6866</v>
      </c>
      <c r="AS36" t="s">
        <v>6866</v>
      </c>
      <c r="AT36" t="s">
        <v>6866</v>
      </c>
      <c r="AU36" t="s">
        <v>6866</v>
      </c>
      <c r="AV36" t="s">
        <v>6866</v>
      </c>
      <c r="AW36" t="s">
        <v>6866</v>
      </c>
      <c r="AX36" t="s">
        <v>6866</v>
      </c>
      <c r="AY36" t="s">
        <v>6866</v>
      </c>
      <c r="AZ36" t="s">
        <v>6866</v>
      </c>
      <c r="BA36" t="s">
        <v>6866</v>
      </c>
      <c r="BB36" t="s">
        <v>7180</v>
      </c>
      <c r="BC36" t="s">
        <v>7180</v>
      </c>
      <c r="BD36" t="s">
        <v>6866</v>
      </c>
      <c r="BE36" t="s">
        <v>6866</v>
      </c>
      <c r="BF36" t="s">
        <v>6866</v>
      </c>
      <c r="BG36" t="s">
        <v>6866</v>
      </c>
      <c r="BH36" t="s">
        <v>6866</v>
      </c>
      <c r="BI36" t="s">
        <v>7100</v>
      </c>
      <c r="BJ36" t="s">
        <v>7100</v>
      </c>
      <c r="BK36" t="s">
        <v>6866</v>
      </c>
      <c r="BL36" t="s">
        <v>6866</v>
      </c>
      <c r="BM36" t="s">
        <v>6866</v>
      </c>
      <c r="BN36" t="s">
        <v>6866</v>
      </c>
      <c r="BO36" t="s">
        <v>6866</v>
      </c>
      <c r="BP36" t="s">
        <v>8549</v>
      </c>
      <c r="BQ36" t="s">
        <v>8550</v>
      </c>
    </row>
    <row r="37" spans="1:69" hidden="1" x14ac:dyDescent="0.2">
      <c r="A37" t="s">
        <v>8551</v>
      </c>
      <c r="B37" t="s">
        <v>8552</v>
      </c>
      <c r="C37" t="s">
        <v>8404</v>
      </c>
      <c r="D37" t="s">
        <v>6835</v>
      </c>
      <c r="E37" t="s">
        <v>8376</v>
      </c>
      <c r="F37" t="s">
        <v>8553</v>
      </c>
      <c r="G37" t="s">
        <v>6837</v>
      </c>
      <c r="H37" t="s">
        <v>6264</v>
      </c>
      <c r="I37" t="s">
        <v>7179</v>
      </c>
      <c r="J37" t="s">
        <v>8554</v>
      </c>
      <c r="K37" t="s">
        <v>6841</v>
      </c>
      <c r="L37" t="s">
        <v>7075</v>
      </c>
      <c r="M37" t="s">
        <v>7076</v>
      </c>
      <c r="N37" t="s">
        <v>7077</v>
      </c>
      <c r="O37" t="s">
        <v>6845</v>
      </c>
      <c r="P37" t="s">
        <v>8555</v>
      </c>
      <c r="Q37" t="s">
        <v>6845</v>
      </c>
      <c r="R37" t="s">
        <v>8478</v>
      </c>
      <c r="S37" t="s">
        <v>6468</v>
      </c>
      <c r="T37" t="s">
        <v>8556</v>
      </c>
      <c r="U37" t="s">
        <v>7082</v>
      </c>
      <c r="V37" t="s">
        <v>8557</v>
      </c>
      <c r="W37" t="s">
        <v>8558</v>
      </c>
      <c r="X37" t="s">
        <v>6845</v>
      </c>
      <c r="Y37" t="s">
        <v>6445</v>
      </c>
      <c r="Z37" t="s">
        <v>8559</v>
      </c>
      <c r="AA37" t="s">
        <v>8880</v>
      </c>
      <c r="AB37" t="s">
        <v>7119</v>
      </c>
      <c r="AC37" t="s">
        <v>8557</v>
      </c>
      <c r="AD37" t="s">
        <v>8560</v>
      </c>
      <c r="AE37" t="s">
        <v>6845</v>
      </c>
      <c r="AF37" t="s">
        <v>8561</v>
      </c>
      <c r="AG37" t="s">
        <v>8879</v>
      </c>
      <c r="AH37" t="s">
        <v>9053</v>
      </c>
      <c r="AI37" t="s">
        <v>7092</v>
      </c>
      <c r="AJ37" t="s">
        <v>8557</v>
      </c>
      <c r="AK37" t="s">
        <v>8562</v>
      </c>
      <c r="AL37" t="s">
        <v>6845</v>
      </c>
      <c r="AM37" t="s">
        <v>8563</v>
      </c>
      <c r="AN37" t="s">
        <v>7121</v>
      </c>
      <c r="AO37" t="s">
        <v>7121</v>
      </c>
      <c r="AP37" t="s">
        <v>6866</v>
      </c>
      <c r="AQ37" t="s">
        <v>6866</v>
      </c>
      <c r="AR37" t="s">
        <v>6866</v>
      </c>
      <c r="AS37" t="s">
        <v>6866</v>
      </c>
      <c r="AT37" t="s">
        <v>6866</v>
      </c>
      <c r="AU37" t="s">
        <v>7101</v>
      </c>
      <c r="AV37" t="s">
        <v>7101</v>
      </c>
      <c r="AW37" t="s">
        <v>6866</v>
      </c>
      <c r="AX37" t="s">
        <v>6866</v>
      </c>
      <c r="AY37" t="s">
        <v>6866</v>
      </c>
      <c r="AZ37" t="s">
        <v>6866</v>
      </c>
      <c r="BA37" t="s">
        <v>6866</v>
      </c>
      <c r="BB37" t="s">
        <v>8887</v>
      </c>
      <c r="BC37" t="s">
        <v>8887</v>
      </c>
      <c r="BD37" t="s">
        <v>6866</v>
      </c>
      <c r="BE37" t="s">
        <v>6866</v>
      </c>
      <c r="BF37" t="s">
        <v>6866</v>
      </c>
      <c r="BG37" t="s">
        <v>6866</v>
      </c>
      <c r="BH37" t="s">
        <v>6866</v>
      </c>
      <c r="BI37" t="s">
        <v>8564</v>
      </c>
      <c r="BJ37" t="s">
        <v>8564</v>
      </c>
      <c r="BK37" t="s">
        <v>6866</v>
      </c>
      <c r="BL37" t="s">
        <v>6866</v>
      </c>
      <c r="BM37" t="s">
        <v>6866</v>
      </c>
      <c r="BN37" t="s">
        <v>6866</v>
      </c>
      <c r="BO37" t="s">
        <v>6866</v>
      </c>
      <c r="BP37" t="s">
        <v>8565</v>
      </c>
      <c r="BQ37" t="s">
        <v>8566</v>
      </c>
    </row>
    <row r="38" spans="1:69" hidden="1" x14ac:dyDescent="0.2">
      <c r="A38" t="s">
        <v>8567</v>
      </c>
      <c r="B38" t="s">
        <v>8568</v>
      </c>
      <c r="C38" t="s">
        <v>8404</v>
      </c>
      <c r="D38" t="s">
        <v>6835</v>
      </c>
      <c r="E38" t="s">
        <v>8376</v>
      </c>
      <c r="F38" t="s">
        <v>8569</v>
      </c>
      <c r="G38" t="s">
        <v>6837</v>
      </c>
      <c r="H38" t="s">
        <v>8570</v>
      </c>
      <c r="I38" t="s">
        <v>7095</v>
      </c>
      <c r="J38" t="s">
        <v>8571</v>
      </c>
      <c r="K38" t="s">
        <v>6841</v>
      </c>
      <c r="L38" t="s">
        <v>7075</v>
      </c>
      <c r="M38" t="s">
        <v>7076</v>
      </c>
      <c r="N38" t="s">
        <v>7077</v>
      </c>
      <c r="O38" t="s">
        <v>6845</v>
      </c>
      <c r="P38" t="s">
        <v>8572</v>
      </c>
      <c r="Q38" t="s">
        <v>6845</v>
      </c>
      <c r="R38" t="s">
        <v>8573</v>
      </c>
      <c r="S38" t="s">
        <v>8764</v>
      </c>
      <c r="T38" t="s">
        <v>8574</v>
      </c>
      <c r="U38" t="s">
        <v>7082</v>
      </c>
      <c r="V38" t="s">
        <v>8575</v>
      </c>
      <c r="W38" t="s">
        <v>8576</v>
      </c>
      <c r="X38" t="s">
        <v>6845</v>
      </c>
      <c r="Y38" t="s">
        <v>8577</v>
      </c>
      <c r="Z38" t="s">
        <v>8578</v>
      </c>
      <c r="AA38" t="s">
        <v>7680</v>
      </c>
      <c r="AB38" t="s">
        <v>7119</v>
      </c>
      <c r="AC38" t="s">
        <v>8575</v>
      </c>
      <c r="AD38" t="s">
        <v>8579</v>
      </c>
      <c r="AE38" t="s">
        <v>6845</v>
      </c>
      <c r="AF38" t="s">
        <v>8580</v>
      </c>
      <c r="AG38" t="s">
        <v>8223</v>
      </c>
      <c r="AH38" t="s">
        <v>7086</v>
      </c>
      <c r="AI38" t="s">
        <v>7092</v>
      </c>
      <c r="AJ38" t="s">
        <v>8575</v>
      </c>
      <c r="AK38" t="s">
        <v>8581</v>
      </c>
      <c r="AL38" t="s">
        <v>6845</v>
      </c>
      <c r="AM38" t="s">
        <v>8582</v>
      </c>
      <c r="AN38" t="s">
        <v>7121</v>
      </c>
      <c r="AO38" t="s">
        <v>7121</v>
      </c>
      <c r="AP38" t="s">
        <v>6866</v>
      </c>
      <c r="AQ38" t="s">
        <v>6866</v>
      </c>
      <c r="AR38" t="s">
        <v>6866</v>
      </c>
      <c r="AS38" t="s">
        <v>6866</v>
      </c>
      <c r="AT38" t="s">
        <v>6866</v>
      </c>
      <c r="AU38" t="s">
        <v>6274</v>
      </c>
      <c r="AV38" t="s">
        <v>6274</v>
      </c>
      <c r="AW38" t="s">
        <v>6866</v>
      </c>
      <c r="AX38" t="s">
        <v>6866</v>
      </c>
      <c r="AY38" t="s">
        <v>6866</v>
      </c>
      <c r="AZ38" t="s">
        <v>6866</v>
      </c>
      <c r="BA38" t="s">
        <v>6866</v>
      </c>
      <c r="BB38" t="s">
        <v>7095</v>
      </c>
      <c r="BC38" t="s">
        <v>7095</v>
      </c>
      <c r="BD38" t="s">
        <v>6866</v>
      </c>
      <c r="BE38" t="s">
        <v>6866</v>
      </c>
      <c r="BF38" t="s">
        <v>6866</v>
      </c>
      <c r="BG38" t="s">
        <v>6866</v>
      </c>
      <c r="BH38" t="s">
        <v>6866</v>
      </c>
      <c r="BI38" t="s">
        <v>7101</v>
      </c>
      <c r="BJ38" t="s">
        <v>7101</v>
      </c>
      <c r="BK38" t="s">
        <v>6866</v>
      </c>
      <c r="BL38" t="s">
        <v>6866</v>
      </c>
      <c r="BM38" t="s">
        <v>6866</v>
      </c>
      <c r="BN38" t="s">
        <v>6866</v>
      </c>
      <c r="BO38" t="s">
        <v>6866</v>
      </c>
      <c r="BP38" t="s">
        <v>8583</v>
      </c>
      <c r="BQ38" t="s">
        <v>8584</v>
      </c>
    </row>
    <row r="39" spans="1:69" hidden="1" x14ac:dyDescent="0.2">
      <c r="A39" t="s">
        <v>8585</v>
      </c>
      <c r="B39" t="s">
        <v>8586</v>
      </c>
      <c r="C39" t="s">
        <v>8404</v>
      </c>
      <c r="D39" t="s">
        <v>6835</v>
      </c>
      <c r="E39" t="s">
        <v>8376</v>
      </c>
      <c r="F39" t="s">
        <v>8587</v>
      </c>
      <c r="G39" t="s">
        <v>6837</v>
      </c>
      <c r="H39" t="s">
        <v>6264</v>
      </c>
      <c r="I39" t="s">
        <v>8887</v>
      </c>
      <c r="J39" t="s">
        <v>8588</v>
      </c>
      <c r="K39" t="s">
        <v>6841</v>
      </c>
      <c r="L39" t="s">
        <v>7075</v>
      </c>
      <c r="M39" t="s">
        <v>7076</v>
      </c>
      <c r="N39" t="s">
        <v>7077</v>
      </c>
      <c r="O39" t="s">
        <v>6845</v>
      </c>
      <c r="P39" t="s">
        <v>8589</v>
      </c>
      <c r="Q39" t="s">
        <v>6845</v>
      </c>
      <c r="R39" t="s">
        <v>8590</v>
      </c>
      <c r="S39" t="s">
        <v>8591</v>
      </c>
      <c r="T39" t="s">
        <v>7091</v>
      </c>
      <c r="U39" t="s">
        <v>7082</v>
      </c>
      <c r="V39" t="s">
        <v>8592</v>
      </c>
      <c r="W39" t="s">
        <v>8593</v>
      </c>
      <c r="X39" t="s">
        <v>6845</v>
      </c>
      <c r="Y39" t="s">
        <v>8594</v>
      </c>
      <c r="Z39" t="s">
        <v>6492</v>
      </c>
      <c r="AA39" t="s">
        <v>7196</v>
      </c>
      <c r="AB39" t="s">
        <v>7119</v>
      </c>
      <c r="AC39" t="s">
        <v>8592</v>
      </c>
      <c r="AD39" t="s">
        <v>8595</v>
      </c>
      <c r="AE39" t="s">
        <v>6845</v>
      </c>
      <c r="AF39" t="s">
        <v>8596</v>
      </c>
      <c r="AG39" t="s">
        <v>7691</v>
      </c>
      <c r="AH39" t="s">
        <v>7086</v>
      </c>
      <c r="AI39" t="s">
        <v>7092</v>
      </c>
      <c r="AJ39" t="s">
        <v>8592</v>
      </c>
      <c r="AK39" t="s">
        <v>8597</v>
      </c>
      <c r="AL39" t="s">
        <v>6845</v>
      </c>
      <c r="AM39" t="s">
        <v>8598</v>
      </c>
      <c r="AN39" t="s">
        <v>7144</v>
      </c>
      <c r="AO39" t="s">
        <v>7144</v>
      </c>
      <c r="AP39" t="s">
        <v>6866</v>
      </c>
      <c r="AQ39" t="s">
        <v>6866</v>
      </c>
      <c r="AR39" t="s">
        <v>6866</v>
      </c>
      <c r="AS39" t="s">
        <v>6866</v>
      </c>
      <c r="AT39" t="s">
        <v>6866</v>
      </c>
      <c r="AU39" t="s">
        <v>7096</v>
      </c>
      <c r="AV39" t="s">
        <v>7096</v>
      </c>
      <c r="AW39" t="s">
        <v>6866</v>
      </c>
      <c r="AX39" t="s">
        <v>6866</v>
      </c>
      <c r="AY39" t="s">
        <v>6866</v>
      </c>
      <c r="AZ39" t="s">
        <v>6866</v>
      </c>
      <c r="BA39" t="s">
        <v>6866</v>
      </c>
      <c r="BB39" t="s">
        <v>7179</v>
      </c>
      <c r="BC39" t="s">
        <v>7179</v>
      </c>
      <c r="BD39" t="s">
        <v>6866</v>
      </c>
      <c r="BE39" t="s">
        <v>6866</v>
      </c>
      <c r="BF39" t="s">
        <v>6866</v>
      </c>
      <c r="BG39" t="s">
        <v>6866</v>
      </c>
      <c r="BH39" t="s">
        <v>6866</v>
      </c>
      <c r="BI39" t="s">
        <v>7145</v>
      </c>
      <c r="BJ39" t="s">
        <v>7145</v>
      </c>
      <c r="BK39" t="s">
        <v>6866</v>
      </c>
      <c r="BL39" t="s">
        <v>6866</v>
      </c>
      <c r="BM39" t="s">
        <v>6866</v>
      </c>
      <c r="BN39" t="s">
        <v>6866</v>
      </c>
      <c r="BO39" t="s">
        <v>6866</v>
      </c>
      <c r="BP39" t="s">
        <v>8599</v>
      </c>
      <c r="BQ39" t="s">
        <v>8600</v>
      </c>
    </row>
    <row r="40" spans="1:69" hidden="1" x14ac:dyDescent="0.2">
      <c r="A40" t="s">
        <v>8601</v>
      </c>
      <c r="B40" t="s">
        <v>8602</v>
      </c>
      <c r="C40" t="s">
        <v>8404</v>
      </c>
      <c r="D40" t="s">
        <v>6835</v>
      </c>
      <c r="E40" t="s">
        <v>8376</v>
      </c>
      <c r="F40" t="s">
        <v>8603</v>
      </c>
      <c r="G40" t="s">
        <v>6837</v>
      </c>
      <c r="H40" t="s">
        <v>6264</v>
      </c>
      <c r="I40" t="s">
        <v>8994</v>
      </c>
      <c r="J40" t="s">
        <v>8604</v>
      </c>
      <c r="K40" t="s">
        <v>6841</v>
      </c>
      <c r="L40" t="s">
        <v>7075</v>
      </c>
      <c r="M40" t="s">
        <v>7076</v>
      </c>
      <c r="N40" t="s">
        <v>7077</v>
      </c>
      <c r="O40" t="s">
        <v>6845</v>
      </c>
      <c r="P40" t="s">
        <v>8605</v>
      </c>
      <c r="Q40" t="s">
        <v>6845</v>
      </c>
      <c r="R40" t="s">
        <v>8606</v>
      </c>
      <c r="S40" t="s">
        <v>7758</v>
      </c>
      <c r="T40" t="s">
        <v>7680</v>
      </c>
      <c r="U40" t="s">
        <v>7082</v>
      </c>
      <c r="V40" t="s">
        <v>8607</v>
      </c>
      <c r="W40" t="s">
        <v>8608</v>
      </c>
      <c r="X40" t="s">
        <v>6845</v>
      </c>
      <c r="Y40" t="s">
        <v>8609</v>
      </c>
      <c r="Z40" t="s">
        <v>8898</v>
      </c>
      <c r="AA40" t="s">
        <v>8884</v>
      </c>
      <c r="AB40" t="s">
        <v>7119</v>
      </c>
      <c r="AC40" t="s">
        <v>8607</v>
      </c>
      <c r="AD40" t="s">
        <v>8610</v>
      </c>
      <c r="AE40" t="s">
        <v>6845</v>
      </c>
      <c r="AF40" t="s">
        <v>8611</v>
      </c>
      <c r="AG40" t="s">
        <v>8291</v>
      </c>
      <c r="AH40" t="s">
        <v>7081</v>
      </c>
      <c r="AI40" t="s">
        <v>7092</v>
      </c>
      <c r="AJ40" t="s">
        <v>8607</v>
      </c>
      <c r="AK40" t="s">
        <v>8612</v>
      </c>
      <c r="AL40" t="s">
        <v>6845</v>
      </c>
      <c r="AM40" t="s">
        <v>8938</v>
      </c>
      <c r="AN40" t="s">
        <v>8953</v>
      </c>
      <c r="AO40" t="s">
        <v>6866</v>
      </c>
      <c r="AP40" t="s">
        <v>8953</v>
      </c>
      <c r="AQ40" t="s">
        <v>6866</v>
      </c>
      <c r="AR40" t="s">
        <v>6866</v>
      </c>
      <c r="AS40" t="s">
        <v>6866</v>
      </c>
      <c r="AT40" t="s">
        <v>6866</v>
      </c>
      <c r="AU40" t="s">
        <v>7179</v>
      </c>
      <c r="AV40" t="s">
        <v>6273</v>
      </c>
      <c r="AW40" t="s">
        <v>8906</v>
      </c>
      <c r="AX40" t="s">
        <v>6866</v>
      </c>
      <c r="AY40" t="s">
        <v>6866</v>
      </c>
      <c r="AZ40" t="s">
        <v>6866</v>
      </c>
      <c r="BA40" t="s">
        <v>6866</v>
      </c>
      <c r="BB40" t="s">
        <v>7145</v>
      </c>
      <c r="BC40" t="s">
        <v>6866</v>
      </c>
      <c r="BD40" t="s">
        <v>7145</v>
      </c>
      <c r="BE40" t="s">
        <v>6866</v>
      </c>
      <c r="BF40" t="s">
        <v>6866</v>
      </c>
      <c r="BG40" t="s">
        <v>6866</v>
      </c>
      <c r="BH40" t="s">
        <v>6866</v>
      </c>
      <c r="BI40" t="s">
        <v>8906</v>
      </c>
      <c r="BJ40" t="s">
        <v>6866</v>
      </c>
      <c r="BK40" t="s">
        <v>8906</v>
      </c>
      <c r="BL40" t="s">
        <v>6866</v>
      </c>
      <c r="BM40" t="s">
        <v>6866</v>
      </c>
      <c r="BN40" t="s">
        <v>6866</v>
      </c>
      <c r="BO40" t="s">
        <v>6866</v>
      </c>
      <c r="BP40" t="s">
        <v>8613</v>
      </c>
      <c r="BQ40" t="s">
        <v>8614</v>
      </c>
    </row>
    <row r="41" spans="1:69" hidden="1" x14ac:dyDescent="0.2">
      <c r="A41" t="s">
        <v>8615</v>
      </c>
      <c r="B41" t="s">
        <v>8616</v>
      </c>
      <c r="C41" t="s">
        <v>8404</v>
      </c>
      <c r="D41" t="s">
        <v>6835</v>
      </c>
      <c r="E41" t="s">
        <v>8376</v>
      </c>
      <c r="F41" t="s">
        <v>8617</v>
      </c>
      <c r="G41" t="s">
        <v>6837</v>
      </c>
      <c r="H41" t="s">
        <v>6264</v>
      </c>
      <c r="I41" t="s">
        <v>8953</v>
      </c>
      <c r="J41" t="s">
        <v>8618</v>
      </c>
      <c r="K41" t="s">
        <v>6841</v>
      </c>
      <c r="L41" t="s">
        <v>7075</v>
      </c>
      <c r="M41" t="s">
        <v>7076</v>
      </c>
      <c r="N41" t="s">
        <v>7077</v>
      </c>
      <c r="O41" t="s">
        <v>6845</v>
      </c>
      <c r="P41" t="s">
        <v>8619</v>
      </c>
      <c r="Q41" t="s">
        <v>6845</v>
      </c>
      <c r="R41" t="s">
        <v>8620</v>
      </c>
      <c r="S41" t="s">
        <v>8621</v>
      </c>
      <c r="T41" t="s">
        <v>7081</v>
      </c>
      <c r="U41" t="s">
        <v>7082</v>
      </c>
      <c r="V41" t="s">
        <v>8622</v>
      </c>
      <c r="W41" t="s">
        <v>8623</v>
      </c>
      <c r="X41" t="s">
        <v>8619</v>
      </c>
      <c r="Y41" t="s">
        <v>8624</v>
      </c>
      <c r="Z41" t="s">
        <v>8625</v>
      </c>
      <c r="AA41" t="s">
        <v>7091</v>
      </c>
      <c r="AB41" t="s">
        <v>7119</v>
      </c>
      <c r="AC41" t="s">
        <v>8622</v>
      </c>
      <c r="AD41" t="s">
        <v>8626</v>
      </c>
      <c r="AE41" t="s">
        <v>6845</v>
      </c>
      <c r="AF41" t="s">
        <v>8627</v>
      </c>
      <c r="AG41" t="s">
        <v>8625</v>
      </c>
      <c r="AH41" t="s">
        <v>7118</v>
      </c>
      <c r="AI41" t="s">
        <v>7092</v>
      </c>
      <c r="AJ41" t="s">
        <v>8622</v>
      </c>
      <c r="AK41" t="s">
        <v>8628</v>
      </c>
      <c r="AL41" t="s">
        <v>6845</v>
      </c>
      <c r="AM41" t="s">
        <v>8629</v>
      </c>
      <c r="AN41" t="s">
        <v>7143</v>
      </c>
      <c r="AO41" t="s">
        <v>7143</v>
      </c>
      <c r="AP41" t="s">
        <v>6866</v>
      </c>
      <c r="AQ41" t="s">
        <v>6866</v>
      </c>
      <c r="AR41" t="s">
        <v>6866</v>
      </c>
      <c r="AS41" t="s">
        <v>6866</v>
      </c>
      <c r="AT41" t="s">
        <v>6866</v>
      </c>
      <c r="AU41" t="s">
        <v>7099</v>
      </c>
      <c r="AV41" t="s">
        <v>7099</v>
      </c>
      <c r="AW41" t="s">
        <v>6866</v>
      </c>
      <c r="AX41" t="s">
        <v>6866</v>
      </c>
      <c r="AY41" t="s">
        <v>6866</v>
      </c>
      <c r="AZ41" t="s">
        <v>6866</v>
      </c>
      <c r="BA41" t="s">
        <v>6866</v>
      </c>
      <c r="BB41" t="s">
        <v>7179</v>
      </c>
      <c r="BC41" t="s">
        <v>7179</v>
      </c>
      <c r="BD41" t="s">
        <v>6866</v>
      </c>
      <c r="BE41" t="s">
        <v>6866</v>
      </c>
      <c r="BF41" t="s">
        <v>6866</v>
      </c>
      <c r="BG41" t="s">
        <v>6866</v>
      </c>
      <c r="BH41" t="s">
        <v>6866</v>
      </c>
      <c r="BI41" t="s">
        <v>7180</v>
      </c>
      <c r="BJ41" t="s">
        <v>7180</v>
      </c>
      <c r="BK41" t="s">
        <v>6866</v>
      </c>
      <c r="BL41" t="s">
        <v>6866</v>
      </c>
      <c r="BM41" t="s">
        <v>6866</v>
      </c>
      <c r="BN41" t="s">
        <v>6866</v>
      </c>
      <c r="BO41" t="s">
        <v>6866</v>
      </c>
      <c r="BP41" t="s">
        <v>8630</v>
      </c>
      <c r="BQ41" t="s">
        <v>8631</v>
      </c>
    </row>
    <row r="42" spans="1:69" hidden="1" x14ac:dyDescent="0.2">
      <c r="A42" t="s">
        <v>8632</v>
      </c>
      <c r="B42" t="s">
        <v>8633</v>
      </c>
      <c r="C42" t="s">
        <v>8404</v>
      </c>
      <c r="D42" t="s">
        <v>6835</v>
      </c>
      <c r="E42" t="s">
        <v>8376</v>
      </c>
      <c r="F42" t="s">
        <v>8634</v>
      </c>
      <c r="G42" t="s">
        <v>6837</v>
      </c>
      <c r="H42" t="s">
        <v>6264</v>
      </c>
      <c r="I42" t="s">
        <v>8564</v>
      </c>
      <c r="J42" t="s">
        <v>8635</v>
      </c>
      <c r="K42" t="s">
        <v>6841</v>
      </c>
      <c r="L42" t="s">
        <v>7075</v>
      </c>
      <c r="M42" t="s">
        <v>7076</v>
      </c>
      <c r="N42" t="s">
        <v>7077</v>
      </c>
      <c r="O42" t="s">
        <v>6845</v>
      </c>
      <c r="P42" t="s">
        <v>8636</v>
      </c>
      <c r="Q42" t="s">
        <v>6845</v>
      </c>
      <c r="R42" t="s">
        <v>8637</v>
      </c>
      <c r="S42" t="s">
        <v>8473</v>
      </c>
      <c r="T42" t="s">
        <v>6269</v>
      </c>
      <c r="U42" t="s">
        <v>7082</v>
      </c>
      <c r="V42" t="s">
        <v>8638</v>
      </c>
      <c r="W42" t="s">
        <v>8639</v>
      </c>
      <c r="X42" t="s">
        <v>6845</v>
      </c>
      <c r="Y42" t="s">
        <v>7777</v>
      </c>
      <c r="Z42" t="s">
        <v>8621</v>
      </c>
      <c r="AA42" t="s">
        <v>6414</v>
      </c>
      <c r="AB42" t="s">
        <v>7119</v>
      </c>
      <c r="AC42" t="s">
        <v>8638</v>
      </c>
      <c r="AD42" t="s">
        <v>8640</v>
      </c>
      <c r="AE42" t="s">
        <v>6845</v>
      </c>
      <c r="AF42" t="s">
        <v>8641</v>
      </c>
      <c r="AG42" t="s">
        <v>6492</v>
      </c>
      <c r="AH42" t="s">
        <v>6504</v>
      </c>
      <c r="AI42" t="s">
        <v>7092</v>
      </c>
      <c r="AJ42" t="s">
        <v>8638</v>
      </c>
      <c r="AK42" t="s">
        <v>8642</v>
      </c>
      <c r="AL42" t="s">
        <v>6845</v>
      </c>
      <c r="AM42" t="s">
        <v>8433</v>
      </c>
      <c r="AN42" t="s">
        <v>7095</v>
      </c>
      <c r="AO42" t="s">
        <v>7095</v>
      </c>
      <c r="AP42" t="s">
        <v>6866</v>
      </c>
      <c r="AQ42" t="s">
        <v>6866</v>
      </c>
      <c r="AR42" t="s">
        <v>6866</v>
      </c>
      <c r="AS42" t="s">
        <v>6866</v>
      </c>
      <c r="AT42" t="s">
        <v>6866</v>
      </c>
      <c r="AU42" t="s">
        <v>7145</v>
      </c>
      <c r="AV42" t="s">
        <v>7145</v>
      </c>
      <c r="AW42" t="s">
        <v>6866</v>
      </c>
      <c r="AX42" t="s">
        <v>6866</v>
      </c>
      <c r="AY42" t="s">
        <v>6866</v>
      </c>
      <c r="AZ42" t="s">
        <v>6866</v>
      </c>
      <c r="BA42" t="s">
        <v>6866</v>
      </c>
      <c r="BB42" t="s">
        <v>7096</v>
      </c>
      <c r="BC42" t="s">
        <v>7096</v>
      </c>
      <c r="BD42" t="s">
        <v>6866</v>
      </c>
      <c r="BE42" t="s">
        <v>6866</v>
      </c>
      <c r="BF42" t="s">
        <v>6866</v>
      </c>
      <c r="BG42" t="s">
        <v>6866</v>
      </c>
      <c r="BH42" t="s">
        <v>6866</v>
      </c>
      <c r="BI42" t="s">
        <v>7101</v>
      </c>
      <c r="BJ42" t="s">
        <v>7101</v>
      </c>
      <c r="BK42" t="s">
        <v>6866</v>
      </c>
      <c r="BL42" t="s">
        <v>6866</v>
      </c>
      <c r="BM42" t="s">
        <v>6866</v>
      </c>
      <c r="BN42" t="s">
        <v>6866</v>
      </c>
      <c r="BO42" t="s">
        <v>6866</v>
      </c>
      <c r="BP42" t="s">
        <v>8643</v>
      </c>
      <c r="BQ42" t="s">
        <v>8644</v>
      </c>
    </row>
    <row r="43" spans="1:69" hidden="1" x14ac:dyDescent="0.2">
      <c r="A43" t="s">
        <v>8645</v>
      </c>
      <c r="B43" t="s">
        <v>8646</v>
      </c>
      <c r="C43" t="s">
        <v>8404</v>
      </c>
      <c r="D43" t="s">
        <v>6835</v>
      </c>
      <c r="E43" t="s">
        <v>8376</v>
      </c>
      <c r="F43" t="s">
        <v>8647</v>
      </c>
      <c r="G43" t="s">
        <v>6837</v>
      </c>
      <c r="H43" t="s">
        <v>6264</v>
      </c>
      <c r="I43" t="s">
        <v>9187</v>
      </c>
      <c r="J43" t="s">
        <v>8648</v>
      </c>
      <c r="K43" t="s">
        <v>6841</v>
      </c>
      <c r="L43" t="s">
        <v>7075</v>
      </c>
      <c r="M43" t="s">
        <v>7076</v>
      </c>
      <c r="N43" t="s">
        <v>7077</v>
      </c>
      <c r="O43" t="s">
        <v>6845</v>
      </c>
      <c r="P43" t="s">
        <v>8649</v>
      </c>
      <c r="Q43" t="s">
        <v>6845</v>
      </c>
      <c r="R43" t="s">
        <v>8650</v>
      </c>
      <c r="S43" t="s">
        <v>6492</v>
      </c>
      <c r="T43" t="s">
        <v>8651</v>
      </c>
      <c r="U43" t="s">
        <v>7082</v>
      </c>
      <c r="V43" t="s">
        <v>8652</v>
      </c>
      <c r="W43" t="s">
        <v>8653</v>
      </c>
      <c r="X43" t="s">
        <v>6845</v>
      </c>
      <c r="Y43" t="s">
        <v>8654</v>
      </c>
      <c r="Z43" t="s">
        <v>6450</v>
      </c>
      <c r="AA43" t="s">
        <v>8556</v>
      </c>
      <c r="AB43" t="s">
        <v>7119</v>
      </c>
      <c r="AC43" t="s">
        <v>8652</v>
      </c>
      <c r="AD43" t="s">
        <v>8655</v>
      </c>
      <c r="AE43" t="s">
        <v>6845</v>
      </c>
      <c r="AF43" t="s">
        <v>8386</v>
      </c>
      <c r="AG43" t="s">
        <v>8291</v>
      </c>
      <c r="AH43" t="s">
        <v>7196</v>
      </c>
      <c r="AI43" t="s">
        <v>7092</v>
      </c>
      <c r="AJ43" t="s">
        <v>8652</v>
      </c>
      <c r="AK43" t="s">
        <v>6845</v>
      </c>
      <c r="AL43" t="s">
        <v>6845</v>
      </c>
      <c r="AM43" t="s">
        <v>8195</v>
      </c>
      <c r="AN43" t="s">
        <v>7179</v>
      </c>
      <c r="AO43" t="s">
        <v>6866</v>
      </c>
      <c r="AP43" t="s">
        <v>7179</v>
      </c>
      <c r="AQ43" t="s">
        <v>6866</v>
      </c>
      <c r="AR43" t="s">
        <v>6866</v>
      </c>
      <c r="AS43" t="s">
        <v>6866</v>
      </c>
      <c r="AT43" t="s">
        <v>6866</v>
      </c>
      <c r="AU43" t="s">
        <v>7145</v>
      </c>
      <c r="AV43" t="s">
        <v>6866</v>
      </c>
      <c r="AW43" t="s">
        <v>7145</v>
      </c>
      <c r="AX43" t="s">
        <v>6866</v>
      </c>
      <c r="AY43" t="s">
        <v>6866</v>
      </c>
      <c r="AZ43" t="s">
        <v>6866</v>
      </c>
      <c r="BA43" t="s">
        <v>6866</v>
      </c>
      <c r="BB43" t="s">
        <v>8971</v>
      </c>
      <c r="BC43" t="s">
        <v>6866</v>
      </c>
      <c r="BD43" t="s">
        <v>8971</v>
      </c>
      <c r="BE43" t="s">
        <v>6866</v>
      </c>
      <c r="BF43" t="s">
        <v>6866</v>
      </c>
      <c r="BG43" t="s">
        <v>6866</v>
      </c>
      <c r="BH43" t="s">
        <v>6866</v>
      </c>
      <c r="BI43" t="s">
        <v>7101</v>
      </c>
      <c r="BJ43" t="s">
        <v>6866</v>
      </c>
      <c r="BK43" t="s">
        <v>7101</v>
      </c>
      <c r="BL43" t="s">
        <v>6866</v>
      </c>
      <c r="BM43" t="s">
        <v>6866</v>
      </c>
      <c r="BN43" t="s">
        <v>6866</v>
      </c>
      <c r="BO43" t="s">
        <v>6866</v>
      </c>
      <c r="BP43" t="s">
        <v>8656</v>
      </c>
      <c r="BQ43" t="s">
        <v>8657</v>
      </c>
    </row>
    <row r="44" spans="1:69" hidden="1" x14ac:dyDescent="0.2">
      <c r="A44" s="8" t="s">
        <v>9241</v>
      </c>
      <c r="B44" t="s">
        <v>8658</v>
      </c>
      <c r="C44" t="s">
        <v>8404</v>
      </c>
      <c r="D44" t="s">
        <v>6835</v>
      </c>
      <c r="E44" t="s">
        <v>8376</v>
      </c>
      <c r="F44" t="s">
        <v>8659</v>
      </c>
      <c r="G44" t="s">
        <v>6837</v>
      </c>
      <c r="H44" t="s">
        <v>8753</v>
      </c>
      <c r="I44" t="s">
        <v>7143</v>
      </c>
      <c r="J44" t="s">
        <v>8660</v>
      </c>
      <c r="K44" t="s">
        <v>6841</v>
      </c>
      <c r="L44" t="s">
        <v>7075</v>
      </c>
      <c r="M44" t="s">
        <v>7076</v>
      </c>
      <c r="N44" t="s">
        <v>7077</v>
      </c>
      <c r="O44" t="s">
        <v>6845</v>
      </c>
      <c r="P44" t="s">
        <v>8661</v>
      </c>
      <c r="Q44" t="s">
        <v>6845</v>
      </c>
      <c r="R44" t="s">
        <v>8662</v>
      </c>
      <c r="S44" t="s">
        <v>7117</v>
      </c>
      <c r="T44" t="s">
        <v>7118</v>
      </c>
      <c r="U44" t="s">
        <v>7082</v>
      </c>
      <c r="V44" t="s">
        <v>8663</v>
      </c>
      <c r="W44" t="s">
        <v>8664</v>
      </c>
      <c r="X44" t="s">
        <v>6845</v>
      </c>
      <c r="Y44" t="s">
        <v>8665</v>
      </c>
      <c r="Z44" t="s">
        <v>7085</v>
      </c>
      <c r="AA44" t="s">
        <v>7118</v>
      </c>
      <c r="AB44" t="s">
        <v>7119</v>
      </c>
      <c r="AC44" t="s">
        <v>8663</v>
      </c>
      <c r="AD44" t="s">
        <v>8666</v>
      </c>
      <c r="AE44" t="s">
        <v>6845</v>
      </c>
      <c r="AF44" t="s">
        <v>8667</v>
      </c>
      <c r="AG44" t="s">
        <v>6268</v>
      </c>
      <c r="AH44" t="s">
        <v>7081</v>
      </c>
      <c r="AI44" t="s">
        <v>7092</v>
      </c>
      <c r="AJ44" t="s">
        <v>8663</v>
      </c>
      <c r="AK44" t="s">
        <v>8668</v>
      </c>
      <c r="AL44" t="s">
        <v>6845</v>
      </c>
      <c r="AM44" t="s">
        <v>8669</v>
      </c>
      <c r="AN44" t="s">
        <v>7095</v>
      </c>
      <c r="AO44" t="s">
        <v>7121</v>
      </c>
      <c r="AP44" t="s">
        <v>8994</v>
      </c>
      <c r="AQ44" t="s">
        <v>6866</v>
      </c>
      <c r="AR44" t="s">
        <v>6866</v>
      </c>
      <c r="AS44" t="s">
        <v>6866</v>
      </c>
      <c r="AT44" t="s">
        <v>6866</v>
      </c>
      <c r="AU44" t="s">
        <v>7121</v>
      </c>
      <c r="AV44" t="s">
        <v>7180</v>
      </c>
      <c r="AW44" t="s">
        <v>9187</v>
      </c>
      <c r="AX44" t="s">
        <v>6866</v>
      </c>
      <c r="AY44" t="s">
        <v>6866</v>
      </c>
      <c r="AZ44" t="s">
        <v>6866</v>
      </c>
      <c r="BA44" t="s">
        <v>6866</v>
      </c>
      <c r="BB44" t="s">
        <v>7095</v>
      </c>
      <c r="BC44" t="s">
        <v>7095</v>
      </c>
      <c r="BD44" t="s">
        <v>6866</v>
      </c>
      <c r="BE44" t="s">
        <v>6866</v>
      </c>
      <c r="BF44" t="s">
        <v>6866</v>
      </c>
      <c r="BG44" t="s">
        <v>6866</v>
      </c>
      <c r="BH44" t="s">
        <v>6866</v>
      </c>
      <c r="BI44" t="s">
        <v>7143</v>
      </c>
      <c r="BJ44" t="s">
        <v>7143</v>
      </c>
      <c r="BK44" t="s">
        <v>6866</v>
      </c>
      <c r="BL44" t="s">
        <v>6866</v>
      </c>
      <c r="BM44" t="s">
        <v>6866</v>
      </c>
      <c r="BN44" t="s">
        <v>6866</v>
      </c>
      <c r="BO44" t="s">
        <v>6866</v>
      </c>
      <c r="BP44" t="s">
        <v>8670</v>
      </c>
      <c r="BQ44" t="s">
        <v>8671</v>
      </c>
    </row>
    <row r="45" spans="1:69" hidden="1" x14ac:dyDescent="0.2">
      <c r="A45" t="s">
        <v>8672</v>
      </c>
      <c r="B45" t="s">
        <v>8673</v>
      </c>
      <c r="C45" t="s">
        <v>8404</v>
      </c>
      <c r="D45" t="s">
        <v>6835</v>
      </c>
      <c r="E45" t="s">
        <v>8376</v>
      </c>
      <c r="F45" t="s">
        <v>8674</v>
      </c>
      <c r="G45" t="s">
        <v>6837</v>
      </c>
      <c r="H45" t="s">
        <v>6264</v>
      </c>
      <c r="I45" t="s">
        <v>7123</v>
      </c>
      <c r="J45" t="s">
        <v>8675</v>
      </c>
      <c r="K45" t="s">
        <v>6841</v>
      </c>
      <c r="L45" t="s">
        <v>7075</v>
      </c>
      <c r="M45" t="s">
        <v>7076</v>
      </c>
      <c r="N45" t="s">
        <v>7077</v>
      </c>
      <c r="O45" t="s">
        <v>6845</v>
      </c>
      <c r="P45" t="s">
        <v>8676</v>
      </c>
      <c r="Q45" t="s">
        <v>6845</v>
      </c>
      <c r="R45" t="s">
        <v>8677</v>
      </c>
      <c r="S45" t="s">
        <v>7691</v>
      </c>
      <c r="T45" t="s">
        <v>6414</v>
      </c>
      <c r="U45" t="s">
        <v>7082</v>
      </c>
      <c r="V45" t="s">
        <v>8678</v>
      </c>
      <c r="W45" t="s">
        <v>8679</v>
      </c>
      <c r="X45" t="s">
        <v>6845</v>
      </c>
      <c r="Y45" t="s">
        <v>8680</v>
      </c>
      <c r="Z45" t="s">
        <v>8621</v>
      </c>
      <c r="AA45" t="s">
        <v>7135</v>
      </c>
      <c r="AB45" t="s">
        <v>7119</v>
      </c>
      <c r="AC45" t="s">
        <v>8678</v>
      </c>
      <c r="AD45" t="s">
        <v>8681</v>
      </c>
      <c r="AE45" t="s">
        <v>6845</v>
      </c>
      <c r="AF45" t="s">
        <v>8682</v>
      </c>
      <c r="AG45" t="s">
        <v>9029</v>
      </c>
      <c r="AH45" t="s">
        <v>7732</v>
      </c>
      <c r="AI45" t="s">
        <v>7092</v>
      </c>
      <c r="AJ45" t="s">
        <v>8678</v>
      </c>
      <c r="AK45" t="s">
        <v>8683</v>
      </c>
      <c r="AL45" t="s">
        <v>6845</v>
      </c>
      <c r="AM45" t="s">
        <v>8684</v>
      </c>
      <c r="AN45" t="s">
        <v>8564</v>
      </c>
      <c r="AO45" t="s">
        <v>6866</v>
      </c>
      <c r="AP45" t="s">
        <v>8564</v>
      </c>
      <c r="AQ45" t="s">
        <v>6866</v>
      </c>
      <c r="AR45" t="s">
        <v>6866</v>
      </c>
      <c r="AS45" t="s">
        <v>6866</v>
      </c>
      <c r="AT45" t="s">
        <v>6866</v>
      </c>
      <c r="AU45" t="s">
        <v>8971</v>
      </c>
      <c r="AV45" t="s">
        <v>6866</v>
      </c>
      <c r="AW45" t="s">
        <v>8971</v>
      </c>
      <c r="AX45" t="s">
        <v>6866</v>
      </c>
      <c r="AY45" t="s">
        <v>6866</v>
      </c>
      <c r="AZ45" t="s">
        <v>6866</v>
      </c>
      <c r="BA45" t="s">
        <v>6866</v>
      </c>
      <c r="BB45" t="s">
        <v>8887</v>
      </c>
      <c r="BC45" t="s">
        <v>6866</v>
      </c>
      <c r="BD45" t="s">
        <v>8887</v>
      </c>
      <c r="BE45" t="s">
        <v>6866</v>
      </c>
      <c r="BF45" t="s">
        <v>6866</v>
      </c>
      <c r="BG45" t="s">
        <v>6866</v>
      </c>
      <c r="BH45" t="s">
        <v>6866</v>
      </c>
      <c r="BI45" t="s">
        <v>6274</v>
      </c>
      <c r="BJ45" t="s">
        <v>6866</v>
      </c>
      <c r="BK45" t="s">
        <v>6274</v>
      </c>
      <c r="BL45" t="s">
        <v>6866</v>
      </c>
      <c r="BM45" t="s">
        <v>6866</v>
      </c>
      <c r="BN45" t="s">
        <v>6866</v>
      </c>
      <c r="BO45" t="s">
        <v>6866</v>
      </c>
      <c r="BP45" t="s">
        <v>8685</v>
      </c>
      <c r="BQ45" t="s">
        <v>8686</v>
      </c>
    </row>
    <row r="46" spans="1:69" hidden="1" x14ac:dyDescent="0.2">
      <c r="A46" t="s">
        <v>8687</v>
      </c>
      <c r="B46" t="s">
        <v>8688</v>
      </c>
      <c r="C46" t="s">
        <v>8404</v>
      </c>
      <c r="D46" t="s">
        <v>6835</v>
      </c>
      <c r="E46" t="s">
        <v>8376</v>
      </c>
      <c r="F46" t="s">
        <v>8689</v>
      </c>
      <c r="G46" t="s">
        <v>6837</v>
      </c>
      <c r="H46" t="s">
        <v>8753</v>
      </c>
      <c r="I46" t="s">
        <v>8952</v>
      </c>
      <c r="J46" t="s">
        <v>8690</v>
      </c>
      <c r="K46" t="s">
        <v>6841</v>
      </c>
      <c r="L46" t="s">
        <v>7075</v>
      </c>
      <c r="M46" t="s">
        <v>7076</v>
      </c>
      <c r="N46" t="s">
        <v>7077</v>
      </c>
      <c r="O46" t="s">
        <v>6845</v>
      </c>
      <c r="P46" t="s">
        <v>8691</v>
      </c>
      <c r="Q46" t="s">
        <v>6845</v>
      </c>
      <c r="R46" t="s">
        <v>8763</v>
      </c>
      <c r="S46" t="s">
        <v>8981</v>
      </c>
      <c r="T46" t="s">
        <v>7675</v>
      </c>
      <c r="U46" t="s">
        <v>7082</v>
      </c>
      <c r="V46" t="s">
        <v>8692</v>
      </c>
      <c r="W46" t="s">
        <v>8693</v>
      </c>
      <c r="X46" t="s">
        <v>6845</v>
      </c>
      <c r="Y46" t="s">
        <v>8694</v>
      </c>
      <c r="Z46" t="s">
        <v>7117</v>
      </c>
      <c r="AA46" t="s">
        <v>7135</v>
      </c>
      <c r="AB46" t="s">
        <v>7119</v>
      </c>
      <c r="AC46" t="s">
        <v>8692</v>
      </c>
      <c r="AD46" t="s">
        <v>8695</v>
      </c>
      <c r="AE46" t="s">
        <v>6845</v>
      </c>
      <c r="AF46" t="s">
        <v>8696</v>
      </c>
      <c r="AG46" t="s">
        <v>7117</v>
      </c>
      <c r="AH46" t="s">
        <v>7091</v>
      </c>
      <c r="AI46" t="s">
        <v>7092</v>
      </c>
      <c r="AJ46" t="s">
        <v>8692</v>
      </c>
      <c r="AK46" t="s">
        <v>8697</v>
      </c>
      <c r="AL46" t="s">
        <v>6845</v>
      </c>
      <c r="AM46" t="s">
        <v>8698</v>
      </c>
      <c r="AN46" t="s">
        <v>7099</v>
      </c>
      <c r="AO46" t="s">
        <v>7099</v>
      </c>
      <c r="AP46" t="s">
        <v>6866</v>
      </c>
      <c r="AQ46" t="s">
        <v>6866</v>
      </c>
      <c r="AR46" t="s">
        <v>6866</v>
      </c>
      <c r="AS46" t="s">
        <v>6866</v>
      </c>
      <c r="AT46" t="s">
        <v>6866</v>
      </c>
      <c r="AU46" t="s">
        <v>7179</v>
      </c>
      <c r="AV46" t="s">
        <v>7179</v>
      </c>
      <c r="AW46" t="s">
        <v>6866</v>
      </c>
      <c r="AX46" t="s">
        <v>6866</v>
      </c>
      <c r="AY46" t="s">
        <v>6866</v>
      </c>
      <c r="AZ46" t="s">
        <v>6866</v>
      </c>
      <c r="BA46" t="s">
        <v>6866</v>
      </c>
      <c r="BB46" t="s">
        <v>7143</v>
      </c>
      <c r="BC46" t="s">
        <v>7143</v>
      </c>
      <c r="BD46" t="s">
        <v>6866</v>
      </c>
      <c r="BE46" t="s">
        <v>6866</v>
      </c>
      <c r="BF46" t="s">
        <v>6866</v>
      </c>
      <c r="BG46" t="s">
        <v>6866</v>
      </c>
      <c r="BH46" t="s">
        <v>6866</v>
      </c>
      <c r="BI46" t="s">
        <v>7095</v>
      </c>
      <c r="BJ46" t="s">
        <v>7095</v>
      </c>
      <c r="BK46" t="s">
        <v>6866</v>
      </c>
      <c r="BL46" t="s">
        <v>6866</v>
      </c>
      <c r="BM46" t="s">
        <v>6866</v>
      </c>
      <c r="BN46" t="s">
        <v>6866</v>
      </c>
      <c r="BO46" t="s">
        <v>6866</v>
      </c>
      <c r="BP46" t="s">
        <v>8699</v>
      </c>
      <c r="BQ46" t="s">
        <v>8700</v>
      </c>
    </row>
    <row r="47" spans="1:69" hidden="1" x14ac:dyDescent="0.2">
      <c r="A47" t="s">
        <v>8701</v>
      </c>
      <c r="B47" t="s">
        <v>8702</v>
      </c>
      <c r="C47" t="s">
        <v>8404</v>
      </c>
      <c r="D47" t="s">
        <v>6835</v>
      </c>
      <c r="E47" t="s">
        <v>8376</v>
      </c>
      <c r="F47" t="s">
        <v>8703</v>
      </c>
      <c r="G47" t="s">
        <v>6837</v>
      </c>
      <c r="H47" t="s">
        <v>8704</v>
      </c>
      <c r="I47" t="s">
        <v>8952</v>
      </c>
      <c r="J47" t="s">
        <v>8705</v>
      </c>
      <c r="K47" t="s">
        <v>6841</v>
      </c>
      <c r="L47" t="s">
        <v>7075</v>
      </c>
      <c r="M47" t="s">
        <v>7076</v>
      </c>
      <c r="N47" t="s">
        <v>7077</v>
      </c>
      <c r="O47" t="s">
        <v>6845</v>
      </c>
      <c r="P47" t="s">
        <v>8706</v>
      </c>
      <c r="Q47" t="s">
        <v>6845</v>
      </c>
      <c r="R47" t="s">
        <v>8707</v>
      </c>
      <c r="S47" t="s">
        <v>8220</v>
      </c>
      <c r="T47" t="s">
        <v>8298</v>
      </c>
      <c r="U47" t="s">
        <v>7082</v>
      </c>
      <c r="V47" t="s">
        <v>8708</v>
      </c>
      <c r="W47" t="s">
        <v>8709</v>
      </c>
      <c r="X47" t="s">
        <v>6845</v>
      </c>
      <c r="Y47" t="s">
        <v>8710</v>
      </c>
      <c r="Z47" t="s">
        <v>7112</v>
      </c>
      <c r="AA47" t="s">
        <v>8711</v>
      </c>
      <c r="AB47" t="s">
        <v>7119</v>
      </c>
      <c r="AC47" t="s">
        <v>8708</v>
      </c>
      <c r="AD47" t="s">
        <v>8712</v>
      </c>
      <c r="AE47" t="s">
        <v>6845</v>
      </c>
      <c r="AF47" t="s">
        <v>8713</v>
      </c>
      <c r="AG47" t="s">
        <v>7090</v>
      </c>
      <c r="AH47" t="s">
        <v>7081</v>
      </c>
      <c r="AI47" t="s">
        <v>7092</v>
      </c>
      <c r="AJ47" t="s">
        <v>8708</v>
      </c>
      <c r="AK47" t="s">
        <v>8714</v>
      </c>
      <c r="AL47" t="s">
        <v>6845</v>
      </c>
      <c r="AM47" t="s">
        <v>8715</v>
      </c>
      <c r="AN47" t="s">
        <v>6451</v>
      </c>
      <c r="AO47" t="s">
        <v>6451</v>
      </c>
      <c r="AP47" t="s">
        <v>6866</v>
      </c>
      <c r="AQ47" t="s">
        <v>6866</v>
      </c>
      <c r="AR47" t="s">
        <v>6866</v>
      </c>
      <c r="AS47" t="s">
        <v>6866</v>
      </c>
      <c r="AT47" t="s">
        <v>6866</v>
      </c>
      <c r="AU47" t="s">
        <v>7144</v>
      </c>
      <c r="AV47" t="s">
        <v>7144</v>
      </c>
      <c r="AW47" t="s">
        <v>6866</v>
      </c>
      <c r="AX47" t="s">
        <v>6866</v>
      </c>
      <c r="AY47" t="s">
        <v>6866</v>
      </c>
      <c r="AZ47" t="s">
        <v>6866</v>
      </c>
      <c r="BA47" t="s">
        <v>6866</v>
      </c>
      <c r="BB47" t="s">
        <v>8165</v>
      </c>
      <c r="BC47" t="s">
        <v>8165</v>
      </c>
      <c r="BD47" t="s">
        <v>6866</v>
      </c>
      <c r="BE47" t="s">
        <v>6866</v>
      </c>
      <c r="BF47" t="s">
        <v>6866</v>
      </c>
      <c r="BG47" t="s">
        <v>6866</v>
      </c>
      <c r="BH47" t="s">
        <v>6866</v>
      </c>
      <c r="BI47" t="s">
        <v>8912</v>
      </c>
      <c r="BJ47" t="s">
        <v>8912</v>
      </c>
      <c r="BK47" t="s">
        <v>6866</v>
      </c>
      <c r="BL47" t="s">
        <v>6866</v>
      </c>
      <c r="BM47" t="s">
        <v>6866</v>
      </c>
      <c r="BN47" t="s">
        <v>6866</v>
      </c>
      <c r="BO47" t="s">
        <v>6866</v>
      </c>
      <c r="BP47" t="s">
        <v>8716</v>
      </c>
      <c r="BQ47" t="s">
        <v>8717</v>
      </c>
    </row>
    <row r="48" spans="1:69" hidden="1" x14ac:dyDescent="0.2">
      <c r="A48" t="s">
        <v>8718</v>
      </c>
      <c r="B48" t="s">
        <v>8719</v>
      </c>
      <c r="C48" t="s">
        <v>8404</v>
      </c>
      <c r="D48" t="s">
        <v>6835</v>
      </c>
      <c r="E48" t="s">
        <v>8376</v>
      </c>
      <c r="F48" t="s">
        <v>8720</v>
      </c>
      <c r="G48" t="s">
        <v>6837</v>
      </c>
      <c r="H48" t="s">
        <v>9024</v>
      </c>
      <c r="I48" t="s">
        <v>8721</v>
      </c>
      <c r="J48" t="s">
        <v>8722</v>
      </c>
      <c r="K48" t="s">
        <v>6841</v>
      </c>
      <c r="L48" t="s">
        <v>7075</v>
      </c>
      <c r="M48" t="s">
        <v>7076</v>
      </c>
      <c r="N48" t="s">
        <v>7077</v>
      </c>
      <c r="O48" t="s">
        <v>6845</v>
      </c>
      <c r="P48" t="s">
        <v>8723</v>
      </c>
      <c r="Q48" t="s">
        <v>6845</v>
      </c>
      <c r="R48" t="s">
        <v>8724</v>
      </c>
      <c r="S48" t="s">
        <v>8898</v>
      </c>
      <c r="T48" t="s">
        <v>8950</v>
      </c>
      <c r="U48" t="s">
        <v>7082</v>
      </c>
      <c r="V48" t="s">
        <v>8725</v>
      </c>
      <c r="W48" t="s">
        <v>8726</v>
      </c>
      <c r="X48" t="s">
        <v>6845</v>
      </c>
      <c r="Y48" t="s">
        <v>8727</v>
      </c>
      <c r="Z48" t="s">
        <v>6450</v>
      </c>
      <c r="AA48" t="s">
        <v>8556</v>
      </c>
      <c r="AB48" t="s">
        <v>7119</v>
      </c>
      <c r="AC48" t="s">
        <v>8728</v>
      </c>
      <c r="AD48" t="s">
        <v>8729</v>
      </c>
      <c r="AE48" t="s">
        <v>6845</v>
      </c>
      <c r="AF48" t="s">
        <v>8730</v>
      </c>
      <c r="AG48" t="s">
        <v>6503</v>
      </c>
      <c r="AH48" t="s">
        <v>8731</v>
      </c>
      <c r="AI48" t="s">
        <v>7092</v>
      </c>
      <c r="AJ48" t="s">
        <v>8728</v>
      </c>
      <c r="AK48" t="s">
        <v>8732</v>
      </c>
      <c r="AL48" t="s">
        <v>6845</v>
      </c>
      <c r="AM48" t="s">
        <v>8938</v>
      </c>
      <c r="AN48" t="s">
        <v>7099</v>
      </c>
      <c r="AO48" t="s">
        <v>7099</v>
      </c>
      <c r="AP48" t="s">
        <v>6866</v>
      </c>
      <c r="AQ48" t="s">
        <v>6866</v>
      </c>
      <c r="AR48" t="s">
        <v>6866</v>
      </c>
      <c r="AS48" t="s">
        <v>6866</v>
      </c>
      <c r="AT48" t="s">
        <v>6866</v>
      </c>
      <c r="AU48" t="s">
        <v>6274</v>
      </c>
      <c r="AV48" t="s">
        <v>6274</v>
      </c>
      <c r="AW48" t="s">
        <v>6866</v>
      </c>
      <c r="AX48" t="s">
        <v>6866</v>
      </c>
      <c r="AY48" t="s">
        <v>6866</v>
      </c>
      <c r="AZ48" t="s">
        <v>6866</v>
      </c>
      <c r="BA48" t="s">
        <v>6866</v>
      </c>
      <c r="BB48" t="s">
        <v>7097</v>
      </c>
      <c r="BC48" t="s">
        <v>7097</v>
      </c>
      <c r="BD48" t="s">
        <v>6866</v>
      </c>
      <c r="BE48" t="s">
        <v>6866</v>
      </c>
      <c r="BF48" t="s">
        <v>6866</v>
      </c>
      <c r="BG48" t="s">
        <v>6866</v>
      </c>
      <c r="BH48" t="s">
        <v>6866</v>
      </c>
      <c r="BI48" t="s">
        <v>7095</v>
      </c>
      <c r="BJ48" t="s">
        <v>7095</v>
      </c>
      <c r="BK48" t="s">
        <v>6866</v>
      </c>
      <c r="BL48" t="s">
        <v>6866</v>
      </c>
      <c r="BM48" t="s">
        <v>6866</v>
      </c>
      <c r="BN48" t="s">
        <v>6866</v>
      </c>
      <c r="BO48" t="s">
        <v>6866</v>
      </c>
      <c r="BP48" t="s">
        <v>8733</v>
      </c>
      <c r="BQ48" t="s">
        <v>8734</v>
      </c>
    </row>
    <row r="49" spans="1:69" hidden="1" x14ac:dyDescent="0.2">
      <c r="A49" s="8" t="s">
        <v>9190</v>
      </c>
      <c r="B49" t="s">
        <v>8735</v>
      </c>
      <c r="C49" t="s">
        <v>8404</v>
      </c>
      <c r="D49" t="s">
        <v>6835</v>
      </c>
      <c r="E49" t="s">
        <v>8376</v>
      </c>
      <c r="F49" t="s">
        <v>8377</v>
      </c>
      <c r="G49" t="s">
        <v>6837</v>
      </c>
      <c r="H49" t="s">
        <v>8736</v>
      </c>
      <c r="I49" t="s">
        <v>8737</v>
      </c>
      <c r="J49" t="s">
        <v>8379</v>
      </c>
      <c r="K49" t="s">
        <v>6841</v>
      </c>
      <c r="L49" t="s">
        <v>7649</v>
      </c>
      <c r="M49" t="s">
        <v>7076</v>
      </c>
      <c r="N49" t="s">
        <v>7077</v>
      </c>
      <c r="O49" t="s">
        <v>6845</v>
      </c>
      <c r="P49" t="s">
        <v>8738</v>
      </c>
      <c r="Q49" t="s">
        <v>6845</v>
      </c>
      <c r="R49" t="s">
        <v>8710</v>
      </c>
      <c r="S49" t="s">
        <v>7154</v>
      </c>
      <c r="T49" t="s">
        <v>7191</v>
      </c>
      <c r="U49" t="s">
        <v>7082</v>
      </c>
      <c r="V49" t="s">
        <v>8739</v>
      </c>
      <c r="W49" t="s">
        <v>8740</v>
      </c>
      <c r="X49" t="s">
        <v>8738</v>
      </c>
      <c r="Y49" t="s">
        <v>8741</v>
      </c>
      <c r="Z49" t="s">
        <v>8967</v>
      </c>
      <c r="AA49" t="s">
        <v>8950</v>
      </c>
      <c r="AB49" t="s">
        <v>7119</v>
      </c>
      <c r="AC49" t="s">
        <v>8742</v>
      </c>
      <c r="AD49" t="s">
        <v>8743</v>
      </c>
      <c r="AE49" t="s">
        <v>7377</v>
      </c>
      <c r="AF49" t="s">
        <v>7378</v>
      </c>
      <c r="AG49" t="s">
        <v>7379</v>
      </c>
      <c r="AH49" t="s">
        <v>6862</v>
      </c>
      <c r="AI49" t="s">
        <v>7380</v>
      </c>
      <c r="AJ49" t="s">
        <v>8742</v>
      </c>
      <c r="AK49" t="s">
        <v>7381</v>
      </c>
      <c r="AL49" t="s">
        <v>8738</v>
      </c>
      <c r="AM49" t="s">
        <v>8669</v>
      </c>
      <c r="AN49" t="s">
        <v>6274</v>
      </c>
      <c r="AO49" t="s">
        <v>7100</v>
      </c>
      <c r="AP49" t="s">
        <v>9187</v>
      </c>
      <c r="AQ49" t="s">
        <v>6866</v>
      </c>
      <c r="AR49" t="s">
        <v>6866</v>
      </c>
      <c r="AS49" t="s">
        <v>6866</v>
      </c>
      <c r="AT49" t="s">
        <v>6866</v>
      </c>
      <c r="AU49" t="s">
        <v>7382</v>
      </c>
      <c r="AV49" t="s">
        <v>7382</v>
      </c>
      <c r="AW49" t="s">
        <v>6866</v>
      </c>
      <c r="AX49" t="s">
        <v>6866</v>
      </c>
      <c r="AY49" t="s">
        <v>6866</v>
      </c>
      <c r="AZ49" t="s">
        <v>6866</v>
      </c>
      <c r="BA49" t="s">
        <v>6866</v>
      </c>
      <c r="BB49" t="s">
        <v>8369</v>
      </c>
      <c r="BC49" t="s">
        <v>8369</v>
      </c>
      <c r="BD49" t="s">
        <v>6866</v>
      </c>
      <c r="BE49" t="s">
        <v>6866</v>
      </c>
      <c r="BF49" t="s">
        <v>6866</v>
      </c>
      <c r="BG49" t="s">
        <v>6866</v>
      </c>
      <c r="BH49" t="s">
        <v>6866</v>
      </c>
      <c r="BI49" t="s">
        <v>7383</v>
      </c>
      <c r="BJ49" t="s">
        <v>7383</v>
      </c>
      <c r="BK49" t="s">
        <v>6866</v>
      </c>
      <c r="BL49" t="s">
        <v>6866</v>
      </c>
      <c r="BM49" t="s">
        <v>6866</v>
      </c>
      <c r="BN49" t="s">
        <v>6866</v>
      </c>
      <c r="BO49" t="s">
        <v>6866</v>
      </c>
      <c r="BP49" t="s">
        <v>7384</v>
      </c>
      <c r="BQ49" t="s">
        <v>7385</v>
      </c>
    </row>
    <row r="50" spans="1:69" hidden="1" x14ac:dyDescent="0.2">
      <c r="A50" t="s">
        <v>7386</v>
      </c>
      <c r="B50" t="s">
        <v>7386</v>
      </c>
      <c r="C50" t="s">
        <v>8404</v>
      </c>
      <c r="D50" t="s">
        <v>6835</v>
      </c>
      <c r="E50" t="s">
        <v>8376</v>
      </c>
      <c r="F50" t="s">
        <v>8377</v>
      </c>
      <c r="G50" t="s">
        <v>6837</v>
      </c>
      <c r="H50" t="s">
        <v>7387</v>
      </c>
      <c r="I50" t="s">
        <v>7095</v>
      </c>
      <c r="J50" t="s">
        <v>8379</v>
      </c>
      <c r="K50" t="s">
        <v>6841</v>
      </c>
      <c r="L50" t="s">
        <v>6456</v>
      </c>
      <c r="M50" t="s">
        <v>6457</v>
      </c>
      <c r="N50" t="s">
        <v>7077</v>
      </c>
      <c r="O50" t="s">
        <v>6845</v>
      </c>
      <c r="P50" t="s">
        <v>6845</v>
      </c>
      <c r="Q50" t="s">
        <v>6845</v>
      </c>
      <c r="R50" t="s">
        <v>7388</v>
      </c>
      <c r="S50" t="s">
        <v>7085</v>
      </c>
      <c r="T50" t="s">
        <v>7081</v>
      </c>
      <c r="U50" t="s">
        <v>7082</v>
      </c>
      <c r="V50" t="s">
        <v>7389</v>
      </c>
      <c r="W50" t="s">
        <v>7390</v>
      </c>
      <c r="X50" t="s">
        <v>6845</v>
      </c>
      <c r="Y50" t="s">
        <v>7391</v>
      </c>
      <c r="Z50" t="s">
        <v>8879</v>
      </c>
      <c r="AA50" t="s">
        <v>7392</v>
      </c>
      <c r="AB50" t="s">
        <v>6485</v>
      </c>
      <c r="AC50" t="s">
        <v>7389</v>
      </c>
      <c r="AD50" t="s">
        <v>7393</v>
      </c>
      <c r="AE50" t="s">
        <v>6845</v>
      </c>
      <c r="AF50" t="s">
        <v>6845</v>
      </c>
      <c r="AG50" t="s">
        <v>6845</v>
      </c>
      <c r="AH50" t="s">
        <v>6845</v>
      </c>
      <c r="AI50" t="s">
        <v>6845</v>
      </c>
      <c r="AJ50" t="s">
        <v>6845</v>
      </c>
      <c r="AK50" t="s">
        <v>6845</v>
      </c>
      <c r="AL50" t="s">
        <v>6845</v>
      </c>
      <c r="AM50" t="s">
        <v>6845</v>
      </c>
      <c r="AN50" t="s">
        <v>6866</v>
      </c>
      <c r="AO50" t="s">
        <v>6866</v>
      </c>
      <c r="AP50" t="s">
        <v>6866</v>
      </c>
      <c r="AQ50" t="s">
        <v>6866</v>
      </c>
      <c r="AR50" t="s">
        <v>6866</v>
      </c>
      <c r="AS50" t="s">
        <v>6866</v>
      </c>
      <c r="AT50" t="s">
        <v>6866</v>
      </c>
      <c r="AU50" t="s">
        <v>6866</v>
      </c>
      <c r="AV50" t="s">
        <v>6866</v>
      </c>
      <c r="AW50" t="s">
        <v>6866</v>
      </c>
      <c r="AX50" t="s">
        <v>6866</v>
      </c>
      <c r="AY50" t="s">
        <v>6866</v>
      </c>
      <c r="AZ50" t="s">
        <v>6866</v>
      </c>
      <c r="BA50" t="s">
        <v>6866</v>
      </c>
      <c r="BB50" t="s">
        <v>6866</v>
      </c>
      <c r="BC50" t="s">
        <v>6866</v>
      </c>
      <c r="BD50" t="s">
        <v>6866</v>
      </c>
      <c r="BE50" t="s">
        <v>6866</v>
      </c>
      <c r="BF50" t="s">
        <v>6866</v>
      </c>
      <c r="BG50" t="s">
        <v>6866</v>
      </c>
      <c r="BH50" t="s">
        <v>6866</v>
      </c>
      <c r="BI50" t="s">
        <v>6866</v>
      </c>
      <c r="BJ50" t="s">
        <v>6866</v>
      </c>
      <c r="BK50" t="s">
        <v>6866</v>
      </c>
      <c r="BL50" t="s">
        <v>6866</v>
      </c>
      <c r="BM50" t="s">
        <v>6866</v>
      </c>
      <c r="BN50" t="s">
        <v>6866</v>
      </c>
      <c r="BO50" t="s">
        <v>6866</v>
      </c>
      <c r="BP50" t="s">
        <v>7394</v>
      </c>
      <c r="BQ50" t="s">
        <v>7395</v>
      </c>
    </row>
    <row r="51" spans="1:69" hidden="1" x14ac:dyDescent="0.2">
      <c r="A51" t="s">
        <v>7396</v>
      </c>
      <c r="B51" t="s">
        <v>7397</v>
      </c>
      <c r="C51" t="s">
        <v>8404</v>
      </c>
      <c r="D51" t="s">
        <v>6835</v>
      </c>
      <c r="E51" t="s">
        <v>8376</v>
      </c>
      <c r="F51" t="s">
        <v>8377</v>
      </c>
      <c r="G51" t="s">
        <v>6837</v>
      </c>
      <c r="H51" t="s">
        <v>7398</v>
      </c>
      <c r="I51" t="s">
        <v>7399</v>
      </c>
      <c r="J51" t="s">
        <v>8379</v>
      </c>
      <c r="K51" t="s">
        <v>6841</v>
      </c>
      <c r="L51" t="s">
        <v>6456</v>
      </c>
      <c r="M51" t="s">
        <v>6457</v>
      </c>
      <c r="N51" t="s">
        <v>7077</v>
      </c>
      <c r="O51" t="s">
        <v>6845</v>
      </c>
      <c r="P51" t="s">
        <v>6845</v>
      </c>
      <c r="Q51" t="s">
        <v>6845</v>
      </c>
      <c r="R51" t="s">
        <v>7400</v>
      </c>
      <c r="S51" t="s">
        <v>8998</v>
      </c>
      <c r="T51" t="s">
        <v>7401</v>
      </c>
      <c r="U51" t="s">
        <v>6459</v>
      </c>
      <c r="V51" t="s">
        <v>7402</v>
      </c>
      <c r="W51" t="s">
        <v>7403</v>
      </c>
      <c r="X51" t="s">
        <v>6845</v>
      </c>
      <c r="Y51" t="s">
        <v>6845</v>
      </c>
      <c r="Z51" t="s">
        <v>6845</v>
      </c>
      <c r="AA51" t="s">
        <v>6845</v>
      </c>
      <c r="AB51" t="s">
        <v>6845</v>
      </c>
      <c r="AC51" t="s">
        <v>6845</v>
      </c>
      <c r="AD51" t="s">
        <v>6845</v>
      </c>
      <c r="AE51" t="s">
        <v>6845</v>
      </c>
      <c r="AF51" t="s">
        <v>6845</v>
      </c>
      <c r="AG51" t="s">
        <v>6845</v>
      </c>
      <c r="AH51" t="s">
        <v>6845</v>
      </c>
      <c r="AI51" t="s">
        <v>6845</v>
      </c>
      <c r="AJ51" t="s">
        <v>6845</v>
      </c>
      <c r="AK51" t="s">
        <v>6845</v>
      </c>
      <c r="AL51" t="s">
        <v>6845</v>
      </c>
      <c r="AM51" t="s">
        <v>6845</v>
      </c>
      <c r="AN51" t="s">
        <v>6866</v>
      </c>
      <c r="AO51" t="s">
        <v>6866</v>
      </c>
      <c r="AP51" t="s">
        <v>6866</v>
      </c>
      <c r="AQ51" t="s">
        <v>6866</v>
      </c>
      <c r="AR51" t="s">
        <v>6866</v>
      </c>
      <c r="AS51" t="s">
        <v>6866</v>
      </c>
      <c r="AT51" t="s">
        <v>6866</v>
      </c>
      <c r="AU51" t="s">
        <v>6866</v>
      </c>
      <c r="AV51" t="s">
        <v>6866</v>
      </c>
      <c r="AW51" t="s">
        <v>6866</v>
      </c>
      <c r="AX51" t="s">
        <v>6866</v>
      </c>
      <c r="AY51" t="s">
        <v>6866</v>
      </c>
      <c r="AZ51" t="s">
        <v>6866</v>
      </c>
      <c r="BA51" t="s">
        <v>6866</v>
      </c>
      <c r="BB51" t="s">
        <v>6866</v>
      </c>
      <c r="BC51" t="s">
        <v>6866</v>
      </c>
      <c r="BD51" t="s">
        <v>6866</v>
      </c>
      <c r="BE51" t="s">
        <v>6866</v>
      </c>
      <c r="BF51" t="s">
        <v>6866</v>
      </c>
      <c r="BG51" t="s">
        <v>6866</v>
      </c>
      <c r="BH51" t="s">
        <v>6866</v>
      </c>
      <c r="BI51" t="s">
        <v>6866</v>
      </c>
      <c r="BJ51" t="s">
        <v>6866</v>
      </c>
      <c r="BK51" t="s">
        <v>6866</v>
      </c>
      <c r="BL51" t="s">
        <v>6866</v>
      </c>
      <c r="BM51" t="s">
        <v>6866</v>
      </c>
      <c r="BN51" t="s">
        <v>6866</v>
      </c>
      <c r="BO51" t="s">
        <v>6866</v>
      </c>
      <c r="BP51" t="s">
        <v>7404</v>
      </c>
      <c r="BQ51" t="s">
        <v>7405</v>
      </c>
    </row>
    <row r="52" spans="1:69" hidden="1" x14ac:dyDescent="0.2">
      <c r="A52" t="s">
        <v>7406</v>
      </c>
      <c r="B52" t="s">
        <v>7407</v>
      </c>
      <c r="C52" t="s">
        <v>8404</v>
      </c>
      <c r="D52" t="s">
        <v>6835</v>
      </c>
      <c r="E52" t="s">
        <v>8376</v>
      </c>
      <c r="F52" t="s">
        <v>8377</v>
      </c>
      <c r="G52" t="s">
        <v>6837</v>
      </c>
      <c r="H52" t="s">
        <v>8423</v>
      </c>
      <c r="I52" t="s">
        <v>8894</v>
      </c>
      <c r="J52" t="s">
        <v>8379</v>
      </c>
      <c r="K52" t="s">
        <v>6841</v>
      </c>
      <c r="L52" t="s">
        <v>6456</v>
      </c>
      <c r="M52" t="s">
        <v>6457</v>
      </c>
      <c r="N52" t="s">
        <v>7077</v>
      </c>
      <c r="O52" t="s">
        <v>6845</v>
      </c>
      <c r="P52" t="s">
        <v>6845</v>
      </c>
      <c r="Q52" t="s">
        <v>6845</v>
      </c>
      <c r="R52" t="s">
        <v>7408</v>
      </c>
      <c r="S52" t="s">
        <v>6503</v>
      </c>
      <c r="T52" t="s">
        <v>7118</v>
      </c>
      <c r="U52" t="s">
        <v>6459</v>
      </c>
      <c r="V52" t="s">
        <v>7409</v>
      </c>
      <c r="W52" t="s">
        <v>7410</v>
      </c>
      <c r="X52" t="s">
        <v>6845</v>
      </c>
      <c r="Y52" t="s">
        <v>6845</v>
      </c>
      <c r="Z52" t="s">
        <v>6845</v>
      </c>
      <c r="AA52" t="s">
        <v>6845</v>
      </c>
      <c r="AB52" t="s">
        <v>6845</v>
      </c>
      <c r="AC52" t="s">
        <v>6845</v>
      </c>
      <c r="AD52" t="s">
        <v>6845</v>
      </c>
      <c r="AE52" t="s">
        <v>6845</v>
      </c>
      <c r="AF52" t="s">
        <v>6845</v>
      </c>
      <c r="AG52" t="s">
        <v>6845</v>
      </c>
      <c r="AH52" t="s">
        <v>6845</v>
      </c>
      <c r="AI52" t="s">
        <v>6845</v>
      </c>
      <c r="AJ52" t="s">
        <v>6845</v>
      </c>
      <c r="AK52" t="s">
        <v>6845</v>
      </c>
      <c r="AL52" t="s">
        <v>6845</v>
      </c>
      <c r="AM52" t="s">
        <v>6845</v>
      </c>
      <c r="AN52" t="s">
        <v>6866</v>
      </c>
      <c r="AO52" t="s">
        <v>6866</v>
      </c>
      <c r="AP52" t="s">
        <v>6866</v>
      </c>
      <c r="AQ52" t="s">
        <v>6866</v>
      </c>
      <c r="AR52" t="s">
        <v>6866</v>
      </c>
      <c r="AS52" t="s">
        <v>6866</v>
      </c>
      <c r="AT52" t="s">
        <v>6866</v>
      </c>
      <c r="AU52" t="s">
        <v>6866</v>
      </c>
      <c r="AV52" t="s">
        <v>6866</v>
      </c>
      <c r="AW52" t="s">
        <v>6866</v>
      </c>
      <c r="AX52" t="s">
        <v>6866</v>
      </c>
      <c r="AY52" t="s">
        <v>6866</v>
      </c>
      <c r="AZ52" t="s">
        <v>6866</v>
      </c>
      <c r="BA52" t="s">
        <v>6866</v>
      </c>
      <c r="BB52" t="s">
        <v>6866</v>
      </c>
      <c r="BC52" t="s">
        <v>6866</v>
      </c>
      <c r="BD52" t="s">
        <v>6866</v>
      </c>
      <c r="BE52" t="s">
        <v>6866</v>
      </c>
      <c r="BF52" t="s">
        <v>6866</v>
      </c>
      <c r="BG52" t="s">
        <v>6866</v>
      </c>
      <c r="BH52" t="s">
        <v>6866</v>
      </c>
      <c r="BI52" t="s">
        <v>6866</v>
      </c>
      <c r="BJ52" t="s">
        <v>6866</v>
      </c>
      <c r="BK52" t="s">
        <v>6866</v>
      </c>
      <c r="BL52" t="s">
        <v>6866</v>
      </c>
      <c r="BM52" t="s">
        <v>6866</v>
      </c>
      <c r="BN52" t="s">
        <v>6866</v>
      </c>
      <c r="BO52" t="s">
        <v>6866</v>
      </c>
      <c r="BP52" t="s">
        <v>7411</v>
      </c>
      <c r="BQ52" t="s">
        <v>7412</v>
      </c>
    </row>
    <row r="53" spans="1:69" hidden="1" x14ac:dyDescent="0.2">
      <c r="A53" t="s">
        <v>7413</v>
      </c>
      <c r="B53" t="s">
        <v>7414</v>
      </c>
      <c r="C53" t="s">
        <v>8404</v>
      </c>
      <c r="D53" t="s">
        <v>6835</v>
      </c>
      <c r="E53" t="s">
        <v>8376</v>
      </c>
      <c r="F53" t="s">
        <v>8377</v>
      </c>
      <c r="G53" t="s">
        <v>6837</v>
      </c>
      <c r="H53" t="s">
        <v>7415</v>
      </c>
      <c r="I53" t="s">
        <v>8994</v>
      </c>
      <c r="J53" t="s">
        <v>8379</v>
      </c>
      <c r="K53" t="s">
        <v>6841</v>
      </c>
      <c r="L53" t="s">
        <v>6456</v>
      </c>
      <c r="M53" t="s">
        <v>6457</v>
      </c>
      <c r="N53" t="s">
        <v>7077</v>
      </c>
      <c r="O53" t="s">
        <v>6845</v>
      </c>
      <c r="P53" t="s">
        <v>7416</v>
      </c>
      <c r="Q53" t="s">
        <v>7417</v>
      </c>
      <c r="R53" t="s">
        <v>7418</v>
      </c>
      <c r="S53" t="s">
        <v>8898</v>
      </c>
      <c r="T53" t="s">
        <v>9053</v>
      </c>
      <c r="U53" t="s">
        <v>7082</v>
      </c>
      <c r="V53" t="s">
        <v>7417</v>
      </c>
      <c r="W53" t="s">
        <v>7419</v>
      </c>
      <c r="X53" t="s">
        <v>7416</v>
      </c>
      <c r="Y53" t="s">
        <v>7420</v>
      </c>
      <c r="Z53" t="s">
        <v>7421</v>
      </c>
      <c r="AA53" t="s">
        <v>7680</v>
      </c>
      <c r="AB53" t="s">
        <v>6485</v>
      </c>
      <c r="AC53" t="s">
        <v>7417</v>
      </c>
      <c r="AD53" t="s">
        <v>7422</v>
      </c>
      <c r="AE53" t="s">
        <v>7416</v>
      </c>
      <c r="AF53" t="s">
        <v>6845</v>
      </c>
      <c r="AG53" t="s">
        <v>6845</v>
      </c>
      <c r="AH53" t="s">
        <v>6845</v>
      </c>
      <c r="AI53" t="s">
        <v>6845</v>
      </c>
      <c r="AJ53" t="s">
        <v>6845</v>
      </c>
      <c r="AK53" t="s">
        <v>6845</v>
      </c>
      <c r="AL53" t="s">
        <v>6845</v>
      </c>
      <c r="AM53" t="s">
        <v>6845</v>
      </c>
      <c r="AN53" t="s">
        <v>6866</v>
      </c>
      <c r="AO53" t="s">
        <v>6866</v>
      </c>
      <c r="AP53" t="s">
        <v>6866</v>
      </c>
      <c r="AQ53" t="s">
        <v>6866</v>
      </c>
      <c r="AR53" t="s">
        <v>6866</v>
      </c>
      <c r="AS53" t="s">
        <v>6866</v>
      </c>
      <c r="AT53" t="s">
        <v>6866</v>
      </c>
      <c r="AU53" t="s">
        <v>6866</v>
      </c>
      <c r="AV53" t="s">
        <v>6866</v>
      </c>
      <c r="AW53" t="s">
        <v>6866</v>
      </c>
      <c r="AX53" t="s">
        <v>6866</v>
      </c>
      <c r="AY53" t="s">
        <v>6866</v>
      </c>
      <c r="AZ53" t="s">
        <v>6866</v>
      </c>
      <c r="BA53" t="s">
        <v>6866</v>
      </c>
      <c r="BB53" t="s">
        <v>6866</v>
      </c>
      <c r="BC53" t="s">
        <v>6866</v>
      </c>
      <c r="BD53" t="s">
        <v>6866</v>
      </c>
      <c r="BE53" t="s">
        <v>6866</v>
      </c>
      <c r="BF53" t="s">
        <v>6866</v>
      </c>
      <c r="BG53" t="s">
        <v>6866</v>
      </c>
      <c r="BH53" t="s">
        <v>6866</v>
      </c>
      <c r="BI53" t="s">
        <v>6866</v>
      </c>
      <c r="BJ53" t="s">
        <v>6866</v>
      </c>
      <c r="BK53" t="s">
        <v>6866</v>
      </c>
      <c r="BL53" t="s">
        <v>6866</v>
      </c>
      <c r="BM53" t="s">
        <v>6866</v>
      </c>
      <c r="BN53" t="s">
        <v>6866</v>
      </c>
      <c r="BO53" t="s">
        <v>6866</v>
      </c>
      <c r="BP53" t="s">
        <v>7423</v>
      </c>
      <c r="BQ53" t="s">
        <v>7424</v>
      </c>
    </row>
    <row r="54" spans="1:69" hidden="1" x14ac:dyDescent="0.2">
      <c r="A54" t="s">
        <v>7425</v>
      </c>
      <c r="B54" t="s">
        <v>7426</v>
      </c>
      <c r="C54" t="s">
        <v>8404</v>
      </c>
      <c r="D54" t="s">
        <v>6835</v>
      </c>
      <c r="E54" t="s">
        <v>8376</v>
      </c>
      <c r="F54" t="s">
        <v>7427</v>
      </c>
      <c r="G54" t="s">
        <v>6837</v>
      </c>
      <c r="H54" t="s">
        <v>7428</v>
      </c>
      <c r="I54" t="s">
        <v>8952</v>
      </c>
      <c r="J54" t="s">
        <v>7429</v>
      </c>
      <c r="K54" t="s">
        <v>6841</v>
      </c>
      <c r="L54" t="s">
        <v>6500</v>
      </c>
      <c r="M54" t="s">
        <v>6501</v>
      </c>
      <c r="N54" t="s">
        <v>7077</v>
      </c>
      <c r="O54" t="s">
        <v>6845</v>
      </c>
      <c r="P54" t="s">
        <v>7430</v>
      </c>
      <c r="Q54" t="s">
        <v>6845</v>
      </c>
      <c r="R54" t="s">
        <v>7431</v>
      </c>
      <c r="S54" t="s">
        <v>7090</v>
      </c>
      <c r="T54" t="s">
        <v>6504</v>
      </c>
      <c r="U54" t="s">
        <v>7082</v>
      </c>
      <c r="V54" t="s">
        <v>7432</v>
      </c>
      <c r="W54" t="s">
        <v>7433</v>
      </c>
      <c r="X54" t="s">
        <v>6845</v>
      </c>
      <c r="Y54" t="s">
        <v>6845</v>
      </c>
      <c r="Z54" t="s">
        <v>6845</v>
      </c>
      <c r="AA54" t="s">
        <v>6845</v>
      </c>
      <c r="AB54" t="s">
        <v>6845</v>
      </c>
      <c r="AC54" t="s">
        <v>6845</v>
      </c>
      <c r="AD54" t="s">
        <v>6845</v>
      </c>
      <c r="AE54" t="s">
        <v>6845</v>
      </c>
      <c r="AF54" t="s">
        <v>6845</v>
      </c>
      <c r="AG54" t="s">
        <v>6845</v>
      </c>
      <c r="AH54" t="s">
        <v>6845</v>
      </c>
      <c r="AI54" t="s">
        <v>6845</v>
      </c>
      <c r="AJ54" t="s">
        <v>6845</v>
      </c>
      <c r="AK54" t="s">
        <v>6845</v>
      </c>
      <c r="AL54" t="s">
        <v>6845</v>
      </c>
      <c r="AM54" t="s">
        <v>6845</v>
      </c>
      <c r="AN54" t="s">
        <v>6866</v>
      </c>
      <c r="AO54" t="s">
        <v>6866</v>
      </c>
      <c r="AP54" t="s">
        <v>6866</v>
      </c>
      <c r="AQ54" t="s">
        <v>6866</v>
      </c>
      <c r="AR54" t="s">
        <v>6866</v>
      </c>
      <c r="AS54" t="s">
        <v>6866</v>
      </c>
      <c r="AT54" t="s">
        <v>6866</v>
      </c>
      <c r="AU54" t="s">
        <v>6866</v>
      </c>
      <c r="AV54" t="s">
        <v>6866</v>
      </c>
      <c r="AW54" t="s">
        <v>6866</v>
      </c>
      <c r="AX54" t="s">
        <v>6866</v>
      </c>
      <c r="AY54" t="s">
        <v>6866</v>
      </c>
      <c r="AZ54" t="s">
        <v>6866</v>
      </c>
      <c r="BA54" t="s">
        <v>6866</v>
      </c>
      <c r="BB54" t="s">
        <v>8952</v>
      </c>
      <c r="BC54" t="s">
        <v>6866</v>
      </c>
      <c r="BD54" t="s">
        <v>8952</v>
      </c>
      <c r="BE54" t="s">
        <v>6866</v>
      </c>
      <c r="BF54" t="s">
        <v>6866</v>
      </c>
      <c r="BG54" t="s">
        <v>6866</v>
      </c>
      <c r="BH54" t="s">
        <v>6866</v>
      </c>
      <c r="BI54" t="s">
        <v>8953</v>
      </c>
      <c r="BJ54" t="s">
        <v>6866</v>
      </c>
      <c r="BK54" t="s">
        <v>8953</v>
      </c>
      <c r="BL54" t="s">
        <v>6866</v>
      </c>
      <c r="BM54" t="s">
        <v>6866</v>
      </c>
      <c r="BN54" t="s">
        <v>6866</v>
      </c>
      <c r="BO54" t="s">
        <v>6866</v>
      </c>
      <c r="BP54" t="s">
        <v>7434</v>
      </c>
      <c r="BQ54" t="s">
        <v>7435</v>
      </c>
    </row>
    <row r="55" spans="1:69" hidden="1" x14ac:dyDescent="0.2">
      <c r="A55" t="s">
        <v>7436</v>
      </c>
      <c r="B55" t="s">
        <v>7437</v>
      </c>
      <c r="C55" t="s">
        <v>8404</v>
      </c>
      <c r="D55" t="s">
        <v>6835</v>
      </c>
      <c r="E55" t="s">
        <v>8376</v>
      </c>
      <c r="F55" t="s">
        <v>7438</v>
      </c>
      <c r="G55" t="s">
        <v>6837</v>
      </c>
      <c r="H55" t="s">
        <v>8753</v>
      </c>
      <c r="I55" t="s">
        <v>7099</v>
      </c>
      <c r="J55" t="s">
        <v>7439</v>
      </c>
      <c r="K55" t="s">
        <v>6841</v>
      </c>
      <c r="L55" t="s">
        <v>6500</v>
      </c>
      <c r="M55" t="s">
        <v>6501</v>
      </c>
      <c r="N55" t="s">
        <v>7077</v>
      </c>
      <c r="O55" t="s">
        <v>6845</v>
      </c>
      <c r="P55" t="s">
        <v>6845</v>
      </c>
      <c r="Q55" t="s">
        <v>6845</v>
      </c>
      <c r="R55" t="s">
        <v>7440</v>
      </c>
      <c r="S55" t="s">
        <v>8903</v>
      </c>
      <c r="T55" t="s">
        <v>7081</v>
      </c>
      <c r="U55" t="s">
        <v>7082</v>
      </c>
      <c r="V55" t="s">
        <v>7441</v>
      </c>
      <c r="W55" t="s">
        <v>7442</v>
      </c>
      <c r="X55" t="s">
        <v>6845</v>
      </c>
      <c r="Y55" t="s">
        <v>6845</v>
      </c>
      <c r="Z55" t="s">
        <v>6845</v>
      </c>
      <c r="AA55" t="s">
        <v>6845</v>
      </c>
      <c r="AB55" t="s">
        <v>6845</v>
      </c>
      <c r="AC55" t="s">
        <v>6845</v>
      </c>
      <c r="AD55" t="s">
        <v>6845</v>
      </c>
      <c r="AE55" t="s">
        <v>6845</v>
      </c>
      <c r="AF55" t="s">
        <v>6845</v>
      </c>
      <c r="AG55" t="s">
        <v>6845</v>
      </c>
      <c r="AH55" t="s">
        <v>6845</v>
      </c>
      <c r="AI55" t="s">
        <v>6845</v>
      </c>
      <c r="AJ55" t="s">
        <v>6845</v>
      </c>
      <c r="AK55" t="s">
        <v>6845</v>
      </c>
      <c r="AL55" t="s">
        <v>6845</v>
      </c>
      <c r="AM55" t="s">
        <v>6845</v>
      </c>
      <c r="AN55" t="s">
        <v>6866</v>
      </c>
      <c r="AO55" t="s">
        <v>6866</v>
      </c>
      <c r="AP55" t="s">
        <v>6866</v>
      </c>
      <c r="AQ55" t="s">
        <v>6866</v>
      </c>
      <c r="AR55" t="s">
        <v>6866</v>
      </c>
      <c r="AS55" t="s">
        <v>6866</v>
      </c>
      <c r="AT55" t="s">
        <v>6866</v>
      </c>
      <c r="AU55" t="s">
        <v>6866</v>
      </c>
      <c r="AV55" t="s">
        <v>6866</v>
      </c>
      <c r="AW55" t="s">
        <v>6866</v>
      </c>
      <c r="AX55" t="s">
        <v>6866</v>
      </c>
      <c r="AY55" t="s">
        <v>6866</v>
      </c>
      <c r="AZ55" t="s">
        <v>6866</v>
      </c>
      <c r="BA55" t="s">
        <v>6866</v>
      </c>
      <c r="BB55" t="s">
        <v>7099</v>
      </c>
      <c r="BC55" t="s">
        <v>6866</v>
      </c>
      <c r="BD55" t="s">
        <v>7099</v>
      </c>
      <c r="BE55" t="s">
        <v>6866</v>
      </c>
      <c r="BF55" t="s">
        <v>6866</v>
      </c>
      <c r="BG55" t="s">
        <v>6866</v>
      </c>
      <c r="BH55" t="s">
        <v>6866</v>
      </c>
      <c r="BI55" t="s">
        <v>6866</v>
      </c>
      <c r="BJ55" t="s">
        <v>6866</v>
      </c>
      <c r="BK55" t="s">
        <v>6866</v>
      </c>
      <c r="BL55" t="s">
        <v>6866</v>
      </c>
      <c r="BM55" t="s">
        <v>6866</v>
      </c>
      <c r="BN55" t="s">
        <v>6866</v>
      </c>
      <c r="BO55" t="s">
        <v>6866</v>
      </c>
      <c r="BP55" t="s">
        <v>7443</v>
      </c>
      <c r="BQ55" t="s">
        <v>7444</v>
      </c>
    </row>
    <row r="56" spans="1:69" hidden="1" x14ac:dyDescent="0.2">
      <c r="A56" t="s">
        <v>7445</v>
      </c>
      <c r="B56" t="s">
        <v>7446</v>
      </c>
      <c r="C56" t="s">
        <v>8404</v>
      </c>
      <c r="D56" t="s">
        <v>6835</v>
      </c>
      <c r="E56" t="s">
        <v>8376</v>
      </c>
      <c r="F56" t="s">
        <v>7447</v>
      </c>
      <c r="G56" t="s">
        <v>6837</v>
      </c>
      <c r="H56" t="s">
        <v>6264</v>
      </c>
      <c r="I56" t="s">
        <v>9187</v>
      </c>
      <c r="J56" t="s">
        <v>7448</v>
      </c>
      <c r="K56" t="s">
        <v>6841</v>
      </c>
      <c r="L56" t="s">
        <v>6500</v>
      </c>
      <c r="M56" t="s">
        <v>6501</v>
      </c>
      <c r="N56" t="s">
        <v>7077</v>
      </c>
      <c r="O56" t="s">
        <v>6845</v>
      </c>
      <c r="P56" t="s">
        <v>6845</v>
      </c>
      <c r="Q56" t="s">
        <v>6845</v>
      </c>
      <c r="R56" t="s">
        <v>7449</v>
      </c>
      <c r="S56" t="s">
        <v>6492</v>
      </c>
      <c r="T56" t="s">
        <v>7086</v>
      </c>
      <c r="U56" t="s">
        <v>7082</v>
      </c>
      <c r="V56" t="s">
        <v>7450</v>
      </c>
      <c r="W56" t="s">
        <v>7451</v>
      </c>
      <c r="X56" t="s">
        <v>6845</v>
      </c>
      <c r="Y56" t="s">
        <v>6845</v>
      </c>
      <c r="Z56" t="s">
        <v>6845</v>
      </c>
      <c r="AA56" t="s">
        <v>6845</v>
      </c>
      <c r="AB56" t="s">
        <v>6845</v>
      </c>
      <c r="AC56" t="s">
        <v>6845</v>
      </c>
      <c r="AD56" t="s">
        <v>6845</v>
      </c>
      <c r="AE56" t="s">
        <v>6845</v>
      </c>
      <c r="AF56" t="s">
        <v>6845</v>
      </c>
      <c r="AG56" t="s">
        <v>6845</v>
      </c>
      <c r="AH56" t="s">
        <v>6845</v>
      </c>
      <c r="AI56" t="s">
        <v>6845</v>
      </c>
      <c r="AJ56" t="s">
        <v>6845</v>
      </c>
      <c r="AK56" t="s">
        <v>6845</v>
      </c>
      <c r="AL56" t="s">
        <v>6845</v>
      </c>
      <c r="AM56" t="s">
        <v>6845</v>
      </c>
      <c r="AN56" t="s">
        <v>6866</v>
      </c>
      <c r="AO56" t="s">
        <v>6866</v>
      </c>
      <c r="AP56" t="s">
        <v>6866</v>
      </c>
      <c r="AQ56" t="s">
        <v>6866</v>
      </c>
      <c r="AR56" t="s">
        <v>6866</v>
      </c>
      <c r="AS56" t="s">
        <v>6866</v>
      </c>
      <c r="AT56" t="s">
        <v>6866</v>
      </c>
      <c r="AU56" t="s">
        <v>6866</v>
      </c>
      <c r="AV56" t="s">
        <v>6866</v>
      </c>
      <c r="AW56" t="s">
        <v>6866</v>
      </c>
      <c r="AX56" t="s">
        <v>6866</v>
      </c>
      <c r="AY56" t="s">
        <v>6866</v>
      </c>
      <c r="AZ56" t="s">
        <v>6866</v>
      </c>
      <c r="BA56" t="s">
        <v>6866</v>
      </c>
      <c r="BB56" t="s">
        <v>8906</v>
      </c>
      <c r="BC56" t="s">
        <v>6866</v>
      </c>
      <c r="BD56" t="s">
        <v>8906</v>
      </c>
      <c r="BE56" t="s">
        <v>6866</v>
      </c>
      <c r="BF56" t="s">
        <v>6866</v>
      </c>
      <c r="BG56" t="s">
        <v>6866</v>
      </c>
      <c r="BH56" t="s">
        <v>6866</v>
      </c>
      <c r="BI56" t="s">
        <v>7143</v>
      </c>
      <c r="BJ56" t="s">
        <v>6866</v>
      </c>
      <c r="BK56" t="s">
        <v>7143</v>
      </c>
      <c r="BL56" t="s">
        <v>6866</v>
      </c>
      <c r="BM56" t="s">
        <v>6866</v>
      </c>
      <c r="BN56" t="s">
        <v>6866</v>
      </c>
      <c r="BO56" t="s">
        <v>6866</v>
      </c>
      <c r="BP56" t="s">
        <v>7452</v>
      </c>
      <c r="BQ56" t="s">
        <v>7453</v>
      </c>
    </row>
    <row r="57" spans="1:69" hidden="1" x14ac:dyDescent="0.2">
      <c r="A57" t="s">
        <v>7454</v>
      </c>
      <c r="B57" t="s">
        <v>7455</v>
      </c>
      <c r="C57" t="s">
        <v>8404</v>
      </c>
      <c r="D57" t="s">
        <v>6835</v>
      </c>
      <c r="E57" t="s">
        <v>8376</v>
      </c>
      <c r="F57" t="s">
        <v>7456</v>
      </c>
      <c r="G57" t="s">
        <v>6837</v>
      </c>
      <c r="H57" t="s">
        <v>6264</v>
      </c>
      <c r="I57" t="s">
        <v>9187</v>
      </c>
      <c r="J57" t="s">
        <v>7457</v>
      </c>
      <c r="K57" t="s">
        <v>6841</v>
      </c>
      <c r="L57" t="s">
        <v>6500</v>
      </c>
      <c r="M57" t="s">
        <v>6501</v>
      </c>
      <c r="N57" t="s">
        <v>7077</v>
      </c>
      <c r="O57" t="s">
        <v>6845</v>
      </c>
      <c r="P57" t="s">
        <v>6845</v>
      </c>
      <c r="Q57" t="s">
        <v>6845</v>
      </c>
      <c r="R57" t="s">
        <v>7458</v>
      </c>
      <c r="S57" t="s">
        <v>7459</v>
      </c>
      <c r="T57" t="s">
        <v>8904</v>
      </c>
      <c r="U57" t="s">
        <v>7082</v>
      </c>
      <c r="V57" t="s">
        <v>7460</v>
      </c>
      <c r="W57" t="s">
        <v>7461</v>
      </c>
      <c r="X57" t="s">
        <v>6845</v>
      </c>
      <c r="Y57" t="s">
        <v>6845</v>
      </c>
      <c r="Z57" t="s">
        <v>6845</v>
      </c>
      <c r="AA57" t="s">
        <v>6845</v>
      </c>
      <c r="AB57" t="s">
        <v>6845</v>
      </c>
      <c r="AC57" t="s">
        <v>6845</v>
      </c>
      <c r="AD57" t="s">
        <v>6845</v>
      </c>
      <c r="AE57" t="s">
        <v>6845</v>
      </c>
      <c r="AF57" t="s">
        <v>6845</v>
      </c>
      <c r="AG57" t="s">
        <v>6845</v>
      </c>
      <c r="AH57" t="s">
        <v>6845</v>
      </c>
      <c r="AI57" t="s">
        <v>6845</v>
      </c>
      <c r="AJ57" t="s">
        <v>6845</v>
      </c>
      <c r="AK57" t="s">
        <v>6845</v>
      </c>
      <c r="AL57" t="s">
        <v>6845</v>
      </c>
      <c r="AM57" t="s">
        <v>6845</v>
      </c>
      <c r="AN57" t="s">
        <v>6866</v>
      </c>
      <c r="AO57" t="s">
        <v>6866</v>
      </c>
      <c r="AP57" t="s">
        <v>6866</v>
      </c>
      <c r="AQ57" t="s">
        <v>6866</v>
      </c>
      <c r="AR57" t="s">
        <v>6866</v>
      </c>
      <c r="AS57" t="s">
        <v>6866</v>
      </c>
      <c r="AT57" t="s">
        <v>6866</v>
      </c>
      <c r="AU57" t="s">
        <v>6866</v>
      </c>
      <c r="AV57" t="s">
        <v>6866</v>
      </c>
      <c r="AW57" t="s">
        <v>6866</v>
      </c>
      <c r="AX57" t="s">
        <v>6866</v>
      </c>
      <c r="AY57" t="s">
        <v>6866</v>
      </c>
      <c r="AZ57" t="s">
        <v>6866</v>
      </c>
      <c r="BA57" t="s">
        <v>6866</v>
      </c>
      <c r="BB57" t="s">
        <v>8971</v>
      </c>
      <c r="BC57" t="s">
        <v>6866</v>
      </c>
      <c r="BD57" t="s">
        <v>8971</v>
      </c>
      <c r="BE57" t="s">
        <v>6866</v>
      </c>
      <c r="BF57" t="s">
        <v>6866</v>
      </c>
      <c r="BG57" t="s">
        <v>6866</v>
      </c>
      <c r="BH57" t="s">
        <v>6866</v>
      </c>
      <c r="BI57" t="s">
        <v>8952</v>
      </c>
      <c r="BJ57" t="s">
        <v>6866</v>
      </c>
      <c r="BK57" t="s">
        <v>8952</v>
      </c>
      <c r="BL57" t="s">
        <v>6866</v>
      </c>
      <c r="BM57" t="s">
        <v>6866</v>
      </c>
      <c r="BN57" t="s">
        <v>6866</v>
      </c>
      <c r="BO57" t="s">
        <v>6866</v>
      </c>
      <c r="BP57" t="s">
        <v>7462</v>
      </c>
      <c r="BQ57" t="s">
        <v>7463</v>
      </c>
    </row>
    <row r="58" spans="1:69" hidden="1" x14ac:dyDescent="0.2">
      <c r="A58" t="s">
        <v>7464</v>
      </c>
      <c r="B58" t="s">
        <v>7465</v>
      </c>
      <c r="C58" t="s">
        <v>8404</v>
      </c>
      <c r="D58" t="s">
        <v>6835</v>
      </c>
      <c r="E58" t="s">
        <v>8376</v>
      </c>
      <c r="F58" t="s">
        <v>7466</v>
      </c>
      <c r="G58" t="s">
        <v>6837</v>
      </c>
      <c r="H58" t="s">
        <v>6264</v>
      </c>
      <c r="I58" t="s">
        <v>8994</v>
      </c>
      <c r="J58" t="s">
        <v>7467</v>
      </c>
      <c r="K58" t="s">
        <v>6841</v>
      </c>
      <c r="L58" t="s">
        <v>6500</v>
      </c>
      <c r="M58" t="s">
        <v>6501</v>
      </c>
      <c r="N58" t="s">
        <v>7077</v>
      </c>
      <c r="O58" t="s">
        <v>6845</v>
      </c>
      <c r="P58" t="s">
        <v>6845</v>
      </c>
      <c r="Q58" t="s">
        <v>6845</v>
      </c>
      <c r="R58" t="s">
        <v>7468</v>
      </c>
      <c r="S58" t="s">
        <v>8291</v>
      </c>
      <c r="T58" t="s">
        <v>6862</v>
      </c>
      <c r="U58" t="s">
        <v>7082</v>
      </c>
      <c r="V58" t="s">
        <v>7469</v>
      </c>
      <c r="W58" t="s">
        <v>7470</v>
      </c>
      <c r="X58" t="s">
        <v>6845</v>
      </c>
      <c r="Y58" t="s">
        <v>7471</v>
      </c>
      <c r="Z58" t="s">
        <v>8903</v>
      </c>
      <c r="AA58" t="s">
        <v>6414</v>
      </c>
      <c r="AB58" t="s">
        <v>7119</v>
      </c>
      <c r="AC58" t="s">
        <v>7469</v>
      </c>
      <c r="AD58" t="s">
        <v>7472</v>
      </c>
      <c r="AE58" t="s">
        <v>6845</v>
      </c>
      <c r="AF58" t="s">
        <v>6845</v>
      </c>
      <c r="AG58" t="s">
        <v>6845</v>
      </c>
      <c r="AH58" t="s">
        <v>6845</v>
      </c>
      <c r="AI58" t="s">
        <v>6845</v>
      </c>
      <c r="AJ58" t="s">
        <v>6845</v>
      </c>
      <c r="AK58" t="s">
        <v>6845</v>
      </c>
      <c r="AL58" t="s">
        <v>6845</v>
      </c>
      <c r="AM58" t="s">
        <v>6845</v>
      </c>
      <c r="AN58" t="s">
        <v>6866</v>
      </c>
      <c r="AO58" t="s">
        <v>6866</v>
      </c>
      <c r="AP58" t="s">
        <v>6866</v>
      </c>
      <c r="AQ58" t="s">
        <v>6866</v>
      </c>
      <c r="AR58" t="s">
        <v>6866</v>
      </c>
      <c r="AS58" t="s">
        <v>6866</v>
      </c>
      <c r="AT58" t="s">
        <v>6866</v>
      </c>
      <c r="AU58" t="s">
        <v>6866</v>
      </c>
      <c r="AV58" t="s">
        <v>6866</v>
      </c>
      <c r="AW58" t="s">
        <v>6866</v>
      </c>
      <c r="AX58" t="s">
        <v>6866</v>
      </c>
      <c r="AY58" t="s">
        <v>6866</v>
      </c>
      <c r="AZ58" t="s">
        <v>6866</v>
      </c>
      <c r="BA58" t="s">
        <v>6866</v>
      </c>
      <c r="BB58" t="s">
        <v>7144</v>
      </c>
      <c r="BC58" t="s">
        <v>6274</v>
      </c>
      <c r="BD58" t="s">
        <v>6866</v>
      </c>
      <c r="BE58" t="s">
        <v>6866</v>
      </c>
      <c r="BF58" t="s">
        <v>6866</v>
      </c>
      <c r="BG58" t="s">
        <v>6866</v>
      </c>
      <c r="BH58" t="s">
        <v>6866</v>
      </c>
      <c r="BI58" t="s">
        <v>7180</v>
      </c>
      <c r="BJ58" t="s">
        <v>7180</v>
      </c>
      <c r="BK58" t="s">
        <v>6866</v>
      </c>
      <c r="BL58" t="s">
        <v>6866</v>
      </c>
      <c r="BM58" t="s">
        <v>6866</v>
      </c>
      <c r="BN58" t="s">
        <v>6866</v>
      </c>
      <c r="BO58" t="s">
        <v>6866</v>
      </c>
      <c r="BP58" t="s">
        <v>7473</v>
      </c>
      <c r="BQ58" t="s">
        <v>7474</v>
      </c>
    </row>
    <row r="59" spans="1:69" hidden="1" x14ac:dyDescent="0.2">
      <c r="A59" t="s">
        <v>7475</v>
      </c>
      <c r="B59" t="s">
        <v>7476</v>
      </c>
      <c r="C59" t="s">
        <v>8404</v>
      </c>
      <c r="D59" t="s">
        <v>6835</v>
      </c>
      <c r="E59" t="s">
        <v>8376</v>
      </c>
      <c r="F59" t="s">
        <v>7477</v>
      </c>
      <c r="G59" t="s">
        <v>6837</v>
      </c>
      <c r="H59" t="s">
        <v>6264</v>
      </c>
      <c r="I59" t="s">
        <v>7123</v>
      </c>
      <c r="J59" t="s">
        <v>7478</v>
      </c>
      <c r="K59" t="s">
        <v>6841</v>
      </c>
      <c r="L59" t="s">
        <v>6500</v>
      </c>
      <c r="M59" t="s">
        <v>6501</v>
      </c>
      <c r="N59" t="s">
        <v>7077</v>
      </c>
      <c r="O59" t="s">
        <v>6845</v>
      </c>
      <c r="P59" t="s">
        <v>6845</v>
      </c>
      <c r="Q59" t="s">
        <v>6845</v>
      </c>
      <c r="R59" t="s">
        <v>7479</v>
      </c>
      <c r="S59" t="s">
        <v>7090</v>
      </c>
      <c r="T59" t="s">
        <v>7135</v>
      </c>
      <c r="U59" t="s">
        <v>7082</v>
      </c>
      <c r="V59" t="s">
        <v>7480</v>
      </c>
      <c r="W59" t="s">
        <v>7481</v>
      </c>
      <c r="X59" t="s">
        <v>6845</v>
      </c>
      <c r="Y59" t="s">
        <v>6845</v>
      </c>
      <c r="Z59" t="s">
        <v>6845</v>
      </c>
      <c r="AA59" t="s">
        <v>6845</v>
      </c>
      <c r="AB59" t="s">
        <v>6845</v>
      </c>
      <c r="AC59" t="s">
        <v>6845</v>
      </c>
      <c r="AD59" t="s">
        <v>6845</v>
      </c>
      <c r="AE59" t="s">
        <v>6845</v>
      </c>
      <c r="AF59" t="s">
        <v>6845</v>
      </c>
      <c r="AG59" t="s">
        <v>6845</v>
      </c>
      <c r="AH59" t="s">
        <v>6845</v>
      </c>
      <c r="AI59" t="s">
        <v>6845</v>
      </c>
      <c r="AJ59" t="s">
        <v>6845</v>
      </c>
      <c r="AK59" t="s">
        <v>6845</v>
      </c>
      <c r="AL59" t="s">
        <v>6845</v>
      </c>
      <c r="AM59" t="s">
        <v>6845</v>
      </c>
      <c r="AN59" t="s">
        <v>6866</v>
      </c>
      <c r="AO59" t="s">
        <v>6866</v>
      </c>
      <c r="AP59" t="s">
        <v>6866</v>
      </c>
      <c r="AQ59" t="s">
        <v>6866</v>
      </c>
      <c r="AR59" t="s">
        <v>6866</v>
      </c>
      <c r="AS59" t="s">
        <v>6866</v>
      </c>
      <c r="AT59" t="s">
        <v>6866</v>
      </c>
      <c r="AU59" t="s">
        <v>6866</v>
      </c>
      <c r="AV59" t="s">
        <v>6866</v>
      </c>
      <c r="AW59" t="s">
        <v>6866</v>
      </c>
      <c r="AX59" t="s">
        <v>6866</v>
      </c>
      <c r="AY59" t="s">
        <v>6866</v>
      </c>
      <c r="AZ59" t="s">
        <v>6866</v>
      </c>
      <c r="BA59" t="s">
        <v>6866</v>
      </c>
      <c r="BB59" t="s">
        <v>7143</v>
      </c>
      <c r="BC59" t="s">
        <v>7143</v>
      </c>
      <c r="BD59" t="s">
        <v>6866</v>
      </c>
      <c r="BE59" t="s">
        <v>6866</v>
      </c>
      <c r="BF59" t="s">
        <v>6866</v>
      </c>
      <c r="BG59" t="s">
        <v>6866</v>
      </c>
      <c r="BH59" t="s">
        <v>6866</v>
      </c>
      <c r="BI59" t="s">
        <v>8952</v>
      </c>
      <c r="BJ59" t="s">
        <v>8952</v>
      </c>
      <c r="BK59" t="s">
        <v>6866</v>
      </c>
      <c r="BL59" t="s">
        <v>6866</v>
      </c>
      <c r="BM59" t="s">
        <v>6866</v>
      </c>
      <c r="BN59" t="s">
        <v>6866</v>
      </c>
      <c r="BO59" t="s">
        <v>6866</v>
      </c>
      <c r="BP59" t="s">
        <v>7482</v>
      </c>
      <c r="BQ59" t="s">
        <v>7483</v>
      </c>
    </row>
    <row r="60" spans="1:69" hidden="1" x14ac:dyDescent="0.2">
      <c r="A60" t="s">
        <v>7484</v>
      </c>
      <c r="B60" t="s">
        <v>7485</v>
      </c>
      <c r="C60" t="s">
        <v>8404</v>
      </c>
      <c r="D60" t="s">
        <v>6835</v>
      </c>
      <c r="E60" t="s">
        <v>8376</v>
      </c>
      <c r="F60" t="s">
        <v>7486</v>
      </c>
      <c r="G60" t="s">
        <v>6837</v>
      </c>
      <c r="H60" t="s">
        <v>6264</v>
      </c>
      <c r="I60" t="s">
        <v>9187</v>
      </c>
      <c r="J60" t="s">
        <v>7487</v>
      </c>
      <c r="K60" t="s">
        <v>6841</v>
      </c>
      <c r="L60" t="s">
        <v>6500</v>
      </c>
      <c r="M60" t="s">
        <v>6501</v>
      </c>
      <c r="N60" t="s">
        <v>7077</v>
      </c>
      <c r="O60" t="s">
        <v>6845</v>
      </c>
      <c r="P60" t="s">
        <v>6845</v>
      </c>
      <c r="Q60" t="s">
        <v>6845</v>
      </c>
      <c r="R60" t="s">
        <v>7488</v>
      </c>
      <c r="S60" t="s">
        <v>9012</v>
      </c>
      <c r="T60" t="s">
        <v>6475</v>
      </c>
      <c r="U60" t="s">
        <v>7082</v>
      </c>
      <c r="V60" t="s">
        <v>7489</v>
      </c>
      <c r="W60" t="s">
        <v>7490</v>
      </c>
      <c r="X60" t="s">
        <v>6845</v>
      </c>
      <c r="Y60" t="s">
        <v>6845</v>
      </c>
      <c r="Z60" t="s">
        <v>6845</v>
      </c>
      <c r="AA60" t="s">
        <v>6845</v>
      </c>
      <c r="AB60" t="s">
        <v>6845</v>
      </c>
      <c r="AC60" t="s">
        <v>6845</v>
      </c>
      <c r="AD60" t="s">
        <v>6845</v>
      </c>
      <c r="AE60" t="s">
        <v>6845</v>
      </c>
      <c r="AF60" t="s">
        <v>6845</v>
      </c>
      <c r="AG60" t="s">
        <v>6845</v>
      </c>
      <c r="AH60" t="s">
        <v>6845</v>
      </c>
      <c r="AI60" t="s">
        <v>6845</v>
      </c>
      <c r="AJ60" t="s">
        <v>6845</v>
      </c>
      <c r="AK60" t="s">
        <v>6845</v>
      </c>
      <c r="AL60" t="s">
        <v>6845</v>
      </c>
      <c r="AM60" t="s">
        <v>6845</v>
      </c>
      <c r="AN60" t="s">
        <v>6866</v>
      </c>
      <c r="AO60" t="s">
        <v>6866</v>
      </c>
      <c r="AP60" t="s">
        <v>6866</v>
      </c>
      <c r="AQ60" t="s">
        <v>6866</v>
      </c>
      <c r="AR60" t="s">
        <v>6866</v>
      </c>
      <c r="AS60" t="s">
        <v>6866</v>
      </c>
      <c r="AT60" t="s">
        <v>6866</v>
      </c>
      <c r="AU60" t="s">
        <v>6866</v>
      </c>
      <c r="AV60" t="s">
        <v>6866</v>
      </c>
      <c r="AW60" t="s">
        <v>6866</v>
      </c>
      <c r="AX60" t="s">
        <v>6866</v>
      </c>
      <c r="AY60" t="s">
        <v>6866</v>
      </c>
      <c r="AZ60" t="s">
        <v>6866</v>
      </c>
      <c r="BA60" t="s">
        <v>6866</v>
      </c>
      <c r="BB60" t="s">
        <v>7099</v>
      </c>
      <c r="BC60" t="s">
        <v>7099</v>
      </c>
      <c r="BD60" t="s">
        <v>6866</v>
      </c>
      <c r="BE60" t="s">
        <v>6866</v>
      </c>
      <c r="BF60" t="s">
        <v>6866</v>
      </c>
      <c r="BG60" t="s">
        <v>6866</v>
      </c>
      <c r="BH60" t="s">
        <v>6866</v>
      </c>
      <c r="BI60" t="s">
        <v>8952</v>
      </c>
      <c r="BJ60" t="s">
        <v>8952</v>
      </c>
      <c r="BK60" t="s">
        <v>6866</v>
      </c>
      <c r="BL60" t="s">
        <v>6866</v>
      </c>
      <c r="BM60" t="s">
        <v>6866</v>
      </c>
      <c r="BN60" t="s">
        <v>6866</v>
      </c>
      <c r="BO60" t="s">
        <v>6866</v>
      </c>
      <c r="BP60" t="s">
        <v>7491</v>
      </c>
      <c r="BQ60" t="s">
        <v>7492</v>
      </c>
    </row>
    <row r="61" spans="1:69" hidden="1" x14ac:dyDescent="0.2">
      <c r="A61" t="s">
        <v>7493</v>
      </c>
      <c r="B61" t="s">
        <v>7494</v>
      </c>
      <c r="C61" t="s">
        <v>8404</v>
      </c>
      <c r="D61" t="s">
        <v>6835</v>
      </c>
      <c r="E61" t="s">
        <v>8376</v>
      </c>
      <c r="F61" t="s">
        <v>7495</v>
      </c>
      <c r="G61" t="s">
        <v>6837</v>
      </c>
      <c r="H61" t="s">
        <v>6264</v>
      </c>
      <c r="I61" t="s">
        <v>9187</v>
      </c>
      <c r="J61" t="s">
        <v>7496</v>
      </c>
      <c r="K61" t="s">
        <v>6841</v>
      </c>
      <c r="L61" t="s">
        <v>6500</v>
      </c>
      <c r="M61" t="s">
        <v>6501</v>
      </c>
      <c r="N61" t="s">
        <v>7077</v>
      </c>
      <c r="O61" t="s">
        <v>6845</v>
      </c>
      <c r="P61" t="s">
        <v>7497</v>
      </c>
      <c r="Q61" t="s">
        <v>6845</v>
      </c>
      <c r="R61" t="s">
        <v>7498</v>
      </c>
      <c r="S61" t="s">
        <v>7085</v>
      </c>
      <c r="T61" t="s">
        <v>7196</v>
      </c>
      <c r="U61" t="s">
        <v>7082</v>
      </c>
      <c r="V61" t="s">
        <v>7499</v>
      </c>
      <c r="W61" t="s">
        <v>7500</v>
      </c>
      <c r="X61" t="s">
        <v>6845</v>
      </c>
      <c r="Y61" t="s">
        <v>7501</v>
      </c>
      <c r="Z61" t="s">
        <v>8898</v>
      </c>
      <c r="AA61" t="s">
        <v>8880</v>
      </c>
      <c r="AB61" t="s">
        <v>7119</v>
      </c>
      <c r="AC61" t="s">
        <v>7499</v>
      </c>
      <c r="AD61" t="s">
        <v>7502</v>
      </c>
      <c r="AE61" t="s">
        <v>6845</v>
      </c>
      <c r="AF61" t="s">
        <v>6845</v>
      </c>
      <c r="AG61" t="s">
        <v>6845</v>
      </c>
      <c r="AH61" t="s">
        <v>6845</v>
      </c>
      <c r="AI61" t="s">
        <v>6845</v>
      </c>
      <c r="AJ61" t="s">
        <v>6845</v>
      </c>
      <c r="AK61" t="s">
        <v>6845</v>
      </c>
      <c r="AL61" t="s">
        <v>6845</v>
      </c>
      <c r="AM61" t="s">
        <v>6845</v>
      </c>
      <c r="AN61" t="s">
        <v>6866</v>
      </c>
      <c r="AO61" t="s">
        <v>6866</v>
      </c>
      <c r="AP61" t="s">
        <v>6866</v>
      </c>
      <c r="AQ61" t="s">
        <v>6866</v>
      </c>
      <c r="AR61" t="s">
        <v>6866</v>
      </c>
      <c r="AS61" t="s">
        <v>6866</v>
      </c>
      <c r="AT61" t="s">
        <v>6866</v>
      </c>
      <c r="AU61" t="s">
        <v>6866</v>
      </c>
      <c r="AV61" t="s">
        <v>6866</v>
      </c>
      <c r="AW61" t="s">
        <v>6866</v>
      </c>
      <c r="AX61" t="s">
        <v>6866</v>
      </c>
      <c r="AY61" t="s">
        <v>6866</v>
      </c>
      <c r="AZ61" t="s">
        <v>6866</v>
      </c>
      <c r="BA61" t="s">
        <v>6866</v>
      </c>
      <c r="BB61" t="s">
        <v>7122</v>
      </c>
      <c r="BC61" t="s">
        <v>7122</v>
      </c>
      <c r="BD61" t="s">
        <v>6866</v>
      </c>
      <c r="BE61" t="s">
        <v>6866</v>
      </c>
      <c r="BF61" t="s">
        <v>6866</v>
      </c>
      <c r="BG61" t="s">
        <v>6866</v>
      </c>
      <c r="BH61" t="s">
        <v>6866</v>
      </c>
      <c r="BI61" t="s">
        <v>6274</v>
      </c>
      <c r="BJ61" t="s">
        <v>6274</v>
      </c>
      <c r="BK61" t="s">
        <v>6866</v>
      </c>
      <c r="BL61" t="s">
        <v>6866</v>
      </c>
      <c r="BM61" t="s">
        <v>6866</v>
      </c>
      <c r="BN61" t="s">
        <v>6866</v>
      </c>
      <c r="BO61" t="s">
        <v>6866</v>
      </c>
      <c r="BP61" t="s">
        <v>7503</v>
      </c>
      <c r="BQ61" t="s">
        <v>7504</v>
      </c>
    </row>
    <row r="62" spans="1:69" hidden="1" x14ac:dyDescent="0.2">
      <c r="A62" t="s">
        <v>7505</v>
      </c>
      <c r="B62" t="s">
        <v>7506</v>
      </c>
      <c r="C62" t="s">
        <v>8404</v>
      </c>
      <c r="D62" t="s">
        <v>6835</v>
      </c>
      <c r="E62" t="s">
        <v>8376</v>
      </c>
      <c r="F62" t="s">
        <v>7507</v>
      </c>
      <c r="G62" t="s">
        <v>6837</v>
      </c>
      <c r="H62" t="s">
        <v>6264</v>
      </c>
      <c r="I62" t="s">
        <v>8994</v>
      </c>
      <c r="J62" t="s">
        <v>7508</v>
      </c>
      <c r="K62" t="s">
        <v>6841</v>
      </c>
      <c r="L62" t="s">
        <v>6500</v>
      </c>
      <c r="M62" t="s">
        <v>6501</v>
      </c>
      <c r="N62" t="s">
        <v>7077</v>
      </c>
      <c r="O62" t="s">
        <v>6845</v>
      </c>
      <c r="P62" t="s">
        <v>7509</v>
      </c>
      <c r="Q62" t="s">
        <v>6845</v>
      </c>
      <c r="R62" t="s">
        <v>7510</v>
      </c>
      <c r="S62" t="s">
        <v>7112</v>
      </c>
      <c r="T62" t="s">
        <v>8917</v>
      </c>
      <c r="U62" t="s">
        <v>7082</v>
      </c>
      <c r="V62" t="s">
        <v>7511</v>
      </c>
      <c r="W62" t="s">
        <v>7512</v>
      </c>
      <c r="X62" t="s">
        <v>7509</v>
      </c>
      <c r="Y62" t="s">
        <v>6845</v>
      </c>
      <c r="Z62" t="s">
        <v>6845</v>
      </c>
      <c r="AA62" t="s">
        <v>6845</v>
      </c>
      <c r="AB62" t="s">
        <v>6845</v>
      </c>
      <c r="AC62" t="s">
        <v>6845</v>
      </c>
      <c r="AD62" t="s">
        <v>6845</v>
      </c>
      <c r="AE62" t="s">
        <v>6845</v>
      </c>
      <c r="AF62" t="s">
        <v>6845</v>
      </c>
      <c r="AG62" t="s">
        <v>6845</v>
      </c>
      <c r="AH62" t="s">
        <v>6845</v>
      </c>
      <c r="AI62" t="s">
        <v>6845</v>
      </c>
      <c r="AJ62" t="s">
        <v>6845</v>
      </c>
      <c r="AK62" t="s">
        <v>6845</v>
      </c>
      <c r="AL62" t="s">
        <v>6845</v>
      </c>
      <c r="AM62" t="s">
        <v>6845</v>
      </c>
      <c r="AN62" t="s">
        <v>6866</v>
      </c>
      <c r="AO62" t="s">
        <v>6866</v>
      </c>
      <c r="AP62" t="s">
        <v>6866</v>
      </c>
      <c r="AQ62" t="s">
        <v>6866</v>
      </c>
      <c r="AR62" t="s">
        <v>6866</v>
      </c>
      <c r="AS62" t="s">
        <v>6866</v>
      </c>
      <c r="AT62" t="s">
        <v>6866</v>
      </c>
      <c r="AU62" t="s">
        <v>6866</v>
      </c>
      <c r="AV62" t="s">
        <v>6866</v>
      </c>
      <c r="AW62" t="s">
        <v>6866</v>
      </c>
      <c r="AX62" t="s">
        <v>6866</v>
      </c>
      <c r="AY62" t="s">
        <v>6866</v>
      </c>
      <c r="AZ62" t="s">
        <v>6866</v>
      </c>
      <c r="BA62" t="s">
        <v>6866</v>
      </c>
      <c r="BB62" t="s">
        <v>7143</v>
      </c>
      <c r="BC62" t="s">
        <v>7143</v>
      </c>
      <c r="BD62" t="s">
        <v>6866</v>
      </c>
      <c r="BE62" t="s">
        <v>6866</v>
      </c>
      <c r="BF62" t="s">
        <v>6866</v>
      </c>
      <c r="BG62" t="s">
        <v>6866</v>
      </c>
      <c r="BH62" t="s">
        <v>6866</v>
      </c>
      <c r="BI62" t="s">
        <v>7179</v>
      </c>
      <c r="BJ62" t="s">
        <v>7179</v>
      </c>
      <c r="BK62" t="s">
        <v>6866</v>
      </c>
      <c r="BL62" t="s">
        <v>6866</v>
      </c>
      <c r="BM62" t="s">
        <v>6866</v>
      </c>
      <c r="BN62" t="s">
        <v>6866</v>
      </c>
      <c r="BO62" t="s">
        <v>6866</v>
      </c>
      <c r="BP62" t="s">
        <v>7513</v>
      </c>
      <c r="BQ62" t="s">
        <v>7514</v>
      </c>
    </row>
    <row r="63" spans="1:69" hidden="1" x14ac:dyDescent="0.2">
      <c r="A63" t="s">
        <v>7515</v>
      </c>
      <c r="B63" t="s">
        <v>7516</v>
      </c>
      <c r="C63" t="s">
        <v>8404</v>
      </c>
      <c r="D63" t="s">
        <v>6835</v>
      </c>
      <c r="E63" t="s">
        <v>8376</v>
      </c>
      <c r="F63" t="s">
        <v>7517</v>
      </c>
      <c r="G63" t="s">
        <v>6837</v>
      </c>
      <c r="H63" t="s">
        <v>6264</v>
      </c>
      <c r="I63" t="s">
        <v>9187</v>
      </c>
      <c r="J63" t="s">
        <v>7518</v>
      </c>
      <c r="K63" t="s">
        <v>6841</v>
      </c>
      <c r="L63" t="s">
        <v>6500</v>
      </c>
      <c r="M63" t="s">
        <v>6501</v>
      </c>
      <c r="N63" t="s">
        <v>7077</v>
      </c>
      <c r="O63" t="s">
        <v>6845</v>
      </c>
      <c r="P63" t="s">
        <v>7519</v>
      </c>
      <c r="Q63" t="s">
        <v>6845</v>
      </c>
      <c r="R63" t="s">
        <v>7520</v>
      </c>
      <c r="S63" t="s">
        <v>8903</v>
      </c>
      <c r="T63" t="s">
        <v>7521</v>
      </c>
      <c r="U63" t="s">
        <v>7082</v>
      </c>
      <c r="V63" t="s">
        <v>7522</v>
      </c>
      <c r="W63" t="s">
        <v>7523</v>
      </c>
      <c r="X63" t="s">
        <v>6845</v>
      </c>
      <c r="Y63" t="s">
        <v>6845</v>
      </c>
      <c r="Z63" t="s">
        <v>6845</v>
      </c>
      <c r="AA63" t="s">
        <v>6845</v>
      </c>
      <c r="AB63" t="s">
        <v>6845</v>
      </c>
      <c r="AC63" t="s">
        <v>6845</v>
      </c>
      <c r="AD63" t="s">
        <v>6845</v>
      </c>
      <c r="AE63" t="s">
        <v>6845</v>
      </c>
      <c r="AF63" t="s">
        <v>6845</v>
      </c>
      <c r="AG63" t="s">
        <v>6845</v>
      </c>
      <c r="AH63" t="s">
        <v>6845</v>
      </c>
      <c r="AI63" t="s">
        <v>6845</v>
      </c>
      <c r="AJ63" t="s">
        <v>6845</v>
      </c>
      <c r="AK63" t="s">
        <v>6845</v>
      </c>
      <c r="AL63" t="s">
        <v>6845</v>
      </c>
      <c r="AM63" t="s">
        <v>6845</v>
      </c>
      <c r="AN63" t="s">
        <v>6866</v>
      </c>
      <c r="AO63" t="s">
        <v>6866</v>
      </c>
      <c r="AP63" t="s">
        <v>6866</v>
      </c>
      <c r="AQ63" t="s">
        <v>6866</v>
      </c>
      <c r="AR63" t="s">
        <v>6866</v>
      </c>
      <c r="AS63" t="s">
        <v>6866</v>
      </c>
      <c r="AT63" t="s">
        <v>6866</v>
      </c>
      <c r="AU63" t="s">
        <v>6866</v>
      </c>
      <c r="AV63" t="s">
        <v>6866</v>
      </c>
      <c r="AW63" t="s">
        <v>6866</v>
      </c>
      <c r="AX63" t="s">
        <v>6866</v>
      </c>
      <c r="AY63" t="s">
        <v>6866</v>
      </c>
      <c r="AZ63" t="s">
        <v>6866</v>
      </c>
      <c r="BA63" t="s">
        <v>6866</v>
      </c>
      <c r="BB63" t="s">
        <v>8952</v>
      </c>
      <c r="BC63" t="s">
        <v>8952</v>
      </c>
      <c r="BD63" t="s">
        <v>6866</v>
      </c>
      <c r="BE63" t="s">
        <v>6866</v>
      </c>
      <c r="BF63" t="s">
        <v>6866</v>
      </c>
      <c r="BG63" t="s">
        <v>6866</v>
      </c>
      <c r="BH63" t="s">
        <v>6866</v>
      </c>
      <c r="BI63" t="s">
        <v>8994</v>
      </c>
      <c r="BJ63" t="s">
        <v>8994</v>
      </c>
      <c r="BK63" t="s">
        <v>6866</v>
      </c>
      <c r="BL63" t="s">
        <v>6866</v>
      </c>
      <c r="BM63" t="s">
        <v>6866</v>
      </c>
      <c r="BN63" t="s">
        <v>6866</v>
      </c>
      <c r="BO63" t="s">
        <v>6866</v>
      </c>
      <c r="BP63" t="s">
        <v>7524</v>
      </c>
      <c r="BQ63" t="s">
        <v>7525</v>
      </c>
    </row>
    <row r="64" spans="1:69" hidden="1" x14ac:dyDescent="0.2">
      <c r="A64" t="s">
        <v>7526</v>
      </c>
      <c r="B64" t="s">
        <v>7527</v>
      </c>
      <c r="C64" t="s">
        <v>8404</v>
      </c>
      <c r="D64" t="s">
        <v>6835</v>
      </c>
      <c r="E64" t="s">
        <v>8376</v>
      </c>
      <c r="F64" t="s">
        <v>7528</v>
      </c>
      <c r="G64" t="s">
        <v>6837</v>
      </c>
      <c r="H64" t="s">
        <v>6264</v>
      </c>
      <c r="I64" t="s">
        <v>8994</v>
      </c>
      <c r="J64" t="s">
        <v>7529</v>
      </c>
      <c r="K64" t="s">
        <v>6841</v>
      </c>
      <c r="L64" t="s">
        <v>6500</v>
      </c>
      <c r="M64" t="s">
        <v>6501</v>
      </c>
      <c r="N64" t="s">
        <v>7077</v>
      </c>
      <c r="O64" t="s">
        <v>6845</v>
      </c>
      <c r="P64" t="s">
        <v>6845</v>
      </c>
      <c r="Q64" t="s">
        <v>6845</v>
      </c>
      <c r="R64" t="s">
        <v>7530</v>
      </c>
      <c r="S64" t="s">
        <v>8156</v>
      </c>
      <c r="T64" t="s">
        <v>8765</v>
      </c>
      <c r="U64" t="s">
        <v>7082</v>
      </c>
      <c r="V64" t="s">
        <v>7531</v>
      </c>
      <c r="W64" t="s">
        <v>7532</v>
      </c>
      <c r="X64" t="s">
        <v>6845</v>
      </c>
      <c r="Y64" t="s">
        <v>7533</v>
      </c>
      <c r="Z64" t="s">
        <v>8591</v>
      </c>
      <c r="AA64" t="s">
        <v>8904</v>
      </c>
      <c r="AB64" t="s">
        <v>7119</v>
      </c>
      <c r="AC64" t="s">
        <v>7531</v>
      </c>
      <c r="AD64" t="s">
        <v>6845</v>
      </c>
      <c r="AE64" t="s">
        <v>6845</v>
      </c>
      <c r="AF64" t="s">
        <v>6845</v>
      </c>
      <c r="AG64" t="s">
        <v>6845</v>
      </c>
      <c r="AH64" t="s">
        <v>6845</v>
      </c>
      <c r="AI64" t="s">
        <v>6845</v>
      </c>
      <c r="AJ64" t="s">
        <v>6845</v>
      </c>
      <c r="AK64" t="s">
        <v>6845</v>
      </c>
      <c r="AL64" t="s">
        <v>6845</v>
      </c>
      <c r="AM64" t="s">
        <v>6845</v>
      </c>
      <c r="AN64" t="s">
        <v>6866</v>
      </c>
      <c r="AO64" t="s">
        <v>6866</v>
      </c>
      <c r="AP64" t="s">
        <v>6866</v>
      </c>
      <c r="AQ64" t="s">
        <v>6866</v>
      </c>
      <c r="AR64" t="s">
        <v>6866</v>
      </c>
      <c r="AS64" t="s">
        <v>6866</v>
      </c>
      <c r="AT64" t="s">
        <v>6866</v>
      </c>
      <c r="AU64" t="s">
        <v>6866</v>
      </c>
      <c r="AV64" t="s">
        <v>6866</v>
      </c>
      <c r="AW64" t="s">
        <v>6866</v>
      </c>
      <c r="AX64" t="s">
        <v>6866</v>
      </c>
      <c r="AY64" t="s">
        <v>6866</v>
      </c>
      <c r="AZ64" t="s">
        <v>6866</v>
      </c>
      <c r="BA64" t="s">
        <v>6866</v>
      </c>
      <c r="BB64" t="s">
        <v>7099</v>
      </c>
      <c r="BC64" t="s">
        <v>6866</v>
      </c>
      <c r="BD64" t="s">
        <v>7099</v>
      </c>
      <c r="BE64" t="s">
        <v>6866</v>
      </c>
      <c r="BF64" t="s">
        <v>6866</v>
      </c>
      <c r="BG64" t="s">
        <v>6866</v>
      </c>
      <c r="BH64" t="s">
        <v>6866</v>
      </c>
      <c r="BI64" t="s">
        <v>8971</v>
      </c>
      <c r="BJ64" t="s">
        <v>6866</v>
      </c>
      <c r="BK64" t="s">
        <v>8971</v>
      </c>
      <c r="BL64" t="s">
        <v>6866</v>
      </c>
      <c r="BM64" t="s">
        <v>6866</v>
      </c>
      <c r="BN64" t="s">
        <v>6866</v>
      </c>
      <c r="BO64" t="s">
        <v>6866</v>
      </c>
      <c r="BP64" t="s">
        <v>7534</v>
      </c>
      <c r="BQ64" t="s">
        <v>7535</v>
      </c>
    </row>
    <row r="65" spans="1:69" hidden="1" x14ac:dyDescent="0.2">
      <c r="A65" t="s">
        <v>7536</v>
      </c>
      <c r="B65" t="s">
        <v>7537</v>
      </c>
      <c r="C65" t="s">
        <v>8404</v>
      </c>
      <c r="D65" t="s">
        <v>6835</v>
      </c>
      <c r="E65" t="s">
        <v>8376</v>
      </c>
      <c r="F65" t="s">
        <v>7538</v>
      </c>
      <c r="G65" t="s">
        <v>6837</v>
      </c>
      <c r="H65" t="s">
        <v>6264</v>
      </c>
      <c r="I65" t="s">
        <v>9187</v>
      </c>
      <c r="J65" t="s">
        <v>8635</v>
      </c>
      <c r="K65" t="s">
        <v>6841</v>
      </c>
      <c r="L65" t="s">
        <v>6500</v>
      </c>
      <c r="M65" t="s">
        <v>6501</v>
      </c>
      <c r="N65" t="s">
        <v>7077</v>
      </c>
      <c r="O65" t="s">
        <v>6845</v>
      </c>
      <c r="P65" t="s">
        <v>6845</v>
      </c>
      <c r="Q65" t="s">
        <v>6845</v>
      </c>
      <c r="R65" t="s">
        <v>7539</v>
      </c>
      <c r="S65" t="s">
        <v>8898</v>
      </c>
      <c r="T65" t="s">
        <v>6269</v>
      </c>
      <c r="U65" t="s">
        <v>7082</v>
      </c>
      <c r="V65" t="s">
        <v>7540</v>
      </c>
      <c r="W65" t="s">
        <v>7541</v>
      </c>
      <c r="X65" t="s">
        <v>6845</v>
      </c>
      <c r="Y65" t="s">
        <v>6845</v>
      </c>
      <c r="Z65" t="s">
        <v>6845</v>
      </c>
      <c r="AA65" t="s">
        <v>6845</v>
      </c>
      <c r="AB65" t="s">
        <v>6845</v>
      </c>
      <c r="AC65" t="s">
        <v>6845</v>
      </c>
      <c r="AD65" t="s">
        <v>6845</v>
      </c>
      <c r="AE65" t="s">
        <v>6845</v>
      </c>
      <c r="AF65" t="s">
        <v>6845</v>
      </c>
      <c r="AG65" t="s">
        <v>6845</v>
      </c>
      <c r="AH65" t="s">
        <v>6845</v>
      </c>
      <c r="AI65" t="s">
        <v>6845</v>
      </c>
      <c r="AJ65" t="s">
        <v>6845</v>
      </c>
      <c r="AK65" t="s">
        <v>6845</v>
      </c>
      <c r="AL65" t="s">
        <v>6845</v>
      </c>
      <c r="AM65" t="s">
        <v>6845</v>
      </c>
      <c r="AN65" t="s">
        <v>6866</v>
      </c>
      <c r="AO65" t="s">
        <v>6866</v>
      </c>
      <c r="AP65" t="s">
        <v>6866</v>
      </c>
      <c r="AQ65" t="s">
        <v>6866</v>
      </c>
      <c r="AR65" t="s">
        <v>6866</v>
      </c>
      <c r="AS65" t="s">
        <v>6866</v>
      </c>
      <c r="AT65" t="s">
        <v>6866</v>
      </c>
      <c r="AU65" t="s">
        <v>6866</v>
      </c>
      <c r="AV65" t="s">
        <v>6866</v>
      </c>
      <c r="AW65" t="s">
        <v>6866</v>
      </c>
      <c r="AX65" t="s">
        <v>6866</v>
      </c>
      <c r="AY65" t="s">
        <v>6866</v>
      </c>
      <c r="AZ65" t="s">
        <v>6866</v>
      </c>
      <c r="BA65" t="s">
        <v>6866</v>
      </c>
      <c r="BB65" t="s">
        <v>6866</v>
      </c>
      <c r="BC65" t="s">
        <v>6866</v>
      </c>
      <c r="BD65" t="s">
        <v>6866</v>
      </c>
      <c r="BE65" t="s">
        <v>6866</v>
      </c>
      <c r="BF65" t="s">
        <v>6866</v>
      </c>
      <c r="BG65" t="s">
        <v>6866</v>
      </c>
      <c r="BH65" t="s">
        <v>6866</v>
      </c>
      <c r="BI65" t="s">
        <v>6866</v>
      </c>
      <c r="BJ65" t="s">
        <v>6866</v>
      </c>
      <c r="BK65" t="s">
        <v>6866</v>
      </c>
      <c r="BL65" t="s">
        <v>6866</v>
      </c>
      <c r="BM65" t="s">
        <v>6866</v>
      </c>
      <c r="BN65" t="s">
        <v>6866</v>
      </c>
      <c r="BO65" t="s">
        <v>6866</v>
      </c>
      <c r="BP65" t="s">
        <v>7542</v>
      </c>
      <c r="BQ65" t="s">
        <v>7543</v>
      </c>
    </row>
    <row r="66" spans="1:69" hidden="1" x14ac:dyDescent="0.2">
      <c r="A66" t="s">
        <v>7544</v>
      </c>
      <c r="B66" t="s">
        <v>7545</v>
      </c>
      <c r="C66" t="s">
        <v>8404</v>
      </c>
      <c r="D66" t="s">
        <v>6835</v>
      </c>
      <c r="E66" t="s">
        <v>8376</v>
      </c>
      <c r="F66" t="s">
        <v>7546</v>
      </c>
      <c r="G66" t="s">
        <v>6837</v>
      </c>
      <c r="H66" t="s">
        <v>6264</v>
      </c>
      <c r="I66" t="s">
        <v>8994</v>
      </c>
      <c r="J66" t="s">
        <v>7547</v>
      </c>
      <c r="K66" t="s">
        <v>6841</v>
      </c>
      <c r="L66" t="s">
        <v>6500</v>
      </c>
      <c r="M66" t="s">
        <v>6501</v>
      </c>
      <c r="N66" t="s">
        <v>7077</v>
      </c>
      <c r="O66" t="s">
        <v>6845</v>
      </c>
      <c r="P66" t="s">
        <v>7548</v>
      </c>
      <c r="Q66" t="s">
        <v>6845</v>
      </c>
      <c r="R66" t="s">
        <v>7549</v>
      </c>
      <c r="S66" t="s">
        <v>8898</v>
      </c>
      <c r="T66" t="s">
        <v>7196</v>
      </c>
      <c r="U66" t="s">
        <v>7082</v>
      </c>
      <c r="V66" t="s">
        <v>7550</v>
      </c>
      <c r="W66" t="s">
        <v>7551</v>
      </c>
      <c r="X66" t="s">
        <v>6845</v>
      </c>
      <c r="Y66" t="s">
        <v>7552</v>
      </c>
      <c r="Z66" t="s">
        <v>7553</v>
      </c>
      <c r="AA66" t="s">
        <v>7191</v>
      </c>
      <c r="AB66" t="s">
        <v>7119</v>
      </c>
      <c r="AC66" t="s">
        <v>7550</v>
      </c>
      <c r="AD66" t="s">
        <v>7554</v>
      </c>
      <c r="AE66" t="s">
        <v>7548</v>
      </c>
      <c r="AF66" t="s">
        <v>6845</v>
      </c>
      <c r="AG66" t="s">
        <v>6845</v>
      </c>
      <c r="AH66" t="s">
        <v>6845</v>
      </c>
      <c r="AI66" t="s">
        <v>6845</v>
      </c>
      <c r="AJ66" t="s">
        <v>6845</v>
      </c>
      <c r="AK66" t="s">
        <v>6845</v>
      </c>
      <c r="AL66" t="s">
        <v>6845</v>
      </c>
      <c r="AM66" t="s">
        <v>6845</v>
      </c>
      <c r="AN66" t="s">
        <v>6866</v>
      </c>
      <c r="AO66" t="s">
        <v>6866</v>
      </c>
      <c r="AP66" t="s">
        <v>6866</v>
      </c>
      <c r="AQ66" t="s">
        <v>6866</v>
      </c>
      <c r="AR66" t="s">
        <v>6866</v>
      </c>
      <c r="AS66" t="s">
        <v>6866</v>
      </c>
      <c r="AT66" t="s">
        <v>6866</v>
      </c>
      <c r="AU66" t="s">
        <v>6866</v>
      </c>
      <c r="AV66" t="s">
        <v>6866</v>
      </c>
      <c r="AW66" t="s">
        <v>6866</v>
      </c>
      <c r="AX66" t="s">
        <v>6866</v>
      </c>
      <c r="AY66" t="s">
        <v>6866</v>
      </c>
      <c r="AZ66" t="s">
        <v>6866</v>
      </c>
      <c r="BA66" t="s">
        <v>6866</v>
      </c>
      <c r="BB66" t="s">
        <v>7143</v>
      </c>
      <c r="BC66" t="s">
        <v>7143</v>
      </c>
      <c r="BD66" t="s">
        <v>6866</v>
      </c>
      <c r="BE66" t="s">
        <v>6866</v>
      </c>
      <c r="BF66" t="s">
        <v>6866</v>
      </c>
      <c r="BG66" t="s">
        <v>6866</v>
      </c>
      <c r="BH66" t="s">
        <v>6866</v>
      </c>
      <c r="BI66" t="s">
        <v>7145</v>
      </c>
      <c r="BJ66" t="s">
        <v>7145</v>
      </c>
      <c r="BK66" t="s">
        <v>6866</v>
      </c>
      <c r="BL66" t="s">
        <v>6866</v>
      </c>
      <c r="BM66" t="s">
        <v>6866</v>
      </c>
      <c r="BN66" t="s">
        <v>6866</v>
      </c>
      <c r="BO66" t="s">
        <v>6866</v>
      </c>
      <c r="BP66" t="s">
        <v>7555</v>
      </c>
      <c r="BQ66" t="s">
        <v>7556</v>
      </c>
    </row>
    <row r="67" spans="1:69" hidden="1" x14ac:dyDescent="0.2">
      <c r="A67" t="s">
        <v>4998</v>
      </c>
      <c r="B67" t="s">
        <v>4999</v>
      </c>
      <c r="C67" t="s">
        <v>8404</v>
      </c>
      <c r="D67" t="s">
        <v>6835</v>
      </c>
      <c r="E67" t="s">
        <v>8376</v>
      </c>
      <c r="F67" t="s">
        <v>5000</v>
      </c>
      <c r="G67" t="s">
        <v>6837</v>
      </c>
      <c r="H67" t="s">
        <v>6264</v>
      </c>
      <c r="I67" t="s">
        <v>7179</v>
      </c>
      <c r="J67" t="s">
        <v>8604</v>
      </c>
      <c r="K67" t="s">
        <v>6841</v>
      </c>
      <c r="L67" t="s">
        <v>6500</v>
      </c>
      <c r="M67" t="s">
        <v>6501</v>
      </c>
      <c r="N67" t="s">
        <v>7077</v>
      </c>
      <c r="O67" t="s">
        <v>6845</v>
      </c>
      <c r="P67" t="s">
        <v>6845</v>
      </c>
      <c r="Q67" t="s">
        <v>6845</v>
      </c>
      <c r="R67" t="s">
        <v>7652</v>
      </c>
      <c r="S67" t="s">
        <v>7767</v>
      </c>
      <c r="T67" t="s">
        <v>5001</v>
      </c>
      <c r="U67" t="s">
        <v>7082</v>
      </c>
      <c r="V67" t="s">
        <v>5002</v>
      </c>
      <c r="W67" t="s">
        <v>5003</v>
      </c>
      <c r="X67" t="s">
        <v>6845</v>
      </c>
      <c r="Y67" t="s">
        <v>6845</v>
      </c>
      <c r="Z67" t="s">
        <v>6845</v>
      </c>
      <c r="AA67" t="s">
        <v>6845</v>
      </c>
      <c r="AB67" t="s">
        <v>6845</v>
      </c>
      <c r="AC67" t="s">
        <v>6845</v>
      </c>
      <c r="AD67" t="s">
        <v>6845</v>
      </c>
      <c r="AE67" t="s">
        <v>6845</v>
      </c>
      <c r="AF67" t="s">
        <v>6845</v>
      </c>
      <c r="AG67" t="s">
        <v>6845</v>
      </c>
      <c r="AH67" t="s">
        <v>6845</v>
      </c>
      <c r="AI67" t="s">
        <v>6845</v>
      </c>
      <c r="AJ67" t="s">
        <v>6845</v>
      </c>
      <c r="AK67" t="s">
        <v>6845</v>
      </c>
      <c r="AL67" t="s">
        <v>6845</v>
      </c>
      <c r="AM67" t="s">
        <v>6845</v>
      </c>
      <c r="AN67" t="s">
        <v>6866</v>
      </c>
      <c r="AO67" t="s">
        <v>6866</v>
      </c>
      <c r="AP67" t="s">
        <v>6866</v>
      </c>
      <c r="AQ67" t="s">
        <v>6866</v>
      </c>
      <c r="AR67" t="s">
        <v>6866</v>
      </c>
      <c r="AS67" t="s">
        <v>6866</v>
      </c>
      <c r="AT67" t="s">
        <v>6866</v>
      </c>
      <c r="AU67" t="s">
        <v>6866</v>
      </c>
      <c r="AV67" t="s">
        <v>6866</v>
      </c>
      <c r="AW67" t="s">
        <v>6866</v>
      </c>
      <c r="AX67" t="s">
        <v>6866</v>
      </c>
      <c r="AY67" t="s">
        <v>6866</v>
      </c>
      <c r="AZ67" t="s">
        <v>6866</v>
      </c>
      <c r="BA67" t="s">
        <v>6866</v>
      </c>
      <c r="BB67" t="s">
        <v>7143</v>
      </c>
      <c r="BC67" t="s">
        <v>7143</v>
      </c>
      <c r="BD67" t="s">
        <v>6866</v>
      </c>
      <c r="BE67" t="s">
        <v>6866</v>
      </c>
      <c r="BF67" t="s">
        <v>6866</v>
      </c>
      <c r="BG67" t="s">
        <v>6866</v>
      </c>
      <c r="BH67" t="s">
        <v>6866</v>
      </c>
      <c r="BI67" t="s">
        <v>8952</v>
      </c>
      <c r="BJ67" t="s">
        <v>8952</v>
      </c>
      <c r="BK67" t="s">
        <v>6866</v>
      </c>
      <c r="BL67" t="s">
        <v>6866</v>
      </c>
      <c r="BM67" t="s">
        <v>6866</v>
      </c>
      <c r="BN67" t="s">
        <v>6866</v>
      </c>
      <c r="BO67" t="s">
        <v>6866</v>
      </c>
      <c r="BP67" t="s">
        <v>5004</v>
      </c>
      <c r="BQ67" t="s">
        <v>5005</v>
      </c>
    </row>
    <row r="68" spans="1:69" hidden="1" x14ac:dyDescent="0.2">
      <c r="A68" t="s">
        <v>5006</v>
      </c>
      <c r="B68" t="s">
        <v>5007</v>
      </c>
      <c r="C68" t="s">
        <v>8404</v>
      </c>
      <c r="D68" t="s">
        <v>6835</v>
      </c>
      <c r="E68" t="s">
        <v>8376</v>
      </c>
      <c r="F68" t="s">
        <v>7573</v>
      </c>
      <c r="G68" t="s">
        <v>6837</v>
      </c>
      <c r="H68" t="s">
        <v>6264</v>
      </c>
      <c r="I68" t="s">
        <v>7099</v>
      </c>
      <c r="J68" t="s">
        <v>7574</v>
      </c>
      <c r="K68" t="s">
        <v>6841</v>
      </c>
      <c r="L68" t="s">
        <v>6500</v>
      </c>
      <c r="M68" t="s">
        <v>6501</v>
      </c>
      <c r="N68" t="s">
        <v>7077</v>
      </c>
      <c r="O68" t="s">
        <v>6845</v>
      </c>
      <c r="P68" t="s">
        <v>7575</v>
      </c>
      <c r="Q68" t="s">
        <v>6845</v>
      </c>
      <c r="R68" t="s">
        <v>7576</v>
      </c>
      <c r="S68" t="s">
        <v>7117</v>
      </c>
      <c r="T68" t="s">
        <v>6414</v>
      </c>
      <c r="U68" t="s">
        <v>7082</v>
      </c>
      <c r="V68" t="s">
        <v>7577</v>
      </c>
      <c r="W68" t="s">
        <v>7578</v>
      </c>
      <c r="X68" t="s">
        <v>6845</v>
      </c>
      <c r="Y68" t="s">
        <v>6845</v>
      </c>
      <c r="Z68" t="s">
        <v>6845</v>
      </c>
      <c r="AA68" t="s">
        <v>6845</v>
      </c>
      <c r="AB68" t="s">
        <v>6845</v>
      </c>
      <c r="AC68" t="s">
        <v>6845</v>
      </c>
      <c r="AD68" t="s">
        <v>6845</v>
      </c>
      <c r="AE68" t="s">
        <v>6845</v>
      </c>
      <c r="AF68" t="s">
        <v>6845</v>
      </c>
      <c r="AG68" t="s">
        <v>6845</v>
      </c>
      <c r="AH68" t="s">
        <v>6845</v>
      </c>
      <c r="AI68" t="s">
        <v>6845</v>
      </c>
      <c r="AJ68" t="s">
        <v>6845</v>
      </c>
      <c r="AK68" t="s">
        <v>6845</v>
      </c>
      <c r="AL68" t="s">
        <v>6845</v>
      </c>
      <c r="AM68" t="s">
        <v>6845</v>
      </c>
      <c r="AN68" t="s">
        <v>6866</v>
      </c>
      <c r="AO68" t="s">
        <v>6866</v>
      </c>
      <c r="AP68" t="s">
        <v>6866</v>
      </c>
      <c r="AQ68" t="s">
        <v>6866</v>
      </c>
      <c r="AR68" t="s">
        <v>6866</v>
      </c>
      <c r="AS68" t="s">
        <v>6866</v>
      </c>
      <c r="AT68" t="s">
        <v>6866</v>
      </c>
      <c r="AU68" t="s">
        <v>6866</v>
      </c>
      <c r="AV68" t="s">
        <v>6866</v>
      </c>
      <c r="AW68" t="s">
        <v>6866</v>
      </c>
      <c r="AX68" t="s">
        <v>6866</v>
      </c>
      <c r="AY68" t="s">
        <v>6866</v>
      </c>
      <c r="AZ68" t="s">
        <v>6866</v>
      </c>
      <c r="BA68" t="s">
        <v>6866</v>
      </c>
      <c r="BB68" t="s">
        <v>8952</v>
      </c>
      <c r="BC68" t="s">
        <v>8952</v>
      </c>
      <c r="BD68" t="s">
        <v>6866</v>
      </c>
      <c r="BE68" t="s">
        <v>6866</v>
      </c>
      <c r="BF68" t="s">
        <v>6866</v>
      </c>
      <c r="BG68" t="s">
        <v>6866</v>
      </c>
      <c r="BH68" t="s">
        <v>6866</v>
      </c>
      <c r="BI68" t="s">
        <v>6273</v>
      </c>
      <c r="BJ68" t="s">
        <v>6273</v>
      </c>
      <c r="BK68" t="s">
        <v>6866</v>
      </c>
      <c r="BL68" t="s">
        <v>6866</v>
      </c>
      <c r="BM68" t="s">
        <v>6866</v>
      </c>
      <c r="BN68" t="s">
        <v>6866</v>
      </c>
      <c r="BO68" t="s">
        <v>6866</v>
      </c>
      <c r="BP68" t="s">
        <v>7579</v>
      </c>
      <c r="BQ68" t="s">
        <v>7580</v>
      </c>
    </row>
    <row r="69" spans="1:69" hidden="1" x14ac:dyDescent="0.2">
      <c r="A69" t="s">
        <v>7581</v>
      </c>
      <c r="B69" t="s">
        <v>7582</v>
      </c>
      <c r="C69" t="s">
        <v>8404</v>
      </c>
      <c r="D69" t="s">
        <v>6835</v>
      </c>
      <c r="E69" t="s">
        <v>8376</v>
      </c>
      <c r="F69" t="s">
        <v>7583</v>
      </c>
      <c r="G69" t="s">
        <v>6837</v>
      </c>
      <c r="H69" t="s">
        <v>6264</v>
      </c>
      <c r="I69" t="s">
        <v>8994</v>
      </c>
      <c r="J69" t="s">
        <v>7584</v>
      </c>
      <c r="K69" t="s">
        <v>6841</v>
      </c>
      <c r="L69" t="s">
        <v>6500</v>
      </c>
      <c r="M69" t="s">
        <v>6501</v>
      </c>
      <c r="N69" t="s">
        <v>6844</v>
      </c>
      <c r="O69" t="s">
        <v>6845</v>
      </c>
      <c r="P69" t="s">
        <v>6845</v>
      </c>
      <c r="Q69" t="s">
        <v>6845</v>
      </c>
      <c r="R69" t="s">
        <v>7585</v>
      </c>
      <c r="S69" t="s">
        <v>8879</v>
      </c>
      <c r="T69" t="s">
        <v>7177</v>
      </c>
      <c r="U69" t="s">
        <v>7082</v>
      </c>
      <c r="V69" t="s">
        <v>7586</v>
      </c>
      <c r="W69" t="s">
        <v>7587</v>
      </c>
      <c r="X69" t="s">
        <v>6845</v>
      </c>
      <c r="Y69" t="s">
        <v>7588</v>
      </c>
      <c r="Z69" t="s">
        <v>8898</v>
      </c>
      <c r="AA69" t="s">
        <v>7135</v>
      </c>
      <c r="AB69" t="s">
        <v>7119</v>
      </c>
      <c r="AC69" t="s">
        <v>7589</v>
      </c>
      <c r="AD69" t="s">
        <v>7590</v>
      </c>
      <c r="AE69" t="s">
        <v>6845</v>
      </c>
      <c r="AF69" t="s">
        <v>6845</v>
      </c>
      <c r="AG69" t="s">
        <v>6845</v>
      </c>
      <c r="AH69" t="s">
        <v>6845</v>
      </c>
      <c r="AI69" t="s">
        <v>6845</v>
      </c>
      <c r="AJ69" t="s">
        <v>6845</v>
      </c>
      <c r="AK69" t="s">
        <v>6845</v>
      </c>
      <c r="AL69" t="s">
        <v>6845</v>
      </c>
      <c r="AM69" t="s">
        <v>6845</v>
      </c>
      <c r="AN69" t="s">
        <v>6866</v>
      </c>
      <c r="AO69" t="s">
        <v>6866</v>
      </c>
      <c r="AP69" t="s">
        <v>6866</v>
      </c>
      <c r="AQ69" t="s">
        <v>6866</v>
      </c>
      <c r="AR69" t="s">
        <v>6866</v>
      </c>
      <c r="AS69" t="s">
        <v>6866</v>
      </c>
      <c r="AT69" t="s">
        <v>6866</v>
      </c>
      <c r="AU69" t="s">
        <v>6866</v>
      </c>
      <c r="AV69" t="s">
        <v>6866</v>
      </c>
      <c r="AW69" t="s">
        <v>6866</v>
      </c>
      <c r="AX69" t="s">
        <v>6866</v>
      </c>
      <c r="AY69" t="s">
        <v>6866</v>
      </c>
      <c r="AZ69" t="s">
        <v>6866</v>
      </c>
      <c r="BA69" t="s">
        <v>6866</v>
      </c>
      <c r="BB69" t="s">
        <v>7121</v>
      </c>
      <c r="BC69" t="s">
        <v>7121</v>
      </c>
      <c r="BD69" t="s">
        <v>6866</v>
      </c>
      <c r="BE69" t="s">
        <v>6866</v>
      </c>
      <c r="BF69" t="s">
        <v>6866</v>
      </c>
      <c r="BG69" t="s">
        <v>6866</v>
      </c>
      <c r="BH69" t="s">
        <v>6866</v>
      </c>
      <c r="BI69" t="s">
        <v>7143</v>
      </c>
      <c r="BJ69" t="s">
        <v>7143</v>
      </c>
      <c r="BK69" t="s">
        <v>6866</v>
      </c>
      <c r="BL69" t="s">
        <v>6866</v>
      </c>
      <c r="BM69" t="s">
        <v>6866</v>
      </c>
      <c r="BN69" t="s">
        <v>6866</v>
      </c>
      <c r="BO69" t="s">
        <v>6866</v>
      </c>
      <c r="BP69" t="s">
        <v>7591</v>
      </c>
      <c r="BQ69" t="s">
        <v>7592</v>
      </c>
    </row>
    <row r="70" spans="1:69" hidden="1" x14ac:dyDescent="0.2">
      <c r="A70" t="s">
        <v>7593</v>
      </c>
      <c r="B70" t="s">
        <v>7594</v>
      </c>
      <c r="C70" t="s">
        <v>8404</v>
      </c>
      <c r="D70" t="s">
        <v>6835</v>
      </c>
      <c r="E70" t="s">
        <v>8376</v>
      </c>
      <c r="F70" t="s">
        <v>7595</v>
      </c>
      <c r="G70" t="s">
        <v>6837</v>
      </c>
      <c r="H70" t="s">
        <v>7150</v>
      </c>
      <c r="I70" t="s">
        <v>9187</v>
      </c>
      <c r="J70" t="s">
        <v>7596</v>
      </c>
      <c r="K70" t="s">
        <v>6841</v>
      </c>
      <c r="L70" t="s">
        <v>6500</v>
      </c>
      <c r="M70" t="s">
        <v>6501</v>
      </c>
      <c r="N70" t="s">
        <v>7077</v>
      </c>
      <c r="O70" t="s">
        <v>6845</v>
      </c>
      <c r="P70" t="s">
        <v>6845</v>
      </c>
      <c r="Q70" t="s">
        <v>6845</v>
      </c>
      <c r="R70" t="s">
        <v>7597</v>
      </c>
      <c r="S70" t="s">
        <v>7598</v>
      </c>
      <c r="T70" t="s">
        <v>8982</v>
      </c>
      <c r="U70" t="s">
        <v>7082</v>
      </c>
      <c r="V70" t="s">
        <v>7599</v>
      </c>
      <c r="W70" t="s">
        <v>7600</v>
      </c>
      <c r="X70" t="s">
        <v>6845</v>
      </c>
      <c r="Y70" t="s">
        <v>6845</v>
      </c>
      <c r="Z70" t="s">
        <v>6845</v>
      </c>
      <c r="AA70" t="s">
        <v>6845</v>
      </c>
      <c r="AB70" t="s">
        <v>6845</v>
      </c>
      <c r="AC70" t="s">
        <v>6845</v>
      </c>
      <c r="AD70" t="s">
        <v>6845</v>
      </c>
      <c r="AE70" t="s">
        <v>6845</v>
      </c>
      <c r="AF70" t="s">
        <v>6845</v>
      </c>
      <c r="AG70" t="s">
        <v>6845</v>
      </c>
      <c r="AH70" t="s">
        <v>6845</v>
      </c>
      <c r="AI70" t="s">
        <v>6845</v>
      </c>
      <c r="AJ70" t="s">
        <v>6845</v>
      </c>
      <c r="AK70" t="s">
        <v>6845</v>
      </c>
      <c r="AL70" t="s">
        <v>6845</v>
      </c>
      <c r="AM70" t="s">
        <v>6845</v>
      </c>
      <c r="AN70" t="s">
        <v>6866</v>
      </c>
      <c r="AO70" t="s">
        <v>6866</v>
      </c>
      <c r="AP70" t="s">
        <v>6866</v>
      </c>
      <c r="AQ70" t="s">
        <v>6866</v>
      </c>
      <c r="AR70" t="s">
        <v>6866</v>
      </c>
      <c r="AS70" t="s">
        <v>6866</v>
      </c>
      <c r="AT70" t="s">
        <v>6866</v>
      </c>
      <c r="AU70" t="s">
        <v>6866</v>
      </c>
      <c r="AV70" t="s">
        <v>6866</v>
      </c>
      <c r="AW70" t="s">
        <v>6866</v>
      </c>
      <c r="AX70" t="s">
        <v>6866</v>
      </c>
      <c r="AY70" t="s">
        <v>6866</v>
      </c>
      <c r="AZ70" t="s">
        <v>6866</v>
      </c>
      <c r="BA70" t="s">
        <v>6866</v>
      </c>
      <c r="BB70" t="s">
        <v>7143</v>
      </c>
      <c r="BC70" t="s">
        <v>7143</v>
      </c>
      <c r="BD70" t="s">
        <v>6866</v>
      </c>
      <c r="BE70" t="s">
        <v>6866</v>
      </c>
      <c r="BF70" t="s">
        <v>6866</v>
      </c>
      <c r="BG70" t="s">
        <v>6866</v>
      </c>
      <c r="BH70" t="s">
        <v>6866</v>
      </c>
      <c r="BI70" t="s">
        <v>7143</v>
      </c>
      <c r="BJ70" t="s">
        <v>7143</v>
      </c>
      <c r="BK70" t="s">
        <v>6866</v>
      </c>
      <c r="BL70" t="s">
        <v>6866</v>
      </c>
      <c r="BM70" t="s">
        <v>6866</v>
      </c>
      <c r="BN70" t="s">
        <v>6866</v>
      </c>
      <c r="BO70" t="s">
        <v>6866</v>
      </c>
      <c r="BP70" t="s">
        <v>7601</v>
      </c>
      <c r="BQ70" t="s">
        <v>7602</v>
      </c>
    </row>
    <row r="71" spans="1:69" hidden="1" x14ac:dyDescent="0.2">
      <c r="A71" t="s">
        <v>7603</v>
      </c>
      <c r="B71" t="s">
        <v>7604</v>
      </c>
      <c r="C71" t="s">
        <v>8404</v>
      </c>
      <c r="D71" t="s">
        <v>6835</v>
      </c>
      <c r="E71" t="s">
        <v>8376</v>
      </c>
      <c r="F71" t="s">
        <v>7605</v>
      </c>
      <c r="G71" t="s">
        <v>6837</v>
      </c>
      <c r="H71" t="s">
        <v>6264</v>
      </c>
      <c r="I71" t="s">
        <v>9187</v>
      </c>
      <c r="J71" t="s">
        <v>7606</v>
      </c>
      <c r="K71" t="s">
        <v>6841</v>
      </c>
      <c r="L71" t="s">
        <v>6500</v>
      </c>
      <c r="M71" t="s">
        <v>6501</v>
      </c>
      <c r="N71" t="s">
        <v>7077</v>
      </c>
      <c r="O71" t="s">
        <v>6845</v>
      </c>
      <c r="P71" t="s">
        <v>7607</v>
      </c>
      <c r="Q71" t="s">
        <v>6845</v>
      </c>
      <c r="R71" t="s">
        <v>7608</v>
      </c>
      <c r="S71" t="s">
        <v>8931</v>
      </c>
      <c r="T71" t="s">
        <v>8807</v>
      </c>
      <c r="U71" t="s">
        <v>7082</v>
      </c>
      <c r="V71" t="s">
        <v>7609</v>
      </c>
      <c r="W71" t="s">
        <v>7610</v>
      </c>
      <c r="X71" t="s">
        <v>6845</v>
      </c>
      <c r="Y71" t="s">
        <v>8694</v>
      </c>
      <c r="Z71" t="s">
        <v>8903</v>
      </c>
      <c r="AA71" t="s">
        <v>7196</v>
      </c>
      <c r="AB71" t="s">
        <v>7119</v>
      </c>
      <c r="AC71" t="s">
        <v>7609</v>
      </c>
      <c r="AD71" t="s">
        <v>7611</v>
      </c>
      <c r="AE71" t="s">
        <v>6845</v>
      </c>
      <c r="AF71" t="s">
        <v>6845</v>
      </c>
      <c r="AG71" t="s">
        <v>6845</v>
      </c>
      <c r="AH71" t="s">
        <v>6845</v>
      </c>
      <c r="AI71" t="s">
        <v>6845</v>
      </c>
      <c r="AJ71" t="s">
        <v>6845</v>
      </c>
      <c r="AK71" t="s">
        <v>6845</v>
      </c>
      <c r="AL71" t="s">
        <v>6845</v>
      </c>
      <c r="AM71" t="s">
        <v>6845</v>
      </c>
      <c r="AN71" t="s">
        <v>6866</v>
      </c>
      <c r="AO71" t="s">
        <v>6866</v>
      </c>
      <c r="AP71" t="s">
        <v>6866</v>
      </c>
      <c r="AQ71" t="s">
        <v>6866</v>
      </c>
      <c r="AR71" t="s">
        <v>6866</v>
      </c>
      <c r="AS71" t="s">
        <v>6866</v>
      </c>
      <c r="AT71" t="s">
        <v>6866</v>
      </c>
      <c r="AU71" t="s">
        <v>6866</v>
      </c>
      <c r="AV71" t="s">
        <v>6866</v>
      </c>
      <c r="AW71" t="s">
        <v>6866</v>
      </c>
      <c r="AX71" t="s">
        <v>6866</v>
      </c>
      <c r="AY71" t="s">
        <v>6866</v>
      </c>
      <c r="AZ71" t="s">
        <v>6866</v>
      </c>
      <c r="BA71" t="s">
        <v>6866</v>
      </c>
      <c r="BB71" t="s">
        <v>7145</v>
      </c>
      <c r="BC71" t="s">
        <v>7145</v>
      </c>
      <c r="BD71" t="s">
        <v>6866</v>
      </c>
      <c r="BE71" t="s">
        <v>6866</v>
      </c>
      <c r="BF71" t="s">
        <v>6866</v>
      </c>
      <c r="BG71" t="s">
        <v>6866</v>
      </c>
      <c r="BH71" t="s">
        <v>6866</v>
      </c>
      <c r="BI71" t="s">
        <v>7145</v>
      </c>
      <c r="BJ71" t="s">
        <v>7145</v>
      </c>
      <c r="BK71" t="s">
        <v>6866</v>
      </c>
      <c r="BL71" t="s">
        <v>6866</v>
      </c>
      <c r="BM71" t="s">
        <v>6866</v>
      </c>
      <c r="BN71" t="s">
        <v>6866</v>
      </c>
      <c r="BO71" t="s">
        <v>6866</v>
      </c>
      <c r="BP71" t="s">
        <v>7612</v>
      </c>
      <c r="BQ71" t="s">
        <v>7613</v>
      </c>
    </row>
    <row r="72" spans="1:69" hidden="1" x14ac:dyDescent="0.2">
      <c r="A72" t="s">
        <v>7614</v>
      </c>
      <c r="B72" t="s">
        <v>7615</v>
      </c>
      <c r="C72" t="s">
        <v>8404</v>
      </c>
      <c r="D72" t="s">
        <v>6835</v>
      </c>
      <c r="E72" t="s">
        <v>8376</v>
      </c>
      <c r="F72" t="s">
        <v>7616</v>
      </c>
      <c r="G72" t="s">
        <v>6837</v>
      </c>
      <c r="H72" t="s">
        <v>6264</v>
      </c>
      <c r="I72" t="s">
        <v>6273</v>
      </c>
      <c r="J72" t="s">
        <v>7617</v>
      </c>
      <c r="K72" t="s">
        <v>6841</v>
      </c>
      <c r="L72" t="s">
        <v>6500</v>
      </c>
      <c r="M72" t="s">
        <v>6501</v>
      </c>
      <c r="N72" t="s">
        <v>7077</v>
      </c>
      <c r="O72" t="s">
        <v>6845</v>
      </c>
      <c r="P72" t="s">
        <v>6845</v>
      </c>
      <c r="Q72" t="s">
        <v>6845</v>
      </c>
      <c r="R72" t="s">
        <v>7618</v>
      </c>
      <c r="S72" t="s">
        <v>6861</v>
      </c>
      <c r="T72" t="s">
        <v>9053</v>
      </c>
      <c r="U72" t="s">
        <v>7082</v>
      </c>
      <c r="V72" t="s">
        <v>7619</v>
      </c>
      <c r="W72" t="s">
        <v>7620</v>
      </c>
      <c r="X72" t="s">
        <v>6845</v>
      </c>
      <c r="Y72" t="s">
        <v>6845</v>
      </c>
      <c r="Z72" t="s">
        <v>6845</v>
      </c>
      <c r="AA72" t="s">
        <v>6845</v>
      </c>
      <c r="AB72" t="s">
        <v>6845</v>
      </c>
      <c r="AC72" t="s">
        <v>6845</v>
      </c>
      <c r="AD72" t="s">
        <v>6845</v>
      </c>
      <c r="AE72" t="s">
        <v>6845</v>
      </c>
      <c r="AF72" t="s">
        <v>6845</v>
      </c>
      <c r="AG72" t="s">
        <v>6845</v>
      </c>
      <c r="AH72" t="s">
        <v>6845</v>
      </c>
      <c r="AI72" t="s">
        <v>6845</v>
      </c>
      <c r="AJ72" t="s">
        <v>6845</v>
      </c>
      <c r="AK72" t="s">
        <v>6845</v>
      </c>
      <c r="AL72" t="s">
        <v>6845</v>
      </c>
      <c r="AM72" t="s">
        <v>6845</v>
      </c>
      <c r="AN72" t="s">
        <v>6866</v>
      </c>
      <c r="AO72" t="s">
        <v>6866</v>
      </c>
      <c r="AP72" t="s">
        <v>6866</v>
      </c>
      <c r="AQ72" t="s">
        <v>6866</v>
      </c>
      <c r="AR72" t="s">
        <v>6866</v>
      </c>
      <c r="AS72" t="s">
        <v>6866</v>
      </c>
      <c r="AT72" t="s">
        <v>6866</v>
      </c>
      <c r="AU72" t="s">
        <v>6866</v>
      </c>
      <c r="AV72" t="s">
        <v>6866</v>
      </c>
      <c r="AW72" t="s">
        <v>6866</v>
      </c>
      <c r="AX72" t="s">
        <v>6866</v>
      </c>
      <c r="AY72" t="s">
        <v>6866</v>
      </c>
      <c r="AZ72" t="s">
        <v>6866</v>
      </c>
      <c r="BA72" t="s">
        <v>6866</v>
      </c>
      <c r="BB72" t="s">
        <v>7099</v>
      </c>
      <c r="BC72" t="s">
        <v>7099</v>
      </c>
      <c r="BD72" t="s">
        <v>6866</v>
      </c>
      <c r="BE72" t="s">
        <v>6866</v>
      </c>
      <c r="BF72" t="s">
        <v>6866</v>
      </c>
      <c r="BG72" t="s">
        <v>6866</v>
      </c>
      <c r="BH72" t="s">
        <v>6866</v>
      </c>
      <c r="BI72" t="s">
        <v>6866</v>
      </c>
      <c r="BJ72" t="s">
        <v>6866</v>
      </c>
      <c r="BK72" t="s">
        <v>6866</v>
      </c>
      <c r="BL72" t="s">
        <v>6866</v>
      </c>
      <c r="BM72" t="s">
        <v>6866</v>
      </c>
      <c r="BN72" t="s">
        <v>6866</v>
      </c>
      <c r="BO72" t="s">
        <v>6866</v>
      </c>
      <c r="BP72" t="s">
        <v>7621</v>
      </c>
      <c r="BQ72" t="s">
        <v>7622</v>
      </c>
    </row>
    <row r="73" spans="1:69" hidden="1" x14ac:dyDescent="0.2">
      <c r="A73" t="s">
        <v>7623</v>
      </c>
      <c r="B73" t="s">
        <v>7624</v>
      </c>
      <c r="C73" t="s">
        <v>8404</v>
      </c>
      <c r="D73" t="s">
        <v>6835</v>
      </c>
      <c r="E73" t="s">
        <v>8376</v>
      </c>
      <c r="F73" t="s">
        <v>7625</v>
      </c>
      <c r="G73" t="s">
        <v>6837</v>
      </c>
      <c r="H73" t="s">
        <v>6264</v>
      </c>
      <c r="I73" t="s">
        <v>9187</v>
      </c>
      <c r="J73" t="s">
        <v>7626</v>
      </c>
      <c r="K73" t="s">
        <v>6841</v>
      </c>
      <c r="L73" t="s">
        <v>6500</v>
      </c>
      <c r="M73" t="s">
        <v>6501</v>
      </c>
      <c r="N73" t="s">
        <v>7077</v>
      </c>
      <c r="O73" t="s">
        <v>6845</v>
      </c>
      <c r="P73" t="s">
        <v>7627</v>
      </c>
      <c r="Q73" t="s">
        <v>6845</v>
      </c>
      <c r="R73" t="s">
        <v>7628</v>
      </c>
      <c r="S73" t="s">
        <v>7154</v>
      </c>
      <c r="T73" t="s">
        <v>6475</v>
      </c>
      <c r="U73" t="s">
        <v>7082</v>
      </c>
      <c r="V73" t="s">
        <v>7629</v>
      </c>
      <c r="W73" t="s">
        <v>7630</v>
      </c>
      <c r="X73" t="s">
        <v>6845</v>
      </c>
      <c r="Y73" t="s">
        <v>6845</v>
      </c>
      <c r="Z73" t="s">
        <v>6845</v>
      </c>
      <c r="AA73" t="s">
        <v>6845</v>
      </c>
      <c r="AB73" t="s">
        <v>8548</v>
      </c>
      <c r="AC73" t="s">
        <v>6845</v>
      </c>
      <c r="AD73" t="s">
        <v>6845</v>
      </c>
      <c r="AE73" t="s">
        <v>6845</v>
      </c>
      <c r="AF73" t="s">
        <v>6845</v>
      </c>
      <c r="AG73" t="s">
        <v>6845</v>
      </c>
      <c r="AH73" t="s">
        <v>6845</v>
      </c>
      <c r="AI73" t="s">
        <v>6845</v>
      </c>
      <c r="AJ73" t="s">
        <v>6845</v>
      </c>
      <c r="AK73" t="s">
        <v>6845</v>
      </c>
      <c r="AL73" t="s">
        <v>6845</v>
      </c>
      <c r="AM73" t="s">
        <v>6845</v>
      </c>
      <c r="AN73" t="s">
        <v>6866</v>
      </c>
      <c r="AO73" t="s">
        <v>6866</v>
      </c>
      <c r="AP73" t="s">
        <v>6866</v>
      </c>
      <c r="AQ73" t="s">
        <v>6866</v>
      </c>
      <c r="AR73" t="s">
        <v>6866</v>
      </c>
      <c r="AS73" t="s">
        <v>6866</v>
      </c>
      <c r="AT73" t="s">
        <v>6866</v>
      </c>
      <c r="AU73" t="s">
        <v>6866</v>
      </c>
      <c r="AV73" t="s">
        <v>6866</v>
      </c>
      <c r="AW73" t="s">
        <v>6866</v>
      </c>
      <c r="AX73" t="s">
        <v>6866</v>
      </c>
      <c r="AY73" t="s">
        <v>6866</v>
      </c>
      <c r="AZ73" t="s">
        <v>6866</v>
      </c>
      <c r="BA73" t="s">
        <v>6866</v>
      </c>
      <c r="BB73" t="s">
        <v>7099</v>
      </c>
      <c r="BC73" t="s">
        <v>6866</v>
      </c>
      <c r="BD73" t="s">
        <v>7099</v>
      </c>
      <c r="BE73" t="s">
        <v>6866</v>
      </c>
      <c r="BF73" t="s">
        <v>6866</v>
      </c>
      <c r="BG73" t="s">
        <v>6866</v>
      </c>
      <c r="BH73" t="s">
        <v>6866</v>
      </c>
      <c r="BI73" t="s">
        <v>8906</v>
      </c>
      <c r="BJ73" t="s">
        <v>6866</v>
      </c>
      <c r="BK73" t="s">
        <v>8906</v>
      </c>
      <c r="BL73" t="s">
        <v>6866</v>
      </c>
      <c r="BM73" t="s">
        <v>6866</v>
      </c>
      <c r="BN73" t="s">
        <v>6866</v>
      </c>
      <c r="BO73" t="s">
        <v>6866</v>
      </c>
      <c r="BP73" t="s">
        <v>7631</v>
      </c>
      <c r="BQ73" t="s">
        <v>7632</v>
      </c>
    </row>
    <row r="74" spans="1:69" hidden="1" x14ac:dyDescent="0.2">
      <c r="A74" t="s">
        <v>7633</v>
      </c>
      <c r="B74" t="s">
        <v>7634</v>
      </c>
      <c r="C74" t="s">
        <v>8404</v>
      </c>
      <c r="D74" t="s">
        <v>6835</v>
      </c>
      <c r="E74" t="s">
        <v>8376</v>
      </c>
      <c r="F74" t="s">
        <v>7635</v>
      </c>
      <c r="G74" t="s">
        <v>6837</v>
      </c>
      <c r="H74" t="s">
        <v>6264</v>
      </c>
      <c r="I74" t="s">
        <v>9187</v>
      </c>
      <c r="J74" t="s">
        <v>7636</v>
      </c>
      <c r="K74" t="s">
        <v>6841</v>
      </c>
      <c r="L74" t="s">
        <v>6500</v>
      </c>
      <c r="M74" t="s">
        <v>6501</v>
      </c>
      <c r="N74" t="s">
        <v>7077</v>
      </c>
      <c r="O74" t="s">
        <v>6845</v>
      </c>
      <c r="P74" t="s">
        <v>6845</v>
      </c>
      <c r="Q74" t="s">
        <v>6845</v>
      </c>
      <c r="R74" t="s">
        <v>7637</v>
      </c>
      <c r="S74" t="s">
        <v>7638</v>
      </c>
      <c r="T74" t="s">
        <v>8390</v>
      </c>
      <c r="U74" t="s">
        <v>7082</v>
      </c>
      <c r="V74" t="s">
        <v>7639</v>
      </c>
      <c r="W74" t="s">
        <v>7640</v>
      </c>
      <c r="X74" t="s">
        <v>6845</v>
      </c>
      <c r="Y74" t="s">
        <v>6845</v>
      </c>
      <c r="Z74" t="s">
        <v>6845</v>
      </c>
      <c r="AA74" t="s">
        <v>6845</v>
      </c>
      <c r="AB74" t="s">
        <v>8548</v>
      </c>
      <c r="AC74" t="s">
        <v>6845</v>
      </c>
      <c r="AD74" t="s">
        <v>6845</v>
      </c>
      <c r="AE74" t="s">
        <v>6845</v>
      </c>
      <c r="AF74" t="s">
        <v>6845</v>
      </c>
      <c r="AG74" t="s">
        <v>6845</v>
      </c>
      <c r="AH74" t="s">
        <v>6845</v>
      </c>
      <c r="AI74" t="s">
        <v>6845</v>
      </c>
      <c r="AJ74" t="s">
        <v>6845</v>
      </c>
      <c r="AK74" t="s">
        <v>6845</v>
      </c>
      <c r="AL74" t="s">
        <v>6845</v>
      </c>
      <c r="AM74" t="s">
        <v>6845</v>
      </c>
      <c r="AN74" t="s">
        <v>6866</v>
      </c>
      <c r="AO74" t="s">
        <v>6866</v>
      </c>
      <c r="AP74" t="s">
        <v>6866</v>
      </c>
      <c r="AQ74" t="s">
        <v>6866</v>
      </c>
      <c r="AR74" t="s">
        <v>6866</v>
      </c>
      <c r="AS74" t="s">
        <v>6866</v>
      </c>
      <c r="AT74" t="s">
        <v>6866</v>
      </c>
      <c r="AU74" t="s">
        <v>6866</v>
      </c>
      <c r="AV74" t="s">
        <v>6866</v>
      </c>
      <c r="AW74" t="s">
        <v>6866</v>
      </c>
      <c r="AX74" t="s">
        <v>6866</v>
      </c>
      <c r="AY74" t="s">
        <v>6866</v>
      </c>
      <c r="AZ74" t="s">
        <v>6866</v>
      </c>
      <c r="BA74" t="s">
        <v>6866</v>
      </c>
      <c r="BB74" t="s">
        <v>7143</v>
      </c>
      <c r="BC74" t="s">
        <v>7143</v>
      </c>
      <c r="BD74" t="s">
        <v>6866</v>
      </c>
      <c r="BE74" t="s">
        <v>6866</v>
      </c>
      <c r="BF74" t="s">
        <v>6866</v>
      </c>
      <c r="BG74" t="s">
        <v>6866</v>
      </c>
      <c r="BH74" t="s">
        <v>6866</v>
      </c>
      <c r="BI74" t="s">
        <v>6273</v>
      </c>
      <c r="BJ74" t="s">
        <v>6273</v>
      </c>
      <c r="BK74" t="s">
        <v>6866</v>
      </c>
      <c r="BL74" t="s">
        <v>6866</v>
      </c>
      <c r="BM74" t="s">
        <v>6866</v>
      </c>
      <c r="BN74" t="s">
        <v>6866</v>
      </c>
      <c r="BO74" t="s">
        <v>6866</v>
      </c>
      <c r="BP74" t="s">
        <v>7641</v>
      </c>
      <c r="BQ74" t="s">
        <v>7642</v>
      </c>
    </row>
    <row r="75" spans="1:69" hidden="1" x14ac:dyDescent="0.2">
      <c r="A75" t="s">
        <v>5110</v>
      </c>
      <c r="B75" t="s">
        <v>5111</v>
      </c>
      <c r="C75" t="s">
        <v>8404</v>
      </c>
      <c r="D75" t="s">
        <v>6835</v>
      </c>
      <c r="E75" t="s">
        <v>8376</v>
      </c>
      <c r="F75" t="s">
        <v>5112</v>
      </c>
      <c r="G75" t="s">
        <v>6837</v>
      </c>
      <c r="H75" t="s">
        <v>8753</v>
      </c>
      <c r="I75" t="s">
        <v>9187</v>
      </c>
      <c r="J75" t="s">
        <v>7457</v>
      </c>
      <c r="K75" t="s">
        <v>6841</v>
      </c>
      <c r="L75" t="s">
        <v>6500</v>
      </c>
      <c r="M75" t="s">
        <v>6501</v>
      </c>
      <c r="N75" t="s">
        <v>7077</v>
      </c>
      <c r="O75" t="s">
        <v>6845</v>
      </c>
      <c r="P75" t="s">
        <v>6845</v>
      </c>
      <c r="Q75" t="s">
        <v>6845</v>
      </c>
      <c r="R75" t="s">
        <v>5113</v>
      </c>
      <c r="S75" t="s">
        <v>8220</v>
      </c>
      <c r="T75" t="s">
        <v>8899</v>
      </c>
      <c r="U75" t="s">
        <v>7082</v>
      </c>
      <c r="V75" t="s">
        <v>5114</v>
      </c>
      <c r="W75" t="s">
        <v>5115</v>
      </c>
      <c r="X75" t="s">
        <v>6845</v>
      </c>
      <c r="Y75" t="s">
        <v>5116</v>
      </c>
      <c r="Z75" t="s">
        <v>7085</v>
      </c>
      <c r="AA75" t="s">
        <v>8904</v>
      </c>
      <c r="AB75" t="s">
        <v>7119</v>
      </c>
      <c r="AC75" t="s">
        <v>5114</v>
      </c>
      <c r="AD75" t="s">
        <v>6845</v>
      </c>
      <c r="AE75" t="s">
        <v>6845</v>
      </c>
      <c r="AF75" t="s">
        <v>6845</v>
      </c>
      <c r="AG75" t="s">
        <v>6845</v>
      </c>
      <c r="AH75" t="s">
        <v>6845</v>
      </c>
      <c r="AI75" t="s">
        <v>6845</v>
      </c>
      <c r="AJ75" t="s">
        <v>6845</v>
      </c>
      <c r="AK75" t="s">
        <v>6845</v>
      </c>
      <c r="AL75" t="s">
        <v>6845</v>
      </c>
      <c r="AM75" t="s">
        <v>6845</v>
      </c>
      <c r="AN75" t="s">
        <v>6866</v>
      </c>
      <c r="AO75" t="s">
        <v>6866</v>
      </c>
      <c r="AP75" t="s">
        <v>6866</v>
      </c>
      <c r="AQ75" t="s">
        <v>6866</v>
      </c>
      <c r="AR75" t="s">
        <v>6866</v>
      </c>
      <c r="AS75" t="s">
        <v>6866</v>
      </c>
      <c r="AT75" t="s">
        <v>6866</v>
      </c>
      <c r="AU75" t="s">
        <v>6866</v>
      </c>
      <c r="AV75" t="s">
        <v>6866</v>
      </c>
      <c r="AW75" t="s">
        <v>6866</v>
      </c>
      <c r="AX75" t="s">
        <v>6866</v>
      </c>
      <c r="AY75" t="s">
        <v>6866</v>
      </c>
      <c r="AZ75" t="s">
        <v>6866</v>
      </c>
      <c r="BA75" t="s">
        <v>6866</v>
      </c>
      <c r="BB75" t="s">
        <v>8953</v>
      </c>
      <c r="BC75" t="s">
        <v>6866</v>
      </c>
      <c r="BD75" t="s">
        <v>8953</v>
      </c>
      <c r="BE75" t="s">
        <v>6866</v>
      </c>
      <c r="BF75" t="s">
        <v>6866</v>
      </c>
      <c r="BG75" t="s">
        <v>6866</v>
      </c>
      <c r="BH75" t="s">
        <v>6866</v>
      </c>
      <c r="BI75" t="s">
        <v>8906</v>
      </c>
      <c r="BJ75" t="s">
        <v>6866</v>
      </c>
      <c r="BK75" t="s">
        <v>8906</v>
      </c>
      <c r="BL75" t="s">
        <v>6866</v>
      </c>
      <c r="BM75" t="s">
        <v>6866</v>
      </c>
      <c r="BN75" t="s">
        <v>6866</v>
      </c>
      <c r="BO75" t="s">
        <v>6866</v>
      </c>
      <c r="BP75" t="s">
        <v>5117</v>
      </c>
      <c r="BQ75" t="s">
        <v>5118</v>
      </c>
    </row>
    <row r="76" spans="1:69" hidden="1" x14ac:dyDescent="0.2">
      <c r="A76" t="s">
        <v>5119</v>
      </c>
      <c r="B76" t="s">
        <v>5120</v>
      </c>
      <c r="C76" t="s">
        <v>8404</v>
      </c>
      <c r="D76" t="s">
        <v>6835</v>
      </c>
      <c r="E76" t="s">
        <v>8376</v>
      </c>
      <c r="F76" t="s">
        <v>5121</v>
      </c>
      <c r="G76" t="s">
        <v>6837</v>
      </c>
      <c r="H76" t="s">
        <v>5122</v>
      </c>
      <c r="I76" t="s">
        <v>7101</v>
      </c>
      <c r="J76" t="s">
        <v>5123</v>
      </c>
      <c r="K76" t="s">
        <v>6841</v>
      </c>
      <c r="L76" t="s">
        <v>6500</v>
      </c>
      <c r="M76" t="s">
        <v>6501</v>
      </c>
      <c r="N76" t="s">
        <v>7077</v>
      </c>
      <c r="O76" t="s">
        <v>6845</v>
      </c>
      <c r="P76" t="s">
        <v>6845</v>
      </c>
      <c r="Q76" t="s">
        <v>6845</v>
      </c>
      <c r="R76" t="s">
        <v>8747</v>
      </c>
      <c r="S76" t="s">
        <v>7176</v>
      </c>
      <c r="T76" t="s">
        <v>7086</v>
      </c>
      <c r="U76" t="s">
        <v>7082</v>
      </c>
      <c r="V76" t="s">
        <v>5124</v>
      </c>
      <c r="W76" t="s">
        <v>5125</v>
      </c>
      <c r="X76" t="s">
        <v>6845</v>
      </c>
      <c r="Y76" t="s">
        <v>5126</v>
      </c>
      <c r="Z76" t="s">
        <v>7117</v>
      </c>
      <c r="AA76" t="s">
        <v>7196</v>
      </c>
      <c r="AB76" t="s">
        <v>7119</v>
      </c>
      <c r="AC76" t="s">
        <v>5127</v>
      </c>
      <c r="AD76" t="s">
        <v>5128</v>
      </c>
      <c r="AE76" t="s">
        <v>6845</v>
      </c>
      <c r="AF76" t="s">
        <v>6845</v>
      </c>
      <c r="AG76" t="s">
        <v>6845</v>
      </c>
      <c r="AH76" t="s">
        <v>6845</v>
      </c>
      <c r="AI76" t="s">
        <v>6845</v>
      </c>
      <c r="AJ76" t="s">
        <v>6845</v>
      </c>
      <c r="AK76" t="s">
        <v>6845</v>
      </c>
      <c r="AL76" t="s">
        <v>6845</v>
      </c>
      <c r="AM76" t="s">
        <v>6845</v>
      </c>
      <c r="AN76" t="s">
        <v>6866</v>
      </c>
      <c r="AO76" t="s">
        <v>6866</v>
      </c>
      <c r="AP76" t="s">
        <v>6866</v>
      </c>
      <c r="AQ76" t="s">
        <v>6866</v>
      </c>
      <c r="AR76" t="s">
        <v>6866</v>
      </c>
      <c r="AS76" t="s">
        <v>6866</v>
      </c>
      <c r="AT76" t="s">
        <v>6866</v>
      </c>
      <c r="AU76" t="s">
        <v>6866</v>
      </c>
      <c r="AV76" t="s">
        <v>6866</v>
      </c>
      <c r="AW76" t="s">
        <v>6866</v>
      </c>
      <c r="AX76" t="s">
        <v>6866</v>
      </c>
      <c r="AY76" t="s">
        <v>6866</v>
      </c>
      <c r="AZ76" t="s">
        <v>6866</v>
      </c>
      <c r="BA76" t="s">
        <v>6866</v>
      </c>
      <c r="BB76" t="s">
        <v>7098</v>
      </c>
      <c r="BC76" t="s">
        <v>7098</v>
      </c>
      <c r="BD76" t="s">
        <v>6866</v>
      </c>
      <c r="BE76" t="s">
        <v>6866</v>
      </c>
      <c r="BF76" t="s">
        <v>6866</v>
      </c>
      <c r="BG76" t="s">
        <v>6866</v>
      </c>
      <c r="BH76" t="s">
        <v>6866</v>
      </c>
      <c r="BI76" t="s">
        <v>8960</v>
      </c>
      <c r="BJ76" t="s">
        <v>8960</v>
      </c>
      <c r="BK76" t="s">
        <v>6866</v>
      </c>
      <c r="BL76" t="s">
        <v>6866</v>
      </c>
      <c r="BM76" t="s">
        <v>6866</v>
      </c>
      <c r="BN76" t="s">
        <v>6866</v>
      </c>
      <c r="BO76" t="s">
        <v>6866</v>
      </c>
      <c r="BP76" t="s">
        <v>5129</v>
      </c>
      <c r="BQ76" t="s">
        <v>5130</v>
      </c>
    </row>
    <row r="77" spans="1:69" hidden="1" x14ac:dyDescent="0.2">
      <c r="A77" t="s">
        <v>5131</v>
      </c>
      <c r="B77" t="s">
        <v>5132</v>
      </c>
      <c r="C77" t="s">
        <v>8404</v>
      </c>
      <c r="D77" t="s">
        <v>6835</v>
      </c>
      <c r="E77" t="s">
        <v>8376</v>
      </c>
      <c r="F77" t="s">
        <v>5133</v>
      </c>
      <c r="G77" t="s">
        <v>6837</v>
      </c>
      <c r="H77" t="s">
        <v>8753</v>
      </c>
      <c r="I77" t="s">
        <v>7179</v>
      </c>
      <c r="J77" t="s">
        <v>5134</v>
      </c>
      <c r="K77" t="s">
        <v>6841</v>
      </c>
      <c r="L77" t="s">
        <v>6500</v>
      </c>
      <c r="M77" t="s">
        <v>6501</v>
      </c>
      <c r="N77" t="s">
        <v>7077</v>
      </c>
      <c r="O77" t="s">
        <v>6845</v>
      </c>
      <c r="P77" t="s">
        <v>6845</v>
      </c>
      <c r="Q77" t="s">
        <v>6845</v>
      </c>
      <c r="R77" t="s">
        <v>5135</v>
      </c>
      <c r="S77" t="s">
        <v>7154</v>
      </c>
      <c r="T77" t="s">
        <v>5136</v>
      </c>
      <c r="U77" t="s">
        <v>7082</v>
      </c>
      <c r="V77" t="s">
        <v>5137</v>
      </c>
      <c r="W77" t="s">
        <v>5138</v>
      </c>
      <c r="X77" t="s">
        <v>6845</v>
      </c>
      <c r="Y77" t="s">
        <v>6845</v>
      </c>
      <c r="Z77" t="s">
        <v>6845</v>
      </c>
      <c r="AA77" t="s">
        <v>6845</v>
      </c>
      <c r="AB77" t="s">
        <v>6845</v>
      </c>
      <c r="AC77" t="s">
        <v>6845</v>
      </c>
      <c r="AD77" t="s">
        <v>6845</v>
      </c>
      <c r="AE77" t="s">
        <v>6845</v>
      </c>
      <c r="AF77" t="s">
        <v>6845</v>
      </c>
      <c r="AG77" t="s">
        <v>6845</v>
      </c>
      <c r="AH77" t="s">
        <v>6845</v>
      </c>
      <c r="AI77" t="s">
        <v>6845</v>
      </c>
      <c r="AJ77" t="s">
        <v>6845</v>
      </c>
      <c r="AK77" t="s">
        <v>6845</v>
      </c>
      <c r="AL77" t="s">
        <v>6845</v>
      </c>
      <c r="AM77" t="s">
        <v>6845</v>
      </c>
      <c r="AN77" t="s">
        <v>6866</v>
      </c>
      <c r="AO77" t="s">
        <v>6866</v>
      </c>
      <c r="AP77" t="s">
        <v>6866</v>
      </c>
      <c r="AQ77" t="s">
        <v>6866</v>
      </c>
      <c r="AR77" t="s">
        <v>6866</v>
      </c>
      <c r="AS77" t="s">
        <v>6866</v>
      </c>
      <c r="AT77" t="s">
        <v>6866</v>
      </c>
      <c r="AU77" t="s">
        <v>6866</v>
      </c>
      <c r="AV77" t="s">
        <v>6866</v>
      </c>
      <c r="AW77" t="s">
        <v>6866</v>
      </c>
      <c r="AX77" t="s">
        <v>6866</v>
      </c>
      <c r="AY77" t="s">
        <v>6866</v>
      </c>
      <c r="AZ77" t="s">
        <v>6866</v>
      </c>
      <c r="BA77" t="s">
        <v>6866</v>
      </c>
      <c r="BB77" t="s">
        <v>7180</v>
      </c>
      <c r="BC77" t="s">
        <v>6866</v>
      </c>
      <c r="BD77" t="s">
        <v>6866</v>
      </c>
      <c r="BE77" t="s">
        <v>7179</v>
      </c>
      <c r="BF77" t="s">
        <v>6866</v>
      </c>
      <c r="BG77" t="s">
        <v>6866</v>
      </c>
      <c r="BH77" t="s">
        <v>6866</v>
      </c>
      <c r="BI77" t="s">
        <v>8953</v>
      </c>
      <c r="BJ77" t="s">
        <v>6866</v>
      </c>
      <c r="BK77" t="s">
        <v>6866</v>
      </c>
      <c r="BL77" t="s">
        <v>8953</v>
      </c>
      <c r="BM77" t="s">
        <v>6866</v>
      </c>
      <c r="BN77" t="s">
        <v>6866</v>
      </c>
      <c r="BO77" t="s">
        <v>6866</v>
      </c>
      <c r="BP77" t="s">
        <v>5139</v>
      </c>
      <c r="BQ77" t="s">
        <v>5140</v>
      </c>
    </row>
    <row r="78" spans="1:69" hidden="1" x14ac:dyDescent="0.2">
      <c r="A78" t="s">
        <v>5141</v>
      </c>
      <c r="B78" t="s">
        <v>5142</v>
      </c>
      <c r="C78" t="s">
        <v>8404</v>
      </c>
      <c r="D78" t="s">
        <v>6835</v>
      </c>
      <c r="E78" t="s">
        <v>8376</v>
      </c>
      <c r="F78" t="s">
        <v>5143</v>
      </c>
      <c r="G78" t="s">
        <v>6837</v>
      </c>
      <c r="H78" t="s">
        <v>6264</v>
      </c>
      <c r="I78" t="s">
        <v>6273</v>
      </c>
      <c r="J78" t="s">
        <v>5144</v>
      </c>
      <c r="K78" t="s">
        <v>6841</v>
      </c>
      <c r="L78" t="s">
        <v>6500</v>
      </c>
      <c r="M78" t="s">
        <v>6501</v>
      </c>
      <c r="N78" t="s">
        <v>7077</v>
      </c>
      <c r="O78" t="s">
        <v>6845</v>
      </c>
      <c r="P78" t="s">
        <v>6845</v>
      </c>
      <c r="Q78" t="s">
        <v>6845</v>
      </c>
      <c r="R78" t="s">
        <v>5145</v>
      </c>
      <c r="S78" t="s">
        <v>7195</v>
      </c>
      <c r="T78" t="s">
        <v>6414</v>
      </c>
      <c r="U78" t="s">
        <v>7082</v>
      </c>
      <c r="V78" t="s">
        <v>5146</v>
      </c>
      <c r="W78" t="s">
        <v>5147</v>
      </c>
      <c r="X78" t="s">
        <v>6845</v>
      </c>
      <c r="Y78" t="s">
        <v>6845</v>
      </c>
      <c r="Z78" t="s">
        <v>6845</v>
      </c>
      <c r="AA78" t="s">
        <v>6845</v>
      </c>
      <c r="AB78" t="s">
        <v>6845</v>
      </c>
      <c r="AC78" t="s">
        <v>6845</v>
      </c>
      <c r="AD78" t="s">
        <v>6845</v>
      </c>
      <c r="AE78" t="s">
        <v>6845</v>
      </c>
      <c r="AF78" t="s">
        <v>6845</v>
      </c>
      <c r="AG78" t="s">
        <v>6845</v>
      </c>
      <c r="AH78" t="s">
        <v>6845</v>
      </c>
      <c r="AI78" t="s">
        <v>6845</v>
      </c>
      <c r="AJ78" t="s">
        <v>6845</v>
      </c>
      <c r="AK78" t="s">
        <v>6845</v>
      </c>
      <c r="AL78" t="s">
        <v>6845</v>
      </c>
      <c r="AM78" t="s">
        <v>6845</v>
      </c>
      <c r="AN78" t="s">
        <v>6866</v>
      </c>
      <c r="AO78" t="s">
        <v>6866</v>
      </c>
      <c r="AP78" t="s">
        <v>6866</v>
      </c>
      <c r="AQ78" t="s">
        <v>6866</v>
      </c>
      <c r="AR78" t="s">
        <v>6866</v>
      </c>
      <c r="AS78" t="s">
        <v>6866</v>
      </c>
      <c r="AT78" t="s">
        <v>6866</v>
      </c>
      <c r="AU78" t="s">
        <v>6866</v>
      </c>
      <c r="AV78" t="s">
        <v>6866</v>
      </c>
      <c r="AW78" t="s">
        <v>6866</v>
      </c>
      <c r="AX78" t="s">
        <v>6866</v>
      </c>
      <c r="AY78" t="s">
        <v>6866</v>
      </c>
      <c r="AZ78" t="s">
        <v>6866</v>
      </c>
      <c r="BA78" t="s">
        <v>6866</v>
      </c>
      <c r="BB78" t="s">
        <v>6273</v>
      </c>
      <c r="BC78" t="s">
        <v>6273</v>
      </c>
      <c r="BD78" t="s">
        <v>6866</v>
      </c>
      <c r="BE78" t="s">
        <v>6866</v>
      </c>
      <c r="BF78" t="s">
        <v>6866</v>
      </c>
      <c r="BG78" t="s">
        <v>6866</v>
      </c>
      <c r="BH78" t="s">
        <v>6866</v>
      </c>
      <c r="BI78" t="s">
        <v>7145</v>
      </c>
      <c r="BJ78" t="s">
        <v>7145</v>
      </c>
      <c r="BK78" t="s">
        <v>6866</v>
      </c>
      <c r="BL78" t="s">
        <v>6866</v>
      </c>
      <c r="BM78" t="s">
        <v>6866</v>
      </c>
      <c r="BN78" t="s">
        <v>6866</v>
      </c>
      <c r="BO78" t="s">
        <v>6866</v>
      </c>
      <c r="BP78" t="s">
        <v>5148</v>
      </c>
      <c r="BQ78" t="s">
        <v>5149</v>
      </c>
    </row>
    <row r="79" spans="1:69" hidden="1" x14ac:dyDescent="0.2">
      <c r="A79" t="s">
        <v>5150</v>
      </c>
      <c r="B79" t="s">
        <v>5151</v>
      </c>
      <c r="C79" t="s">
        <v>8404</v>
      </c>
      <c r="D79" t="s">
        <v>6835</v>
      </c>
      <c r="E79" t="s">
        <v>8376</v>
      </c>
      <c r="F79" t="s">
        <v>5152</v>
      </c>
      <c r="G79" t="s">
        <v>6837</v>
      </c>
      <c r="H79" t="s">
        <v>6264</v>
      </c>
      <c r="I79" t="s">
        <v>6273</v>
      </c>
      <c r="J79" t="s">
        <v>8648</v>
      </c>
      <c r="K79" t="s">
        <v>6841</v>
      </c>
      <c r="L79" t="s">
        <v>6500</v>
      </c>
      <c r="M79" t="s">
        <v>6501</v>
      </c>
      <c r="N79" t="s">
        <v>7077</v>
      </c>
      <c r="O79" t="s">
        <v>6845</v>
      </c>
      <c r="P79" t="s">
        <v>6845</v>
      </c>
      <c r="Q79" t="s">
        <v>6845</v>
      </c>
      <c r="R79" t="s">
        <v>8650</v>
      </c>
      <c r="S79" t="s">
        <v>5153</v>
      </c>
      <c r="T79" t="s">
        <v>5154</v>
      </c>
      <c r="U79" t="s">
        <v>7082</v>
      </c>
      <c r="V79" t="s">
        <v>6845</v>
      </c>
      <c r="W79" t="s">
        <v>5155</v>
      </c>
      <c r="X79" t="s">
        <v>6845</v>
      </c>
      <c r="Y79" t="s">
        <v>6845</v>
      </c>
      <c r="Z79" t="s">
        <v>6845</v>
      </c>
      <c r="AA79" t="s">
        <v>6845</v>
      </c>
      <c r="AB79" t="s">
        <v>6845</v>
      </c>
      <c r="AC79" t="s">
        <v>6845</v>
      </c>
      <c r="AD79" t="s">
        <v>6845</v>
      </c>
      <c r="AE79" t="s">
        <v>6845</v>
      </c>
      <c r="AF79" t="s">
        <v>6845</v>
      </c>
      <c r="AG79" t="s">
        <v>6845</v>
      </c>
      <c r="AH79" t="s">
        <v>6845</v>
      </c>
      <c r="AI79" t="s">
        <v>6845</v>
      </c>
      <c r="AJ79" t="s">
        <v>6845</v>
      </c>
      <c r="AK79" t="s">
        <v>6845</v>
      </c>
      <c r="AL79" t="s">
        <v>6845</v>
      </c>
      <c r="AM79" t="s">
        <v>6845</v>
      </c>
      <c r="AN79" t="s">
        <v>6866</v>
      </c>
      <c r="AO79" t="s">
        <v>6866</v>
      </c>
      <c r="AP79" t="s">
        <v>6866</v>
      </c>
      <c r="AQ79" t="s">
        <v>6866</v>
      </c>
      <c r="AR79" t="s">
        <v>6866</v>
      </c>
      <c r="AS79" t="s">
        <v>6866</v>
      </c>
      <c r="AT79" t="s">
        <v>6866</v>
      </c>
      <c r="AU79" t="s">
        <v>6866</v>
      </c>
      <c r="AV79" t="s">
        <v>6866</v>
      </c>
      <c r="AW79" t="s">
        <v>6866</v>
      </c>
      <c r="AX79" t="s">
        <v>6866</v>
      </c>
      <c r="AY79" t="s">
        <v>6866</v>
      </c>
      <c r="AZ79" t="s">
        <v>6866</v>
      </c>
      <c r="BA79" t="s">
        <v>6866</v>
      </c>
      <c r="BB79" t="s">
        <v>8994</v>
      </c>
      <c r="BC79" t="s">
        <v>6866</v>
      </c>
      <c r="BD79" t="s">
        <v>8994</v>
      </c>
      <c r="BE79" t="s">
        <v>6866</v>
      </c>
      <c r="BF79" t="s">
        <v>6866</v>
      </c>
      <c r="BG79" t="s">
        <v>6866</v>
      </c>
      <c r="BH79" t="s">
        <v>6866</v>
      </c>
      <c r="BI79" t="s">
        <v>6273</v>
      </c>
      <c r="BJ79" t="s">
        <v>6866</v>
      </c>
      <c r="BK79" t="s">
        <v>6273</v>
      </c>
      <c r="BL79" t="s">
        <v>6866</v>
      </c>
      <c r="BM79" t="s">
        <v>6866</v>
      </c>
      <c r="BN79" t="s">
        <v>6866</v>
      </c>
      <c r="BO79" t="s">
        <v>6866</v>
      </c>
      <c r="BP79" t="s">
        <v>5156</v>
      </c>
      <c r="BQ79" t="s">
        <v>5157</v>
      </c>
    </row>
    <row r="80" spans="1:69" hidden="1" x14ac:dyDescent="0.2">
      <c r="A80" t="s">
        <v>5158</v>
      </c>
      <c r="B80" t="s">
        <v>5159</v>
      </c>
      <c r="C80" t="s">
        <v>8404</v>
      </c>
      <c r="D80" t="s">
        <v>6835</v>
      </c>
      <c r="E80" t="s">
        <v>8376</v>
      </c>
      <c r="F80" t="s">
        <v>5160</v>
      </c>
      <c r="G80" t="s">
        <v>6837</v>
      </c>
      <c r="H80" t="s">
        <v>6264</v>
      </c>
      <c r="I80" t="s">
        <v>7121</v>
      </c>
      <c r="J80" t="s">
        <v>5161</v>
      </c>
      <c r="K80" t="s">
        <v>6841</v>
      </c>
      <c r="L80" t="s">
        <v>6500</v>
      </c>
      <c r="M80" t="s">
        <v>6501</v>
      </c>
      <c r="N80" t="s">
        <v>7077</v>
      </c>
      <c r="O80" t="s">
        <v>6845</v>
      </c>
      <c r="P80" t="s">
        <v>5162</v>
      </c>
      <c r="Q80" t="s">
        <v>6845</v>
      </c>
      <c r="R80" t="s">
        <v>5163</v>
      </c>
      <c r="S80" t="s">
        <v>5164</v>
      </c>
      <c r="T80" t="s">
        <v>8176</v>
      </c>
      <c r="U80" t="s">
        <v>7082</v>
      </c>
      <c r="V80" t="s">
        <v>5165</v>
      </c>
      <c r="W80" t="s">
        <v>5166</v>
      </c>
      <c r="X80" t="s">
        <v>6845</v>
      </c>
      <c r="Y80" t="s">
        <v>5126</v>
      </c>
      <c r="Z80" t="s">
        <v>8879</v>
      </c>
      <c r="AA80" t="s">
        <v>7196</v>
      </c>
      <c r="AB80" t="s">
        <v>7119</v>
      </c>
      <c r="AC80" t="s">
        <v>5165</v>
      </c>
      <c r="AD80" t="s">
        <v>5167</v>
      </c>
      <c r="AE80" t="s">
        <v>6845</v>
      </c>
      <c r="AF80" t="s">
        <v>6845</v>
      </c>
      <c r="AG80" t="s">
        <v>6845</v>
      </c>
      <c r="AH80" t="s">
        <v>6845</v>
      </c>
      <c r="AI80" t="s">
        <v>6845</v>
      </c>
      <c r="AJ80" t="s">
        <v>6845</v>
      </c>
      <c r="AK80" t="s">
        <v>6845</v>
      </c>
      <c r="AL80" t="s">
        <v>6845</v>
      </c>
      <c r="AM80" t="s">
        <v>6845</v>
      </c>
      <c r="AN80" t="s">
        <v>6866</v>
      </c>
      <c r="AO80" t="s">
        <v>6866</v>
      </c>
      <c r="AP80" t="s">
        <v>6866</v>
      </c>
      <c r="AQ80" t="s">
        <v>6866</v>
      </c>
      <c r="AR80" t="s">
        <v>6866</v>
      </c>
      <c r="AS80" t="s">
        <v>6866</v>
      </c>
      <c r="AT80" t="s">
        <v>6866</v>
      </c>
      <c r="AU80" t="s">
        <v>6866</v>
      </c>
      <c r="AV80" t="s">
        <v>6866</v>
      </c>
      <c r="AW80" t="s">
        <v>6866</v>
      </c>
      <c r="AX80" t="s">
        <v>6866</v>
      </c>
      <c r="AY80" t="s">
        <v>6866</v>
      </c>
      <c r="AZ80" t="s">
        <v>6866</v>
      </c>
      <c r="BA80" t="s">
        <v>6866</v>
      </c>
      <c r="BB80" t="s">
        <v>7145</v>
      </c>
      <c r="BC80" t="s">
        <v>7145</v>
      </c>
      <c r="BD80" t="s">
        <v>6866</v>
      </c>
      <c r="BE80" t="s">
        <v>6866</v>
      </c>
      <c r="BF80" t="s">
        <v>6866</v>
      </c>
      <c r="BG80" t="s">
        <v>6866</v>
      </c>
      <c r="BH80" t="s">
        <v>6866</v>
      </c>
      <c r="BI80" t="s">
        <v>7095</v>
      </c>
      <c r="BJ80" t="s">
        <v>7095</v>
      </c>
      <c r="BK80" t="s">
        <v>6866</v>
      </c>
      <c r="BL80" t="s">
        <v>6866</v>
      </c>
      <c r="BM80" t="s">
        <v>6866</v>
      </c>
      <c r="BN80" t="s">
        <v>6866</v>
      </c>
      <c r="BO80" t="s">
        <v>6866</v>
      </c>
      <c r="BP80" t="s">
        <v>5168</v>
      </c>
      <c r="BQ80" t="s">
        <v>5169</v>
      </c>
    </row>
    <row r="81" spans="1:69" hidden="1" x14ac:dyDescent="0.2">
      <c r="A81" t="s">
        <v>5170</v>
      </c>
      <c r="B81" t="s">
        <v>5171</v>
      </c>
      <c r="C81" t="s">
        <v>6834</v>
      </c>
      <c r="D81" t="s">
        <v>6835</v>
      </c>
      <c r="E81" t="s">
        <v>8376</v>
      </c>
      <c r="F81" t="s">
        <v>8439</v>
      </c>
      <c r="G81" t="s">
        <v>6837</v>
      </c>
      <c r="H81" t="s">
        <v>6838</v>
      </c>
      <c r="I81" t="s">
        <v>8400</v>
      </c>
      <c r="J81" t="s">
        <v>8441</v>
      </c>
      <c r="K81" t="s">
        <v>6841</v>
      </c>
      <c r="L81" t="s">
        <v>7798</v>
      </c>
      <c r="M81" t="s">
        <v>9188</v>
      </c>
      <c r="N81" t="s">
        <v>6844</v>
      </c>
      <c r="O81" t="s">
        <v>5172</v>
      </c>
      <c r="P81" t="s">
        <v>5173</v>
      </c>
      <c r="Q81" t="s">
        <v>5174</v>
      </c>
      <c r="R81" t="s">
        <v>5175</v>
      </c>
      <c r="S81" t="s">
        <v>7112</v>
      </c>
      <c r="T81" t="s">
        <v>7191</v>
      </c>
      <c r="U81" t="s">
        <v>7082</v>
      </c>
      <c r="V81" t="s">
        <v>5174</v>
      </c>
      <c r="W81" t="s">
        <v>5176</v>
      </c>
      <c r="X81" t="s">
        <v>6845</v>
      </c>
      <c r="Y81" t="s">
        <v>5177</v>
      </c>
      <c r="Z81" t="s">
        <v>7090</v>
      </c>
      <c r="AA81" t="s">
        <v>7081</v>
      </c>
      <c r="AB81" t="s">
        <v>8361</v>
      </c>
      <c r="AC81" t="s">
        <v>5178</v>
      </c>
      <c r="AD81" t="s">
        <v>5179</v>
      </c>
      <c r="AE81" t="s">
        <v>6845</v>
      </c>
      <c r="AF81" t="s">
        <v>5180</v>
      </c>
      <c r="AG81" t="s">
        <v>8220</v>
      </c>
      <c r="AH81" t="s">
        <v>8904</v>
      </c>
      <c r="AI81" t="s">
        <v>8365</v>
      </c>
      <c r="AJ81" t="s">
        <v>5178</v>
      </c>
      <c r="AK81" t="s">
        <v>5181</v>
      </c>
      <c r="AL81" t="s">
        <v>6845</v>
      </c>
      <c r="AM81" t="s">
        <v>5182</v>
      </c>
      <c r="AN81" t="s">
        <v>5183</v>
      </c>
      <c r="AO81" t="s">
        <v>5184</v>
      </c>
      <c r="AP81" t="s">
        <v>6866</v>
      </c>
      <c r="AQ81" t="s">
        <v>6866</v>
      </c>
      <c r="AR81" t="s">
        <v>6866</v>
      </c>
      <c r="AS81" t="s">
        <v>6866</v>
      </c>
      <c r="AT81" t="s">
        <v>6866</v>
      </c>
      <c r="AU81" t="s">
        <v>5185</v>
      </c>
      <c r="AV81" t="s">
        <v>5186</v>
      </c>
      <c r="AW81" t="s">
        <v>6866</v>
      </c>
      <c r="AX81" t="s">
        <v>8953</v>
      </c>
      <c r="AY81" t="s">
        <v>6866</v>
      </c>
      <c r="AZ81" t="s">
        <v>6866</v>
      </c>
      <c r="BA81" t="s">
        <v>6866</v>
      </c>
      <c r="BB81" t="s">
        <v>5187</v>
      </c>
      <c r="BC81" t="s">
        <v>5188</v>
      </c>
      <c r="BD81" t="s">
        <v>6866</v>
      </c>
      <c r="BE81" t="s">
        <v>7145</v>
      </c>
      <c r="BF81" t="s">
        <v>6866</v>
      </c>
      <c r="BG81" t="s">
        <v>6866</v>
      </c>
      <c r="BH81" t="s">
        <v>6866</v>
      </c>
      <c r="BI81" t="s">
        <v>6866</v>
      </c>
      <c r="BJ81" t="s">
        <v>6866</v>
      </c>
      <c r="BK81" t="s">
        <v>6866</v>
      </c>
      <c r="BL81" t="s">
        <v>6866</v>
      </c>
      <c r="BM81" t="s">
        <v>6866</v>
      </c>
      <c r="BN81" t="s">
        <v>6866</v>
      </c>
      <c r="BO81" t="s">
        <v>6866</v>
      </c>
      <c r="BP81" t="s">
        <v>5189</v>
      </c>
      <c r="BQ81" t="s">
        <v>5190</v>
      </c>
    </row>
    <row r="82" spans="1:69" hidden="1" x14ac:dyDescent="0.2">
      <c r="A82" t="s">
        <v>5191</v>
      </c>
      <c r="B82" t="s">
        <v>5192</v>
      </c>
      <c r="C82" t="s">
        <v>6834</v>
      </c>
      <c r="D82" t="s">
        <v>6835</v>
      </c>
      <c r="E82" t="s">
        <v>5193</v>
      </c>
      <c r="F82" t="s">
        <v>5194</v>
      </c>
      <c r="G82" t="s">
        <v>6837</v>
      </c>
      <c r="H82" t="s">
        <v>5195</v>
      </c>
      <c r="I82" t="s">
        <v>8994</v>
      </c>
      <c r="J82" t="s">
        <v>5196</v>
      </c>
      <c r="K82" t="s">
        <v>6841</v>
      </c>
      <c r="L82" t="s">
        <v>6842</v>
      </c>
      <c r="M82" t="s">
        <v>6843</v>
      </c>
      <c r="N82" t="s">
        <v>7077</v>
      </c>
      <c r="O82" t="s">
        <v>6845</v>
      </c>
      <c r="P82" t="s">
        <v>5197</v>
      </c>
      <c r="Q82" t="s">
        <v>5198</v>
      </c>
      <c r="R82" t="s">
        <v>5199</v>
      </c>
      <c r="S82" t="s">
        <v>6503</v>
      </c>
      <c r="T82" t="s">
        <v>7196</v>
      </c>
      <c r="U82" t="s">
        <v>6851</v>
      </c>
      <c r="V82" t="s">
        <v>5200</v>
      </c>
      <c r="W82" t="s">
        <v>5201</v>
      </c>
      <c r="X82" t="s">
        <v>6845</v>
      </c>
      <c r="Y82" t="s">
        <v>5202</v>
      </c>
      <c r="Z82" t="s">
        <v>7085</v>
      </c>
      <c r="AA82" t="s">
        <v>8880</v>
      </c>
      <c r="AB82" t="s">
        <v>8412</v>
      </c>
      <c r="AC82" t="s">
        <v>5203</v>
      </c>
      <c r="AD82" t="s">
        <v>5204</v>
      </c>
      <c r="AE82" t="s">
        <v>6845</v>
      </c>
      <c r="AF82" t="s">
        <v>5205</v>
      </c>
      <c r="AG82" t="s">
        <v>8291</v>
      </c>
      <c r="AH82" t="s">
        <v>8950</v>
      </c>
      <c r="AI82" t="s">
        <v>6863</v>
      </c>
      <c r="AJ82" t="s">
        <v>5206</v>
      </c>
      <c r="AK82" t="s">
        <v>5207</v>
      </c>
      <c r="AL82" t="s">
        <v>6845</v>
      </c>
      <c r="AM82" t="s">
        <v>6845</v>
      </c>
      <c r="AN82" t="s">
        <v>6866</v>
      </c>
      <c r="AO82" t="s">
        <v>6866</v>
      </c>
      <c r="AP82" t="s">
        <v>6866</v>
      </c>
      <c r="AQ82" t="s">
        <v>6866</v>
      </c>
      <c r="AR82" t="s">
        <v>6866</v>
      </c>
      <c r="AS82" t="s">
        <v>6866</v>
      </c>
      <c r="AT82" t="s">
        <v>6866</v>
      </c>
      <c r="AU82" t="s">
        <v>6866</v>
      </c>
      <c r="AV82" t="s">
        <v>6866</v>
      </c>
      <c r="AW82" t="s">
        <v>6866</v>
      </c>
      <c r="AX82" t="s">
        <v>6866</v>
      </c>
      <c r="AY82" t="s">
        <v>6866</v>
      </c>
      <c r="AZ82" t="s">
        <v>6866</v>
      </c>
      <c r="BA82" t="s">
        <v>6866</v>
      </c>
      <c r="BB82" t="s">
        <v>6866</v>
      </c>
      <c r="BC82" t="s">
        <v>6866</v>
      </c>
      <c r="BD82" t="s">
        <v>6866</v>
      </c>
      <c r="BE82" t="s">
        <v>6866</v>
      </c>
      <c r="BF82" t="s">
        <v>6866</v>
      </c>
      <c r="BG82" t="s">
        <v>6866</v>
      </c>
      <c r="BH82" t="s">
        <v>6866</v>
      </c>
      <c r="BI82" t="s">
        <v>6866</v>
      </c>
      <c r="BJ82" t="s">
        <v>6866</v>
      </c>
      <c r="BK82" t="s">
        <v>6866</v>
      </c>
      <c r="BL82" t="s">
        <v>6866</v>
      </c>
      <c r="BM82" t="s">
        <v>6866</v>
      </c>
      <c r="BN82" t="s">
        <v>6866</v>
      </c>
      <c r="BO82" t="s">
        <v>6866</v>
      </c>
      <c r="BP82" t="s">
        <v>5208</v>
      </c>
      <c r="BQ82" t="s">
        <v>5209</v>
      </c>
    </row>
    <row r="83" spans="1:69" hidden="1" x14ac:dyDescent="0.2">
      <c r="A83" t="s">
        <v>5210</v>
      </c>
      <c r="B83" t="s">
        <v>5211</v>
      </c>
      <c r="C83" t="s">
        <v>5191</v>
      </c>
      <c r="D83" t="s">
        <v>6835</v>
      </c>
      <c r="E83" t="s">
        <v>5193</v>
      </c>
      <c r="F83" t="s">
        <v>5194</v>
      </c>
      <c r="G83" t="s">
        <v>6837</v>
      </c>
      <c r="H83" t="s">
        <v>5212</v>
      </c>
      <c r="I83" t="s">
        <v>8971</v>
      </c>
      <c r="J83" t="s">
        <v>5196</v>
      </c>
      <c r="K83" t="s">
        <v>6841</v>
      </c>
      <c r="L83" t="s">
        <v>7075</v>
      </c>
      <c r="M83" t="s">
        <v>7076</v>
      </c>
      <c r="N83" t="s">
        <v>7077</v>
      </c>
      <c r="O83" t="s">
        <v>6845</v>
      </c>
      <c r="P83" t="s">
        <v>5213</v>
      </c>
      <c r="Q83" t="s">
        <v>6845</v>
      </c>
      <c r="R83" t="s">
        <v>5214</v>
      </c>
      <c r="S83" t="s">
        <v>7154</v>
      </c>
      <c r="T83" t="s">
        <v>5215</v>
      </c>
      <c r="U83" t="s">
        <v>7082</v>
      </c>
      <c r="V83" t="s">
        <v>5216</v>
      </c>
      <c r="W83" t="s">
        <v>5217</v>
      </c>
      <c r="X83" t="s">
        <v>6845</v>
      </c>
      <c r="Y83" t="s">
        <v>5218</v>
      </c>
      <c r="Z83" t="s">
        <v>7691</v>
      </c>
      <c r="AA83" t="s">
        <v>7091</v>
      </c>
      <c r="AB83" t="s">
        <v>7119</v>
      </c>
      <c r="AC83" t="s">
        <v>5216</v>
      </c>
      <c r="AD83" t="s">
        <v>5219</v>
      </c>
      <c r="AE83" t="s">
        <v>6845</v>
      </c>
      <c r="AF83" t="s">
        <v>5220</v>
      </c>
      <c r="AG83" t="s">
        <v>8415</v>
      </c>
      <c r="AH83" t="s">
        <v>5221</v>
      </c>
      <c r="AI83" t="s">
        <v>7092</v>
      </c>
      <c r="AJ83" t="s">
        <v>5216</v>
      </c>
      <c r="AK83" t="s">
        <v>5222</v>
      </c>
      <c r="AL83" t="s">
        <v>6845</v>
      </c>
      <c r="AM83" t="s">
        <v>5223</v>
      </c>
      <c r="AN83" t="s">
        <v>7122</v>
      </c>
      <c r="AO83" t="s">
        <v>7122</v>
      </c>
      <c r="AP83" t="s">
        <v>6866</v>
      </c>
      <c r="AQ83" t="s">
        <v>6866</v>
      </c>
      <c r="AR83" t="s">
        <v>6866</v>
      </c>
      <c r="AS83" t="s">
        <v>6866</v>
      </c>
      <c r="AT83" t="s">
        <v>6866</v>
      </c>
      <c r="AU83" t="s">
        <v>7121</v>
      </c>
      <c r="AV83" t="s">
        <v>7121</v>
      </c>
      <c r="AW83" t="s">
        <v>6866</v>
      </c>
      <c r="AX83" t="s">
        <v>6866</v>
      </c>
      <c r="AY83" t="s">
        <v>6866</v>
      </c>
      <c r="AZ83" t="s">
        <v>6866</v>
      </c>
      <c r="BA83" t="s">
        <v>6866</v>
      </c>
      <c r="BB83" t="s">
        <v>8960</v>
      </c>
      <c r="BC83" t="s">
        <v>8960</v>
      </c>
      <c r="BD83" t="s">
        <v>6866</v>
      </c>
      <c r="BE83" t="s">
        <v>6866</v>
      </c>
      <c r="BF83" t="s">
        <v>6866</v>
      </c>
      <c r="BG83" t="s">
        <v>6866</v>
      </c>
      <c r="BH83" t="s">
        <v>6866</v>
      </c>
      <c r="BI83" t="s">
        <v>6399</v>
      </c>
      <c r="BJ83" t="s">
        <v>6399</v>
      </c>
      <c r="BK83" t="s">
        <v>6866</v>
      </c>
      <c r="BL83" t="s">
        <v>6866</v>
      </c>
      <c r="BM83" t="s">
        <v>6866</v>
      </c>
      <c r="BN83" t="s">
        <v>6866</v>
      </c>
      <c r="BO83" t="s">
        <v>6866</v>
      </c>
      <c r="BP83" t="s">
        <v>5224</v>
      </c>
      <c r="BQ83" t="s">
        <v>5225</v>
      </c>
    </row>
    <row r="84" spans="1:69" hidden="1" x14ac:dyDescent="0.2">
      <c r="A84" t="s">
        <v>5226</v>
      </c>
      <c r="B84" t="s">
        <v>5227</v>
      </c>
      <c r="C84" t="s">
        <v>5191</v>
      </c>
      <c r="D84" t="s">
        <v>6835</v>
      </c>
      <c r="E84" t="s">
        <v>5193</v>
      </c>
      <c r="F84" t="s">
        <v>5228</v>
      </c>
      <c r="G84" t="s">
        <v>6837</v>
      </c>
      <c r="H84" t="s">
        <v>7150</v>
      </c>
      <c r="I84" t="s">
        <v>5229</v>
      </c>
      <c r="J84" t="s">
        <v>5230</v>
      </c>
      <c r="K84" t="s">
        <v>6841</v>
      </c>
      <c r="L84" t="s">
        <v>7075</v>
      </c>
      <c r="M84" t="s">
        <v>7076</v>
      </c>
      <c r="N84" t="s">
        <v>7077</v>
      </c>
      <c r="O84" t="s">
        <v>6845</v>
      </c>
      <c r="P84" t="s">
        <v>5231</v>
      </c>
      <c r="Q84" t="s">
        <v>6845</v>
      </c>
      <c r="R84" t="s">
        <v>5232</v>
      </c>
      <c r="S84" t="s">
        <v>7767</v>
      </c>
      <c r="T84" t="s">
        <v>8574</v>
      </c>
      <c r="U84" t="s">
        <v>7082</v>
      </c>
      <c r="V84" t="s">
        <v>5233</v>
      </c>
      <c r="W84" t="s">
        <v>5234</v>
      </c>
      <c r="X84" t="s">
        <v>6845</v>
      </c>
      <c r="Y84" t="s">
        <v>5235</v>
      </c>
      <c r="Z84" t="s">
        <v>7085</v>
      </c>
      <c r="AA84" t="s">
        <v>7081</v>
      </c>
      <c r="AB84" t="s">
        <v>7119</v>
      </c>
      <c r="AC84" t="s">
        <v>5233</v>
      </c>
      <c r="AD84" t="s">
        <v>5236</v>
      </c>
      <c r="AE84" t="s">
        <v>6845</v>
      </c>
      <c r="AF84" t="s">
        <v>5237</v>
      </c>
      <c r="AG84" t="s">
        <v>8879</v>
      </c>
      <c r="AH84" t="s">
        <v>8904</v>
      </c>
      <c r="AI84" t="s">
        <v>7092</v>
      </c>
      <c r="AJ84" t="s">
        <v>5233</v>
      </c>
      <c r="AK84" t="s">
        <v>5238</v>
      </c>
      <c r="AL84" t="s">
        <v>6845</v>
      </c>
      <c r="AM84" t="s">
        <v>6845</v>
      </c>
      <c r="AN84" t="s">
        <v>7143</v>
      </c>
      <c r="AO84" t="s">
        <v>6866</v>
      </c>
      <c r="AP84" t="s">
        <v>7143</v>
      </c>
      <c r="AQ84" t="s">
        <v>6866</v>
      </c>
      <c r="AR84" t="s">
        <v>6866</v>
      </c>
      <c r="AS84" t="s">
        <v>6866</v>
      </c>
      <c r="AT84" t="s">
        <v>6866</v>
      </c>
      <c r="AU84" t="s">
        <v>7100</v>
      </c>
      <c r="AV84" t="s">
        <v>6866</v>
      </c>
      <c r="AW84" t="s">
        <v>7100</v>
      </c>
      <c r="AX84" t="s">
        <v>6866</v>
      </c>
      <c r="AY84" t="s">
        <v>6866</v>
      </c>
      <c r="AZ84" t="s">
        <v>6866</v>
      </c>
      <c r="BA84" t="s">
        <v>6866</v>
      </c>
      <c r="BB84" t="s">
        <v>7144</v>
      </c>
      <c r="BC84" t="s">
        <v>6866</v>
      </c>
      <c r="BD84" t="s">
        <v>7144</v>
      </c>
      <c r="BE84" t="s">
        <v>6866</v>
      </c>
      <c r="BF84" t="s">
        <v>6866</v>
      </c>
      <c r="BG84" t="s">
        <v>6866</v>
      </c>
      <c r="BH84" t="s">
        <v>6866</v>
      </c>
      <c r="BI84" t="s">
        <v>7121</v>
      </c>
      <c r="BJ84" t="s">
        <v>6866</v>
      </c>
      <c r="BK84" t="s">
        <v>7121</v>
      </c>
      <c r="BL84" t="s">
        <v>6866</v>
      </c>
      <c r="BM84" t="s">
        <v>6866</v>
      </c>
      <c r="BN84" t="s">
        <v>6866</v>
      </c>
      <c r="BO84" t="s">
        <v>6866</v>
      </c>
      <c r="BP84" t="s">
        <v>5239</v>
      </c>
      <c r="BQ84" t="s">
        <v>5240</v>
      </c>
    </row>
    <row r="85" spans="1:69" hidden="1" x14ac:dyDescent="0.2">
      <c r="A85" t="s">
        <v>5241</v>
      </c>
      <c r="B85" t="s">
        <v>5242</v>
      </c>
      <c r="C85" t="s">
        <v>5191</v>
      </c>
      <c r="D85" t="s">
        <v>6835</v>
      </c>
      <c r="E85" t="s">
        <v>5193</v>
      </c>
      <c r="F85" t="s">
        <v>5243</v>
      </c>
      <c r="G85" t="s">
        <v>6837</v>
      </c>
      <c r="H85" t="s">
        <v>8977</v>
      </c>
      <c r="I85" t="s">
        <v>7122</v>
      </c>
      <c r="J85" t="s">
        <v>5244</v>
      </c>
      <c r="K85" t="s">
        <v>6841</v>
      </c>
      <c r="L85" t="s">
        <v>7075</v>
      </c>
      <c r="M85" t="s">
        <v>7076</v>
      </c>
      <c r="N85" t="s">
        <v>7077</v>
      </c>
      <c r="O85" t="s">
        <v>6845</v>
      </c>
      <c r="P85" t="s">
        <v>5245</v>
      </c>
      <c r="Q85" t="s">
        <v>6845</v>
      </c>
      <c r="R85" t="s">
        <v>5246</v>
      </c>
      <c r="S85" t="s">
        <v>7154</v>
      </c>
      <c r="T85" t="s">
        <v>5247</v>
      </c>
      <c r="U85" t="s">
        <v>7082</v>
      </c>
      <c r="V85" t="s">
        <v>5248</v>
      </c>
      <c r="W85" t="s">
        <v>5249</v>
      </c>
      <c r="X85" t="s">
        <v>6845</v>
      </c>
      <c r="Y85" t="s">
        <v>5250</v>
      </c>
      <c r="Z85" t="s">
        <v>6861</v>
      </c>
      <c r="AA85" t="s">
        <v>7081</v>
      </c>
      <c r="AB85" t="s">
        <v>7119</v>
      </c>
      <c r="AC85" t="s">
        <v>5248</v>
      </c>
      <c r="AD85" t="s">
        <v>5251</v>
      </c>
      <c r="AE85" t="s">
        <v>6845</v>
      </c>
      <c r="AF85" t="s">
        <v>5252</v>
      </c>
      <c r="AG85" t="s">
        <v>6503</v>
      </c>
      <c r="AH85" t="s">
        <v>8904</v>
      </c>
      <c r="AI85" t="s">
        <v>7092</v>
      </c>
      <c r="AJ85" t="s">
        <v>5248</v>
      </c>
      <c r="AK85" t="s">
        <v>5253</v>
      </c>
      <c r="AL85" t="s">
        <v>6845</v>
      </c>
      <c r="AM85" t="s">
        <v>5254</v>
      </c>
      <c r="AN85" t="s">
        <v>7143</v>
      </c>
      <c r="AO85" t="s">
        <v>7143</v>
      </c>
      <c r="AP85" t="s">
        <v>6866</v>
      </c>
      <c r="AQ85" t="s">
        <v>6866</v>
      </c>
      <c r="AR85" t="s">
        <v>6866</v>
      </c>
      <c r="AS85" t="s">
        <v>6866</v>
      </c>
      <c r="AT85" t="s">
        <v>6866</v>
      </c>
      <c r="AU85" t="s">
        <v>7180</v>
      </c>
      <c r="AV85" t="s">
        <v>7180</v>
      </c>
      <c r="AW85" t="s">
        <v>6866</v>
      </c>
      <c r="AX85" t="s">
        <v>6866</v>
      </c>
      <c r="AY85" t="s">
        <v>6866</v>
      </c>
      <c r="AZ85" t="s">
        <v>6866</v>
      </c>
      <c r="BA85" t="s">
        <v>6866</v>
      </c>
      <c r="BB85" t="s">
        <v>7096</v>
      </c>
      <c r="BC85" t="s">
        <v>7096</v>
      </c>
      <c r="BD85" t="s">
        <v>6866</v>
      </c>
      <c r="BE85" t="s">
        <v>6866</v>
      </c>
      <c r="BF85" t="s">
        <v>6866</v>
      </c>
      <c r="BG85" t="s">
        <v>6866</v>
      </c>
      <c r="BH85" t="s">
        <v>6866</v>
      </c>
      <c r="BI85" t="s">
        <v>7095</v>
      </c>
      <c r="BJ85" t="s">
        <v>7095</v>
      </c>
      <c r="BK85" t="s">
        <v>6866</v>
      </c>
      <c r="BL85" t="s">
        <v>6866</v>
      </c>
      <c r="BM85" t="s">
        <v>6866</v>
      </c>
      <c r="BN85" t="s">
        <v>6866</v>
      </c>
      <c r="BO85" t="s">
        <v>6866</v>
      </c>
      <c r="BP85" t="s">
        <v>5255</v>
      </c>
      <c r="BQ85" t="s">
        <v>5256</v>
      </c>
    </row>
    <row r="86" spans="1:69" hidden="1" x14ac:dyDescent="0.2">
      <c r="A86" t="s">
        <v>5257</v>
      </c>
      <c r="B86" t="s">
        <v>5258</v>
      </c>
      <c r="C86" t="s">
        <v>5191</v>
      </c>
      <c r="D86" t="s">
        <v>6835</v>
      </c>
      <c r="E86" t="s">
        <v>5193</v>
      </c>
      <c r="F86" t="s">
        <v>5259</v>
      </c>
      <c r="G86" t="s">
        <v>6837</v>
      </c>
      <c r="H86" t="s">
        <v>6376</v>
      </c>
      <c r="I86" t="s">
        <v>7096</v>
      </c>
      <c r="J86" t="s">
        <v>5260</v>
      </c>
      <c r="K86" t="s">
        <v>6841</v>
      </c>
      <c r="L86" t="s">
        <v>7075</v>
      </c>
      <c r="M86" t="s">
        <v>7076</v>
      </c>
      <c r="N86" t="s">
        <v>7077</v>
      </c>
      <c r="O86" t="s">
        <v>6845</v>
      </c>
      <c r="P86" t="s">
        <v>5261</v>
      </c>
      <c r="Q86" t="s">
        <v>6845</v>
      </c>
      <c r="R86" t="s">
        <v>5262</v>
      </c>
      <c r="S86" t="s">
        <v>5263</v>
      </c>
      <c r="T86" t="s">
        <v>8744</v>
      </c>
      <c r="U86" t="s">
        <v>7082</v>
      </c>
      <c r="V86" t="s">
        <v>5264</v>
      </c>
      <c r="W86" t="s">
        <v>5265</v>
      </c>
      <c r="X86" t="s">
        <v>6845</v>
      </c>
      <c r="Y86" t="s">
        <v>5266</v>
      </c>
      <c r="Z86" t="s">
        <v>8291</v>
      </c>
      <c r="AA86" t="s">
        <v>7196</v>
      </c>
      <c r="AB86" t="s">
        <v>7119</v>
      </c>
      <c r="AC86" t="s">
        <v>5264</v>
      </c>
      <c r="AD86" t="s">
        <v>5267</v>
      </c>
      <c r="AE86" t="s">
        <v>6845</v>
      </c>
      <c r="AF86" t="s">
        <v>5268</v>
      </c>
      <c r="AG86" t="s">
        <v>7090</v>
      </c>
      <c r="AH86" t="s">
        <v>8950</v>
      </c>
      <c r="AI86" t="s">
        <v>7092</v>
      </c>
      <c r="AJ86" t="s">
        <v>5264</v>
      </c>
      <c r="AK86" t="s">
        <v>5269</v>
      </c>
      <c r="AL86" t="s">
        <v>6845</v>
      </c>
      <c r="AM86" t="s">
        <v>5270</v>
      </c>
      <c r="AN86" t="s">
        <v>7180</v>
      </c>
      <c r="AO86" t="s">
        <v>8953</v>
      </c>
      <c r="AP86" t="s">
        <v>8952</v>
      </c>
      <c r="AQ86" t="s">
        <v>6866</v>
      </c>
      <c r="AR86" t="s">
        <v>6866</v>
      </c>
      <c r="AS86" t="s">
        <v>6866</v>
      </c>
      <c r="AT86" t="s">
        <v>6866</v>
      </c>
      <c r="AU86" t="s">
        <v>7121</v>
      </c>
      <c r="AV86" t="s">
        <v>7180</v>
      </c>
      <c r="AW86" t="s">
        <v>7121</v>
      </c>
      <c r="AX86" t="s">
        <v>6866</v>
      </c>
      <c r="AY86" t="s">
        <v>6866</v>
      </c>
      <c r="AZ86" t="s">
        <v>6866</v>
      </c>
      <c r="BA86" t="s">
        <v>6866</v>
      </c>
      <c r="BB86" t="s">
        <v>8906</v>
      </c>
      <c r="BC86" t="s">
        <v>8906</v>
      </c>
      <c r="BD86" t="s">
        <v>8906</v>
      </c>
      <c r="BE86" t="s">
        <v>6866</v>
      </c>
      <c r="BF86" t="s">
        <v>6866</v>
      </c>
      <c r="BG86" t="s">
        <v>6866</v>
      </c>
      <c r="BH86" t="s">
        <v>6866</v>
      </c>
      <c r="BI86" t="s">
        <v>7179</v>
      </c>
      <c r="BJ86" t="s">
        <v>7179</v>
      </c>
      <c r="BK86" t="s">
        <v>7179</v>
      </c>
      <c r="BL86" t="s">
        <v>6866</v>
      </c>
      <c r="BM86" t="s">
        <v>6866</v>
      </c>
      <c r="BN86" t="s">
        <v>6866</v>
      </c>
      <c r="BO86" t="s">
        <v>6866</v>
      </c>
      <c r="BP86" t="s">
        <v>5271</v>
      </c>
      <c r="BQ86" t="s">
        <v>5272</v>
      </c>
    </row>
    <row r="87" spans="1:69" hidden="1" x14ac:dyDescent="0.2">
      <c r="A87" t="s">
        <v>5273</v>
      </c>
      <c r="B87" t="s">
        <v>5274</v>
      </c>
      <c r="C87" t="s">
        <v>5191</v>
      </c>
      <c r="D87" t="s">
        <v>6835</v>
      </c>
      <c r="E87" t="s">
        <v>5193</v>
      </c>
      <c r="F87" t="s">
        <v>5275</v>
      </c>
      <c r="G87" t="s">
        <v>6837</v>
      </c>
      <c r="H87" t="s">
        <v>9024</v>
      </c>
      <c r="I87" t="s">
        <v>7099</v>
      </c>
      <c r="J87" t="s">
        <v>5276</v>
      </c>
      <c r="K87" t="s">
        <v>6841</v>
      </c>
      <c r="L87" t="s">
        <v>7075</v>
      </c>
      <c r="M87" t="s">
        <v>7076</v>
      </c>
      <c r="N87" t="s">
        <v>7077</v>
      </c>
      <c r="O87" t="s">
        <v>6845</v>
      </c>
      <c r="P87" t="s">
        <v>5277</v>
      </c>
      <c r="Q87" t="s">
        <v>6845</v>
      </c>
      <c r="R87" t="s">
        <v>5278</v>
      </c>
      <c r="S87" t="s">
        <v>9012</v>
      </c>
      <c r="T87" t="s">
        <v>5247</v>
      </c>
      <c r="U87" t="s">
        <v>7082</v>
      </c>
      <c r="V87" t="s">
        <v>7799</v>
      </c>
      <c r="W87" t="s">
        <v>7800</v>
      </c>
      <c r="X87" t="s">
        <v>6845</v>
      </c>
      <c r="Y87" t="s">
        <v>7801</v>
      </c>
      <c r="Z87" t="s">
        <v>8998</v>
      </c>
      <c r="AA87" t="s">
        <v>8429</v>
      </c>
      <c r="AB87" t="s">
        <v>7119</v>
      </c>
      <c r="AC87" t="s">
        <v>7799</v>
      </c>
      <c r="AD87" t="s">
        <v>7802</v>
      </c>
      <c r="AE87" t="s">
        <v>6845</v>
      </c>
      <c r="AF87" t="s">
        <v>7803</v>
      </c>
      <c r="AG87" t="s">
        <v>6384</v>
      </c>
      <c r="AH87" t="s">
        <v>6504</v>
      </c>
      <c r="AI87" t="s">
        <v>7092</v>
      </c>
      <c r="AJ87" t="s">
        <v>7799</v>
      </c>
      <c r="AK87" t="s">
        <v>7802</v>
      </c>
      <c r="AL87" t="s">
        <v>6845</v>
      </c>
      <c r="AM87" t="s">
        <v>5254</v>
      </c>
      <c r="AN87" t="s">
        <v>7101</v>
      </c>
      <c r="AO87" t="s">
        <v>7100</v>
      </c>
      <c r="AP87" t="s">
        <v>8994</v>
      </c>
      <c r="AQ87" t="s">
        <v>6866</v>
      </c>
      <c r="AR87" t="s">
        <v>6866</v>
      </c>
      <c r="AS87" t="s">
        <v>6866</v>
      </c>
      <c r="AT87" t="s">
        <v>6866</v>
      </c>
      <c r="AU87" t="s">
        <v>7144</v>
      </c>
      <c r="AV87" t="s">
        <v>8971</v>
      </c>
      <c r="AW87" t="s">
        <v>7099</v>
      </c>
      <c r="AX87" t="s">
        <v>6866</v>
      </c>
      <c r="AY87" t="s">
        <v>6866</v>
      </c>
      <c r="AZ87" t="s">
        <v>6866</v>
      </c>
      <c r="BA87" t="s">
        <v>6866</v>
      </c>
      <c r="BB87" t="s">
        <v>7180</v>
      </c>
      <c r="BC87" t="s">
        <v>7180</v>
      </c>
      <c r="BD87" t="s">
        <v>6866</v>
      </c>
      <c r="BE87" t="s">
        <v>6866</v>
      </c>
      <c r="BF87" t="s">
        <v>6866</v>
      </c>
      <c r="BG87" t="s">
        <v>6866</v>
      </c>
      <c r="BH87" t="s">
        <v>6866</v>
      </c>
      <c r="BI87" t="s">
        <v>7122</v>
      </c>
      <c r="BJ87" t="s">
        <v>7122</v>
      </c>
      <c r="BK87" t="s">
        <v>6866</v>
      </c>
      <c r="BL87" t="s">
        <v>6866</v>
      </c>
      <c r="BM87" t="s">
        <v>6866</v>
      </c>
      <c r="BN87" t="s">
        <v>6866</v>
      </c>
      <c r="BO87" t="s">
        <v>6866</v>
      </c>
      <c r="BP87" t="s">
        <v>7804</v>
      </c>
      <c r="BQ87" t="s">
        <v>7805</v>
      </c>
    </row>
    <row r="88" spans="1:69" hidden="1" x14ac:dyDescent="0.2">
      <c r="A88" t="s">
        <v>7806</v>
      </c>
      <c r="B88" t="s">
        <v>7807</v>
      </c>
      <c r="C88" t="s">
        <v>5191</v>
      </c>
      <c r="D88" t="s">
        <v>6835</v>
      </c>
      <c r="E88" t="s">
        <v>5193</v>
      </c>
      <c r="F88" t="s">
        <v>7808</v>
      </c>
      <c r="G88" t="s">
        <v>6837</v>
      </c>
      <c r="H88" t="s">
        <v>6838</v>
      </c>
      <c r="I88" t="s">
        <v>9187</v>
      </c>
      <c r="J88" t="s">
        <v>7809</v>
      </c>
      <c r="K88" t="s">
        <v>6841</v>
      </c>
      <c r="L88" t="s">
        <v>7075</v>
      </c>
      <c r="M88" t="s">
        <v>7076</v>
      </c>
      <c r="N88" t="s">
        <v>7077</v>
      </c>
      <c r="O88" t="s">
        <v>6845</v>
      </c>
      <c r="P88" t="s">
        <v>7810</v>
      </c>
      <c r="Q88" t="s">
        <v>6845</v>
      </c>
      <c r="R88" t="s">
        <v>7811</v>
      </c>
      <c r="S88" t="s">
        <v>8903</v>
      </c>
      <c r="T88" t="s">
        <v>7081</v>
      </c>
      <c r="U88" t="s">
        <v>7082</v>
      </c>
      <c r="V88" t="s">
        <v>7812</v>
      </c>
      <c r="W88" t="s">
        <v>7813</v>
      </c>
      <c r="X88" t="s">
        <v>6845</v>
      </c>
      <c r="Y88" t="s">
        <v>7814</v>
      </c>
      <c r="Z88" t="s">
        <v>8291</v>
      </c>
      <c r="AA88" t="s">
        <v>6862</v>
      </c>
      <c r="AB88" t="s">
        <v>7119</v>
      </c>
      <c r="AC88" t="s">
        <v>7812</v>
      </c>
      <c r="AD88" t="s">
        <v>7815</v>
      </c>
      <c r="AE88" t="s">
        <v>6845</v>
      </c>
      <c r="AF88" t="s">
        <v>7814</v>
      </c>
      <c r="AG88" t="s">
        <v>7117</v>
      </c>
      <c r="AH88" t="s">
        <v>7118</v>
      </c>
      <c r="AI88" t="s">
        <v>7092</v>
      </c>
      <c r="AJ88" t="s">
        <v>7812</v>
      </c>
      <c r="AK88" t="s">
        <v>7816</v>
      </c>
      <c r="AL88" t="s">
        <v>6845</v>
      </c>
      <c r="AM88" t="s">
        <v>7780</v>
      </c>
      <c r="AN88" t="s">
        <v>7143</v>
      </c>
      <c r="AO88" t="s">
        <v>7143</v>
      </c>
      <c r="AP88" t="s">
        <v>6866</v>
      </c>
      <c r="AQ88" t="s">
        <v>6866</v>
      </c>
      <c r="AR88" t="s">
        <v>6866</v>
      </c>
      <c r="AS88" t="s">
        <v>6866</v>
      </c>
      <c r="AT88" t="s">
        <v>6866</v>
      </c>
      <c r="AU88" t="s">
        <v>7095</v>
      </c>
      <c r="AV88" t="s">
        <v>7095</v>
      </c>
      <c r="AW88" t="s">
        <v>6866</v>
      </c>
      <c r="AX88" t="s">
        <v>6866</v>
      </c>
      <c r="AY88" t="s">
        <v>6866</v>
      </c>
      <c r="AZ88" t="s">
        <v>6866</v>
      </c>
      <c r="BA88" t="s">
        <v>6866</v>
      </c>
      <c r="BB88" t="s">
        <v>7095</v>
      </c>
      <c r="BC88" t="s">
        <v>7095</v>
      </c>
      <c r="BD88" t="s">
        <v>6866</v>
      </c>
      <c r="BE88" t="s">
        <v>6866</v>
      </c>
      <c r="BF88" t="s">
        <v>6866</v>
      </c>
      <c r="BG88" t="s">
        <v>6866</v>
      </c>
      <c r="BH88" t="s">
        <v>6866</v>
      </c>
      <c r="BI88" t="s">
        <v>7121</v>
      </c>
      <c r="BJ88" t="s">
        <v>7121</v>
      </c>
      <c r="BK88" t="s">
        <v>6866</v>
      </c>
      <c r="BL88" t="s">
        <v>6866</v>
      </c>
      <c r="BM88" t="s">
        <v>6866</v>
      </c>
      <c r="BN88" t="s">
        <v>6866</v>
      </c>
      <c r="BO88" t="s">
        <v>6866</v>
      </c>
      <c r="BP88" t="s">
        <v>7817</v>
      </c>
      <c r="BQ88" t="s">
        <v>7818</v>
      </c>
    </row>
    <row r="89" spans="1:69" hidden="1" x14ac:dyDescent="0.2">
      <c r="A89" t="s">
        <v>7819</v>
      </c>
      <c r="B89" t="s">
        <v>7820</v>
      </c>
      <c r="C89" t="s">
        <v>5191</v>
      </c>
      <c r="D89" t="s">
        <v>6835</v>
      </c>
      <c r="E89" t="s">
        <v>5193</v>
      </c>
      <c r="F89" t="s">
        <v>7821</v>
      </c>
      <c r="G89" t="s">
        <v>6837</v>
      </c>
      <c r="H89" t="s">
        <v>7822</v>
      </c>
      <c r="I89" t="s">
        <v>7100</v>
      </c>
      <c r="J89" t="s">
        <v>7823</v>
      </c>
      <c r="K89" t="s">
        <v>6841</v>
      </c>
      <c r="L89" t="s">
        <v>7075</v>
      </c>
      <c r="M89" t="s">
        <v>7076</v>
      </c>
      <c r="N89" t="s">
        <v>7077</v>
      </c>
      <c r="O89" t="s">
        <v>6845</v>
      </c>
      <c r="P89" t="s">
        <v>7824</v>
      </c>
      <c r="Q89" t="s">
        <v>6845</v>
      </c>
      <c r="R89" t="s">
        <v>7825</v>
      </c>
      <c r="S89" t="s">
        <v>5164</v>
      </c>
      <c r="T89" t="s">
        <v>7826</v>
      </c>
      <c r="U89" t="s">
        <v>7082</v>
      </c>
      <c r="V89" t="s">
        <v>7827</v>
      </c>
      <c r="W89" t="s">
        <v>7828</v>
      </c>
      <c r="X89" t="s">
        <v>7829</v>
      </c>
      <c r="Y89" t="s">
        <v>7830</v>
      </c>
      <c r="Z89" t="s">
        <v>7195</v>
      </c>
      <c r="AA89" t="s">
        <v>7831</v>
      </c>
      <c r="AB89" t="s">
        <v>7119</v>
      </c>
      <c r="AC89" t="s">
        <v>7827</v>
      </c>
      <c r="AD89" t="s">
        <v>7832</v>
      </c>
      <c r="AE89" t="s">
        <v>6845</v>
      </c>
      <c r="AF89" t="s">
        <v>6845</v>
      </c>
      <c r="AG89" t="s">
        <v>6845</v>
      </c>
      <c r="AH89" t="s">
        <v>6845</v>
      </c>
      <c r="AI89" t="s">
        <v>6845</v>
      </c>
      <c r="AJ89" t="s">
        <v>6845</v>
      </c>
      <c r="AK89" t="s">
        <v>6845</v>
      </c>
      <c r="AL89" t="s">
        <v>6845</v>
      </c>
      <c r="AM89" t="s">
        <v>7833</v>
      </c>
      <c r="AN89" t="s">
        <v>7100</v>
      </c>
      <c r="AO89" t="s">
        <v>7100</v>
      </c>
      <c r="AP89" t="s">
        <v>6866</v>
      </c>
      <c r="AQ89" t="s">
        <v>6866</v>
      </c>
      <c r="AR89" t="s">
        <v>6866</v>
      </c>
      <c r="AS89" t="s">
        <v>6866</v>
      </c>
      <c r="AT89" t="s">
        <v>6866</v>
      </c>
      <c r="AU89" t="s">
        <v>7145</v>
      </c>
      <c r="AV89" t="s">
        <v>7145</v>
      </c>
      <c r="AW89" t="s">
        <v>6866</v>
      </c>
      <c r="AX89" t="s">
        <v>6866</v>
      </c>
      <c r="AY89" t="s">
        <v>6866</v>
      </c>
      <c r="AZ89" t="s">
        <v>6866</v>
      </c>
      <c r="BA89" t="s">
        <v>6866</v>
      </c>
      <c r="BB89" t="s">
        <v>8971</v>
      </c>
      <c r="BC89" t="s">
        <v>8971</v>
      </c>
      <c r="BD89" t="s">
        <v>6866</v>
      </c>
      <c r="BE89" t="s">
        <v>6866</v>
      </c>
      <c r="BF89" t="s">
        <v>6866</v>
      </c>
      <c r="BG89" t="s">
        <v>6866</v>
      </c>
      <c r="BH89" t="s">
        <v>6866</v>
      </c>
      <c r="BI89" t="s">
        <v>7099</v>
      </c>
      <c r="BJ89" t="s">
        <v>7099</v>
      </c>
      <c r="BK89" t="s">
        <v>6866</v>
      </c>
      <c r="BL89" t="s">
        <v>6866</v>
      </c>
      <c r="BM89" t="s">
        <v>6866</v>
      </c>
      <c r="BN89" t="s">
        <v>6866</v>
      </c>
      <c r="BO89" t="s">
        <v>6866</v>
      </c>
      <c r="BP89" t="s">
        <v>7834</v>
      </c>
      <c r="BQ89" t="s">
        <v>7835</v>
      </c>
    </row>
    <row r="90" spans="1:69" hidden="1" x14ac:dyDescent="0.2">
      <c r="A90" t="s">
        <v>7836</v>
      </c>
      <c r="B90" t="s">
        <v>7837</v>
      </c>
      <c r="C90" t="s">
        <v>5191</v>
      </c>
      <c r="D90" t="s">
        <v>6835</v>
      </c>
      <c r="E90" t="s">
        <v>5193</v>
      </c>
      <c r="F90" t="s">
        <v>7838</v>
      </c>
      <c r="G90" t="s">
        <v>6837</v>
      </c>
      <c r="H90" t="s">
        <v>6264</v>
      </c>
      <c r="I90" t="s">
        <v>7839</v>
      </c>
      <c r="J90" t="s">
        <v>7840</v>
      </c>
      <c r="K90" t="s">
        <v>6841</v>
      </c>
      <c r="L90" t="s">
        <v>7075</v>
      </c>
      <c r="M90" t="s">
        <v>7076</v>
      </c>
      <c r="N90" t="s">
        <v>7077</v>
      </c>
      <c r="O90" t="s">
        <v>6845</v>
      </c>
      <c r="P90" t="s">
        <v>7841</v>
      </c>
      <c r="Q90" t="s">
        <v>6845</v>
      </c>
      <c r="R90" t="s">
        <v>7842</v>
      </c>
      <c r="S90" t="s">
        <v>8461</v>
      </c>
      <c r="T90" t="s">
        <v>7086</v>
      </c>
      <c r="U90" t="s">
        <v>7082</v>
      </c>
      <c r="V90" t="s">
        <v>7843</v>
      </c>
      <c r="W90" t="s">
        <v>7844</v>
      </c>
      <c r="X90" t="s">
        <v>6845</v>
      </c>
      <c r="Y90" t="s">
        <v>7845</v>
      </c>
      <c r="Z90" t="s">
        <v>6545</v>
      </c>
      <c r="AA90" t="s">
        <v>8574</v>
      </c>
      <c r="AB90" t="s">
        <v>7119</v>
      </c>
      <c r="AC90" t="s">
        <v>7843</v>
      </c>
      <c r="AD90" t="s">
        <v>7846</v>
      </c>
      <c r="AE90" t="s">
        <v>6845</v>
      </c>
      <c r="AF90" t="s">
        <v>7847</v>
      </c>
      <c r="AG90" t="s">
        <v>7085</v>
      </c>
      <c r="AH90" t="s">
        <v>6269</v>
      </c>
      <c r="AI90" t="s">
        <v>7092</v>
      </c>
      <c r="AJ90" t="s">
        <v>7843</v>
      </c>
      <c r="AK90" t="s">
        <v>6845</v>
      </c>
      <c r="AL90" t="s">
        <v>6845</v>
      </c>
      <c r="AM90" t="s">
        <v>7848</v>
      </c>
      <c r="AN90" t="s">
        <v>7095</v>
      </c>
      <c r="AO90" t="s">
        <v>7095</v>
      </c>
      <c r="AP90" t="s">
        <v>6866</v>
      </c>
      <c r="AQ90" t="s">
        <v>6866</v>
      </c>
      <c r="AR90" t="s">
        <v>6866</v>
      </c>
      <c r="AS90" t="s">
        <v>6866</v>
      </c>
      <c r="AT90" t="s">
        <v>6866</v>
      </c>
      <c r="AU90" t="s">
        <v>7121</v>
      </c>
      <c r="AV90" t="s">
        <v>7121</v>
      </c>
      <c r="AW90" t="s">
        <v>6866</v>
      </c>
      <c r="AX90" t="s">
        <v>6866</v>
      </c>
      <c r="AY90" t="s">
        <v>6866</v>
      </c>
      <c r="AZ90" t="s">
        <v>6866</v>
      </c>
      <c r="BA90" t="s">
        <v>6866</v>
      </c>
      <c r="BB90" t="s">
        <v>8971</v>
      </c>
      <c r="BC90" t="s">
        <v>8971</v>
      </c>
      <c r="BD90" t="s">
        <v>6866</v>
      </c>
      <c r="BE90" t="s">
        <v>6866</v>
      </c>
      <c r="BF90" t="s">
        <v>6866</v>
      </c>
      <c r="BG90" t="s">
        <v>6866</v>
      </c>
      <c r="BH90" t="s">
        <v>6866</v>
      </c>
      <c r="BI90" t="s">
        <v>7095</v>
      </c>
      <c r="BJ90" t="s">
        <v>7095</v>
      </c>
      <c r="BK90" t="s">
        <v>6866</v>
      </c>
      <c r="BL90" t="s">
        <v>6866</v>
      </c>
      <c r="BM90" t="s">
        <v>6866</v>
      </c>
      <c r="BN90" t="s">
        <v>6866</v>
      </c>
      <c r="BO90" t="s">
        <v>6866</v>
      </c>
      <c r="BP90" t="s">
        <v>7849</v>
      </c>
      <c r="BQ90" t="s">
        <v>7850</v>
      </c>
    </row>
    <row r="91" spans="1:69" hidden="1" x14ac:dyDescent="0.2">
      <c r="A91" t="s">
        <v>7851</v>
      </c>
      <c r="B91" t="s">
        <v>7852</v>
      </c>
      <c r="C91" t="s">
        <v>5191</v>
      </c>
      <c r="D91" t="s">
        <v>6835</v>
      </c>
      <c r="E91" t="s">
        <v>5193</v>
      </c>
      <c r="F91" t="s">
        <v>7853</v>
      </c>
      <c r="G91" t="s">
        <v>6837</v>
      </c>
      <c r="H91" t="s">
        <v>7150</v>
      </c>
      <c r="I91" t="s">
        <v>8994</v>
      </c>
      <c r="J91" t="s">
        <v>7854</v>
      </c>
      <c r="K91" t="s">
        <v>6841</v>
      </c>
      <c r="L91" t="s">
        <v>7075</v>
      </c>
      <c r="M91" t="s">
        <v>7076</v>
      </c>
      <c r="N91" t="s">
        <v>7077</v>
      </c>
      <c r="O91" t="s">
        <v>6845</v>
      </c>
      <c r="P91" t="s">
        <v>7855</v>
      </c>
      <c r="Q91" t="s">
        <v>6845</v>
      </c>
      <c r="R91" t="s">
        <v>8574</v>
      </c>
      <c r="S91" t="s">
        <v>5153</v>
      </c>
      <c r="T91" t="s">
        <v>7856</v>
      </c>
      <c r="U91" t="s">
        <v>7082</v>
      </c>
      <c r="V91" t="s">
        <v>7857</v>
      </c>
      <c r="W91" t="s">
        <v>7858</v>
      </c>
      <c r="X91" t="s">
        <v>6845</v>
      </c>
      <c r="Y91" t="s">
        <v>7859</v>
      </c>
      <c r="Z91" t="s">
        <v>7758</v>
      </c>
      <c r="AA91" t="s">
        <v>7086</v>
      </c>
      <c r="AB91" t="s">
        <v>7119</v>
      </c>
      <c r="AC91" t="s">
        <v>7857</v>
      </c>
      <c r="AD91" t="s">
        <v>7860</v>
      </c>
      <c r="AE91" t="s">
        <v>6845</v>
      </c>
      <c r="AF91" t="s">
        <v>7861</v>
      </c>
      <c r="AG91" t="s">
        <v>8223</v>
      </c>
      <c r="AH91" t="s">
        <v>7862</v>
      </c>
      <c r="AI91" t="s">
        <v>7092</v>
      </c>
      <c r="AJ91" t="s">
        <v>7857</v>
      </c>
      <c r="AK91" t="s">
        <v>7863</v>
      </c>
      <c r="AL91" t="s">
        <v>6845</v>
      </c>
      <c r="AM91" t="s">
        <v>7864</v>
      </c>
      <c r="AN91" t="s">
        <v>7094</v>
      </c>
      <c r="AO91" t="s">
        <v>7094</v>
      </c>
      <c r="AP91" t="s">
        <v>6866</v>
      </c>
      <c r="AQ91" t="s">
        <v>6866</v>
      </c>
      <c r="AR91" t="s">
        <v>6866</v>
      </c>
      <c r="AS91" t="s">
        <v>6866</v>
      </c>
      <c r="AT91" t="s">
        <v>6866</v>
      </c>
      <c r="AU91" t="s">
        <v>6399</v>
      </c>
      <c r="AV91" t="s">
        <v>7144</v>
      </c>
      <c r="AW91" t="s">
        <v>7095</v>
      </c>
      <c r="AX91" t="s">
        <v>6866</v>
      </c>
      <c r="AY91" t="s">
        <v>6866</v>
      </c>
      <c r="AZ91" t="s">
        <v>6866</v>
      </c>
      <c r="BA91" t="s">
        <v>6866</v>
      </c>
      <c r="BB91" t="s">
        <v>6400</v>
      </c>
      <c r="BC91" t="s">
        <v>6400</v>
      </c>
      <c r="BD91" t="s">
        <v>6866</v>
      </c>
      <c r="BE91" t="s">
        <v>6866</v>
      </c>
      <c r="BF91" t="s">
        <v>6866</v>
      </c>
      <c r="BG91" t="s">
        <v>6866</v>
      </c>
      <c r="BH91" t="s">
        <v>6866</v>
      </c>
      <c r="BI91" t="s">
        <v>7130</v>
      </c>
      <c r="BJ91" t="s">
        <v>7130</v>
      </c>
      <c r="BK91" t="s">
        <v>6866</v>
      </c>
      <c r="BL91" t="s">
        <v>6866</v>
      </c>
      <c r="BM91" t="s">
        <v>6866</v>
      </c>
      <c r="BN91" t="s">
        <v>6866</v>
      </c>
      <c r="BO91" t="s">
        <v>6866</v>
      </c>
      <c r="BP91" t="s">
        <v>7865</v>
      </c>
      <c r="BQ91" t="s">
        <v>7866</v>
      </c>
    </row>
    <row r="92" spans="1:69" hidden="1" x14ac:dyDescent="0.2">
      <c r="A92" t="s">
        <v>7867</v>
      </c>
      <c r="B92" t="s">
        <v>7868</v>
      </c>
      <c r="C92" t="s">
        <v>5191</v>
      </c>
      <c r="D92" t="s">
        <v>6835</v>
      </c>
      <c r="E92" t="s">
        <v>5193</v>
      </c>
      <c r="F92" t="s">
        <v>7869</v>
      </c>
      <c r="G92" t="s">
        <v>6837</v>
      </c>
      <c r="H92" t="s">
        <v>7870</v>
      </c>
      <c r="I92" t="s">
        <v>7100</v>
      </c>
      <c r="J92" t="s">
        <v>7871</v>
      </c>
      <c r="K92" t="s">
        <v>6841</v>
      </c>
      <c r="L92" t="s">
        <v>7075</v>
      </c>
      <c r="M92" t="s">
        <v>7076</v>
      </c>
      <c r="N92" t="s">
        <v>7077</v>
      </c>
      <c r="O92" t="s">
        <v>6845</v>
      </c>
      <c r="P92" t="s">
        <v>7872</v>
      </c>
      <c r="Q92" t="s">
        <v>6845</v>
      </c>
      <c r="R92" t="s">
        <v>7873</v>
      </c>
      <c r="S92" t="s">
        <v>6492</v>
      </c>
      <c r="T92" t="s">
        <v>7196</v>
      </c>
      <c r="U92" t="s">
        <v>7082</v>
      </c>
      <c r="V92" t="s">
        <v>7874</v>
      </c>
      <c r="W92" t="s">
        <v>7875</v>
      </c>
      <c r="X92" t="s">
        <v>6845</v>
      </c>
      <c r="Y92" t="s">
        <v>7876</v>
      </c>
      <c r="Z92" t="s">
        <v>7117</v>
      </c>
      <c r="AA92" t="s">
        <v>7081</v>
      </c>
      <c r="AB92" t="s">
        <v>7119</v>
      </c>
      <c r="AC92" t="s">
        <v>7874</v>
      </c>
      <c r="AD92" t="s">
        <v>7877</v>
      </c>
      <c r="AE92" t="s">
        <v>6845</v>
      </c>
      <c r="AF92" t="s">
        <v>7878</v>
      </c>
      <c r="AG92" t="s">
        <v>7085</v>
      </c>
      <c r="AH92" t="s">
        <v>8904</v>
      </c>
      <c r="AI92" t="s">
        <v>7092</v>
      </c>
      <c r="AJ92" t="s">
        <v>7874</v>
      </c>
      <c r="AK92" t="s">
        <v>7879</v>
      </c>
      <c r="AL92" t="s">
        <v>6845</v>
      </c>
      <c r="AM92" t="s">
        <v>7880</v>
      </c>
      <c r="AN92" t="s">
        <v>7143</v>
      </c>
      <c r="AO92" t="s">
        <v>9187</v>
      </c>
      <c r="AP92" t="s">
        <v>8906</v>
      </c>
      <c r="AQ92" t="s">
        <v>6866</v>
      </c>
      <c r="AR92" t="s">
        <v>6866</v>
      </c>
      <c r="AS92" t="s">
        <v>6866</v>
      </c>
      <c r="AT92" t="s">
        <v>6866</v>
      </c>
      <c r="AU92" t="s">
        <v>8971</v>
      </c>
      <c r="AV92" t="s">
        <v>8971</v>
      </c>
      <c r="AW92" t="s">
        <v>6866</v>
      </c>
      <c r="AX92" t="s">
        <v>6866</v>
      </c>
      <c r="AY92" t="s">
        <v>6866</v>
      </c>
      <c r="AZ92" t="s">
        <v>6866</v>
      </c>
      <c r="BA92" t="s">
        <v>6866</v>
      </c>
      <c r="BB92" t="s">
        <v>8564</v>
      </c>
      <c r="BC92" t="s">
        <v>9187</v>
      </c>
      <c r="BD92" t="s">
        <v>7096</v>
      </c>
      <c r="BE92" t="s">
        <v>6866</v>
      </c>
      <c r="BF92" t="s">
        <v>6866</v>
      </c>
      <c r="BG92" t="s">
        <v>6866</v>
      </c>
      <c r="BH92" t="s">
        <v>6866</v>
      </c>
      <c r="BI92" t="s">
        <v>8960</v>
      </c>
      <c r="BJ92" t="s">
        <v>8960</v>
      </c>
      <c r="BK92" t="s">
        <v>6866</v>
      </c>
      <c r="BL92" t="s">
        <v>6866</v>
      </c>
      <c r="BM92" t="s">
        <v>6866</v>
      </c>
      <c r="BN92" t="s">
        <v>6866</v>
      </c>
      <c r="BO92" t="s">
        <v>6866</v>
      </c>
      <c r="BP92" t="s">
        <v>7881</v>
      </c>
      <c r="BQ92" t="s">
        <v>7882</v>
      </c>
    </row>
    <row r="93" spans="1:69" hidden="1" x14ac:dyDescent="0.2">
      <c r="A93" t="s">
        <v>7883</v>
      </c>
      <c r="B93" t="s">
        <v>7884</v>
      </c>
      <c r="C93" t="s">
        <v>5191</v>
      </c>
      <c r="D93" t="s">
        <v>6835</v>
      </c>
      <c r="E93" t="s">
        <v>5193</v>
      </c>
      <c r="F93" t="s">
        <v>7885</v>
      </c>
      <c r="G93" t="s">
        <v>6837</v>
      </c>
      <c r="H93" t="s">
        <v>8753</v>
      </c>
      <c r="I93" t="s">
        <v>7886</v>
      </c>
      <c r="J93" t="s">
        <v>7887</v>
      </c>
      <c r="K93" t="s">
        <v>6841</v>
      </c>
      <c r="L93" t="s">
        <v>7075</v>
      </c>
      <c r="M93" t="s">
        <v>7076</v>
      </c>
      <c r="N93" t="s">
        <v>7077</v>
      </c>
      <c r="O93" t="s">
        <v>6845</v>
      </c>
      <c r="P93" t="s">
        <v>7888</v>
      </c>
      <c r="Q93" t="s">
        <v>6845</v>
      </c>
      <c r="R93" t="s">
        <v>7889</v>
      </c>
      <c r="S93" t="s">
        <v>8625</v>
      </c>
      <c r="T93" t="s">
        <v>7081</v>
      </c>
      <c r="U93" t="s">
        <v>7082</v>
      </c>
      <c r="V93" t="s">
        <v>7890</v>
      </c>
      <c r="W93" t="s">
        <v>7891</v>
      </c>
      <c r="X93" t="s">
        <v>6845</v>
      </c>
      <c r="Y93" t="s">
        <v>7892</v>
      </c>
      <c r="Z93" t="s">
        <v>8898</v>
      </c>
      <c r="AA93" t="s">
        <v>7862</v>
      </c>
      <c r="AB93" t="s">
        <v>7119</v>
      </c>
      <c r="AC93" t="s">
        <v>7890</v>
      </c>
      <c r="AD93" t="s">
        <v>7893</v>
      </c>
      <c r="AE93" t="s">
        <v>6845</v>
      </c>
      <c r="AF93" t="s">
        <v>7894</v>
      </c>
      <c r="AG93" t="s">
        <v>6503</v>
      </c>
      <c r="AH93" t="s">
        <v>7895</v>
      </c>
      <c r="AI93" t="s">
        <v>7092</v>
      </c>
      <c r="AJ93" t="s">
        <v>7890</v>
      </c>
      <c r="AK93" t="s">
        <v>7896</v>
      </c>
      <c r="AL93" t="s">
        <v>6845</v>
      </c>
      <c r="AM93" t="s">
        <v>7897</v>
      </c>
      <c r="AN93" t="s">
        <v>7143</v>
      </c>
      <c r="AO93" t="s">
        <v>9187</v>
      </c>
      <c r="AP93" t="s">
        <v>8906</v>
      </c>
      <c r="AQ93" t="s">
        <v>6866</v>
      </c>
      <c r="AR93" t="s">
        <v>6866</v>
      </c>
      <c r="AS93" t="s">
        <v>6866</v>
      </c>
      <c r="AT93" t="s">
        <v>6866</v>
      </c>
      <c r="AU93" t="s">
        <v>8953</v>
      </c>
      <c r="AV93" t="s">
        <v>8953</v>
      </c>
      <c r="AW93" t="s">
        <v>6866</v>
      </c>
      <c r="AX93" t="s">
        <v>6866</v>
      </c>
      <c r="AY93" t="s">
        <v>6866</v>
      </c>
      <c r="AZ93" t="s">
        <v>6866</v>
      </c>
      <c r="BA93" t="s">
        <v>6866</v>
      </c>
      <c r="BB93" t="s">
        <v>7145</v>
      </c>
      <c r="BC93" t="s">
        <v>6866</v>
      </c>
      <c r="BD93" t="s">
        <v>7145</v>
      </c>
      <c r="BE93" t="s">
        <v>6866</v>
      </c>
      <c r="BF93" t="s">
        <v>6866</v>
      </c>
      <c r="BG93" t="s">
        <v>6866</v>
      </c>
      <c r="BH93" t="s">
        <v>6866</v>
      </c>
      <c r="BI93" t="s">
        <v>8971</v>
      </c>
      <c r="BJ93" t="s">
        <v>6866</v>
      </c>
      <c r="BK93" t="s">
        <v>8971</v>
      </c>
      <c r="BL93" t="s">
        <v>6866</v>
      </c>
      <c r="BM93" t="s">
        <v>6866</v>
      </c>
      <c r="BN93" t="s">
        <v>6866</v>
      </c>
      <c r="BO93" t="s">
        <v>6866</v>
      </c>
      <c r="BP93" t="s">
        <v>7898</v>
      </c>
      <c r="BQ93" t="s">
        <v>7899</v>
      </c>
    </row>
    <row r="94" spans="1:69" hidden="1" x14ac:dyDescent="0.2">
      <c r="A94" t="s">
        <v>7900</v>
      </c>
      <c r="B94" t="s">
        <v>7901</v>
      </c>
      <c r="C94" t="s">
        <v>5191</v>
      </c>
      <c r="D94" t="s">
        <v>6835</v>
      </c>
      <c r="E94" t="s">
        <v>5193</v>
      </c>
      <c r="F94" t="s">
        <v>7902</v>
      </c>
      <c r="G94" t="s">
        <v>6837</v>
      </c>
      <c r="H94" t="s">
        <v>8570</v>
      </c>
      <c r="I94" t="s">
        <v>7903</v>
      </c>
      <c r="J94" t="s">
        <v>7904</v>
      </c>
      <c r="K94" t="s">
        <v>6841</v>
      </c>
      <c r="L94" t="s">
        <v>7075</v>
      </c>
      <c r="M94" t="s">
        <v>7076</v>
      </c>
      <c r="N94" t="s">
        <v>7077</v>
      </c>
      <c r="O94" t="s">
        <v>6845</v>
      </c>
      <c r="P94" t="s">
        <v>7905</v>
      </c>
      <c r="Q94" t="s">
        <v>6845</v>
      </c>
      <c r="R94" t="s">
        <v>7906</v>
      </c>
      <c r="S94" t="s">
        <v>7112</v>
      </c>
      <c r="T94" t="s">
        <v>8574</v>
      </c>
      <c r="U94" t="s">
        <v>7082</v>
      </c>
      <c r="V94" t="s">
        <v>7907</v>
      </c>
      <c r="W94" t="s">
        <v>7908</v>
      </c>
      <c r="X94" t="s">
        <v>6845</v>
      </c>
      <c r="Y94" t="s">
        <v>8192</v>
      </c>
      <c r="Z94" t="s">
        <v>8985</v>
      </c>
      <c r="AA94" t="s">
        <v>7135</v>
      </c>
      <c r="AB94" t="s">
        <v>7119</v>
      </c>
      <c r="AC94" t="s">
        <v>7907</v>
      </c>
      <c r="AD94" t="s">
        <v>7909</v>
      </c>
      <c r="AE94" t="s">
        <v>6845</v>
      </c>
      <c r="AF94" t="s">
        <v>7910</v>
      </c>
      <c r="AG94" t="s">
        <v>8898</v>
      </c>
      <c r="AH94" t="s">
        <v>9053</v>
      </c>
      <c r="AI94" t="s">
        <v>7092</v>
      </c>
      <c r="AJ94" t="s">
        <v>6845</v>
      </c>
      <c r="AK94" t="s">
        <v>7911</v>
      </c>
      <c r="AL94" t="s">
        <v>6845</v>
      </c>
      <c r="AM94" t="s">
        <v>5254</v>
      </c>
      <c r="AN94" t="s">
        <v>7145</v>
      </c>
      <c r="AO94" t="s">
        <v>7145</v>
      </c>
      <c r="AP94" t="s">
        <v>6866</v>
      </c>
      <c r="AQ94" t="s">
        <v>6866</v>
      </c>
      <c r="AR94" t="s">
        <v>6866</v>
      </c>
      <c r="AS94" t="s">
        <v>6866</v>
      </c>
      <c r="AT94" t="s">
        <v>6866</v>
      </c>
      <c r="AU94" t="s">
        <v>7180</v>
      </c>
      <c r="AV94" t="s">
        <v>7180</v>
      </c>
      <c r="AW94" t="s">
        <v>6866</v>
      </c>
      <c r="AX94" t="s">
        <v>6866</v>
      </c>
      <c r="AY94" t="s">
        <v>6866</v>
      </c>
      <c r="AZ94" t="s">
        <v>6866</v>
      </c>
      <c r="BA94" t="s">
        <v>6866</v>
      </c>
      <c r="BB94" t="s">
        <v>7121</v>
      </c>
      <c r="BC94" t="s">
        <v>7121</v>
      </c>
      <c r="BD94" t="s">
        <v>6866</v>
      </c>
      <c r="BE94" t="s">
        <v>6866</v>
      </c>
      <c r="BF94" t="s">
        <v>6866</v>
      </c>
      <c r="BG94" t="s">
        <v>6866</v>
      </c>
      <c r="BH94" t="s">
        <v>6866</v>
      </c>
      <c r="BI94" t="s">
        <v>7179</v>
      </c>
      <c r="BJ94" t="s">
        <v>7179</v>
      </c>
      <c r="BK94" t="s">
        <v>6866</v>
      </c>
      <c r="BL94" t="s">
        <v>6866</v>
      </c>
      <c r="BM94" t="s">
        <v>6866</v>
      </c>
      <c r="BN94" t="s">
        <v>6866</v>
      </c>
      <c r="BO94" t="s">
        <v>6866</v>
      </c>
      <c r="BP94" t="s">
        <v>7912</v>
      </c>
      <c r="BQ94" t="s">
        <v>7913</v>
      </c>
    </row>
    <row r="95" spans="1:69" hidden="1" x14ac:dyDescent="0.2">
      <c r="A95" t="s">
        <v>7914</v>
      </c>
      <c r="B95" t="s">
        <v>7915</v>
      </c>
      <c r="C95" t="s">
        <v>5191</v>
      </c>
      <c r="D95" t="s">
        <v>6835</v>
      </c>
      <c r="E95" t="s">
        <v>5193</v>
      </c>
      <c r="F95" t="s">
        <v>7916</v>
      </c>
      <c r="G95" t="s">
        <v>6837</v>
      </c>
      <c r="H95" t="s">
        <v>8977</v>
      </c>
      <c r="I95" t="s">
        <v>7162</v>
      </c>
      <c r="J95" t="s">
        <v>7917</v>
      </c>
      <c r="K95" t="s">
        <v>6841</v>
      </c>
      <c r="L95" t="s">
        <v>7075</v>
      </c>
      <c r="M95" t="s">
        <v>7076</v>
      </c>
      <c r="N95" t="s">
        <v>7077</v>
      </c>
      <c r="O95" t="s">
        <v>6845</v>
      </c>
      <c r="P95" t="s">
        <v>7918</v>
      </c>
      <c r="Q95" t="s">
        <v>6845</v>
      </c>
      <c r="R95" t="s">
        <v>7873</v>
      </c>
      <c r="S95" t="s">
        <v>8220</v>
      </c>
      <c r="T95" t="s">
        <v>8276</v>
      </c>
      <c r="U95" t="s">
        <v>7082</v>
      </c>
      <c r="V95" t="s">
        <v>7919</v>
      </c>
      <c r="W95" t="s">
        <v>7920</v>
      </c>
      <c r="X95" t="s">
        <v>6845</v>
      </c>
      <c r="Y95" t="s">
        <v>7921</v>
      </c>
      <c r="Z95" t="s">
        <v>7176</v>
      </c>
      <c r="AA95" t="s">
        <v>6414</v>
      </c>
      <c r="AB95" t="s">
        <v>7119</v>
      </c>
      <c r="AC95" t="s">
        <v>7919</v>
      </c>
      <c r="AD95" t="s">
        <v>6845</v>
      </c>
      <c r="AE95" t="s">
        <v>6845</v>
      </c>
      <c r="AF95" t="s">
        <v>7922</v>
      </c>
      <c r="AG95" t="s">
        <v>7085</v>
      </c>
      <c r="AH95" t="s">
        <v>8950</v>
      </c>
      <c r="AI95" t="s">
        <v>7092</v>
      </c>
      <c r="AJ95" t="s">
        <v>7919</v>
      </c>
      <c r="AK95" t="s">
        <v>6845</v>
      </c>
      <c r="AL95" t="s">
        <v>6845</v>
      </c>
      <c r="AM95" t="s">
        <v>7923</v>
      </c>
      <c r="AN95" t="s">
        <v>7145</v>
      </c>
      <c r="AO95" t="s">
        <v>7145</v>
      </c>
      <c r="AP95" t="s">
        <v>6866</v>
      </c>
      <c r="AQ95" t="s">
        <v>6866</v>
      </c>
      <c r="AR95" t="s">
        <v>6866</v>
      </c>
      <c r="AS95" t="s">
        <v>6866</v>
      </c>
      <c r="AT95" t="s">
        <v>6866</v>
      </c>
      <c r="AU95" t="s">
        <v>8906</v>
      </c>
      <c r="AV95" t="s">
        <v>8906</v>
      </c>
      <c r="AW95" t="s">
        <v>6866</v>
      </c>
      <c r="AX95" t="s">
        <v>6866</v>
      </c>
      <c r="AY95" t="s">
        <v>6866</v>
      </c>
      <c r="AZ95" t="s">
        <v>6866</v>
      </c>
      <c r="BA95" t="s">
        <v>6866</v>
      </c>
      <c r="BB95" t="s">
        <v>7179</v>
      </c>
      <c r="BC95" t="s">
        <v>7179</v>
      </c>
      <c r="BD95" t="s">
        <v>6866</v>
      </c>
      <c r="BE95" t="s">
        <v>6866</v>
      </c>
      <c r="BF95" t="s">
        <v>6866</v>
      </c>
      <c r="BG95" t="s">
        <v>6866</v>
      </c>
      <c r="BH95" t="s">
        <v>6866</v>
      </c>
      <c r="BI95" t="s">
        <v>7095</v>
      </c>
      <c r="BJ95" t="s">
        <v>7095</v>
      </c>
      <c r="BK95" t="s">
        <v>6866</v>
      </c>
      <c r="BL95" t="s">
        <v>6866</v>
      </c>
      <c r="BM95" t="s">
        <v>6866</v>
      </c>
      <c r="BN95" t="s">
        <v>6866</v>
      </c>
      <c r="BO95" t="s">
        <v>6866</v>
      </c>
      <c r="BP95" t="s">
        <v>7924</v>
      </c>
      <c r="BQ95" t="s">
        <v>7925</v>
      </c>
    </row>
    <row r="96" spans="1:69" hidden="1" x14ac:dyDescent="0.2">
      <c r="A96" t="s">
        <v>9210</v>
      </c>
      <c r="B96" t="s">
        <v>7926</v>
      </c>
      <c r="C96" t="s">
        <v>5191</v>
      </c>
      <c r="D96" t="s">
        <v>6835</v>
      </c>
      <c r="E96" t="s">
        <v>5193</v>
      </c>
      <c r="F96" t="s">
        <v>5194</v>
      </c>
      <c r="G96" t="s">
        <v>6837</v>
      </c>
      <c r="H96" t="s">
        <v>8736</v>
      </c>
      <c r="I96" t="s">
        <v>6432</v>
      </c>
      <c r="J96" t="s">
        <v>5196</v>
      </c>
      <c r="K96" t="s">
        <v>6841</v>
      </c>
      <c r="L96" t="s">
        <v>7649</v>
      </c>
      <c r="M96" t="s">
        <v>7076</v>
      </c>
      <c r="N96" t="s">
        <v>7077</v>
      </c>
      <c r="O96" t="s">
        <v>6845</v>
      </c>
      <c r="P96" t="s">
        <v>7927</v>
      </c>
      <c r="Q96" t="s">
        <v>6845</v>
      </c>
      <c r="R96" t="s">
        <v>7928</v>
      </c>
      <c r="S96" t="s">
        <v>8291</v>
      </c>
      <c r="T96" t="s">
        <v>8884</v>
      </c>
      <c r="U96" t="s">
        <v>7082</v>
      </c>
      <c r="V96" t="s">
        <v>7929</v>
      </c>
      <c r="W96" t="s">
        <v>7930</v>
      </c>
      <c r="X96" t="s">
        <v>6845</v>
      </c>
      <c r="Y96" t="s">
        <v>7931</v>
      </c>
      <c r="Z96" t="s">
        <v>7160</v>
      </c>
      <c r="AA96" t="s">
        <v>8950</v>
      </c>
      <c r="AB96" t="s">
        <v>7119</v>
      </c>
      <c r="AC96" t="s">
        <v>7932</v>
      </c>
      <c r="AD96" t="s">
        <v>7933</v>
      </c>
      <c r="AE96" t="s">
        <v>6845</v>
      </c>
      <c r="AF96" t="s">
        <v>7934</v>
      </c>
      <c r="AG96" t="s">
        <v>8578</v>
      </c>
      <c r="AH96" t="s">
        <v>7935</v>
      </c>
      <c r="AI96" t="s">
        <v>7092</v>
      </c>
      <c r="AJ96" t="s">
        <v>7929</v>
      </c>
      <c r="AK96" t="s">
        <v>7936</v>
      </c>
      <c r="AL96" t="s">
        <v>6845</v>
      </c>
      <c r="AM96" t="s">
        <v>7937</v>
      </c>
      <c r="AN96" t="s">
        <v>7938</v>
      </c>
      <c r="AO96" t="s">
        <v>7938</v>
      </c>
      <c r="AP96" t="s">
        <v>6866</v>
      </c>
      <c r="AQ96" t="s">
        <v>6866</v>
      </c>
      <c r="AR96" t="s">
        <v>6866</v>
      </c>
      <c r="AS96" t="s">
        <v>6866</v>
      </c>
      <c r="AT96" t="s">
        <v>6866</v>
      </c>
      <c r="AU96" t="s">
        <v>6866</v>
      </c>
      <c r="AV96" t="s">
        <v>6866</v>
      </c>
      <c r="AW96" t="s">
        <v>6866</v>
      </c>
      <c r="AX96" t="s">
        <v>6866</v>
      </c>
      <c r="AY96" t="s">
        <v>6866</v>
      </c>
      <c r="AZ96" t="s">
        <v>6866</v>
      </c>
      <c r="BA96" t="s">
        <v>6866</v>
      </c>
      <c r="BB96" t="s">
        <v>7939</v>
      </c>
      <c r="BC96" t="s">
        <v>7939</v>
      </c>
      <c r="BD96" t="s">
        <v>8894</v>
      </c>
      <c r="BE96" t="s">
        <v>6866</v>
      </c>
      <c r="BF96" t="s">
        <v>6866</v>
      </c>
      <c r="BG96" t="s">
        <v>6866</v>
      </c>
      <c r="BH96" t="s">
        <v>6866</v>
      </c>
      <c r="BI96" t="s">
        <v>6866</v>
      </c>
      <c r="BJ96" t="s">
        <v>6866</v>
      </c>
      <c r="BK96" t="s">
        <v>6866</v>
      </c>
      <c r="BL96" t="s">
        <v>6866</v>
      </c>
      <c r="BM96" t="s">
        <v>6866</v>
      </c>
      <c r="BN96" t="s">
        <v>6866</v>
      </c>
      <c r="BO96" t="s">
        <v>6866</v>
      </c>
      <c r="BP96" t="s">
        <v>7940</v>
      </c>
      <c r="BQ96" t="s">
        <v>7941</v>
      </c>
    </row>
    <row r="97" spans="1:69" hidden="1" x14ac:dyDescent="0.2">
      <c r="A97" t="s">
        <v>7942</v>
      </c>
      <c r="B97" t="s">
        <v>7942</v>
      </c>
      <c r="C97" t="s">
        <v>6845</v>
      </c>
      <c r="D97" t="s">
        <v>6835</v>
      </c>
      <c r="E97" t="s">
        <v>5193</v>
      </c>
      <c r="F97" t="s">
        <v>5193</v>
      </c>
      <c r="G97" t="s">
        <v>6845</v>
      </c>
      <c r="H97" t="s">
        <v>6845</v>
      </c>
      <c r="I97" t="s">
        <v>6845</v>
      </c>
      <c r="J97" t="s">
        <v>7943</v>
      </c>
      <c r="K97" t="s">
        <v>6845</v>
      </c>
      <c r="L97" t="s">
        <v>6456</v>
      </c>
      <c r="M97" t="s">
        <v>6457</v>
      </c>
      <c r="N97" t="s">
        <v>6844</v>
      </c>
      <c r="O97" t="s">
        <v>6845</v>
      </c>
      <c r="P97" t="s">
        <v>6845</v>
      </c>
      <c r="Q97" t="s">
        <v>6845</v>
      </c>
      <c r="R97" t="s">
        <v>6845</v>
      </c>
      <c r="S97" t="s">
        <v>6845</v>
      </c>
      <c r="T97" t="s">
        <v>6845</v>
      </c>
      <c r="U97" t="s">
        <v>6845</v>
      </c>
      <c r="V97" t="s">
        <v>6845</v>
      </c>
      <c r="W97" t="s">
        <v>6845</v>
      </c>
      <c r="X97" t="s">
        <v>6845</v>
      </c>
      <c r="Y97" t="s">
        <v>6845</v>
      </c>
      <c r="Z97" t="s">
        <v>6845</v>
      </c>
      <c r="AA97" t="s">
        <v>6845</v>
      </c>
      <c r="AB97" t="s">
        <v>6845</v>
      </c>
      <c r="AC97" t="s">
        <v>6845</v>
      </c>
      <c r="AD97" t="s">
        <v>6845</v>
      </c>
      <c r="AE97" t="s">
        <v>6845</v>
      </c>
      <c r="AF97" t="s">
        <v>6845</v>
      </c>
      <c r="AG97" t="s">
        <v>6845</v>
      </c>
      <c r="AH97" t="s">
        <v>6845</v>
      </c>
      <c r="AI97" t="s">
        <v>6845</v>
      </c>
      <c r="AJ97" t="s">
        <v>6845</v>
      </c>
      <c r="AK97" t="s">
        <v>6845</v>
      </c>
      <c r="AL97" t="s">
        <v>6845</v>
      </c>
      <c r="AM97" t="s">
        <v>6845</v>
      </c>
      <c r="AN97" t="s">
        <v>6866</v>
      </c>
      <c r="AO97" t="s">
        <v>6866</v>
      </c>
      <c r="AP97" t="s">
        <v>6866</v>
      </c>
      <c r="AQ97" t="s">
        <v>6866</v>
      </c>
      <c r="AR97" t="s">
        <v>6866</v>
      </c>
      <c r="AS97" t="s">
        <v>6866</v>
      </c>
      <c r="AT97" t="s">
        <v>6866</v>
      </c>
      <c r="AU97" t="s">
        <v>6866</v>
      </c>
      <c r="AV97" t="s">
        <v>6866</v>
      </c>
      <c r="AW97" t="s">
        <v>6866</v>
      </c>
      <c r="AX97" t="s">
        <v>6866</v>
      </c>
      <c r="AY97" t="s">
        <v>6866</v>
      </c>
      <c r="AZ97" t="s">
        <v>6866</v>
      </c>
      <c r="BA97" t="s">
        <v>6866</v>
      </c>
      <c r="BB97" t="s">
        <v>6866</v>
      </c>
      <c r="BC97" t="s">
        <v>6866</v>
      </c>
      <c r="BD97" t="s">
        <v>6866</v>
      </c>
      <c r="BE97" t="s">
        <v>6866</v>
      </c>
      <c r="BF97" t="s">
        <v>6866</v>
      </c>
      <c r="BG97" t="s">
        <v>6866</v>
      </c>
      <c r="BH97" t="s">
        <v>6866</v>
      </c>
      <c r="BI97" t="s">
        <v>6866</v>
      </c>
      <c r="BJ97" t="s">
        <v>6866</v>
      </c>
      <c r="BK97" t="s">
        <v>6866</v>
      </c>
      <c r="BL97" t="s">
        <v>6866</v>
      </c>
      <c r="BM97" t="s">
        <v>6866</v>
      </c>
      <c r="BN97" t="s">
        <v>6866</v>
      </c>
      <c r="BO97" t="s">
        <v>6866</v>
      </c>
      <c r="BP97" t="s">
        <v>7944</v>
      </c>
      <c r="BQ97" t="s">
        <v>7945</v>
      </c>
    </row>
    <row r="98" spans="1:69" hidden="1" x14ac:dyDescent="0.2">
      <c r="A98" t="s">
        <v>7946</v>
      </c>
      <c r="B98" t="s">
        <v>7946</v>
      </c>
      <c r="C98" t="s">
        <v>6845</v>
      </c>
      <c r="D98" t="s">
        <v>6835</v>
      </c>
      <c r="E98" t="s">
        <v>5193</v>
      </c>
      <c r="F98" t="s">
        <v>5193</v>
      </c>
      <c r="G98" t="s">
        <v>6845</v>
      </c>
      <c r="H98" t="s">
        <v>6845</v>
      </c>
      <c r="I98" t="s">
        <v>6845</v>
      </c>
      <c r="J98" t="s">
        <v>7943</v>
      </c>
      <c r="K98" t="s">
        <v>6845</v>
      </c>
      <c r="L98" t="s">
        <v>6456</v>
      </c>
      <c r="M98" t="s">
        <v>6457</v>
      </c>
      <c r="N98" t="s">
        <v>6844</v>
      </c>
      <c r="O98" t="s">
        <v>6845</v>
      </c>
      <c r="P98" t="s">
        <v>6845</v>
      </c>
      <c r="Q98" t="s">
        <v>6845</v>
      </c>
      <c r="R98" t="s">
        <v>6845</v>
      </c>
      <c r="S98" t="s">
        <v>6845</v>
      </c>
      <c r="T98" t="s">
        <v>6845</v>
      </c>
      <c r="U98" t="s">
        <v>6845</v>
      </c>
      <c r="V98" t="s">
        <v>6845</v>
      </c>
      <c r="W98" t="s">
        <v>6845</v>
      </c>
      <c r="X98" t="s">
        <v>6845</v>
      </c>
      <c r="Y98" t="s">
        <v>6845</v>
      </c>
      <c r="Z98" t="s">
        <v>6845</v>
      </c>
      <c r="AA98" t="s">
        <v>6845</v>
      </c>
      <c r="AB98" t="s">
        <v>6845</v>
      </c>
      <c r="AC98" t="s">
        <v>6845</v>
      </c>
      <c r="AD98" t="s">
        <v>6845</v>
      </c>
      <c r="AE98" t="s">
        <v>6845</v>
      </c>
      <c r="AF98" t="s">
        <v>6845</v>
      </c>
      <c r="AG98" t="s">
        <v>6845</v>
      </c>
      <c r="AH98" t="s">
        <v>6845</v>
      </c>
      <c r="AI98" t="s">
        <v>6845</v>
      </c>
      <c r="AJ98" t="s">
        <v>6845</v>
      </c>
      <c r="AK98" t="s">
        <v>6845</v>
      </c>
      <c r="AL98" t="s">
        <v>6845</v>
      </c>
      <c r="AM98" t="s">
        <v>6845</v>
      </c>
      <c r="AN98" t="s">
        <v>6866</v>
      </c>
      <c r="AO98" t="s">
        <v>6866</v>
      </c>
      <c r="AP98" t="s">
        <v>6866</v>
      </c>
      <c r="AQ98" t="s">
        <v>6866</v>
      </c>
      <c r="AR98" t="s">
        <v>6866</v>
      </c>
      <c r="AS98" t="s">
        <v>6866</v>
      </c>
      <c r="AT98" t="s">
        <v>6866</v>
      </c>
      <c r="AU98" t="s">
        <v>6866</v>
      </c>
      <c r="AV98" t="s">
        <v>6866</v>
      </c>
      <c r="AW98" t="s">
        <v>6866</v>
      </c>
      <c r="AX98" t="s">
        <v>6866</v>
      </c>
      <c r="AY98" t="s">
        <v>6866</v>
      </c>
      <c r="AZ98" t="s">
        <v>6866</v>
      </c>
      <c r="BA98" t="s">
        <v>6866</v>
      </c>
      <c r="BB98" t="s">
        <v>6866</v>
      </c>
      <c r="BC98" t="s">
        <v>6866</v>
      </c>
      <c r="BD98" t="s">
        <v>6866</v>
      </c>
      <c r="BE98" t="s">
        <v>6866</v>
      </c>
      <c r="BF98" t="s">
        <v>6866</v>
      </c>
      <c r="BG98" t="s">
        <v>6866</v>
      </c>
      <c r="BH98" t="s">
        <v>6866</v>
      </c>
      <c r="BI98" t="s">
        <v>6866</v>
      </c>
      <c r="BJ98" t="s">
        <v>6866</v>
      </c>
      <c r="BK98" t="s">
        <v>6866</v>
      </c>
      <c r="BL98" t="s">
        <v>6866</v>
      </c>
      <c r="BM98" t="s">
        <v>6866</v>
      </c>
      <c r="BN98" t="s">
        <v>6866</v>
      </c>
      <c r="BO98" t="s">
        <v>6866</v>
      </c>
      <c r="BP98" t="s">
        <v>7947</v>
      </c>
      <c r="BQ98" t="s">
        <v>7948</v>
      </c>
    </row>
    <row r="99" spans="1:69" hidden="1" x14ac:dyDescent="0.2">
      <c r="A99" t="s">
        <v>7949</v>
      </c>
      <c r="B99" t="s">
        <v>7949</v>
      </c>
      <c r="C99" t="s">
        <v>6845</v>
      </c>
      <c r="D99" t="s">
        <v>6835</v>
      </c>
      <c r="E99" t="s">
        <v>5193</v>
      </c>
      <c r="F99" t="s">
        <v>5193</v>
      </c>
      <c r="G99" t="s">
        <v>6845</v>
      </c>
      <c r="H99" t="s">
        <v>6845</v>
      </c>
      <c r="I99" t="s">
        <v>6845</v>
      </c>
      <c r="J99" t="s">
        <v>7943</v>
      </c>
      <c r="K99" t="s">
        <v>6845</v>
      </c>
      <c r="L99" t="s">
        <v>6456</v>
      </c>
      <c r="M99" t="s">
        <v>6457</v>
      </c>
      <c r="N99" t="s">
        <v>6844</v>
      </c>
      <c r="O99" t="s">
        <v>6845</v>
      </c>
      <c r="P99" t="s">
        <v>6845</v>
      </c>
      <c r="Q99" t="s">
        <v>6845</v>
      </c>
      <c r="R99" t="s">
        <v>6845</v>
      </c>
      <c r="S99" t="s">
        <v>6845</v>
      </c>
      <c r="T99" t="s">
        <v>6845</v>
      </c>
      <c r="U99" t="s">
        <v>6845</v>
      </c>
      <c r="V99" t="s">
        <v>6845</v>
      </c>
      <c r="W99" t="s">
        <v>6845</v>
      </c>
      <c r="X99" t="s">
        <v>6845</v>
      </c>
      <c r="Y99" t="s">
        <v>6845</v>
      </c>
      <c r="Z99" t="s">
        <v>6845</v>
      </c>
      <c r="AA99" t="s">
        <v>6845</v>
      </c>
      <c r="AB99" t="s">
        <v>6845</v>
      </c>
      <c r="AC99" t="s">
        <v>6845</v>
      </c>
      <c r="AD99" t="s">
        <v>6845</v>
      </c>
      <c r="AE99" t="s">
        <v>6845</v>
      </c>
      <c r="AF99" t="s">
        <v>6845</v>
      </c>
      <c r="AG99" t="s">
        <v>6845</v>
      </c>
      <c r="AH99" t="s">
        <v>6845</v>
      </c>
      <c r="AI99" t="s">
        <v>6845</v>
      </c>
      <c r="AJ99" t="s">
        <v>6845</v>
      </c>
      <c r="AK99" t="s">
        <v>6845</v>
      </c>
      <c r="AL99" t="s">
        <v>6845</v>
      </c>
      <c r="AM99" t="s">
        <v>6845</v>
      </c>
      <c r="AN99" t="s">
        <v>6866</v>
      </c>
      <c r="AO99" t="s">
        <v>6866</v>
      </c>
      <c r="AP99" t="s">
        <v>6866</v>
      </c>
      <c r="AQ99" t="s">
        <v>6866</v>
      </c>
      <c r="AR99" t="s">
        <v>6866</v>
      </c>
      <c r="AS99" t="s">
        <v>6866</v>
      </c>
      <c r="AT99" t="s">
        <v>6866</v>
      </c>
      <c r="AU99" t="s">
        <v>6866</v>
      </c>
      <c r="AV99" t="s">
        <v>6866</v>
      </c>
      <c r="AW99" t="s">
        <v>6866</v>
      </c>
      <c r="AX99" t="s">
        <v>6866</v>
      </c>
      <c r="AY99" t="s">
        <v>6866</v>
      </c>
      <c r="AZ99" t="s">
        <v>6866</v>
      </c>
      <c r="BA99" t="s">
        <v>6866</v>
      </c>
      <c r="BB99" t="s">
        <v>6866</v>
      </c>
      <c r="BC99" t="s">
        <v>6866</v>
      </c>
      <c r="BD99" t="s">
        <v>6866</v>
      </c>
      <c r="BE99" t="s">
        <v>6866</v>
      </c>
      <c r="BF99" t="s">
        <v>6866</v>
      </c>
      <c r="BG99" t="s">
        <v>6866</v>
      </c>
      <c r="BH99" t="s">
        <v>6866</v>
      </c>
      <c r="BI99" t="s">
        <v>6866</v>
      </c>
      <c r="BJ99" t="s">
        <v>6866</v>
      </c>
      <c r="BK99" t="s">
        <v>6866</v>
      </c>
      <c r="BL99" t="s">
        <v>6866</v>
      </c>
      <c r="BM99" t="s">
        <v>6866</v>
      </c>
      <c r="BN99" t="s">
        <v>6866</v>
      </c>
      <c r="BO99" t="s">
        <v>6866</v>
      </c>
      <c r="BP99" t="s">
        <v>7944</v>
      </c>
      <c r="BQ99" t="s">
        <v>7950</v>
      </c>
    </row>
    <row r="100" spans="1:69" hidden="1" x14ac:dyDescent="0.2">
      <c r="A100" t="s">
        <v>7951</v>
      </c>
      <c r="B100" t="s">
        <v>7951</v>
      </c>
      <c r="C100" t="s">
        <v>6845</v>
      </c>
      <c r="D100" t="s">
        <v>6835</v>
      </c>
      <c r="E100" t="s">
        <v>5193</v>
      </c>
      <c r="F100" t="s">
        <v>5193</v>
      </c>
      <c r="G100" t="s">
        <v>6845</v>
      </c>
      <c r="H100" t="s">
        <v>6845</v>
      </c>
      <c r="I100" t="s">
        <v>6845</v>
      </c>
      <c r="J100" t="s">
        <v>7943</v>
      </c>
      <c r="K100" t="s">
        <v>6845</v>
      </c>
      <c r="L100" t="s">
        <v>6456</v>
      </c>
      <c r="M100" t="s">
        <v>6457</v>
      </c>
      <c r="N100" t="s">
        <v>6844</v>
      </c>
      <c r="O100" t="s">
        <v>6845</v>
      </c>
      <c r="P100" t="s">
        <v>6845</v>
      </c>
      <c r="Q100" t="s">
        <v>6845</v>
      </c>
      <c r="R100" t="s">
        <v>6845</v>
      </c>
      <c r="S100" t="s">
        <v>6845</v>
      </c>
      <c r="T100" t="s">
        <v>6845</v>
      </c>
      <c r="U100" t="s">
        <v>6845</v>
      </c>
      <c r="V100" t="s">
        <v>6845</v>
      </c>
      <c r="W100" t="s">
        <v>6845</v>
      </c>
      <c r="X100" t="s">
        <v>6845</v>
      </c>
      <c r="Y100" t="s">
        <v>6845</v>
      </c>
      <c r="Z100" t="s">
        <v>6845</v>
      </c>
      <c r="AA100" t="s">
        <v>6845</v>
      </c>
      <c r="AB100" t="s">
        <v>6845</v>
      </c>
      <c r="AC100" t="s">
        <v>6845</v>
      </c>
      <c r="AD100" t="s">
        <v>6845</v>
      </c>
      <c r="AE100" t="s">
        <v>6845</v>
      </c>
      <c r="AF100" t="s">
        <v>6845</v>
      </c>
      <c r="AG100" t="s">
        <v>6845</v>
      </c>
      <c r="AH100" t="s">
        <v>6845</v>
      </c>
      <c r="AI100" t="s">
        <v>6845</v>
      </c>
      <c r="AJ100" t="s">
        <v>6845</v>
      </c>
      <c r="AK100" t="s">
        <v>6845</v>
      </c>
      <c r="AL100" t="s">
        <v>6845</v>
      </c>
      <c r="AM100" t="s">
        <v>6845</v>
      </c>
      <c r="AN100" t="s">
        <v>6866</v>
      </c>
      <c r="AO100" t="s">
        <v>6866</v>
      </c>
      <c r="AP100" t="s">
        <v>6866</v>
      </c>
      <c r="AQ100" t="s">
        <v>6866</v>
      </c>
      <c r="AR100" t="s">
        <v>6866</v>
      </c>
      <c r="AS100" t="s">
        <v>6866</v>
      </c>
      <c r="AT100" t="s">
        <v>6866</v>
      </c>
      <c r="AU100" t="s">
        <v>6866</v>
      </c>
      <c r="AV100" t="s">
        <v>6866</v>
      </c>
      <c r="AW100" t="s">
        <v>6866</v>
      </c>
      <c r="AX100" t="s">
        <v>6866</v>
      </c>
      <c r="AY100" t="s">
        <v>6866</v>
      </c>
      <c r="AZ100" t="s">
        <v>6866</v>
      </c>
      <c r="BA100" t="s">
        <v>6866</v>
      </c>
      <c r="BB100" t="s">
        <v>6866</v>
      </c>
      <c r="BC100" t="s">
        <v>6866</v>
      </c>
      <c r="BD100" t="s">
        <v>6866</v>
      </c>
      <c r="BE100" t="s">
        <v>6866</v>
      </c>
      <c r="BF100" t="s">
        <v>6866</v>
      </c>
      <c r="BG100" t="s">
        <v>6866</v>
      </c>
      <c r="BH100" t="s">
        <v>6866</v>
      </c>
      <c r="BI100" t="s">
        <v>6866</v>
      </c>
      <c r="BJ100" t="s">
        <v>6866</v>
      </c>
      <c r="BK100" t="s">
        <v>6866</v>
      </c>
      <c r="BL100" t="s">
        <v>6866</v>
      </c>
      <c r="BM100" t="s">
        <v>6866</v>
      </c>
      <c r="BN100" t="s">
        <v>6866</v>
      </c>
      <c r="BO100" t="s">
        <v>6866</v>
      </c>
      <c r="BP100" t="s">
        <v>7944</v>
      </c>
      <c r="BQ100" t="s">
        <v>7952</v>
      </c>
    </row>
    <row r="101" spans="1:69" hidden="1" x14ac:dyDescent="0.2">
      <c r="A101" t="s">
        <v>7953</v>
      </c>
      <c r="B101" t="s">
        <v>7953</v>
      </c>
      <c r="C101" t="s">
        <v>6845</v>
      </c>
      <c r="D101" t="s">
        <v>6835</v>
      </c>
      <c r="E101" t="s">
        <v>5193</v>
      </c>
      <c r="F101" t="s">
        <v>5193</v>
      </c>
      <c r="G101" t="s">
        <v>6845</v>
      </c>
      <c r="H101" t="s">
        <v>6845</v>
      </c>
      <c r="I101" t="s">
        <v>6845</v>
      </c>
      <c r="J101" t="s">
        <v>7943</v>
      </c>
      <c r="K101" t="s">
        <v>6845</v>
      </c>
      <c r="L101" t="s">
        <v>6456</v>
      </c>
      <c r="M101" t="s">
        <v>6457</v>
      </c>
      <c r="N101" t="s">
        <v>6844</v>
      </c>
      <c r="O101" t="s">
        <v>6845</v>
      </c>
      <c r="P101" t="s">
        <v>6845</v>
      </c>
      <c r="Q101" t="s">
        <v>6845</v>
      </c>
      <c r="R101" t="s">
        <v>6845</v>
      </c>
      <c r="S101" t="s">
        <v>6845</v>
      </c>
      <c r="T101" t="s">
        <v>6845</v>
      </c>
      <c r="U101" t="s">
        <v>6845</v>
      </c>
      <c r="V101" t="s">
        <v>6845</v>
      </c>
      <c r="W101" t="s">
        <v>6845</v>
      </c>
      <c r="X101" t="s">
        <v>6845</v>
      </c>
      <c r="Y101" t="s">
        <v>6845</v>
      </c>
      <c r="Z101" t="s">
        <v>6845</v>
      </c>
      <c r="AA101" t="s">
        <v>6845</v>
      </c>
      <c r="AB101" t="s">
        <v>6845</v>
      </c>
      <c r="AC101" t="s">
        <v>6845</v>
      </c>
      <c r="AD101" t="s">
        <v>6845</v>
      </c>
      <c r="AE101" t="s">
        <v>6845</v>
      </c>
      <c r="AF101" t="s">
        <v>6845</v>
      </c>
      <c r="AG101" t="s">
        <v>6845</v>
      </c>
      <c r="AH101" t="s">
        <v>6845</v>
      </c>
      <c r="AI101" t="s">
        <v>6845</v>
      </c>
      <c r="AJ101" t="s">
        <v>6845</v>
      </c>
      <c r="AK101" t="s">
        <v>6845</v>
      </c>
      <c r="AL101" t="s">
        <v>6845</v>
      </c>
      <c r="AM101" t="s">
        <v>6845</v>
      </c>
      <c r="AN101" t="s">
        <v>6866</v>
      </c>
      <c r="AO101" t="s">
        <v>6866</v>
      </c>
      <c r="AP101" t="s">
        <v>6866</v>
      </c>
      <c r="AQ101" t="s">
        <v>6866</v>
      </c>
      <c r="AR101" t="s">
        <v>6866</v>
      </c>
      <c r="AS101" t="s">
        <v>6866</v>
      </c>
      <c r="AT101" t="s">
        <v>6866</v>
      </c>
      <c r="AU101" t="s">
        <v>6866</v>
      </c>
      <c r="AV101" t="s">
        <v>6866</v>
      </c>
      <c r="AW101" t="s">
        <v>6866</v>
      </c>
      <c r="AX101" t="s">
        <v>6866</v>
      </c>
      <c r="AY101" t="s">
        <v>6866</v>
      </c>
      <c r="AZ101" t="s">
        <v>6866</v>
      </c>
      <c r="BA101" t="s">
        <v>6866</v>
      </c>
      <c r="BB101" t="s">
        <v>6866</v>
      </c>
      <c r="BC101" t="s">
        <v>6866</v>
      </c>
      <c r="BD101" t="s">
        <v>6866</v>
      </c>
      <c r="BE101" t="s">
        <v>6866</v>
      </c>
      <c r="BF101" t="s">
        <v>6866</v>
      </c>
      <c r="BG101" t="s">
        <v>6866</v>
      </c>
      <c r="BH101" t="s">
        <v>6866</v>
      </c>
      <c r="BI101" t="s">
        <v>6866</v>
      </c>
      <c r="BJ101" t="s">
        <v>6866</v>
      </c>
      <c r="BK101" t="s">
        <v>6866</v>
      </c>
      <c r="BL101" t="s">
        <v>6866</v>
      </c>
      <c r="BM101" t="s">
        <v>6866</v>
      </c>
      <c r="BN101" t="s">
        <v>6866</v>
      </c>
      <c r="BO101" t="s">
        <v>6866</v>
      </c>
      <c r="BP101" t="s">
        <v>7944</v>
      </c>
      <c r="BQ101" t="s">
        <v>7954</v>
      </c>
    </row>
    <row r="102" spans="1:69" hidden="1" x14ac:dyDescent="0.2">
      <c r="A102" t="s">
        <v>7955</v>
      </c>
      <c r="B102" t="s">
        <v>7956</v>
      </c>
      <c r="C102" t="s">
        <v>5191</v>
      </c>
      <c r="D102" t="s">
        <v>6835</v>
      </c>
      <c r="E102" t="s">
        <v>5193</v>
      </c>
      <c r="F102" t="s">
        <v>7957</v>
      </c>
      <c r="G102" t="s">
        <v>6837</v>
      </c>
      <c r="H102" t="s">
        <v>7958</v>
      </c>
      <c r="I102" t="s">
        <v>7959</v>
      </c>
      <c r="J102" t="s">
        <v>7960</v>
      </c>
      <c r="K102" t="s">
        <v>6841</v>
      </c>
      <c r="L102" t="s">
        <v>6500</v>
      </c>
      <c r="M102" t="s">
        <v>6501</v>
      </c>
      <c r="N102" t="s">
        <v>7077</v>
      </c>
      <c r="O102" t="s">
        <v>6845</v>
      </c>
      <c r="P102" t="s">
        <v>6845</v>
      </c>
      <c r="Q102" t="s">
        <v>6845</v>
      </c>
      <c r="R102" t="s">
        <v>7961</v>
      </c>
      <c r="S102" t="s">
        <v>5153</v>
      </c>
      <c r="T102" t="s">
        <v>8744</v>
      </c>
      <c r="U102" t="s">
        <v>7082</v>
      </c>
      <c r="V102" t="s">
        <v>7962</v>
      </c>
      <c r="W102" t="s">
        <v>7963</v>
      </c>
      <c r="X102" t="s">
        <v>6845</v>
      </c>
      <c r="Y102" t="s">
        <v>8428</v>
      </c>
      <c r="Z102" t="s">
        <v>8879</v>
      </c>
      <c r="AA102" t="s">
        <v>6862</v>
      </c>
      <c r="AB102" t="s">
        <v>6857</v>
      </c>
      <c r="AC102" t="s">
        <v>7962</v>
      </c>
      <c r="AD102" t="s">
        <v>6845</v>
      </c>
      <c r="AE102" t="s">
        <v>6845</v>
      </c>
      <c r="AF102" t="s">
        <v>6845</v>
      </c>
      <c r="AG102" t="s">
        <v>6845</v>
      </c>
      <c r="AH102" t="s">
        <v>6845</v>
      </c>
      <c r="AI102" t="s">
        <v>6845</v>
      </c>
      <c r="AJ102" t="s">
        <v>6845</v>
      </c>
      <c r="AK102" t="s">
        <v>6845</v>
      </c>
      <c r="AL102" t="s">
        <v>6845</v>
      </c>
      <c r="AM102" t="s">
        <v>6845</v>
      </c>
      <c r="AN102" t="s">
        <v>6866</v>
      </c>
      <c r="AO102" t="s">
        <v>6866</v>
      </c>
      <c r="AP102" t="s">
        <v>6866</v>
      </c>
      <c r="AQ102" t="s">
        <v>6866</v>
      </c>
      <c r="AR102" t="s">
        <v>6866</v>
      </c>
      <c r="AS102" t="s">
        <v>6866</v>
      </c>
      <c r="AT102" t="s">
        <v>6866</v>
      </c>
      <c r="AU102" t="s">
        <v>6866</v>
      </c>
      <c r="AV102" t="s">
        <v>6866</v>
      </c>
      <c r="AW102" t="s">
        <v>6866</v>
      </c>
      <c r="AX102" t="s">
        <v>6866</v>
      </c>
      <c r="AY102" t="s">
        <v>6866</v>
      </c>
      <c r="AZ102" t="s">
        <v>6866</v>
      </c>
      <c r="BA102" t="s">
        <v>6866</v>
      </c>
      <c r="BB102" t="s">
        <v>8952</v>
      </c>
      <c r="BC102" t="s">
        <v>6866</v>
      </c>
      <c r="BD102" t="s">
        <v>8952</v>
      </c>
      <c r="BE102" t="s">
        <v>6866</v>
      </c>
      <c r="BF102" t="s">
        <v>6866</v>
      </c>
      <c r="BG102" t="s">
        <v>6866</v>
      </c>
      <c r="BH102" t="s">
        <v>6866</v>
      </c>
      <c r="BI102" t="s">
        <v>7143</v>
      </c>
      <c r="BJ102" t="s">
        <v>6866</v>
      </c>
      <c r="BK102" t="s">
        <v>7143</v>
      </c>
      <c r="BL102" t="s">
        <v>6866</v>
      </c>
      <c r="BM102" t="s">
        <v>6866</v>
      </c>
      <c r="BN102" t="s">
        <v>6866</v>
      </c>
      <c r="BO102" t="s">
        <v>6866</v>
      </c>
      <c r="BP102" t="s">
        <v>7964</v>
      </c>
      <c r="BQ102" t="s">
        <v>7965</v>
      </c>
    </row>
    <row r="103" spans="1:69" hidden="1" x14ac:dyDescent="0.2">
      <c r="A103" t="s">
        <v>7966</v>
      </c>
      <c r="B103" t="s">
        <v>7967</v>
      </c>
      <c r="C103" t="s">
        <v>5191</v>
      </c>
      <c r="D103" t="s">
        <v>6835</v>
      </c>
      <c r="E103" t="s">
        <v>5193</v>
      </c>
      <c r="F103" t="s">
        <v>7968</v>
      </c>
      <c r="G103" t="s">
        <v>6837</v>
      </c>
      <c r="H103" t="s">
        <v>6421</v>
      </c>
      <c r="I103" t="s">
        <v>6274</v>
      </c>
      <c r="J103" t="s">
        <v>7969</v>
      </c>
      <c r="K103" t="s">
        <v>6841</v>
      </c>
      <c r="L103" t="s">
        <v>6500</v>
      </c>
      <c r="M103" t="s">
        <v>6501</v>
      </c>
      <c r="N103" t="s">
        <v>7077</v>
      </c>
      <c r="O103" t="s">
        <v>6845</v>
      </c>
      <c r="P103" t="s">
        <v>6845</v>
      </c>
      <c r="Q103" t="s">
        <v>6845</v>
      </c>
      <c r="R103" t="s">
        <v>7970</v>
      </c>
      <c r="S103" t="s">
        <v>5164</v>
      </c>
      <c r="T103" t="s">
        <v>7971</v>
      </c>
      <c r="U103" t="s">
        <v>7082</v>
      </c>
      <c r="V103" t="s">
        <v>7972</v>
      </c>
      <c r="W103" t="s">
        <v>7973</v>
      </c>
      <c r="X103" t="s">
        <v>6845</v>
      </c>
      <c r="Y103" t="s">
        <v>7974</v>
      </c>
      <c r="Z103" t="s">
        <v>8903</v>
      </c>
      <c r="AA103" t="s">
        <v>7680</v>
      </c>
      <c r="AB103" t="s">
        <v>7119</v>
      </c>
      <c r="AC103" t="s">
        <v>7972</v>
      </c>
      <c r="AD103" t="s">
        <v>7975</v>
      </c>
      <c r="AE103" t="s">
        <v>6845</v>
      </c>
      <c r="AF103" t="s">
        <v>6845</v>
      </c>
      <c r="AG103" t="s">
        <v>6845</v>
      </c>
      <c r="AH103" t="s">
        <v>6845</v>
      </c>
      <c r="AI103" t="s">
        <v>6845</v>
      </c>
      <c r="AJ103" t="s">
        <v>6845</v>
      </c>
      <c r="AK103" t="s">
        <v>6845</v>
      </c>
      <c r="AL103" t="s">
        <v>6845</v>
      </c>
      <c r="AM103" t="s">
        <v>6845</v>
      </c>
      <c r="AN103" t="s">
        <v>6866</v>
      </c>
      <c r="AO103" t="s">
        <v>6866</v>
      </c>
      <c r="AP103" t="s">
        <v>6866</v>
      </c>
      <c r="AQ103" t="s">
        <v>6866</v>
      </c>
      <c r="AR103" t="s">
        <v>6866</v>
      </c>
      <c r="AS103" t="s">
        <v>6866</v>
      </c>
      <c r="AT103" t="s">
        <v>6866</v>
      </c>
      <c r="AU103" t="s">
        <v>6866</v>
      </c>
      <c r="AV103" t="s">
        <v>6866</v>
      </c>
      <c r="AW103" t="s">
        <v>6866</v>
      </c>
      <c r="AX103" t="s">
        <v>6866</v>
      </c>
      <c r="AY103" t="s">
        <v>6866</v>
      </c>
      <c r="AZ103" t="s">
        <v>6866</v>
      </c>
      <c r="BA103" t="s">
        <v>6866</v>
      </c>
      <c r="BB103" t="s">
        <v>7121</v>
      </c>
      <c r="BC103" t="s">
        <v>7121</v>
      </c>
      <c r="BD103" t="s">
        <v>6866</v>
      </c>
      <c r="BE103" t="s">
        <v>6866</v>
      </c>
      <c r="BF103" t="s">
        <v>6866</v>
      </c>
      <c r="BG103" t="s">
        <v>6866</v>
      </c>
      <c r="BH103" t="s">
        <v>6866</v>
      </c>
      <c r="BI103" t="s">
        <v>7145</v>
      </c>
      <c r="BJ103" t="s">
        <v>7145</v>
      </c>
      <c r="BK103" t="s">
        <v>6866</v>
      </c>
      <c r="BL103" t="s">
        <v>6866</v>
      </c>
      <c r="BM103" t="s">
        <v>6866</v>
      </c>
      <c r="BN103" t="s">
        <v>6866</v>
      </c>
      <c r="BO103" t="s">
        <v>6866</v>
      </c>
      <c r="BP103" t="s">
        <v>7976</v>
      </c>
      <c r="BQ103" t="s">
        <v>7977</v>
      </c>
    </row>
    <row r="104" spans="1:69" hidden="1" x14ac:dyDescent="0.2">
      <c r="A104" t="s">
        <v>7978</v>
      </c>
      <c r="B104" t="s">
        <v>7979</v>
      </c>
      <c r="C104" t="s">
        <v>5191</v>
      </c>
      <c r="D104" t="s">
        <v>6835</v>
      </c>
      <c r="E104" t="s">
        <v>5193</v>
      </c>
      <c r="F104" t="s">
        <v>7980</v>
      </c>
      <c r="G104" t="s">
        <v>6837</v>
      </c>
      <c r="H104" t="s">
        <v>6264</v>
      </c>
      <c r="I104" t="s">
        <v>7162</v>
      </c>
      <c r="J104" t="s">
        <v>7981</v>
      </c>
      <c r="K104" t="s">
        <v>6841</v>
      </c>
      <c r="L104" t="s">
        <v>6500</v>
      </c>
      <c r="M104" t="s">
        <v>6501</v>
      </c>
      <c r="N104" t="s">
        <v>7077</v>
      </c>
      <c r="O104" t="s">
        <v>6845</v>
      </c>
      <c r="P104" t="s">
        <v>6845</v>
      </c>
      <c r="Q104" t="s">
        <v>6845</v>
      </c>
      <c r="R104" t="s">
        <v>7982</v>
      </c>
      <c r="S104" t="s">
        <v>8898</v>
      </c>
      <c r="T104" t="s">
        <v>7135</v>
      </c>
      <c r="U104" t="s">
        <v>7082</v>
      </c>
      <c r="V104" t="s">
        <v>7983</v>
      </c>
      <c r="W104" t="s">
        <v>7984</v>
      </c>
      <c r="X104" t="s">
        <v>6845</v>
      </c>
      <c r="Y104" t="s">
        <v>7985</v>
      </c>
      <c r="Z104" t="s">
        <v>7090</v>
      </c>
      <c r="AA104" t="s">
        <v>7196</v>
      </c>
      <c r="AB104" t="s">
        <v>7119</v>
      </c>
      <c r="AC104" t="s">
        <v>7983</v>
      </c>
      <c r="AD104" t="s">
        <v>6845</v>
      </c>
      <c r="AE104" t="s">
        <v>6845</v>
      </c>
      <c r="AF104" t="s">
        <v>6845</v>
      </c>
      <c r="AG104" t="s">
        <v>6845</v>
      </c>
      <c r="AH104" t="s">
        <v>6845</v>
      </c>
      <c r="AI104" t="s">
        <v>6845</v>
      </c>
      <c r="AJ104" t="s">
        <v>6845</v>
      </c>
      <c r="AK104" t="s">
        <v>6845</v>
      </c>
      <c r="AL104" t="s">
        <v>6845</v>
      </c>
      <c r="AM104" t="s">
        <v>6845</v>
      </c>
      <c r="AN104" t="s">
        <v>6866</v>
      </c>
      <c r="AO104" t="s">
        <v>6866</v>
      </c>
      <c r="AP104" t="s">
        <v>6866</v>
      </c>
      <c r="AQ104" t="s">
        <v>6866</v>
      </c>
      <c r="AR104" t="s">
        <v>6866</v>
      </c>
      <c r="AS104" t="s">
        <v>6866</v>
      </c>
      <c r="AT104" t="s">
        <v>6866</v>
      </c>
      <c r="AU104" t="s">
        <v>6866</v>
      </c>
      <c r="AV104" t="s">
        <v>6866</v>
      </c>
      <c r="AW104" t="s">
        <v>6866</v>
      </c>
      <c r="AX104" t="s">
        <v>6866</v>
      </c>
      <c r="AY104" t="s">
        <v>6866</v>
      </c>
      <c r="AZ104" t="s">
        <v>6866</v>
      </c>
      <c r="BA104" t="s">
        <v>6866</v>
      </c>
      <c r="BB104" t="s">
        <v>7143</v>
      </c>
      <c r="BC104" t="s">
        <v>7143</v>
      </c>
      <c r="BD104" t="s">
        <v>6866</v>
      </c>
      <c r="BE104" t="s">
        <v>6866</v>
      </c>
      <c r="BF104" t="s">
        <v>6866</v>
      </c>
      <c r="BG104" t="s">
        <v>6866</v>
      </c>
      <c r="BH104" t="s">
        <v>6866</v>
      </c>
      <c r="BI104" t="s">
        <v>8906</v>
      </c>
      <c r="BJ104" t="s">
        <v>8906</v>
      </c>
      <c r="BK104" t="s">
        <v>6866</v>
      </c>
      <c r="BL104" t="s">
        <v>6866</v>
      </c>
      <c r="BM104" t="s">
        <v>6866</v>
      </c>
      <c r="BN104" t="s">
        <v>6866</v>
      </c>
      <c r="BO104" t="s">
        <v>6866</v>
      </c>
      <c r="BP104" t="s">
        <v>7986</v>
      </c>
      <c r="BQ104" t="s">
        <v>7987</v>
      </c>
    </row>
    <row r="105" spans="1:69" hidden="1" x14ac:dyDescent="0.2">
      <c r="A105" t="s">
        <v>7988</v>
      </c>
      <c r="B105" t="s">
        <v>7989</v>
      </c>
      <c r="C105" t="s">
        <v>5191</v>
      </c>
      <c r="D105" t="s">
        <v>6835</v>
      </c>
      <c r="E105" t="s">
        <v>5193</v>
      </c>
      <c r="F105" t="s">
        <v>7990</v>
      </c>
      <c r="G105" t="s">
        <v>6837</v>
      </c>
      <c r="H105" t="s">
        <v>7991</v>
      </c>
      <c r="I105" t="s">
        <v>7100</v>
      </c>
      <c r="J105" t="s">
        <v>7992</v>
      </c>
      <c r="K105" t="s">
        <v>6841</v>
      </c>
      <c r="L105" t="s">
        <v>6500</v>
      </c>
      <c r="M105" t="s">
        <v>6501</v>
      </c>
      <c r="N105" t="s">
        <v>7077</v>
      </c>
      <c r="O105" t="s">
        <v>6845</v>
      </c>
      <c r="P105" t="s">
        <v>6845</v>
      </c>
      <c r="Q105" t="s">
        <v>6845</v>
      </c>
      <c r="R105" t="s">
        <v>7993</v>
      </c>
      <c r="S105" t="s">
        <v>7679</v>
      </c>
      <c r="T105" t="s">
        <v>7196</v>
      </c>
      <c r="U105" t="s">
        <v>7082</v>
      </c>
      <c r="V105" t="s">
        <v>7994</v>
      </c>
      <c r="W105" t="s">
        <v>7995</v>
      </c>
      <c r="X105" t="s">
        <v>6845</v>
      </c>
      <c r="Y105" t="s">
        <v>6845</v>
      </c>
      <c r="Z105" t="s">
        <v>6845</v>
      </c>
      <c r="AA105" t="s">
        <v>6845</v>
      </c>
      <c r="AB105" t="s">
        <v>6845</v>
      </c>
      <c r="AC105" t="s">
        <v>6845</v>
      </c>
      <c r="AD105" t="s">
        <v>6845</v>
      </c>
      <c r="AE105" t="s">
        <v>6845</v>
      </c>
      <c r="AF105" t="s">
        <v>6845</v>
      </c>
      <c r="AG105" t="s">
        <v>6845</v>
      </c>
      <c r="AH105" t="s">
        <v>6845</v>
      </c>
      <c r="AI105" t="s">
        <v>6845</v>
      </c>
      <c r="AJ105" t="s">
        <v>6845</v>
      </c>
      <c r="AK105" t="s">
        <v>6845</v>
      </c>
      <c r="AL105" t="s">
        <v>6845</v>
      </c>
      <c r="AM105" t="s">
        <v>6845</v>
      </c>
      <c r="AN105" t="s">
        <v>6866</v>
      </c>
      <c r="AO105" t="s">
        <v>6866</v>
      </c>
      <c r="AP105" t="s">
        <v>6866</v>
      </c>
      <c r="AQ105" t="s">
        <v>6866</v>
      </c>
      <c r="AR105" t="s">
        <v>6866</v>
      </c>
      <c r="AS105" t="s">
        <v>6866</v>
      </c>
      <c r="AT105" t="s">
        <v>6866</v>
      </c>
      <c r="AU105" t="s">
        <v>6866</v>
      </c>
      <c r="AV105" t="s">
        <v>6866</v>
      </c>
      <c r="AW105" t="s">
        <v>6866</v>
      </c>
      <c r="AX105" t="s">
        <v>6866</v>
      </c>
      <c r="AY105" t="s">
        <v>6866</v>
      </c>
      <c r="AZ105" t="s">
        <v>6866</v>
      </c>
      <c r="BA105" t="s">
        <v>6866</v>
      </c>
      <c r="BB105" t="s">
        <v>7121</v>
      </c>
      <c r="BC105" t="s">
        <v>7121</v>
      </c>
      <c r="BD105" t="s">
        <v>6273</v>
      </c>
      <c r="BE105" t="s">
        <v>6866</v>
      </c>
      <c r="BF105" t="s">
        <v>6866</v>
      </c>
      <c r="BG105" t="s">
        <v>6866</v>
      </c>
      <c r="BH105" t="s">
        <v>6866</v>
      </c>
      <c r="BI105" t="s">
        <v>6866</v>
      </c>
      <c r="BJ105" t="s">
        <v>6866</v>
      </c>
      <c r="BK105" t="s">
        <v>6866</v>
      </c>
      <c r="BL105" t="s">
        <v>6866</v>
      </c>
      <c r="BM105" t="s">
        <v>6866</v>
      </c>
      <c r="BN105" t="s">
        <v>6866</v>
      </c>
      <c r="BO105" t="s">
        <v>6866</v>
      </c>
      <c r="BP105" t="s">
        <v>7996</v>
      </c>
      <c r="BQ105" t="s">
        <v>7997</v>
      </c>
    </row>
    <row r="106" spans="1:69" hidden="1" x14ac:dyDescent="0.2">
      <c r="A106" t="s">
        <v>7998</v>
      </c>
      <c r="B106" t="s">
        <v>7999</v>
      </c>
      <c r="C106" t="s">
        <v>5191</v>
      </c>
      <c r="D106" t="s">
        <v>6835</v>
      </c>
      <c r="E106" t="s">
        <v>5193</v>
      </c>
      <c r="F106" t="s">
        <v>8000</v>
      </c>
      <c r="G106" t="s">
        <v>6837</v>
      </c>
      <c r="H106" t="s">
        <v>8753</v>
      </c>
      <c r="I106" t="s">
        <v>8804</v>
      </c>
      <c r="J106" t="s">
        <v>8001</v>
      </c>
      <c r="K106" t="s">
        <v>6841</v>
      </c>
      <c r="L106" t="s">
        <v>6500</v>
      </c>
      <c r="M106" t="s">
        <v>6501</v>
      </c>
      <c r="N106" t="s">
        <v>6844</v>
      </c>
      <c r="O106" t="s">
        <v>6845</v>
      </c>
      <c r="P106" t="s">
        <v>6845</v>
      </c>
      <c r="Q106" t="s">
        <v>6845</v>
      </c>
      <c r="R106" t="s">
        <v>8002</v>
      </c>
      <c r="S106" t="s">
        <v>8295</v>
      </c>
      <c r="T106" t="s">
        <v>7091</v>
      </c>
      <c r="U106" t="s">
        <v>7082</v>
      </c>
      <c r="V106" t="s">
        <v>8003</v>
      </c>
      <c r="W106" t="s">
        <v>8004</v>
      </c>
      <c r="X106" t="s">
        <v>6845</v>
      </c>
      <c r="Y106" t="s">
        <v>6845</v>
      </c>
      <c r="Z106" t="s">
        <v>6845</v>
      </c>
      <c r="AA106" t="s">
        <v>6845</v>
      </c>
      <c r="AB106" t="s">
        <v>6845</v>
      </c>
      <c r="AC106" t="s">
        <v>6845</v>
      </c>
      <c r="AD106" t="s">
        <v>6845</v>
      </c>
      <c r="AE106" t="s">
        <v>6845</v>
      </c>
      <c r="AF106" t="s">
        <v>6845</v>
      </c>
      <c r="AG106" t="s">
        <v>6845</v>
      </c>
      <c r="AH106" t="s">
        <v>6845</v>
      </c>
      <c r="AI106" t="s">
        <v>6845</v>
      </c>
      <c r="AJ106" t="s">
        <v>6845</v>
      </c>
      <c r="AK106" t="s">
        <v>6845</v>
      </c>
      <c r="AL106" t="s">
        <v>6845</v>
      </c>
      <c r="AM106" t="s">
        <v>6845</v>
      </c>
      <c r="AN106" t="s">
        <v>6866</v>
      </c>
      <c r="AO106" t="s">
        <v>6866</v>
      </c>
      <c r="AP106" t="s">
        <v>6866</v>
      </c>
      <c r="AQ106" t="s">
        <v>6866</v>
      </c>
      <c r="AR106" t="s">
        <v>6866</v>
      </c>
      <c r="AS106" t="s">
        <v>6866</v>
      </c>
      <c r="AT106" t="s">
        <v>6866</v>
      </c>
      <c r="AU106" t="s">
        <v>6866</v>
      </c>
      <c r="AV106" t="s">
        <v>6866</v>
      </c>
      <c r="AW106" t="s">
        <v>6866</v>
      </c>
      <c r="AX106" t="s">
        <v>6866</v>
      </c>
      <c r="AY106" t="s">
        <v>6866</v>
      </c>
      <c r="AZ106" t="s">
        <v>6866</v>
      </c>
      <c r="BA106" t="s">
        <v>6866</v>
      </c>
      <c r="BB106" t="s">
        <v>7099</v>
      </c>
      <c r="BC106" t="s">
        <v>6866</v>
      </c>
      <c r="BD106" t="s">
        <v>7099</v>
      </c>
      <c r="BE106" t="s">
        <v>6866</v>
      </c>
      <c r="BF106" t="s">
        <v>6866</v>
      </c>
      <c r="BG106" t="s">
        <v>6866</v>
      </c>
      <c r="BH106" t="s">
        <v>6866</v>
      </c>
      <c r="BI106" t="s">
        <v>8952</v>
      </c>
      <c r="BJ106" t="s">
        <v>6866</v>
      </c>
      <c r="BK106" t="s">
        <v>8952</v>
      </c>
      <c r="BL106" t="s">
        <v>6866</v>
      </c>
      <c r="BM106" t="s">
        <v>6866</v>
      </c>
      <c r="BN106" t="s">
        <v>6866</v>
      </c>
      <c r="BO106" t="s">
        <v>6866</v>
      </c>
      <c r="BP106" t="s">
        <v>8005</v>
      </c>
      <c r="BQ106" t="s">
        <v>8006</v>
      </c>
    </row>
    <row r="107" spans="1:69" hidden="1" x14ac:dyDescent="0.2">
      <c r="A107" t="s">
        <v>8007</v>
      </c>
      <c r="B107" t="s">
        <v>8008</v>
      </c>
      <c r="C107" t="s">
        <v>5191</v>
      </c>
      <c r="D107" t="s">
        <v>6835</v>
      </c>
      <c r="E107" t="s">
        <v>5193</v>
      </c>
      <c r="F107" t="s">
        <v>8009</v>
      </c>
      <c r="G107" t="s">
        <v>6837</v>
      </c>
      <c r="H107" t="s">
        <v>6376</v>
      </c>
      <c r="I107" t="s">
        <v>9187</v>
      </c>
      <c r="J107" t="s">
        <v>8010</v>
      </c>
      <c r="K107" t="s">
        <v>6841</v>
      </c>
      <c r="L107" t="s">
        <v>6500</v>
      </c>
      <c r="M107" t="s">
        <v>6501</v>
      </c>
      <c r="N107" t="s">
        <v>7077</v>
      </c>
      <c r="O107" t="s">
        <v>6845</v>
      </c>
      <c r="P107" t="s">
        <v>6845</v>
      </c>
      <c r="Q107" t="s">
        <v>6845</v>
      </c>
      <c r="R107" t="s">
        <v>8205</v>
      </c>
      <c r="S107" t="s">
        <v>7691</v>
      </c>
      <c r="T107" t="s">
        <v>8011</v>
      </c>
      <c r="U107" t="s">
        <v>7082</v>
      </c>
      <c r="V107" t="s">
        <v>8012</v>
      </c>
      <c r="W107" t="s">
        <v>8013</v>
      </c>
      <c r="X107" t="s">
        <v>6845</v>
      </c>
      <c r="Y107" t="s">
        <v>8014</v>
      </c>
      <c r="Z107" t="s">
        <v>7085</v>
      </c>
      <c r="AA107" t="s">
        <v>7680</v>
      </c>
      <c r="AB107" t="s">
        <v>6857</v>
      </c>
      <c r="AC107" t="s">
        <v>8012</v>
      </c>
      <c r="AD107" t="s">
        <v>6845</v>
      </c>
      <c r="AE107" t="s">
        <v>6845</v>
      </c>
      <c r="AF107" t="s">
        <v>6845</v>
      </c>
      <c r="AG107" t="s">
        <v>6845</v>
      </c>
      <c r="AH107" t="s">
        <v>6845</v>
      </c>
      <c r="AI107" t="s">
        <v>6845</v>
      </c>
      <c r="AJ107" t="s">
        <v>6845</v>
      </c>
      <c r="AK107" t="s">
        <v>6845</v>
      </c>
      <c r="AL107" t="s">
        <v>6845</v>
      </c>
      <c r="AM107" t="s">
        <v>6845</v>
      </c>
      <c r="AN107" t="s">
        <v>6866</v>
      </c>
      <c r="AO107" t="s">
        <v>6866</v>
      </c>
      <c r="AP107" t="s">
        <v>6866</v>
      </c>
      <c r="AQ107" t="s">
        <v>6866</v>
      </c>
      <c r="AR107" t="s">
        <v>6866</v>
      </c>
      <c r="AS107" t="s">
        <v>6866</v>
      </c>
      <c r="AT107" t="s">
        <v>6866</v>
      </c>
      <c r="AU107" t="s">
        <v>6866</v>
      </c>
      <c r="AV107" t="s">
        <v>6866</v>
      </c>
      <c r="AW107" t="s">
        <v>6866</v>
      </c>
      <c r="AX107" t="s">
        <v>6866</v>
      </c>
      <c r="AY107" t="s">
        <v>6866</v>
      </c>
      <c r="AZ107" t="s">
        <v>6866</v>
      </c>
      <c r="BA107" t="s">
        <v>6866</v>
      </c>
      <c r="BB107" t="s">
        <v>8906</v>
      </c>
      <c r="BC107" t="s">
        <v>8906</v>
      </c>
      <c r="BD107" t="s">
        <v>6866</v>
      </c>
      <c r="BE107" t="s">
        <v>6866</v>
      </c>
      <c r="BF107" t="s">
        <v>6866</v>
      </c>
      <c r="BG107" t="s">
        <v>6866</v>
      </c>
      <c r="BH107" t="s">
        <v>6866</v>
      </c>
      <c r="BI107" t="s">
        <v>8953</v>
      </c>
      <c r="BJ107" t="s">
        <v>8953</v>
      </c>
      <c r="BK107" t="s">
        <v>6866</v>
      </c>
      <c r="BL107" t="s">
        <v>6866</v>
      </c>
      <c r="BM107" t="s">
        <v>6866</v>
      </c>
      <c r="BN107" t="s">
        <v>6866</v>
      </c>
      <c r="BO107" t="s">
        <v>6866</v>
      </c>
      <c r="BP107" t="s">
        <v>8015</v>
      </c>
      <c r="BQ107" t="s">
        <v>8016</v>
      </c>
    </row>
    <row r="108" spans="1:69" hidden="1" x14ac:dyDescent="0.2">
      <c r="A108" t="s">
        <v>8017</v>
      </c>
      <c r="B108" t="s">
        <v>8018</v>
      </c>
      <c r="C108" t="s">
        <v>5191</v>
      </c>
      <c r="D108" t="s">
        <v>6835</v>
      </c>
      <c r="E108" t="s">
        <v>5193</v>
      </c>
      <c r="F108" t="s">
        <v>8019</v>
      </c>
      <c r="G108" t="s">
        <v>6837</v>
      </c>
      <c r="H108" t="s">
        <v>8020</v>
      </c>
      <c r="I108" t="s">
        <v>8021</v>
      </c>
      <c r="J108" t="s">
        <v>8022</v>
      </c>
      <c r="K108" t="s">
        <v>6841</v>
      </c>
      <c r="L108" t="s">
        <v>6500</v>
      </c>
      <c r="M108" t="s">
        <v>6501</v>
      </c>
      <c r="N108" t="s">
        <v>7077</v>
      </c>
      <c r="O108" t="s">
        <v>6845</v>
      </c>
      <c r="P108" t="s">
        <v>6845</v>
      </c>
      <c r="Q108" t="s">
        <v>6845</v>
      </c>
      <c r="R108" t="s">
        <v>8023</v>
      </c>
      <c r="S108" t="s">
        <v>8903</v>
      </c>
      <c r="T108" t="s">
        <v>7081</v>
      </c>
      <c r="U108" t="s">
        <v>7082</v>
      </c>
      <c r="V108" t="s">
        <v>8024</v>
      </c>
      <c r="W108" t="s">
        <v>8025</v>
      </c>
      <c r="X108" t="s">
        <v>6845</v>
      </c>
      <c r="Y108" t="s">
        <v>6845</v>
      </c>
      <c r="Z108" t="s">
        <v>6845</v>
      </c>
      <c r="AA108" t="s">
        <v>6845</v>
      </c>
      <c r="AB108" t="s">
        <v>6845</v>
      </c>
      <c r="AC108" t="s">
        <v>6845</v>
      </c>
      <c r="AD108" t="s">
        <v>6845</v>
      </c>
      <c r="AE108" t="s">
        <v>6845</v>
      </c>
      <c r="AF108" t="s">
        <v>6845</v>
      </c>
      <c r="AG108" t="s">
        <v>6845</v>
      </c>
      <c r="AH108" t="s">
        <v>6845</v>
      </c>
      <c r="AI108" t="s">
        <v>6845</v>
      </c>
      <c r="AJ108" t="s">
        <v>6845</v>
      </c>
      <c r="AK108" t="s">
        <v>6845</v>
      </c>
      <c r="AL108" t="s">
        <v>6845</v>
      </c>
      <c r="AM108" t="s">
        <v>6845</v>
      </c>
      <c r="AN108" t="s">
        <v>6866</v>
      </c>
      <c r="AO108" t="s">
        <v>6866</v>
      </c>
      <c r="AP108" t="s">
        <v>6866</v>
      </c>
      <c r="AQ108" t="s">
        <v>6866</v>
      </c>
      <c r="AR108" t="s">
        <v>6866</v>
      </c>
      <c r="AS108" t="s">
        <v>6866</v>
      </c>
      <c r="AT108" t="s">
        <v>6866</v>
      </c>
      <c r="AU108" t="s">
        <v>6866</v>
      </c>
      <c r="AV108" t="s">
        <v>6866</v>
      </c>
      <c r="AW108" t="s">
        <v>6866</v>
      </c>
      <c r="AX108" t="s">
        <v>6866</v>
      </c>
      <c r="AY108" t="s">
        <v>6866</v>
      </c>
      <c r="AZ108" t="s">
        <v>6866</v>
      </c>
      <c r="BA108" t="s">
        <v>6866</v>
      </c>
      <c r="BB108" t="s">
        <v>7099</v>
      </c>
      <c r="BC108" t="s">
        <v>7099</v>
      </c>
      <c r="BD108" t="s">
        <v>6866</v>
      </c>
      <c r="BE108" t="s">
        <v>6866</v>
      </c>
      <c r="BF108" t="s">
        <v>6866</v>
      </c>
      <c r="BG108" t="s">
        <v>6866</v>
      </c>
      <c r="BH108" t="s">
        <v>6866</v>
      </c>
      <c r="BI108" t="s">
        <v>7180</v>
      </c>
      <c r="BJ108" t="s">
        <v>7180</v>
      </c>
      <c r="BK108" t="s">
        <v>6866</v>
      </c>
      <c r="BL108" t="s">
        <v>6866</v>
      </c>
      <c r="BM108" t="s">
        <v>6866</v>
      </c>
      <c r="BN108" t="s">
        <v>6866</v>
      </c>
      <c r="BO108" t="s">
        <v>6866</v>
      </c>
      <c r="BP108" t="s">
        <v>8026</v>
      </c>
      <c r="BQ108" t="s">
        <v>8027</v>
      </c>
    </row>
    <row r="109" spans="1:69" hidden="1" x14ac:dyDescent="0.2">
      <c r="A109" t="s">
        <v>8028</v>
      </c>
      <c r="B109" t="s">
        <v>8029</v>
      </c>
      <c r="C109" t="s">
        <v>5191</v>
      </c>
      <c r="D109" t="s">
        <v>6835</v>
      </c>
      <c r="E109" t="s">
        <v>5193</v>
      </c>
      <c r="F109" t="s">
        <v>8030</v>
      </c>
      <c r="G109" t="s">
        <v>6837</v>
      </c>
      <c r="H109" t="s">
        <v>6264</v>
      </c>
      <c r="I109" t="s">
        <v>8434</v>
      </c>
      <c r="J109" t="s">
        <v>8031</v>
      </c>
      <c r="K109" t="s">
        <v>6841</v>
      </c>
      <c r="L109" t="s">
        <v>6500</v>
      </c>
      <c r="M109" t="s">
        <v>6501</v>
      </c>
      <c r="N109" t="s">
        <v>7077</v>
      </c>
      <c r="O109" t="s">
        <v>6845</v>
      </c>
      <c r="P109" t="s">
        <v>6845</v>
      </c>
      <c r="Q109" t="s">
        <v>6845</v>
      </c>
      <c r="R109" t="s">
        <v>8032</v>
      </c>
      <c r="S109" t="s">
        <v>7176</v>
      </c>
      <c r="T109" t="s">
        <v>6269</v>
      </c>
      <c r="U109" t="s">
        <v>7082</v>
      </c>
      <c r="V109" t="s">
        <v>8033</v>
      </c>
      <c r="W109" t="s">
        <v>8034</v>
      </c>
      <c r="X109" t="s">
        <v>6845</v>
      </c>
      <c r="Y109" t="s">
        <v>8035</v>
      </c>
      <c r="Z109" t="s">
        <v>8898</v>
      </c>
      <c r="AA109" t="s">
        <v>7118</v>
      </c>
      <c r="AB109" t="s">
        <v>7119</v>
      </c>
      <c r="AC109" t="s">
        <v>8033</v>
      </c>
      <c r="AD109" t="s">
        <v>6845</v>
      </c>
      <c r="AE109" t="s">
        <v>6845</v>
      </c>
      <c r="AF109" t="s">
        <v>6845</v>
      </c>
      <c r="AG109" t="s">
        <v>6845</v>
      </c>
      <c r="AH109" t="s">
        <v>6845</v>
      </c>
      <c r="AI109" t="s">
        <v>6845</v>
      </c>
      <c r="AJ109" t="s">
        <v>6845</v>
      </c>
      <c r="AK109" t="s">
        <v>6845</v>
      </c>
      <c r="AL109" t="s">
        <v>6845</v>
      </c>
      <c r="AM109" t="s">
        <v>6845</v>
      </c>
      <c r="AN109" t="s">
        <v>6866</v>
      </c>
      <c r="AO109" t="s">
        <v>6866</v>
      </c>
      <c r="AP109" t="s">
        <v>6866</v>
      </c>
      <c r="AQ109" t="s">
        <v>6866</v>
      </c>
      <c r="AR109" t="s">
        <v>6866</v>
      </c>
      <c r="AS109" t="s">
        <v>6866</v>
      </c>
      <c r="AT109" t="s">
        <v>6866</v>
      </c>
      <c r="AU109" t="s">
        <v>6866</v>
      </c>
      <c r="AV109" t="s">
        <v>6866</v>
      </c>
      <c r="AW109" t="s">
        <v>6866</v>
      </c>
      <c r="AX109" t="s">
        <v>6866</v>
      </c>
      <c r="AY109" t="s">
        <v>6866</v>
      </c>
      <c r="AZ109" t="s">
        <v>6866</v>
      </c>
      <c r="BA109" t="s">
        <v>6866</v>
      </c>
      <c r="BB109" t="s">
        <v>7099</v>
      </c>
      <c r="BC109" t="s">
        <v>7099</v>
      </c>
      <c r="BD109" t="s">
        <v>6866</v>
      </c>
      <c r="BE109" t="s">
        <v>6866</v>
      </c>
      <c r="BF109" t="s">
        <v>6866</v>
      </c>
      <c r="BG109" t="s">
        <v>6866</v>
      </c>
      <c r="BH109" t="s">
        <v>6866</v>
      </c>
      <c r="BI109" t="s">
        <v>8971</v>
      </c>
      <c r="BJ109" t="s">
        <v>8971</v>
      </c>
      <c r="BK109" t="s">
        <v>6866</v>
      </c>
      <c r="BL109" t="s">
        <v>6866</v>
      </c>
      <c r="BM109" t="s">
        <v>6866</v>
      </c>
      <c r="BN109" t="s">
        <v>6866</v>
      </c>
      <c r="BO109" t="s">
        <v>6866</v>
      </c>
      <c r="BP109" t="s">
        <v>8036</v>
      </c>
      <c r="BQ109" t="s">
        <v>8037</v>
      </c>
    </row>
    <row r="110" spans="1:69" hidden="1" x14ac:dyDescent="0.2">
      <c r="A110" t="s">
        <v>8038</v>
      </c>
      <c r="B110" t="s">
        <v>8039</v>
      </c>
      <c r="C110" t="s">
        <v>5191</v>
      </c>
      <c r="D110" t="s">
        <v>6835</v>
      </c>
      <c r="E110" t="s">
        <v>5193</v>
      </c>
      <c r="F110" t="s">
        <v>8040</v>
      </c>
      <c r="G110" t="s">
        <v>6837</v>
      </c>
      <c r="H110" t="s">
        <v>8041</v>
      </c>
      <c r="I110" t="s">
        <v>7095</v>
      </c>
      <c r="J110" t="s">
        <v>5244</v>
      </c>
      <c r="K110" t="s">
        <v>6841</v>
      </c>
      <c r="L110" t="s">
        <v>6500</v>
      </c>
      <c r="M110" t="s">
        <v>6501</v>
      </c>
      <c r="N110" t="s">
        <v>7077</v>
      </c>
      <c r="O110" t="s">
        <v>6845</v>
      </c>
      <c r="P110" t="s">
        <v>6845</v>
      </c>
      <c r="Q110" t="s">
        <v>6845</v>
      </c>
      <c r="R110" t="s">
        <v>8042</v>
      </c>
      <c r="S110" t="s">
        <v>9012</v>
      </c>
      <c r="T110" t="s">
        <v>8807</v>
      </c>
      <c r="U110" t="s">
        <v>7082</v>
      </c>
      <c r="V110" t="s">
        <v>8043</v>
      </c>
      <c r="W110" t="s">
        <v>8044</v>
      </c>
      <c r="X110" t="s">
        <v>6845</v>
      </c>
      <c r="Y110" t="s">
        <v>8045</v>
      </c>
      <c r="Z110" t="s">
        <v>8291</v>
      </c>
      <c r="AA110" t="s">
        <v>7091</v>
      </c>
      <c r="AB110" t="s">
        <v>7119</v>
      </c>
      <c r="AC110" t="s">
        <v>8043</v>
      </c>
      <c r="AD110" t="s">
        <v>6845</v>
      </c>
      <c r="AE110" t="s">
        <v>6845</v>
      </c>
      <c r="AF110" t="s">
        <v>6845</v>
      </c>
      <c r="AG110" t="s">
        <v>6845</v>
      </c>
      <c r="AH110" t="s">
        <v>6845</v>
      </c>
      <c r="AI110" t="s">
        <v>6845</v>
      </c>
      <c r="AJ110" t="s">
        <v>6845</v>
      </c>
      <c r="AK110" t="s">
        <v>6845</v>
      </c>
      <c r="AL110" t="s">
        <v>6845</v>
      </c>
      <c r="AM110" t="s">
        <v>6845</v>
      </c>
      <c r="AN110" t="s">
        <v>6866</v>
      </c>
      <c r="AO110" t="s">
        <v>6866</v>
      </c>
      <c r="AP110" t="s">
        <v>6866</v>
      </c>
      <c r="AQ110" t="s">
        <v>6866</v>
      </c>
      <c r="AR110" t="s">
        <v>6866</v>
      </c>
      <c r="AS110" t="s">
        <v>6866</v>
      </c>
      <c r="AT110" t="s">
        <v>6866</v>
      </c>
      <c r="AU110" t="s">
        <v>6866</v>
      </c>
      <c r="AV110" t="s">
        <v>6866</v>
      </c>
      <c r="AW110" t="s">
        <v>6866</v>
      </c>
      <c r="AX110" t="s">
        <v>6866</v>
      </c>
      <c r="AY110" t="s">
        <v>6866</v>
      </c>
      <c r="AZ110" t="s">
        <v>6866</v>
      </c>
      <c r="BA110" t="s">
        <v>6866</v>
      </c>
      <c r="BB110" t="s">
        <v>7145</v>
      </c>
      <c r="BC110" t="s">
        <v>7145</v>
      </c>
      <c r="BD110" t="s">
        <v>6866</v>
      </c>
      <c r="BE110" t="s">
        <v>6866</v>
      </c>
      <c r="BF110" t="s">
        <v>6866</v>
      </c>
      <c r="BG110" t="s">
        <v>6866</v>
      </c>
      <c r="BH110" t="s">
        <v>6866</v>
      </c>
      <c r="BI110" t="s">
        <v>7179</v>
      </c>
      <c r="BJ110" t="s">
        <v>7179</v>
      </c>
      <c r="BK110" t="s">
        <v>6866</v>
      </c>
      <c r="BL110" t="s">
        <v>6866</v>
      </c>
      <c r="BM110" t="s">
        <v>6866</v>
      </c>
      <c r="BN110" t="s">
        <v>6866</v>
      </c>
      <c r="BO110" t="s">
        <v>6866</v>
      </c>
      <c r="BP110" t="s">
        <v>8046</v>
      </c>
      <c r="BQ110" t="s">
        <v>8047</v>
      </c>
    </row>
    <row r="111" spans="1:69" hidden="1" x14ac:dyDescent="0.2">
      <c r="A111" t="s">
        <v>8048</v>
      </c>
      <c r="B111" t="s">
        <v>8049</v>
      </c>
      <c r="C111" t="s">
        <v>5191</v>
      </c>
      <c r="D111" t="s">
        <v>6835</v>
      </c>
      <c r="E111" t="s">
        <v>5193</v>
      </c>
      <c r="F111" t="s">
        <v>8050</v>
      </c>
      <c r="G111" t="s">
        <v>6837</v>
      </c>
      <c r="H111" t="s">
        <v>8893</v>
      </c>
      <c r="I111" t="s">
        <v>9187</v>
      </c>
      <c r="J111" t="s">
        <v>8051</v>
      </c>
      <c r="K111" t="s">
        <v>6841</v>
      </c>
      <c r="L111" t="s">
        <v>6500</v>
      </c>
      <c r="M111" t="s">
        <v>6501</v>
      </c>
      <c r="N111" t="s">
        <v>7077</v>
      </c>
      <c r="O111" t="s">
        <v>6845</v>
      </c>
      <c r="P111" t="s">
        <v>6845</v>
      </c>
      <c r="Q111" t="s">
        <v>6845</v>
      </c>
      <c r="R111" t="s">
        <v>8052</v>
      </c>
      <c r="S111" t="s">
        <v>7117</v>
      </c>
      <c r="T111" t="s">
        <v>6269</v>
      </c>
      <c r="U111" t="s">
        <v>7082</v>
      </c>
      <c r="V111" t="s">
        <v>6845</v>
      </c>
      <c r="W111" t="s">
        <v>8053</v>
      </c>
      <c r="X111" t="s">
        <v>6845</v>
      </c>
      <c r="Y111" t="s">
        <v>6845</v>
      </c>
      <c r="Z111" t="s">
        <v>6845</v>
      </c>
      <c r="AA111" t="s">
        <v>6845</v>
      </c>
      <c r="AB111" t="s">
        <v>6845</v>
      </c>
      <c r="AC111" t="s">
        <v>6845</v>
      </c>
      <c r="AD111" t="s">
        <v>6845</v>
      </c>
      <c r="AE111" t="s">
        <v>6845</v>
      </c>
      <c r="AF111" t="s">
        <v>6845</v>
      </c>
      <c r="AG111" t="s">
        <v>6845</v>
      </c>
      <c r="AH111" t="s">
        <v>6845</v>
      </c>
      <c r="AI111" t="s">
        <v>6845</v>
      </c>
      <c r="AJ111" t="s">
        <v>6845</v>
      </c>
      <c r="AK111" t="s">
        <v>6845</v>
      </c>
      <c r="AL111" t="s">
        <v>6845</v>
      </c>
      <c r="AM111" t="s">
        <v>6845</v>
      </c>
      <c r="AN111" t="s">
        <v>6866</v>
      </c>
      <c r="AO111" t="s">
        <v>6866</v>
      </c>
      <c r="AP111" t="s">
        <v>6866</v>
      </c>
      <c r="AQ111" t="s">
        <v>6866</v>
      </c>
      <c r="AR111" t="s">
        <v>6866</v>
      </c>
      <c r="AS111" t="s">
        <v>6866</v>
      </c>
      <c r="AT111" t="s">
        <v>6866</v>
      </c>
      <c r="AU111" t="s">
        <v>6866</v>
      </c>
      <c r="AV111" t="s">
        <v>6866</v>
      </c>
      <c r="AW111" t="s">
        <v>6866</v>
      </c>
      <c r="AX111" t="s">
        <v>6866</v>
      </c>
      <c r="AY111" t="s">
        <v>6866</v>
      </c>
      <c r="AZ111" t="s">
        <v>6866</v>
      </c>
      <c r="BA111" t="s">
        <v>6866</v>
      </c>
      <c r="BB111" t="s">
        <v>6273</v>
      </c>
      <c r="BC111" t="s">
        <v>6273</v>
      </c>
      <c r="BD111" t="s">
        <v>6866</v>
      </c>
      <c r="BE111" t="s">
        <v>6866</v>
      </c>
      <c r="BF111" t="s">
        <v>6866</v>
      </c>
      <c r="BG111" t="s">
        <v>6866</v>
      </c>
      <c r="BH111" t="s">
        <v>6866</v>
      </c>
      <c r="BI111" t="s">
        <v>8953</v>
      </c>
      <c r="BJ111" t="s">
        <v>8953</v>
      </c>
      <c r="BK111" t="s">
        <v>6866</v>
      </c>
      <c r="BL111" t="s">
        <v>6866</v>
      </c>
      <c r="BM111" t="s">
        <v>6866</v>
      </c>
      <c r="BN111" t="s">
        <v>6866</v>
      </c>
      <c r="BO111" t="s">
        <v>6866</v>
      </c>
      <c r="BP111" t="s">
        <v>8054</v>
      </c>
      <c r="BQ111" t="s">
        <v>8055</v>
      </c>
    </row>
    <row r="112" spans="1:69" hidden="1" x14ac:dyDescent="0.2">
      <c r="A112" t="s">
        <v>8056</v>
      </c>
      <c r="B112" t="s">
        <v>8057</v>
      </c>
      <c r="C112" t="s">
        <v>5191</v>
      </c>
      <c r="D112" t="s">
        <v>6835</v>
      </c>
      <c r="E112" t="s">
        <v>5193</v>
      </c>
      <c r="F112" t="s">
        <v>8058</v>
      </c>
      <c r="G112" t="s">
        <v>6837</v>
      </c>
      <c r="H112" t="s">
        <v>6376</v>
      </c>
      <c r="I112" t="s">
        <v>8906</v>
      </c>
      <c r="J112" t="s">
        <v>8059</v>
      </c>
      <c r="K112" t="s">
        <v>6841</v>
      </c>
      <c r="L112" t="s">
        <v>6500</v>
      </c>
      <c r="M112" t="s">
        <v>6501</v>
      </c>
      <c r="N112" t="s">
        <v>7077</v>
      </c>
      <c r="O112" t="s">
        <v>6845</v>
      </c>
      <c r="P112" t="s">
        <v>6845</v>
      </c>
      <c r="Q112" t="s">
        <v>6845</v>
      </c>
      <c r="R112" t="s">
        <v>8060</v>
      </c>
      <c r="S112" t="s">
        <v>8061</v>
      </c>
      <c r="T112" t="s">
        <v>8390</v>
      </c>
      <c r="U112" t="s">
        <v>7082</v>
      </c>
      <c r="V112" t="s">
        <v>8062</v>
      </c>
      <c r="W112" t="s">
        <v>8063</v>
      </c>
      <c r="X112" t="s">
        <v>6845</v>
      </c>
      <c r="Y112" t="s">
        <v>8064</v>
      </c>
      <c r="Z112" t="s">
        <v>8903</v>
      </c>
      <c r="AA112" t="s">
        <v>7081</v>
      </c>
      <c r="AB112" t="s">
        <v>7119</v>
      </c>
      <c r="AC112" t="s">
        <v>8062</v>
      </c>
      <c r="AD112" t="s">
        <v>8065</v>
      </c>
      <c r="AE112" t="s">
        <v>6845</v>
      </c>
      <c r="AF112" t="s">
        <v>6845</v>
      </c>
      <c r="AG112" t="s">
        <v>6845</v>
      </c>
      <c r="AH112" t="s">
        <v>6845</v>
      </c>
      <c r="AI112" t="s">
        <v>6845</v>
      </c>
      <c r="AJ112" t="s">
        <v>6845</v>
      </c>
      <c r="AK112" t="s">
        <v>6845</v>
      </c>
      <c r="AL112" t="s">
        <v>6845</v>
      </c>
      <c r="AM112" t="s">
        <v>6845</v>
      </c>
      <c r="AN112" t="s">
        <v>6866</v>
      </c>
      <c r="AO112" t="s">
        <v>6866</v>
      </c>
      <c r="AP112" t="s">
        <v>6866</v>
      </c>
      <c r="AQ112" t="s">
        <v>6866</v>
      </c>
      <c r="AR112" t="s">
        <v>6866</v>
      </c>
      <c r="AS112" t="s">
        <v>6866</v>
      </c>
      <c r="AT112" t="s">
        <v>6866</v>
      </c>
      <c r="AU112" t="s">
        <v>6866</v>
      </c>
      <c r="AV112" t="s">
        <v>6866</v>
      </c>
      <c r="AW112" t="s">
        <v>6866</v>
      </c>
      <c r="AX112" t="s">
        <v>6866</v>
      </c>
      <c r="AY112" t="s">
        <v>6866</v>
      </c>
      <c r="AZ112" t="s">
        <v>6866</v>
      </c>
      <c r="BA112" t="s">
        <v>6866</v>
      </c>
      <c r="BB112" t="s">
        <v>6273</v>
      </c>
      <c r="BC112" t="s">
        <v>6273</v>
      </c>
      <c r="BD112" t="s">
        <v>6866</v>
      </c>
      <c r="BE112" t="s">
        <v>6866</v>
      </c>
      <c r="BF112" t="s">
        <v>6866</v>
      </c>
      <c r="BG112" t="s">
        <v>6866</v>
      </c>
      <c r="BH112" t="s">
        <v>6866</v>
      </c>
      <c r="BI112" t="s">
        <v>8906</v>
      </c>
      <c r="BJ112" t="s">
        <v>8906</v>
      </c>
      <c r="BK112" t="s">
        <v>6866</v>
      </c>
      <c r="BL112" t="s">
        <v>6866</v>
      </c>
      <c r="BM112" t="s">
        <v>6866</v>
      </c>
      <c r="BN112" t="s">
        <v>6866</v>
      </c>
      <c r="BO112" t="s">
        <v>6866</v>
      </c>
      <c r="BP112" t="s">
        <v>8066</v>
      </c>
      <c r="BQ112" t="s">
        <v>8067</v>
      </c>
    </row>
    <row r="113" spans="1:69" hidden="1" x14ac:dyDescent="0.2">
      <c r="A113" t="s">
        <v>8068</v>
      </c>
      <c r="B113" t="s">
        <v>8069</v>
      </c>
      <c r="C113" t="s">
        <v>5191</v>
      </c>
      <c r="D113" t="s">
        <v>6835</v>
      </c>
      <c r="E113" t="s">
        <v>5193</v>
      </c>
      <c r="F113" t="s">
        <v>8070</v>
      </c>
      <c r="G113" t="s">
        <v>6837</v>
      </c>
      <c r="H113" t="s">
        <v>8753</v>
      </c>
      <c r="I113" t="s">
        <v>8071</v>
      </c>
      <c r="J113" t="s">
        <v>8072</v>
      </c>
      <c r="K113" t="s">
        <v>6841</v>
      </c>
      <c r="L113" t="s">
        <v>6500</v>
      </c>
      <c r="M113" t="s">
        <v>6501</v>
      </c>
      <c r="N113" t="s">
        <v>7077</v>
      </c>
      <c r="O113" t="s">
        <v>6845</v>
      </c>
      <c r="P113" t="s">
        <v>6845</v>
      </c>
      <c r="Q113" t="s">
        <v>6845</v>
      </c>
      <c r="R113" t="s">
        <v>8073</v>
      </c>
      <c r="S113" t="s">
        <v>7679</v>
      </c>
      <c r="T113" t="s">
        <v>7118</v>
      </c>
      <c r="U113" t="s">
        <v>7082</v>
      </c>
      <c r="V113" t="s">
        <v>8074</v>
      </c>
      <c r="W113" t="s">
        <v>8075</v>
      </c>
      <c r="X113" t="s">
        <v>6845</v>
      </c>
      <c r="Y113" t="s">
        <v>6845</v>
      </c>
      <c r="Z113" t="s">
        <v>6845</v>
      </c>
      <c r="AA113" t="s">
        <v>6845</v>
      </c>
      <c r="AB113" t="s">
        <v>6845</v>
      </c>
      <c r="AC113" t="s">
        <v>6845</v>
      </c>
      <c r="AD113" t="s">
        <v>6845</v>
      </c>
      <c r="AE113" t="s">
        <v>6845</v>
      </c>
      <c r="AF113" t="s">
        <v>6845</v>
      </c>
      <c r="AG113" t="s">
        <v>6845</v>
      </c>
      <c r="AH113" t="s">
        <v>6845</v>
      </c>
      <c r="AI113" t="s">
        <v>6845</v>
      </c>
      <c r="AJ113" t="s">
        <v>6845</v>
      </c>
      <c r="AK113" t="s">
        <v>6845</v>
      </c>
      <c r="AL113" t="s">
        <v>6845</v>
      </c>
      <c r="AM113" t="s">
        <v>6845</v>
      </c>
      <c r="AN113" t="s">
        <v>6866</v>
      </c>
      <c r="AO113" t="s">
        <v>6866</v>
      </c>
      <c r="AP113" t="s">
        <v>6866</v>
      </c>
      <c r="AQ113" t="s">
        <v>6866</v>
      </c>
      <c r="AR113" t="s">
        <v>6866</v>
      </c>
      <c r="AS113" t="s">
        <v>6866</v>
      </c>
      <c r="AT113" t="s">
        <v>6866</v>
      </c>
      <c r="AU113" t="s">
        <v>6866</v>
      </c>
      <c r="AV113" t="s">
        <v>6866</v>
      </c>
      <c r="AW113" t="s">
        <v>6866</v>
      </c>
      <c r="AX113" t="s">
        <v>6866</v>
      </c>
      <c r="AY113" t="s">
        <v>6866</v>
      </c>
      <c r="AZ113" t="s">
        <v>6866</v>
      </c>
      <c r="BA113" t="s">
        <v>6866</v>
      </c>
      <c r="BB113" t="s">
        <v>7099</v>
      </c>
      <c r="BC113" t="s">
        <v>7099</v>
      </c>
      <c r="BD113" t="s">
        <v>6866</v>
      </c>
      <c r="BE113" t="s">
        <v>6866</v>
      </c>
      <c r="BF113" t="s">
        <v>6866</v>
      </c>
      <c r="BG113" t="s">
        <v>6866</v>
      </c>
      <c r="BH113" t="s">
        <v>6866</v>
      </c>
      <c r="BI113" t="s">
        <v>8906</v>
      </c>
      <c r="BJ113" t="s">
        <v>8906</v>
      </c>
      <c r="BK113" t="s">
        <v>6866</v>
      </c>
      <c r="BL113" t="s">
        <v>6866</v>
      </c>
      <c r="BM113" t="s">
        <v>6866</v>
      </c>
      <c r="BN113" t="s">
        <v>6866</v>
      </c>
      <c r="BO113" t="s">
        <v>6866</v>
      </c>
      <c r="BP113" t="s">
        <v>8076</v>
      </c>
      <c r="BQ113" t="s">
        <v>8077</v>
      </c>
    </row>
    <row r="114" spans="1:69" hidden="1" x14ac:dyDescent="0.2">
      <c r="A114" t="s">
        <v>8078</v>
      </c>
      <c r="B114" t="s">
        <v>8079</v>
      </c>
      <c r="C114" t="s">
        <v>5191</v>
      </c>
      <c r="D114" t="s">
        <v>6835</v>
      </c>
      <c r="E114" t="s">
        <v>5193</v>
      </c>
      <c r="F114" t="s">
        <v>8080</v>
      </c>
      <c r="G114" t="s">
        <v>6837</v>
      </c>
      <c r="H114" t="s">
        <v>8081</v>
      </c>
      <c r="I114" t="s">
        <v>7144</v>
      </c>
      <c r="J114" t="s">
        <v>7823</v>
      </c>
      <c r="K114" t="s">
        <v>6841</v>
      </c>
      <c r="L114" t="s">
        <v>6500</v>
      </c>
      <c r="M114" t="s">
        <v>6501</v>
      </c>
      <c r="N114" t="s">
        <v>7077</v>
      </c>
      <c r="O114" t="s">
        <v>6845</v>
      </c>
      <c r="P114" t="s">
        <v>6845</v>
      </c>
      <c r="Q114" t="s">
        <v>6845</v>
      </c>
      <c r="R114" t="s">
        <v>8082</v>
      </c>
      <c r="S114" t="s">
        <v>7112</v>
      </c>
      <c r="T114" t="s">
        <v>8982</v>
      </c>
      <c r="U114" t="s">
        <v>7082</v>
      </c>
      <c r="V114" t="s">
        <v>6845</v>
      </c>
      <c r="W114" t="s">
        <v>8083</v>
      </c>
      <c r="X114" t="s">
        <v>6845</v>
      </c>
      <c r="Y114" t="s">
        <v>8084</v>
      </c>
      <c r="Z114" t="s">
        <v>7758</v>
      </c>
      <c r="AA114" t="s">
        <v>8085</v>
      </c>
      <c r="AB114" t="s">
        <v>7119</v>
      </c>
      <c r="AC114" t="s">
        <v>6845</v>
      </c>
      <c r="AD114" t="s">
        <v>8086</v>
      </c>
      <c r="AE114" t="s">
        <v>6845</v>
      </c>
      <c r="AF114" t="s">
        <v>6845</v>
      </c>
      <c r="AG114" t="s">
        <v>6845</v>
      </c>
      <c r="AH114" t="s">
        <v>6845</v>
      </c>
      <c r="AI114" t="s">
        <v>6845</v>
      </c>
      <c r="AJ114" t="s">
        <v>6845</v>
      </c>
      <c r="AK114" t="s">
        <v>6845</v>
      </c>
      <c r="AL114" t="s">
        <v>6845</v>
      </c>
      <c r="AM114" t="s">
        <v>6845</v>
      </c>
      <c r="AN114" t="s">
        <v>6866</v>
      </c>
      <c r="AO114" t="s">
        <v>6866</v>
      </c>
      <c r="AP114" t="s">
        <v>6866</v>
      </c>
      <c r="AQ114" t="s">
        <v>6866</v>
      </c>
      <c r="AR114" t="s">
        <v>6866</v>
      </c>
      <c r="AS114" t="s">
        <v>6866</v>
      </c>
      <c r="AT114" t="s">
        <v>6866</v>
      </c>
      <c r="AU114" t="s">
        <v>6866</v>
      </c>
      <c r="AV114" t="s">
        <v>6866</v>
      </c>
      <c r="AW114" t="s">
        <v>6866</v>
      </c>
      <c r="AX114" t="s">
        <v>6866</v>
      </c>
      <c r="AY114" t="s">
        <v>6866</v>
      </c>
      <c r="AZ114" t="s">
        <v>6866</v>
      </c>
      <c r="BA114" t="s">
        <v>6866</v>
      </c>
      <c r="BB114" t="s">
        <v>7121</v>
      </c>
      <c r="BC114" t="s">
        <v>7121</v>
      </c>
      <c r="BD114" t="s">
        <v>6866</v>
      </c>
      <c r="BE114" t="s">
        <v>6866</v>
      </c>
      <c r="BF114" t="s">
        <v>6866</v>
      </c>
      <c r="BG114" t="s">
        <v>6866</v>
      </c>
      <c r="BH114" t="s">
        <v>6866</v>
      </c>
      <c r="BI114" t="s">
        <v>8906</v>
      </c>
      <c r="BJ114" t="s">
        <v>8906</v>
      </c>
      <c r="BK114" t="s">
        <v>6866</v>
      </c>
      <c r="BL114" t="s">
        <v>6866</v>
      </c>
      <c r="BM114" t="s">
        <v>6866</v>
      </c>
      <c r="BN114" t="s">
        <v>6866</v>
      </c>
      <c r="BO114" t="s">
        <v>6866</v>
      </c>
      <c r="BP114" t="s">
        <v>8087</v>
      </c>
      <c r="BQ114" t="s">
        <v>8088</v>
      </c>
    </row>
    <row r="115" spans="1:69" hidden="1" x14ac:dyDescent="0.2">
      <c r="A115" t="s">
        <v>8089</v>
      </c>
      <c r="B115" t="s">
        <v>8090</v>
      </c>
      <c r="C115" t="s">
        <v>6834</v>
      </c>
      <c r="D115" t="s">
        <v>6835</v>
      </c>
      <c r="E115" t="s">
        <v>8091</v>
      </c>
      <c r="F115" t="s">
        <v>8092</v>
      </c>
      <c r="G115" t="s">
        <v>6837</v>
      </c>
      <c r="H115" t="s">
        <v>9024</v>
      </c>
      <c r="I115" t="s">
        <v>8953</v>
      </c>
      <c r="J115" t="s">
        <v>8093</v>
      </c>
      <c r="K115" t="s">
        <v>6841</v>
      </c>
      <c r="L115" t="s">
        <v>6842</v>
      </c>
      <c r="M115" t="s">
        <v>6843</v>
      </c>
      <c r="N115" t="s">
        <v>7077</v>
      </c>
      <c r="O115" t="s">
        <v>6845</v>
      </c>
      <c r="P115" t="s">
        <v>8094</v>
      </c>
      <c r="Q115" t="s">
        <v>8095</v>
      </c>
      <c r="R115" t="s">
        <v>8096</v>
      </c>
      <c r="S115" t="s">
        <v>6545</v>
      </c>
      <c r="T115" t="s">
        <v>6475</v>
      </c>
      <c r="U115" t="s">
        <v>6851</v>
      </c>
      <c r="V115" t="s">
        <v>8097</v>
      </c>
      <c r="W115" t="s">
        <v>8098</v>
      </c>
      <c r="X115" t="s">
        <v>8094</v>
      </c>
      <c r="Y115" t="s">
        <v>8099</v>
      </c>
      <c r="Z115" t="s">
        <v>7176</v>
      </c>
      <c r="AA115" t="s">
        <v>8100</v>
      </c>
      <c r="AB115" t="s">
        <v>8412</v>
      </c>
      <c r="AC115" t="s">
        <v>8101</v>
      </c>
      <c r="AD115" t="s">
        <v>8102</v>
      </c>
      <c r="AE115" t="s">
        <v>8094</v>
      </c>
      <c r="AF115" t="s">
        <v>8103</v>
      </c>
      <c r="AG115" t="s">
        <v>7195</v>
      </c>
      <c r="AH115" t="s">
        <v>7086</v>
      </c>
      <c r="AI115" t="s">
        <v>6863</v>
      </c>
      <c r="AJ115" t="s">
        <v>8104</v>
      </c>
      <c r="AK115" t="s">
        <v>6845</v>
      </c>
      <c r="AL115" t="s">
        <v>6845</v>
      </c>
      <c r="AM115" t="s">
        <v>6845</v>
      </c>
      <c r="AN115" t="s">
        <v>6866</v>
      </c>
      <c r="AO115" t="s">
        <v>6866</v>
      </c>
      <c r="AP115" t="s">
        <v>6866</v>
      </c>
      <c r="AQ115" t="s">
        <v>6866</v>
      </c>
      <c r="AR115" t="s">
        <v>6866</v>
      </c>
      <c r="AS115" t="s">
        <v>6866</v>
      </c>
      <c r="AT115" t="s">
        <v>6866</v>
      </c>
      <c r="AU115" t="s">
        <v>6866</v>
      </c>
      <c r="AV115" t="s">
        <v>6866</v>
      </c>
      <c r="AW115" t="s">
        <v>6866</v>
      </c>
      <c r="AX115" t="s">
        <v>6866</v>
      </c>
      <c r="AY115" t="s">
        <v>6866</v>
      </c>
      <c r="AZ115" t="s">
        <v>6866</v>
      </c>
      <c r="BA115" t="s">
        <v>6866</v>
      </c>
      <c r="BB115" t="s">
        <v>6866</v>
      </c>
      <c r="BC115" t="s">
        <v>6866</v>
      </c>
      <c r="BD115" t="s">
        <v>6866</v>
      </c>
      <c r="BE115" t="s">
        <v>6866</v>
      </c>
      <c r="BF115" t="s">
        <v>6866</v>
      </c>
      <c r="BG115" t="s">
        <v>6866</v>
      </c>
      <c r="BH115" t="s">
        <v>6866</v>
      </c>
      <c r="BI115" t="s">
        <v>6866</v>
      </c>
      <c r="BJ115" t="s">
        <v>6866</v>
      </c>
      <c r="BK115" t="s">
        <v>6866</v>
      </c>
      <c r="BL115" t="s">
        <v>6866</v>
      </c>
      <c r="BM115" t="s">
        <v>6866</v>
      </c>
      <c r="BN115" t="s">
        <v>6866</v>
      </c>
      <c r="BO115" t="s">
        <v>6866</v>
      </c>
      <c r="BP115" t="s">
        <v>8105</v>
      </c>
      <c r="BQ115" t="s">
        <v>8106</v>
      </c>
    </row>
    <row r="116" spans="1:69" hidden="1" x14ac:dyDescent="0.2">
      <c r="A116" t="s">
        <v>8107</v>
      </c>
      <c r="B116" t="s">
        <v>8108</v>
      </c>
      <c r="C116" t="s">
        <v>8089</v>
      </c>
      <c r="D116" t="s">
        <v>6835</v>
      </c>
      <c r="E116" t="s">
        <v>8091</v>
      </c>
      <c r="F116" t="s">
        <v>8109</v>
      </c>
      <c r="G116" t="s">
        <v>6837</v>
      </c>
      <c r="H116" t="s">
        <v>8110</v>
      </c>
      <c r="I116" t="s">
        <v>8952</v>
      </c>
      <c r="J116" t="s">
        <v>8111</v>
      </c>
      <c r="K116" t="s">
        <v>6841</v>
      </c>
      <c r="L116" t="s">
        <v>7075</v>
      </c>
      <c r="M116" t="s">
        <v>7076</v>
      </c>
      <c r="N116" t="s">
        <v>7077</v>
      </c>
      <c r="O116" t="s">
        <v>6845</v>
      </c>
      <c r="P116" t="s">
        <v>8112</v>
      </c>
      <c r="Q116" t="s">
        <v>8113</v>
      </c>
      <c r="R116" t="s">
        <v>8114</v>
      </c>
      <c r="S116" t="s">
        <v>6855</v>
      </c>
      <c r="T116" t="s">
        <v>7675</v>
      </c>
      <c r="U116" t="s">
        <v>7082</v>
      </c>
      <c r="V116" t="s">
        <v>8113</v>
      </c>
      <c r="W116" t="s">
        <v>8115</v>
      </c>
      <c r="X116" t="s">
        <v>6845</v>
      </c>
      <c r="Y116" t="s">
        <v>8116</v>
      </c>
      <c r="Z116" t="s">
        <v>8898</v>
      </c>
      <c r="AA116" t="s">
        <v>8117</v>
      </c>
      <c r="AB116" t="s">
        <v>7119</v>
      </c>
      <c r="AC116" t="s">
        <v>8113</v>
      </c>
      <c r="AD116" t="s">
        <v>8118</v>
      </c>
      <c r="AE116" t="s">
        <v>6845</v>
      </c>
      <c r="AF116" t="s">
        <v>8119</v>
      </c>
      <c r="AG116" t="s">
        <v>7160</v>
      </c>
      <c r="AH116" t="s">
        <v>7081</v>
      </c>
      <c r="AI116" t="s">
        <v>7092</v>
      </c>
      <c r="AJ116" t="s">
        <v>8113</v>
      </c>
      <c r="AK116" t="s">
        <v>8120</v>
      </c>
      <c r="AL116" t="s">
        <v>6845</v>
      </c>
      <c r="AM116" t="s">
        <v>6845</v>
      </c>
      <c r="AN116" t="s">
        <v>7100</v>
      </c>
      <c r="AO116" t="s">
        <v>6866</v>
      </c>
      <c r="AP116" t="s">
        <v>7100</v>
      </c>
      <c r="AQ116" t="s">
        <v>6866</v>
      </c>
      <c r="AR116" t="s">
        <v>6866</v>
      </c>
      <c r="AS116" t="s">
        <v>6866</v>
      </c>
      <c r="AT116" t="s">
        <v>6866</v>
      </c>
      <c r="AU116" t="s">
        <v>7145</v>
      </c>
      <c r="AV116" t="s">
        <v>6866</v>
      </c>
      <c r="AW116" t="s">
        <v>7145</v>
      </c>
      <c r="AX116" t="s">
        <v>6866</v>
      </c>
      <c r="AY116" t="s">
        <v>6866</v>
      </c>
      <c r="AZ116" t="s">
        <v>6866</v>
      </c>
      <c r="BA116" t="s">
        <v>6866</v>
      </c>
      <c r="BB116" t="s">
        <v>7180</v>
      </c>
      <c r="BC116" t="s">
        <v>6866</v>
      </c>
      <c r="BD116" t="s">
        <v>7180</v>
      </c>
      <c r="BE116" t="s">
        <v>6866</v>
      </c>
      <c r="BF116" t="s">
        <v>6866</v>
      </c>
      <c r="BG116" t="s">
        <v>6866</v>
      </c>
      <c r="BH116" t="s">
        <v>6866</v>
      </c>
      <c r="BI116" t="s">
        <v>7121</v>
      </c>
      <c r="BJ116" t="s">
        <v>6866</v>
      </c>
      <c r="BK116" t="s">
        <v>7121</v>
      </c>
      <c r="BL116" t="s">
        <v>6866</v>
      </c>
      <c r="BM116" t="s">
        <v>6866</v>
      </c>
      <c r="BN116" t="s">
        <v>6866</v>
      </c>
      <c r="BO116" t="s">
        <v>6866</v>
      </c>
      <c r="BP116" t="s">
        <v>8121</v>
      </c>
      <c r="BQ116" t="s">
        <v>8122</v>
      </c>
    </row>
    <row r="117" spans="1:69" hidden="1" x14ac:dyDescent="0.2">
      <c r="A117" t="s">
        <v>8123</v>
      </c>
      <c r="B117" t="s">
        <v>8124</v>
      </c>
      <c r="C117" t="s">
        <v>8089</v>
      </c>
      <c r="D117" t="s">
        <v>6835</v>
      </c>
      <c r="E117" t="s">
        <v>8091</v>
      </c>
      <c r="F117" t="s">
        <v>8125</v>
      </c>
      <c r="G117" t="s">
        <v>6837</v>
      </c>
      <c r="H117" t="s">
        <v>8853</v>
      </c>
      <c r="I117" t="s">
        <v>8126</v>
      </c>
      <c r="J117" t="s">
        <v>8127</v>
      </c>
      <c r="K117" t="s">
        <v>6841</v>
      </c>
      <c r="L117" t="s">
        <v>7075</v>
      </c>
      <c r="M117" t="s">
        <v>7076</v>
      </c>
      <c r="N117" t="s">
        <v>7077</v>
      </c>
      <c r="O117" t="s">
        <v>6845</v>
      </c>
      <c r="P117" t="s">
        <v>8128</v>
      </c>
      <c r="Q117" t="s">
        <v>8129</v>
      </c>
      <c r="R117" t="s">
        <v>8130</v>
      </c>
      <c r="S117" t="s">
        <v>8131</v>
      </c>
      <c r="T117" t="s">
        <v>8132</v>
      </c>
      <c r="U117" t="s">
        <v>7082</v>
      </c>
      <c r="V117" t="s">
        <v>8129</v>
      </c>
      <c r="W117" t="s">
        <v>8133</v>
      </c>
      <c r="X117" t="s">
        <v>6845</v>
      </c>
      <c r="Y117" t="s">
        <v>8130</v>
      </c>
      <c r="Z117" t="s">
        <v>7085</v>
      </c>
      <c r="AA117" t="s">
        <v>8880</v>
      </c>
      <c r="AB117" t="s">
        <v>7119</v>
      </c>
      <c r="AC117" t="s">
        <v>8129</v>
      </c>
      <c r="AD117" t="s">
        <v>8134</v>
      </c>
      <c r="AE117" t="s">
        <v>6845</v>
      </c>
      <c r="AF117" t="s">
        <v>7111</v>
      </c>
      <c r="AG117" t="s">
        <v>7090</v>
      </c>
      <c r="AH117" t="s">
        <v>8884</v>
      </c>
      <c r="AI117" t="s">
        <v>7092</v>
      </c>
      <c r="AJ117" t="s">
        <v>8129</v>
      </c>
      <c r="AK117" t="s">
        <v>8135</v>
      </c>
      <c r="AL117" t="s">
        <v>6845</v>
      </c>
      <c r="AM117" t="s">
        <v>8136</v>
      </c>
      <c r="AN117" t="s">
        <v>8137</v>
      </c>
      <c r="AO117" t="s">
        <v>8137</v>
      </c>
      <c r="AP117" t="s">
        <v>6866</v>
      </c>
      <c r="AQ117" t="s">
        <v>6866</v>
      </c>
      <c r="AR117" t="s">
        <v>6866</v>
      </c>
      <c r="AS117" t="s">
        <v>6866</v>
      </c>
      <c r="AT117" t="s">
        <v>6866</v>
      </c>
      <c r="AU117" t="s">
        <v>8785</v>
      </c>
      <c r="AV117" t="s">
        <v>8785</v>
      </c>
      <c r="AW117" t="s">
        <v>6866</v>
      </c>
      <c r="AX117" t="s">
        <v>6866</v>
      </c>
      <c r="AY117" t="s">
        <v>6866</v>
      </c>
      <c r="AZ117" t="s">
        <v>6866</v>
      </c>
      <c r="BA117" t="s">
        <v>6866</v>
      </c>
      <c r="BB117" t="s">
        <v>8912</v>
      </c>
      <c r="BC117" t="s">
        <v>8912</v>
      </c>
      <c r="BD117" t="s">
        <v>6866</v>
      </c>
      <c r="BE117" t="s">
        <v>6866</v>
      </c>
      <c r="BF117" t="s">
        <v>6866</v>
      </c>
      <c r="BG117" t="s">
        <v>6866</v>
      </c>
      <c r="BH117" t="s">
        <v>6866</v>
      </c>
      <c r="BI117" t="s">
        <v>6451</v>
      </c>
      <c r="BJ117" t="s">
        <v>6451</v>
      </c>
      <c r="BK117" t="s">
        <v>6866</v>
      </c>
      <c r="BL117" t="s">
        <v>6866</v>
      </c>
      <c r="BM117" t="s">
        <v>6866</v>
      </c>
      <c r="BN117" t="s">
        <v>6866</v>
      </c>
      <c r="BO117" t="s">
        <v>6866</v>
      </c>
      <c r="BP117" t="s">
        <v>8138</v>
      </c>
      <c r="BQ117" t="s">
        <v>8139</v>
      </c>
    </row>
    <row r="118" spans="1:69" hidden="1" x14ac:dyDescent="0.2">
      <c r="A118" t="s">
        <v>8140</v>
      </c>
      <c r="B118" t="s">
        <v>8141</v>
      </c>
      <c r="C118" t="s">
        <v>8089</v>
      </c>
      <c r="D118" t="s">
        <v>6835</v>
      </c>
      <c r="E118" t="s">
        <v>8091</v>
      </c>
      <c r="F118" t="s">
        <v>8142</v>
      </c>
      <c r="G118" t="s">
        <v>6837</v>
      </c>
      <c r="H118" t="s">
        <v>6264</v>
      </c>
      <c r="I118" t="s">
        <v>9187</v>
      </c>
      <c r="J118" t="s">
        <v>8143</v>
      </c>
      <c r="K118" t="s">
        <v>6841</v>
      </c>
      <c r="L118" t="s">
        <v>7075</v>
      </c>
      <c r="M118" t="s">
        <v>7076</v>
      </c>
      <c r="N118" t="s">
        <v>7077</v>
      </c>
      <c r="O118" t="s">
        <v>6845</v>
      </c>
      <c r="P118" t="s">
        <v>8144</v>
      </c>
      <c r="Q118" t="s">
        <v>8145</v>
      </c>
      <c r="R118" t="s">
        <v>6379</v>
      </c>
      <c r="S118" t="s">
        <v>7090</v>
      </c>
      <c r="T118" t="s">
        <v>8986</v>
      </c>
      <c r="U118" t="s">
        <v>7082</v>
      </c>
      <c r="V118" t="s">
        <v>8145</v>
      </c>
      <c r="W118" t="s">
        <v>8146</v>
      </c>
      <c r="X118" t="s">
        <v>6845</v>
      </c>
      <c r="Y118" t="s">
        <v>8147</v>
      </c>
      <c r="Z118" t="s">
        <v>8879</v>
      </c>
      <c r="AA118" t="s">
        <v>7091</v>
      </c>
      <c r="AB118" t="s">
        <v>7119</v>
      </c>
      <c r="AC118" t="s">
        <v>8145</v>
      </c>
      <c r="AD118" t="s">
        <v>8148</v>
      </c>
      <c r="AE118" t="s">
        <v>6845</v>
      </c>
      <c r="AF118" t="s">
        <v>5582</v>
      </c>
      <c r="AG118" t="s">
        <v>7090</v>
      </c>
      <c r="AH118" t="s">
        <v>7091</v>
      </c>
      <c r="AI118" t="s">
        <v>7092</v>
      </c>
      <c r="AJ118" t="s">
        <v>8145</v>
      </c>
      <c r="AK118" t="s">
        <v>5583</v>
      </c>
      <c r="AL118" t="s">
        <v>6845</v>
      </c>
      <c r="AM118" t="s">
        <v>9044</v>
      </c>
      <c r="AN118" t="s">
        <v>7094</v>
      </c>
      <c r="AO118" t="s">
        <v>6866</v>
      </c>
      <c r="AP118" t="s">
        <v>7094</v>
      </c>
      <c r="AQ118" t="s">
        <v>6866</v>
      </c>
      <c r="AR118" t="s">
        <v>6866</v>
      </c>
      <c r="AS118" t="s">
        <v>6866</v>
      </c>
      <c r="AT118" t="s">
        <v>6866</v>
      </c>
      <c r="AU118" t="s">
        <v>8960</v>
      </c>
      <c r="AV118" t="s">
        <v>6866</v>
      </c>
      <c r="AW118" t="s">
        <v>8960</v>
      </c>
      <c r="AX118" t="s">
        <v>6866</v>
      </c>
      <c r="AY118" t="s">
        <v>6866</v>
      </c>
      <c r="AZ118" t="s">
        <v>6866</v>
      </c>
      <c r="BA118" t="s">
        <v>6866</v>
      </c>
      <c r="BB118" t="s">
        <v>7122</v>
      </c>
      <c r="BC118" t="s">
        <v>6866</v>
      </c>
      <c r="BD118" t="s">
        <v>7122</v>
      </c>
      <c r="BE118" t="s">
        <v>6866</v>
      </c>
      <c r="BF118" t="s">
        <v>6866</v>
      </c>
      <c r="BG118" t="s">
        <v>6866</v>
      </c>
      <c r="BH118" t="s">
        <v>6866</v>
      </c>
      <c r="BI118" t="s">
        <v>6400</v>
      </c>
      <c r="BJ118" t="s">
        <v>6866</v>
      </c>
      <c r="BK118" t="s">
        <v>6400</v>
      </c>
      <c r="BL118" t="s">
        <v>6866</v>
      </c>
      <c r="BM118" t="s">
        <v>6866</v>
      </c>
      <c r="BN118" t="s">
        <v>6866</v>
      </c>
      <c r="BO118" t="s">
        <v>6866</v>
      </c>
      <c r="BP118" t="s">
        <v>5584</v>
      </c>
      <c r="BQ118" t="s">
        <v>5585</v>
      </c>
    </row>
    <row r="119" spans="1:69" hidden="1" x14ac:dyDescent="0.2">
      <c r="A119" t="s">
        <v>5586</v>
      </c>
      <c r="B119" t="s">
        <v>5587</v>
      </c>
      <c r="C119" t="s">
        <v>8089</v>
      </c>
      <c r="D119" t="s">
        <v>6835</v>
      </c>
      <c r="E119" t="s">
        <v>8091</v>
      </c>
      <c r="F119" t="s">
        <v>5588</v>
      </c>
      <c r="G119" t="s">
        <v>6837</v>
      </c>
      <c r="H119" t="s">
        <v>8753</v>
      </c>
      <c r="I119" t="s">
        <v>5589</v>
      </c>
      <c r="J119" t="s">
        <v>5590</v>
      </c>
      <c r="K119" t="s">
        <v>6841</v>
      </c>
      <c r="L119" t="s">
        <v>7075</v>
      </c>
      <c r="M119" t="s">
        <v>7076</v>
      </c>
      <c r="N119" t="s">
        <v>7077</v>
      </c>
      <c r="O119" t="s">
        <v>6845</v>
      </c>
      <c r="P119" t="s">
        <v>5591</v>
      </c>
      <c r="Q119" t="s">
        <v>5592</v>
      </c>
      <c r="R119" t="s">
        <v>5593</v>
      </c>
      <c r="S119" t="s">
        <v>8291</v>
      </c>
      <c r="T119" t="s">
        <v>7081</v>
      </c>
      <c r="U119" t="s">
        <v>7082</v>
      </c>
      <c r="V119" t="s">
        <v>5592</v>
      </c>
      <c r="W119" t="s">
        <v>5594</v>
      </c>
      <c r="X119" t="s">
        <v>6845</v>
      </c>
      <c r="Y119" t="s">
        <v>5595</v>
      </c>
      <c r="Z119" t="s">
        <v>7090</v>
      </c>
      <c r="AA119" t="s">
        <v>7118</v>
      </c>
      <c r="AB119" t="s">
        <v>7119</v>
      </c>
      <c r="AC119" t="s">
        <v>5592</v>
      </c>
      <c r="AD119" t="s">
        <v>5596</v>
      </c>
      <c r="AE119" t="s">
        <v>6845</v>
      </c>
      <c r="AF119" t="s">
        <v>5597</v>
      </c>
      <c r="AG119" t="s">
        <v>7160</v>
      </c>
      <c r="AH119" t="s">
        <v>7831</v>
      </c>
      <c r="AI119" t="s">
        <v>7092</v>
      </c>
      <c r="AJ119" t="s">
        <v>5592</v>
      </c>
      <c r="AK119" t="s">
        <v>5598</v>
      </c>
      <c r="AL119" t="s">
        <v>6845</v>
      </c>
      <c r="AM119" t="s">
        <v>5599</v>
      </c>
      <c r="AN119" t="s">
        <v>7094</v>
      </c>
      <c r="AO119" t="s">
        <v>7094</v>
      </c>
      <c r="AP119" t="s">
        <v>6866</v>
      </c>
      <c r="AQ119" t="s">
        <v>6866</v>
      </c>
      <c r="AR119" t="s">
        <v>6866</v>
      </c>
      <c r="AS119" t="s">
        <v>6866</v>
      </c>
      <c r="AT119" t="s">
        <v>6866</v>
      </c>
      <c r="AU119" t="s">
        <v>6274</v>
      </c>
      <c r="AV119" t="s">
        <v>6274</v>
      </c>
      <c r="AW119" t="s">
        <v>6866</v>
      </c>
      <c r="AX119" t="s">
        <v>6866</v>
      </c>
      <c r="AY119" t="s">
        <v>6866</v>
      </c>
      <c r="AZ119" t="s">
        <v>6866</v>
      </c>
      <c r="BA119" t="s">
        <v>6866</v>
      </c>
      <c r="BB119" t="s">
        <v>7130</v>
      </c>
      <c r="BC119" t="s">
        <v>7130</v>
      </c>
      <c r="BD119" t="s">
        <v>6866</v>
      </c>
      <c r="BE119" t="s">
        <v>6866</v>
      </c>
      <c r="BF119" t="s">
        <v>6866</v>
      </c>
      <c r="BG119" t="s">
        <v>6866</v>
      </c>
      <c r="BH119" t="s">
        <v>6866</v>
      </c>
      <c r="BI119" t="s">
        <v>7144</v>
      </c>
      <c r="BJ119" t="s">
        <v>7144</v>
      </c>
      <c r="BK119" t="s">
        <v>6866</v>
      </c>
      <c r="BL119" t="s">
        <v>6866</v>
      </c>
      <c r="BM119" t="s">
        <v>6866</v>
      </c>
      <c r="BN119" t="s">
        <v>6866</v>
      </c>
      <c r="BO119" t="s">
        <v>6866</v>
      </c>
      <c r="BP119" t="s">
        <v>5600</v>
      </c>
      <c r="BQ119" t="s">
        <v>5601</v>
      </c>
    </row>
    <row r="120" spans="1:69" hidden="1" x14ac:dyDescent="0.2">
      <c r="A120" t="s">
        <v>5602</v>
      </c>
      <c r="B120" t="s">
        <v>5603</v>
      </c>
      <c r="C120" t="s">
        <v>8089</v>
      </c>
      <c r="D120" t="s">
        <v>6835</v>
      </c>
      <c r="E120" t="s">
        <v>8091</v>
      </c>
      <c r="F120" t="s">
        <v>5604</v>
      </c>
      <c r="G120" t="s">
        <v>6837</v>
      </c>
      <c r="H120" t="s">
        <v>8753</v>
      </c>
      <c r="I120" t="s">
        <v>7145</v>
      </c>
      <c r="J120" t="s">
        <v>5605</v>
      </c>
      <c r="K120" t="s">
        <v>6841</v>
      </c>
      <c r="L120" t="s">
        <v>7075</v>
      </c>
      <c r="M120" t="s">
        <v>7076</v>
      </c>
      <c r="N120" t="s">
        <v>7077</v>
      </c>
      <c r="O120" t="s">
        <v>6845</v>
      </c>
      <c r="P120" t="s">
        <v>5606</v>
      </c>
      <c r="Q120" t="s">
        <v>5607</v>
      </c>
      <c r="R120" t="s">
        <v>5608</v>
      </c>
      <c r="S120" t="s">
        <v>6268</v>
      </c>
      <c r="T120" t="s">
        <v>7081</v>
      </c>
      <c r="U120" t="s">
        <v>7082</v>
      </c>
      <c r="V120" t="s">
        <v>5607</v>
      </c>
      <c r="W120" t="s">
        <v>5609</v>
      </c>
      <c r="X120" t="s">
        <v>6845</v>
      </c>
      <c r="Y120" t="s">
        <v>5610</v>
      </c>
      <c r="Z120" t="s">
        <v>6503</v>
      </c>
      <c r="AA120" t="s">
        <v>8950</v>
      </c>
      <c r="AB120" t="s">
        <v>7119</v>
      </c>
      <c r="AC120" t="s">
        <v>5607</v>
      </c>
      <c r="AD120" t="s">
        <v>5611</v>
      </c>
      <c r="AE120" t="s">
        <v>6845</v>
      </c>
      <c r="AF120" t="s">
        <v>5608</v>
      </c>
      <c r="AG120" t="s">
        <v>8903</v>
      </c>
      <c r="AH120" t="s">
        <v>7081</v>
      </c>
      <c r="AI120" t="s">
        <v>7092</v>
      </c>
      <c r="AJ120" t="s">
        <v>5607</v>
      </c>
      <c r="AK120" t="s">
        <v>5612</v>
      </c>
      <c r="AL120" t="s">
        <v>6845</v>
      </c>
      <c r="AM120" t="s">
        <v>8951</v>
      </c>
      <c r="AN120" t="s">
        <v>7180</v>
      </c>
      <c r="AO120" t="s">
        <v>7180</v>
      </c>
      <c r="AP120" t="s">
        <v>6866</v>
      </c>
      <c r="AQ120" t="s">
        <v>6866</v>
      </c>
      <c r="AR120" t="s">
        <v>6866</v>
      </c>
      <c r="AS120" t="s">
        <v>6866</v>
      </c>
      <c r="AT120" t="s">
        <v>6866</v>
      </c>
      <c r="AU120" t="s">
        <v>8953</v>
      </c>
      <c r="AV120" t="s">
        <v>8953</v>
      </c>
      <c r="AW120" t="s">
        <v>6866</v>
      </c>
      <c r="AX120" t="s">
        <v>6866</v>
      </c>
      <c r="AY120" t="s">
        <v>6866</v>
      </c>
      <c r="AZ120" t="s">
        <v>6866</v>
      </c>
      <c r="BA120" t="s">
        <v>6866</v>
      </c>
      <c r="BB120" t="s">
        <v>7095</v>
      </c>
      <c r="BC120" t="s">
        <v>7095</v>
      </c>
      <c r="BD120" t="s">
        <v>6866</v>
      </c>
      <c r="BE120" t="s">
        <v>6866</v>
      </c>
      <c r="BF120" t="s">
        <v>6866</v>
      </c>
      <c r="BG120" t="s">
        <v>6866</v>
      </c>
      <c r="BH120" t="s">
        <v>6866</v>
      </c>
      <c r="BI120" t="s">
        <v>6274</v>
      </c>
      <c r="BJ120" t="s">
        <v>6274</v>
      </c>
      <c r="BK120" t="s">
        <v>6866</v>
      </c>
      <c r="BL120" t="s">
        <v>6866</v>
      </c>
      <c r="BM120" t="s">
        <v>6866</v>
      </c>
      <c r="BN120" t="s">
        <v>6866</v>
      </c>
      <c r="BO120" t="s">
        <v>6866</v>
      </c>
      <c r="BP120" t="s">
        <v>5613</v>
      </c>
      <c r="BQ120" t="s">
        <v>5614</v>
      </c>
    </row>
    <row r="121" spans="1:69" hidden="1" x14ac:dyDescent="0.2">
      <c r="A121" t="s">
        <v>5615</v>
      </c>
      <c r="B121" t="s">
        <v>5616</v>
      </c>
      <c r="C121" t="s">
        <v>8089</v>
      </c>
      <c r="D121" t="s">
        <v>6835</v>
      </c>
      <c r="E121" t="s">
        <v>8091</v>
      </c>
      <c r="F121" t="s">
        <v>5617</v>
      </c>
      <c r="G121" t="s">
        <v>6837</v>
      </c>
      <c r="H121" t="s">
        <v>8893</v>
      </c>
      <c r="I121" t="s">
        <v>5618</v>
      </c>
      <c r="J121" t="s">
        <v>5619</v>
      </c>
      <c r="K121" t="s">
        <v>6841</v>
      </c>
      <c r="L121" t="s">
        <v>7075</v>
      </c>
      <c r="M121" t="s">
        <v>7076</v>
      </c>
      <c r="N121" t="s">
        <v>7077</v>
      </c>
      <c r="O121" t="s">
        <v>6845</v>
      </c>
      <c r="P121" t="s">
        <v>5620</v>
      </c>
      <c r="Q121" t="s">
        <v>5621</v>
      </c>
      <c r="R121" t="s">
        <v>7400</v>
      </c>
      <c r="S121" t="s">
        <v>8985</v>
      </c>
      <c r="T121" t="s">
        <v>7091</v>
      </c>
      <c r="U121" t="s">
        <v>7082</v>
      </c>
      <c r="V121" t="s">
        <v>5621</v>
      </c>
      <c r="W121" t="s">
        <v>5622</v>
      </c>
      <c r="X121" t="s">
        <v>6845</v>
      </c>
      <c r="Y121" t="s">
        <v>5623</v>
      </c>
      <c r="Z121" t="s">
        <v>8898</v>
      </c>
      <c r="AA121" t="s">
        <v>7118</v>
      </c>
      <c r="AB121" t="s">
        <v>7119</v>
      </c>
      <c r="AC121" t="s">
        <v>5621</v>
      </c>
      <c r="AD121" t="s">
        <v>5624</v>
      </c>
      <c r="AE121" t="s">
        <v>6845</v>
      </c>
      <c r="AF121" t="s">
        <v>8045</v>
      </c>
      <c r="AG121" t="s">
        <v>8879</v>
      </c>
      <c r="AH121" t="s">
        <v>7091</v>
      </c>
      <c r="AI121" t="s">
        <v>7092</v>
      </c>
      <c r="AJ121" t="s">
        <v>5621</v>
      </c>
      <c r="AK121" t="s">
        <v>5625</v>
      </c>
      <c r="AL121" t="s">
        <v>6845</v>
      </c>
      <c r="AM121" t="s">
        <v>5626</v>
      </c>
      <c r="AN121" t="s">
        <v>7098</v>
      </c>
      <c r="AO121" t="s">
        <v>6866</v>
      </c>
      <c r="AP121" t="s">
        <v>7098</v>
      </c>
      <c r="AQ121" t="s">
        <v>6866</v>
      </c>
      <c r="AR121" t="s">
        <v>6866</v>
      </c>
      <c r="AS121" t="s">
        <v>6866</v>
      </c>
      <c r="AT121" t="s">
        <v>6866</v>
      </c>
      <c r="AU121" t="s">
        <v>7101</v>
      </c>
      <c r="AV121" t="s">
        <v>6866</v>
      </c>
      <c r="AW121" t="s">
        <v>7101</v>
      </c>
      <c r="AX121" t="s">
        <v>6866</v>
      </c>
      <c r="AY121" t="s">
        <v>6866</v>
      </c>
      <c r="AZ121" t="s">
        <v>6866</v>
      </c>
      <c r="BA121" t="s">
        <v>6866</v>
      </c>
      <c r="BB121" t="s">
        <v>6274</v>
      </c>
      <c r="BC121" t="s">
        <v>6866</v>
      </c>
      <c r="BD121" t="s">
        <v>6274</v>
      </c>
      <c r="BE121" t="s">
        <v>6866</v>
      </c>
      <c r="BF121" t="s">
        <v>6866</v>
      </c>
      <c r="BG121" t="s">
        <v>6866</v>
      </c>
      <c r="BH121" t="s">
        <v>6866</v>
      </c>
      <c r="BI121" t="s">
        <v>7144</v>
      </c>
      <c r="BJ121" t="s">
        <v>6866</v>
      </c>
      <c r="BK121" t="s">
        <v>7144</v>
      </c>
      <c r="BL121" t="s">
        <v>6866</v>
      </c>
      <c r="BM121" t="s">
        <v>6866</v>
      </c>
      <c r="BN121" t="s">
        <v>6866</v>
      </c>
      <c r="BO121" t="s">
        <v>6866</v>
      </c>
      <c r="BP121" t="s">
        <v>5627</v>
      </c>
      <c r="BQ121" t="s">
        <v>5628</v>
      </c>
    </row>
    <row r="122" spans="1:69" hidden="1" x14ac:dyDescent="0.2">
      <c r="A122" t="s">
        <v>8305</v>
      </c>
      <c r="B122" t="s">
        <v>5700</v>
      </c>
      <c r="C122" t="s">
        <v>8089</v>
      </c>
      <c r="D122" t="s">
        <v>6835</v>
      </c>
      <c r="E122" t="s">
        <v>8091</v>
      </c>
      <c r="F122" t="s">
        <v>5701</v>
      </c>
      <c r="G122" t="s">
        <v>6837</v>
      </c>
      <c r="H122" t="s">
        <v>6376</v>
      </c>
      <c r="I122" t="s">
        <v>7399</v>
      </c>
      <c r="J122" t="s">
        <v>5702</v>
      </c>
      <c r="K122" t="s">
        <v>6841</v>
      </c>
      <c r="L122" t="s">
        <v>7075</v>
      </c>
      <c r="M122" t="s">
        <v>7076</v>
      </c>
      <c r="N122" t="s">
        <v>7077</v>
      </c>
      <c r="O122" t="s">
        <v>6845</v>
      </c>
      <c r="P122" t="s">
        <v>5703</v>
      </c>
      <c r="Q122" t="s">
        <v>5704</v>
      </c>
      <c r="R122" t="s">
        <v>8897</v>
      </c>
      <c r="S122" t="s">
        <v>8931</v>
      </c>
      <c r="T122" t="s">
        <v>6475</v>
      </c>
      <c r="U122" t="s">
        <v>7082</v>
      </c>
      <c r="V122" t="s">
        <v>5705</v>
      </c>
      <c r="W122" t="s">
        <v>5706</v>
      </c>
      <c r="X122" t="s">
        <v>6845</v>
      </c>
      <c r="Y122" t="s">
        <v>5707</v>
      </c>
      <c r="Z122" t="s">
        <v>8998</v>
      </c>
      <c r="AA122" t="s">
        <v>5708</v>
      </c>
      <c r="AB122" t="s">
        <v>7119</v>
      </c>
      <c r="AC122" t="s">
        <v>5705</v>
      </c>
      <c r="AD122" t="s">
        <v>5709</v>
      </c>
      <c r="AE122" t="s">
        <v>6845</v>
      </c>
      <c r="AF122" t="s">
        <v>5710</v>
      </c>
      <c r="AG122" t="s">
        <v>8998</v>
      </c>
      <c r="AH122" t="s">
        <v>5711</v>
      </c>
      <c r="AI122" t="s">
        <v>7092</v>
      </c>
      <c r="AJ122" t="s">
        <v>5705</v>
      </c>
      <c r="AK122" t="s">
        <v>5712</v>
      </c>
      <c r="AL122" t="s">
        <v>6845</v>
      </c>
      <c r="AM122" t="s">
        <v>5713</v>
      </c>
      <c r="AN122" t="s">
        <v>7097</v>
      </c>
      <c r="AO122" t="s">
        <v>6866</v>
      </c>
      <c r="AP122" t="s">
        <v>7097</v>
      </c>
      <c r="AQ122" t="s">
        <v>6866</v>
      </c>
      <c r="AR122" t="s">
        <v>6866</v>
      </c>
      <c r="AS122" t="s">
        <v>6866</v>
      </c>
      <c r="AT122" t="s">
        <v>6866</v>
      </c>
      <c r="AU122" t="s">
        <v>8971</v>
      </c>
      <c r="AV122" t="s">
        <v>6866</v>
      </c>
      <c r="AW122" t="s">
        <v>8971</v>
      </c>
      <c r="AX122" t="s">
        <v>6866</v>
      </c>
      <c r="AY122" t="s">
        <v>6866</v>
      </c>
      <c r="AZ122" t="s">
        <v>6866</v>
      </c>
      <c r="BA122" t="s">
        <v>6866</v>
      </c>
      <c r="BB122" t="s">
        <v>7097</v>
      </c>
      <c r="BC122" t="s">
        <v>6866</v>
      </c>
      <c r="BD122" t="s">
        <v>7097</v>
      </c>
      <c r="BE122" t="s">
        <v>6866</v>
      </c>
      <c r="BF122" t="s">
        <v>6866</v>
      </c>
      <c r="BG122" t="s">
        <v>6866</v>
      </c>
      <c r="BH122" t="s">
        <v>6866</v>
      </c>
      <c r="BI122" t="s">
        <v>7097</v>
      </c>
      <c r="BJ122" t="s">
        <v>6866</v>
      </c>
      <c r="BK122" t="s">
        <v>7097</v>
      </c>
      <c r="BL122" t="s">
        <v>6866</v>
      </c>
      <c r="BM122" t="s">
        <v>6866</v>
      </c>
      <c r="BN122" t="s">
        <v>6866</v>
      </c>
      <c r="BO122" t="s">
        <v>6866</v>
      </c>
      <c r="BP122" t="s">
        <v>5714</v>
      </c>
      <c r="BQ122" t="s">
        <v>5715</v>
      </c>
    </row>
    <row r="123" spans="1:69" hidden="1" x14ac:dyDescent="0.2">
      <c r="A123" t="s">
        <v>5716</v>
      </c>
      <c r="B123" t="s">
        <v>9060</v>
      </c>
      <c r="C123" t="s">
        <v>8089</v>
      </c>
      <c r="D123" t="s">
        <v>6835</v>
      </c>
      <c r="E123" t="s">
        <v>8091</v>
      </c>
      <c r="F123" t="s">
        <v>9061</v>
      </c>
      <c r="G123" t="s">
        <v>6837</v>
      </c>
      <c r="H123" t="s">
        <v>8753</v>
      </c>
      <c r="I123" t="s">
        <v>8286</v>
      </c>
      <c r="J123" t="s">
        <v>9062</v>
      </c>
      <c r="K123" t="s">
        <v>6841</v>
      </c>
      <c r="L123" t="s">
        <v>7075</v>
      </c>
      <c r="M123" t="s">
        <v>7076</v>
      </c>
      <c r="N123" t="s">
        <v>7077</v>
      </c>
      <c r="O123" t="s">
        <v>6845</v>
      </c>
      <c r="P123" t="s">
        <v>9063</v>
      </c>
      <c r="Q123" t="s">
        <v>9064</v>
      </c>
      <c r="R123" t="s">
        <v>9065</v>
      </c>
      <c r="S123" t="s">
        <v>8903</v>
      </c>
      <c r="T123" t="s">
        <v>7680</v>
      </c>
      <c r="U123" t="s">
        <v>7082</v>
      </c>
      <c r="V123" t="s">
        <v>9064</v>
      </c>
      <c r="W123" t="s">
        <v>9066</v>
      </c>
      <c r="X123" t="s">
        <v>6845</v>
      </c>
      <c r="Y123" t="s">
        <v>9067</v>
      </c>
      <c r="Z123" t="s">
        <v>8998</v>
      </c>
      <c r="AA123" t="s">
        <v>7081</v>
      </c>
      <c r="AB123" t="s">
        <v>7119</v>
      </c>
      <c r="AC123" t="s">
        <v>9068</v>
      </c>
      <c r="AD123" t="s">
        <v>9069</v>
      </c>
      <c r="AE123" t="s">
        <v>6845</v>
      </c>
      <c r="AF123" t="s">
        <v>6379</v>
      </c>
      <c r="AG123" t="s">
        <v>7085</v>
      </c>
      <c r="AH123" t="s">
        <v>7118</v>
      </c>
      <c r="AI123" t="s">
        <v>7092</v>
      </c>
      <c r="AJ123" t="s">
        <v>9064</v>
      </c>
      <c r="AK123" t="s">
        <v>9070</v>
      </c>
      <c r="AL123" t="s">
        <v>6845</v>
      </c>
      <c r="AM123" t="s">
        <v>9044</v>
      </c>
      <c r="AN123" t="s">
        <v>7144</v>
      </c>
      <c r="AO123" t="s">
        <v>6866</v>
      </c>
      <c r="AP123" t="s">
        <v>7144</v>
      </c>
      <c r="AQ123" t="s">
        <v>6866</v>
      </c>
      <c r="AR123" t="s">
        <v>6866</v>
      </c>
      <c r="AS123" t="s">
        <v>6866</v>
      </c>
      <c r="AT123" t="s">
        <v>6866</v>
      </c>
      <c r="AU123" t="s">
        <v>8887</v>
      </c>
      <c r="AV123" t="s">
        <v>6866</v>
      </c>
      <c r="AW123" t="s">
        <v>8887</v>
      </c>
      <c r="AX123" t="s">
        <v>6866</v>
      </c>
      <c r="AY123" t="s">
        <v>6866</v>
      </c>
      <c r="AZ123" t="s">
        <v>6866</v>
      </c>
      <c r="BA123" t="s">
        <v>6866</v>
      </c>
      <c r="BB123" t="s">
        <v>7144</v>
      </c>
      <c r="BC123" t="s">
        <v>6866</v>
      </c>
      <c r="BD123" t="s">
        <v>7144</v>
      </c>
      <c r="BE123" t="s">
        <v>6866</v>
      </c>
      <c r="BF123" t="s">
        <v>6866</v>
      </c>
      <c r="BG123" t="s">
        <v>6866</v>
      </c>
      <c r="BH123" t="s">
        <v>6866</v>
      </c>
      <c r="BI123" t="s">
        <v>7101</v>
      </c>
      <c r="BJ123" t="s">
        <v>6866</v>
      </c>
      <c r="BK123" t="s">
        <v>7101</v>
      </c>
      <c r="BL123" t="s">
        <v>6866</v>
      </c>
      <c r="BM123" t="s">
        <v>6866</v>
      </c>
      <c r="BN123" t="s">
        <v>6866</v>
      </c>
      <c r="BO123" t="s">
        <v>6866</v>
      </c>
      <c r="BP123" t="s">
        <v>9071</v>
      </c>
      <c r="BQ123" t="s">
        <v>9072</v>
      </c>
    </row>
    <row r="124" spans="1:69" hidden="1" x14ac:dyDescent="0.2">
      <c r="A124" t="s">
        <v>9073</v>
      </c>
      <c r="B124" t="s">
        <v>9074</v>
      </c>
      <c r="C124" t="s">
        <v>8089</v>
      </c>
      <c r="D124" t="s">
        <v>6835</v>
      </c>
      <c r="E124" t="s">
        <v>8091</v>
      </c>
      <c r="F124" t="s">
        <v>9075</v>
      </c>
      <c r="G124" t="s">
        <v>6837</v>
      </c>
      <c r="H124" t="s">
        <v>8753</v>
      </c>
      <c r="I124" t="s">
        <v>7096</v>
      </c>
      <c r="J124" t="s">
        <v>9076</v>
      </c>
      <c r="K124" t="s">
        <v>6841</v>
      </c>
      <c r="L124" t="s">
        <v>7075</v>
      </c>
      <c r="M124" t="s">
        <v>7076</v>
      </c>
      <c r="N124" t="s">
        <v>7077</v>
      </c>
      <c r="O124" t="s">
        <v>6845</v>
      </c>
      <c r="P124" t="s">
        <v>9077</v>
      </c>
      <c r="Q124" t="s">
        <v>9078</v>
      </c>
      <c r="R124" t="s">
        <v>9079</v>
      </c>
      <c r="S124" t="s">
        <v>7195</v>
      </c>
      <c r="T124" t="s">
        <v>8950</v>
      </c>
      <c r="U124" t="s">
        <v>7082</v>
      </c>
      <c r="V124" t="s">
        <v>9078</v>
      </c>
      <c r="W124" t="s">
        <v>9080</v>
      </c>
      <c r="X124" t="s">
        <v>6845</v>
      </c>
      <c r="Y124" t="s">
        <v>9081</v>
      </c>
      <c r="Z124" t="s">
        <v>7691</v>
      </c>
      <c r="AA124" t="s">
        <v>7081</v>
      </c>
      <c r="AB124" t="s">
        <v>7119</v>
      </c>
      <c r="AC124" t="s">
        <v>9078</v>
      </c>
      <c r="AD124" t="s">
        <v>9082</v>
      </c>
      <c r="AE124" t="s">
        <v>6845</v>
      </c>
      <c r="AF124" t="s">
        <v>9083</v>
      </c>
      <c r="AG124" t="s">
        <v>6861</v>
      </c>
      <c r="AH124" t="s">
        <v>7135</v>
      </c>
      <c r="AI124" t="s">
        <v>7092</v>
      </c>
      <c r="AJ124" t="s">
        <v>9078</v>
      </c>
      <c r="AK124" t="s">
        <v>9084</v>
      </c>
      <c r="AL124" t="s">
        <v>6845</v>
      </c>
      <c r="AM124" t="s">
        <v>8938</v>
      </c>
      <c r="AN124" t="s">
        <v>6422</v>
      </c>
      <c r="AO124" t="s">
        <v>6866</v>
      </c>
      <c r="AP124" t="s">
        <v>6422</v>
      </c>
      <c r="AQ124" t="s">
        <v>6866</v>
      </c>
      <c r="AR124" t="s">
        <v>6866</v>
      </c>
      <c r="AS124" t="s">
        <v>6866</v>
      </c>
      <c r="AT124" t="s">
        <v>6866</v>
      </c>
      <c r="AU124" t="s">
        <v>6274</v>
      </c>
      <c r="AV124" t="s">
        <v>6866</v>
      </c>
      <c r="AW124" t="s">
        <v>6274</v>
      </c>
      <c r="AX124" t="s">
        <v>6866</v>
      </c>
      <c r="AY124" t="s">
        <v>6866</v>
      </c>
      <c r="AZ124" t="s">
        <v>6866</v>
      </c>
      <c r="BA124" t="s">
        <v>6866</v>
      </c>
      <c r="BB124" t="s">
        <v>7100</v>
      </c>
      <c r="BC124" t="s">
        <v>6866</v>
      </c>
      <c r="BD124" t="s">
        <v>7100</v>
      </c>
      <c r="BE124" t="s">
        <v>6866</v>
      </c>
      <c r="BF124" t="s">
        <v>6866</v>
      </c>
      <c r="BG124" t="s">
        <v>6866</v>
      </c>
      <c r="BH124" t="s">
        <v>6866</v>
      </c>
      <c r="BI124" t="s">
        <v>7100</v>
      </c>
      <c r="BJ124" t="s">
        <v>6866</v>
      </c>
      <c r="BK124" t="s">
        <v>7100</v>
      </c>
      <c r="BL124" t="s">
        <v>6866</v>
      </c>
      <c r="BM124" t="s">
        <v>6866</v>
      </c>
      <c r="BN124" t="s">
        <v>6866</v>
      </c>
      <c r="BO124" t="s">
        <v>6866</v>
      </c>
      <c r="BP124" t="s">
        <v>9085</v>
      </c>
      <c r="BQ124" t="s">
        <v>9086</v>
      </c>
    </row>
    <row r="125" spans="1:69" hidden="1" x14ac:dyDescent="0.2">
      <c r="A125" t="s">
        <v>9087</v>
      </c>
      <c r="B125" t="s">
        <v>9088</v>
      </c>
      <c r="C125" t="s">
        <v>8089</v>
      </c>
      <c r="D125" t="s">
        <v>6835</v>
      </c>
      <c r="E125" t="s">
        <v>8091</v>
      </c>
      <c r="F125" t="s">
        <v>9089</v>
      </c>
      <c r="G125" t="s">
        <v>6837</v>
      </c>
      <c r="H125" t="s">
        <v>7129</v>
      </c>
      <c r="I125" t="s">
        <v>9090</v>
      </c>
      <c r="J125" t="s">
        <v>9091</v>
      </c>
      <c r="K125" t="s">
        <v>6841</v>
      </c>
      <c r="L125" t="s">
        <v>7075</v>
      </c>
      <c r="M125" t="s">
        <v>7076</v>
      </c>
      <c r="N125" t="s">
        <v>7077</v>
      </c>
      <c r="O125" t="s">
        <v>6845</v>
      </c>
      <c r="P125" t="s">
        <v>9092</v>
      </c>
      <c r="Q125" t="s">
        <v>9093</v>
      </c>
      <c r="R125" t="s">
        <v>9094</v>
      </c>
      <c r="S125" t="s">
        <v>6443</v>
      </c>
      <c r="T125" t="s">
        <v>9095</v>
      </c>
      <c r="U125" t="s">
        <v>7082</v>
      </c>
      <c r="V125" t="s">
        <v>9093</v>
      </c>
      <c r="W125" t="s">
        <v>9096</v>
      </c>
      <c r="X125" t="s">
        <v>6845</v>
      </c>
      <c r="Y125" t="s">
        <v>6379</v>
      </c>
      <c r="Z125" t="s">
        <v>6861</v>
      </c>
      <c r="AA125" t="s">
        <v>7118</v>
      </c>
      <c r="AB125" t="s">
        <v>7092</v>
      </c>
      <c r="AC125" t="s">
        <v>9093</v>
      </c>
      <c r="AD125" t="s">
        <v>9097</v>
      </c>
      <c r="AE125" t="s">
        <v>6845</v>
      </c>
      <c r="AF125" t="s">
        <v>9098</v>
      </c>
      <c r="AG125" t="s">
        <v>6503</v>
      </c>
      <c r="AH125" t="s">
        <v>7118</v>
      </c>
      <c r="AI125" t="s">
        <v>9099</v>
      </c>
      <c r="AJ125" t="s">
        <v>9093</v>
      </c>
      <c r="AK125" t="s">
        <v>9100</v>
      </c>
      <c r="AL125" t="s">
        <v>6845</v>
      </c>
      <c r="AM125" t="s">
        <v>9101</v>
      </c>
      <c r="AN125" t="s">
        <v>7101</v>
      </c>
      <c r="AO125" t="s">
        <v>6866</v>
      </c>
      <c r="AP125" t="s">
        <v>6866</v>
      </c>
      <c r="AQ125" t="s">
        <v>7101</v>
      </c>
      <c r="AR125" t="s">
        <v>6866</v>
      </c>
      <c r="AS125" t="s">
        <v>6866</v>
      </c>
      <c r="AT125" t="s">
        <v>6866</v>
      </c>
      <c r="AU125" t="s">
        <v>7121</v>
      </c>
      <c r="AV125" t="s">
        <v>6866</v>
      </c>
      <c r="AW125" t="s">
        <v>6866</v>
      </c>
      <c r="AX125" t="s">
        <v>7121</v>
      </c>
      <c r="AY125" t="s">
        <v>6866</v>
      </c>
      <c r="AZ125" t="s">
        <v>6866</v>
      </c>
      <c r="BA125" t="s">
        <v>6866</v>
      </c>
      <c r="BB125" t="s">
        <v>7101</v>
      </c>
      <c r="BC125" t="s">
        <v>6866</v>
      </c>
      <c r="BD125" t="s">
        <v>6866</v>
      </c>
      <c r="BE125" t="s">
        <v>7101</v>
      </c>
      <c r="BF125" t="s">
        <v>6866</v>
      </c>
      <c r="BG125" t="s">
        <v>6866</v>
      </c>
      <c r="BH125" t="s">
        <v>6866</v>
      </c>
      <c r="BI125" t="s">
        <v>7098</v>
      </c>
      <c r="BJ125" t="s">
        <v>6866</v>
      </c>
      <c r="BK125" t="s">
        <v>6866</v>
      </c>
      <c r="BL125" t="s">
        <v>7098</v>
      </c>
      <c r="BM125" t="s">
        <v>6866</v>
      </c>
      <c r="BN125" t="s">
        <v>6866</v>
      </c>
      <c r="BO125" t="s">
        <v>6866</v>
      </c>
      <c r="BP125" t="s">
        <v>9102</v>
      </c>
      <c r="BQ125" t="s">
        <v>9103</v>
      </c>
    </row>
    <row r="126" spans="1:69" hidden="1" x14ac:dyDescent="0.2">
      <c r="A126" t="s">
        <v>9104</v>
      </c>
      <c r="B126" t="s">
        <v>9105</v>
      </c>
      <c r="C126" t="s">
        <v>8089</v>
      </c>
      <c r="D126" t="s">
        <v>6835</v>
      </c>
      <c r="E126" t="s">
        <v>8091</v>
      </c>
      <c r="F126" t="s">
        <v>9106</v>
      </c>
      <c r="G126" t="s">
        <v>6837</v>
      </c>
      <c r="H126" t="s">
        <v>8753</v>
      </c>
      <c r="I126" t="s">
        <v>6273</v>
      </c>
      <c r="J126" t="s">
        <v>9107</v>
      </c>
      <c r="K126" t="s">
        <v>6841</v>
      </c>
      <c r="L126" t="s">
        <v>7075</v>
      </c>
      <c r="M126" t="s">
        <v>7076</v>
      </c>
      <c r="N126" t="s">
        <v>7077</v>
      </c>
      <c r="O126" t="s">
        <v>6845</v>
      </c>
      <c r="P126" t="s">
        <v>9108</v>
      </c>
      <c r="Q126" t="s">
        <v>9109</v>
      </c>
      <c r="R126" t="s">
        <v>9110</v>
      </c>
      <c r="S126" t="s">
        <v>8473</v>
      </c>
      <c r="T126" t="s">
        <v>7091</v>
      </c>
      <c r="U126" t="s">
        <v>7082</v>
      </c>
      <c r="V126" t="s">
        <v>9109</v>
      </c>
      <c r="W126" t="s">
        <v>9111</v>
      </c>
      <c r="X126" t="s">
        <v>6845</v>
      </c>
      <c r="Y126" t="s">
        <v>9112</v>
      </c>
      <c r="Z126" t="s">
        <v>8621</v>
      </c>
      <c r="AA126" t="s">
        <v>7196</v>
      </c>
      <c r="AB126" t="s">
        <v>7119</v>
      </c>
      <c r="AC126" t="s">
        <v>9109</v>
      </c>
      <c r="AD126" t="s">
        <v>9113</v>
      </c>
      <c r="AE126" t="s">
        <v>6845</v>
      </c>
      <c r="AF126" t="s">
        <v>9114</v>
      </c>
      <c r="AG126" t="s">
        <v>8898</v>
      </c>
      <c r="AH126" t="s">
        <v>7135</v>
      </c>
      <c r="AI126" t="s">
        <v>7092</v>
      </c>
      <c r="AJ126" t="s">
        <v>9109</v>
      </c>
      <c r="AK126" t="s">
        <v>9115</v>
      </c>
      <c r="AL126" t="s">
        <v>6845</v>
      </c>
      <c r="AM126" t="s">
        <v>9116</v>
      </c>
      <c r="AN126" t="s">
        <v>7939</v>
      </c>
      <c r="AO126" t="s">
        <v>7939</v>
      </c>
      <c r="AP126" t="s">
        <v>6866</v>
      </c>
      <c r="AQ126" t="s">
        <v>6866</v>
      </c>
      <c r="AR126" t="s">
        <v>6866</v>
      </c>
      <c r="AS126" t="s">
        <v>6866</v>
      </c>
      <c r="AT126" t="s">
        <v>6866</v>
      </c>
      <c r="AU126" t="s">
        <v>7094</v>
      </c>
      <c r="AV126" t="s">
        <v>7094</v>
      </c>
      <c r="AW126" t="s">
        <v>6866</v>
      </c>
      <c r="AX126" t="s">
        <v>6866</v>
      </c>
      <c r="AY126" t="s">
        <v>6866</v>
      </c>
      <c r="AZ126" t="s">
        <v>6866</v>
      </c>
      <c r="BA126" t="s">
        <v>6866</v>
      </c>
      <c r="BB126" t="s">
        <v>6433</v>
      </c>
      <c r="BC126" t="s">
        <v>6433</v>
      </c>
      <c r="BD126" t="s">
        <v>6866</v>
      </c>
      <c r="BE126" t="s">
        <v>6866</v>
      </c>
      <c r="BF126" t="s">
        <v>6866</v>
      </c>
      <c r="BG126" t="s">
        <v>6866</v>
      </c>
      <c r="BH126" t="s">
        <v>6866</v>
      </c>
      <c r="BI126" t="s">
        <v>9117</v>
      </c>
      <c r="BJ126" t="s">
        <v>9117</v>
      </c>
      <c r="BK126" t="s">
        <v>6866</v>
      </c>
      <c r="BL126" t="s">
        <v>6866</v>
      </c>
      <c r="BM126" t="s">
        <v>6866</v>
      </c>
      <c r="BN126" t="s">
        <v>6866</v>
      </c>
      <c r="BO126" t="s">
        <v>6866</v>
      </c>
      <c r="BP126" t="s">
        <v>9118</v>
      </c>
      <c r="BQ126" t="s">
        <v>9119</v>
      </c>
    </row>
    <row r="127" spans="1:69" hidden="1" x14ac:dyDescent="0.2">
      <c r="A127" t="s">
        <v>9120</v>
      </c>
      <c r="B127" t="s">
        <v>9121</v>
      </c>
      <c r="C127" t="s">
        <v>8089</v>
      </c>
      <c r="D127" t="s">
        <v>6835</v>
      </c>
      <c r="E127" t="s">
        <v>8091</v>
      </c>
      <c r="F127" t="s">
        <v>9122</v>
      </c>
      <c r="G127" t="s">
        <v>6837</v>
      </c>
      <c r="H127" t="s">
        <v>6264</v>
      </c>
      <c r="I127" t="s">
        <v>9187</v>
      </c>
      <c r="J127" t="s">
        <v>9123</v>
      </c>
      <c r="K127" t="s">
        <v>6841</v>
      </c>
      <c r="L127" t="s">
        <v>7075</v>
      </c>
      <c r="M127" t="s">
        <v>7076</v>
      </c>
      <c r="N127" t="s">
        <v>7077</v>
      </c>
      <c r="O127" t="s">
        <v>6845</v>
      </c>
      <c r="P127" t="s">
        <v>9124</v>
      </c>
      <c r="Q127" t="s">
        <v>9125</v>
      </c>
      <c r="R127" t="s">
        <v>9126</v>
      </c>
      <c r="S127" t="s">
        <v>6384</v>
      </c>
      <c r="T127" t="s">
        <v>6414</v>
      </c>
      <c r="U127" t="s">
        <v>7082</v>
      </c>
      <c r="V127" t="s">
        <v>9125</v>
      </c>
      <c r="W127" t="s">
        <v>9127</v>
      </c>
      <c r="X127" t="s">
        <v>6845</v>
      </c>
      <c r="Y127" t="s">
        <v>7892</v>
      </c>
      <c r="Z127" t="s">
        <v>8291</v>
      </c>
      <c r="AA127" t="s">
        <v>8986</v>
      </c>
      <c r="AB127" t="s">
        <v>7119</v>
      </c>
      <c r="AC127" t="s">
        <v>9125</v>
      </c>
      <c r="AD127" t="s">
        <v>9128</v>
      </c>
      <c r="AE127" t="s">
        <v>6845</v>
      </c>
      <c r="AF127" t="s">
        <v>9129</v>
      </c>
      <c r="AG127" t="s">
        <v>7195</v>
      </c>
      <c r="AH127" t="s">
        <v>8950</v>
      </c>
      <c r="AI127" t="s">
        <v>7092</v>
      </c>
      <c r="AJ127" t="s">
        <v>9125</v>
      </c>
      <c r="AK127" t="s">
        <v>9130</v>
      </c>
      <c r="AL127" t="s">
        <v>6845</v>
      </c>
      <c r="AM127" t="s">
        <v>9044</v>
      </c>
      <c r="AN127" t="s">
        <v>8785</v>
      </c>
      <c r="AO127" t="s">
        <v>8785</v>
      </c>
      <c r="AP127" t="s">
        <v>6866</v>
      </c>
      <c r="AQ127" t="s">
        <v>6866</v>
      </c>
      <c r="AR127" t="s">
        <v>6866</v>
      </c>
      <c r="AS127" t="s">
        <v>6866</v>
      </c>
      <c r="AT127" t="s">
        <v>6866</v>
      </c>
      <c r="AU127" t="s">
        <v>6400</v>
      </c>
      <c r="AV127" t="s">
        <v>6400</v>
      </c>
      <c r="AW127" t="s">
        <v>6866</v>
      </c>
      <c r="AX127" t="s">
        <v>6866</v>
      </c>
      <c r="AY127" t="s">
        <v>6866</v>
      </c>
      <c r="AZ127" t="s">
        <v>6866</v>
      </c>
      <c r="BA127" t="s">
        <v>6866</v>
      </c>
      <c r="BB127" t="s">
        <v>6400</v>
      </c>
      <c r="BC127" t="s">
        <v>6400</v>
      </c>
      <c r="BD127" t="s">
        <v>6866</v>
      </c>
      <c r="BE127" t="s">
        <v>6866</v>
      </c>
      <c r="BF127" t="s">
        <v>6866</v>
      </c>
      <c r="BG127" t="s">
        <v>6866</v>
      </c>
      <c r="BH127" t="s">
        <v>6866</v>
      </c>
      <c r="BI127" t="s">
        <v>6432</v>
      </c>
      <c r="BJ127" t="s">
        <v>6432</v>
      </c>
      <c r="BK127" t="s">
        <v>6866</v>
      </c>
      <c r="BL127" t="s">
        <v>6866</v>
      </c>
      <c r="BM127" t="s">
        <v>6866</v>
      </c>
      <c r="BN127" t="s">
        <v>6866</v>
      </c>
      <c r="BO127" t="s">
        <v>6866</v>
      </c>
      <c r="BP127" t="s">
        <v>9131</v>
      </c>
      <c r="BQ127" t="s">
        <v>9132</v>
      </c>
    </row>
    <row r="128" spans="1:69" hidden="1" x14ac:dyDescent="0.2">
      <c r="A128" t="s">
        <v>5789</v>
      </c>
      <c r="B128" t="s">
        <v>5790</v>
      </c>
      <c r="C128" t="s">
        <v>8089</v>
      </c>
      <c r="D128" t="s">
        <v>6835</v>
      </c>
      <c r="E128" t="s">
        <v>8091</v>
      </c>
      <c r="F128" t="s">
        <v>5791</v>
      </c>
      <c r="G128" t="s">
        <v>6837</v>
      </c>
      <c r="H128" t="s">
        <v>8977</v>
      </c>
      <c r="I128" t="s">
        <v>7099</v>
      </c>
      <c r="J128" t="s">
        <v>5792</v>
      </c>
      <c r="K128" t="s">
        <v>6841</v>
      </c>
      <c r="L128" t="s">
        <v>7075</v>
      </c>
      <c r="M128" t="s">
        <v>7076</v>
      </c>
      <c r="N128" t="s">
        <v>7077</v>
      </c>
      <c r="O128" t="s">
        <v>6845</v>
      </c>
      <c r="P128" t="s">
        <v>5793</v>
      </c>
      <c r="Q128" t="s">
        <v>5794</v>
      </c>
      <c r="R128" t="s">
        <v>9079</v>
      </c>
      <c r="S128" t="s">
        <v>5153</v>
      </c>
      <c r="T128" t="s">
        <v>6856</v>
      </c>
      <c r="U128" t="s">
        <v>7082</v>
      </c>
      <c r="V128" t="s">
        <v>5794</v>
      </c>
      <c r="W128" t="s">
        <v>5795</v>
      </c>
      <c r="X128" t="s">
        <v>6845</v>
      </c>
      <c r="Y128" t="s">
        <v>9079</v>
      </c>
      <c r="Z128" t="s">
        <v>8981</v>
      </c>
      <c r="AA128" t="s">
        <v>5796</v>
      </c>
      <c r="AB128" t="s">
        <v>7119</v>
      </c>
      <c r="AC128" t="s">
        <v>5794</v>
      </c>
      <c r="AD128" t="s">
        <v>5797</v>
      </c>
      <c r="AE128" t="s">
        <v>6845</v>
      </c>
      <c r="AF128" t="s">
        <v>5798</v>
      </c>
      <c r="AG128" t="s">
        <v>7085</v>
      </c>
      <c r="AH128" t="s">
        <v>6414</v>
      </c>
      <c r="AI128" t="s">
        <v>7092</v>
      </c>
      <c r="AJ128" t="s">
        <v>5794</v>
      </c>
      <c r="AK128" t="s">
        <v>5799</v>
      </c>
      <c r="AL128" t="s">
        <v>6845</v>
      </c>
      <c r="AM128" t="s">
        <v>6845</v>
      </c>
      <c r="AN128" t="s">
        <v>8785</v>
      </c>
      <c r="AO128" t="s">
        <v>6866</v>
      </c>
      <c r="AP128" t="s">
        <v>8785</v>
      </c>
      <c r="AQ128" t="s">
        <v>6866</v>
      </c>
      <c r="AR128" t="s">
        <v>6866</v>
      </c>
      <c r="AS128" t="s">
        <v>6866</v>
      </c>
      <c r="AT128" t="s">
        <v>6866</v>
      </c>
      <c r="AU128" t="s">
        <v>6432</v>
      </c>
      <c r="AV128" t="s">
        <v>6866</v>
      </c>
      <c r="AW128" t="s">
        <v>6432</v>
      </c>
      <c r="AX128" t="s">
        <v>6866</v>
      </c>
      <c r="AY128" t="s">
        <v>6866</v>
      </c>
      <c r="AZ128" t="s">
        <v>6866</v>
      </c>
      <c r="BA128" t="s">
        <v>6866</v>
      </c>
      <c r="BB128" t="s">
        <v>7097</v>
      </c>
      <c r="BC128" t="s">
        <v>6866</v>
      </c>
      <c r="BD128" t="s">
        <v>7097</v>
      </c>
      <c r="BE128" t="s">
        <v>6866</v>
      </c>
      <c r="BF128" t="s">
        <v>6866</v>
      </c>
      <c r="BG128" t="s">
        <v>6866</v>
      </c>
      <c r="BH128" t="s">
        <v>6866</v>
      </c>
      <c r="BI128" t="s">
        <v>8960</v>
      </c>
      <c r="BJ128" t="s">
        <v>6866</v>
      </c>
      <c r="BK128" t="s">
        <v>8960</v>
      </c>
      <c r="BL128" t="s">
        <v>6866</v>
      </c>
      <c r="BM128" t="s">
        <v>6866</v>
      </c>
      <c r="BN128" t="s">
        <v>6866</v>
      </c>
      <c r="BO128" t="s">
        <v>6866</v>
      </c>
      <c r="BP128" t="s">
        <v>5800</v>
      </c>
      <c r="BQ128" t="s">
        <v>5801</v>
      </c>
    </row>
    <row r="129" spans="1:69" hidden="1" x14ac:dyDescent="0.2">
      <c r="A129" t="s">
        <v>5802</v>
      </c>
      <c r="B129" t="s">
        <v>5803</v>
      </c>
      <c r="C129" t="s">
        <v>8089</v>
      </c>
      <c r="D129" t="s">
        <v>6835</v>
      </c>
      <c r="E129" t="s">
        <v>8091</v>
      </c>
      <c r="F129" t="s">
        <v>5804</v>
      </c>
      <c r="G129" t="s">
        <v>6837</v>
      </c>
      <c r="H129" t="s">
        <v>6264</v>
      </c>
      <c r="I129" t="s">
        <v>9187</v>
      </c>
      <c r="J129" t="s">
        <v>5805</v>
      </c>
      <c r="K129" t="s">
        <v>6841</v>
      </c>
      <c r="L129" t="s">
        <v>7075</v>
      </c>
      <c r="M129" t="s">
        <v>7076</v>
      </c>
      <c r="N129" t="s">
        <v>7077</v>
      </c>
      <c r="O129" t="s">
        <v>6845</v>
      </c>
      <c r="P129" t="s">
        <v>5806</v>
      </c>
      <c r="Q129" t="s">
        <v>5807</v>
      </c>
      <c r="R129" t="s">
        <v>8425</v>
      </c>
      <c r="S129" t="s">
        <v>7767</v>
      </c>
      <c r="T129" t="s">
        <v>5808</v>
      </c>
      <c r="U129" t="s">
        <v>7082</v>
      </c>
      <c r="V129" t="s">
        <v>5807</v>
      </c>
      <c r="W129" t="s">
        <v>5809</v>
      </c>
      <c r="X129" t="s">
        <v>6845</v>
      </c>
      <c r="Y129" t="s">
        <v>5810</v>
      </c>
      <c r="Z129" t="s">
        <v>5153</v>
      </c>
      <c r="AA129" t="s">
        <v>7675</v>
      </c>
      <c r="AB129" t="s">
        <v>7119</v>
      </c>
      <c r="AC129" t="s">
        <v>5807</v>
      </c>
      <c r="AD129" t="s">
        <v>5811</v>
      </c>
      <c r="AE129" t="s">
        <v>6845</v>
      </c>
      <c r="AF129" t="s">
        <v>5812</v>
      </c>
      <c r="AG129" t="s">
        <v>8898</v>
      </c>
      <c r="AH129" t="s">
        <v>7081</v>
      </c>
      <c r="AI129" t="s">
        <v>7092</v>
      </c>
      <c r="AJ129" t="s">
        <v>5807</v>
      </c>
      <c r="AK129" t="s">
        <v>5813</v>
      </c>
      <c r="AL129" t="s">
        <v>6845</v>
      </c>
      <c r="AM129" t="s">
        <v>8698</v>
      </c>
      <c r="AN129" t="s">
        <v>9117</v>
      </c>
      <c r="AO129" t="s">
        <v>6866</v>
      </c>
      <c r="AP129" t="s">
        <v>9117</v>
      </c>
      <c r="AQ129" t="s">
        <v>6866</v>
      </c>
      <c r="AR129" t="s">
        <v>6866</v>
      </c>
      <c r="AS129" t="s">
        <v>6866</v>
      </c>
      <c r="AT129" t="s">
        <v>6866</v>
      </c>
      <c r="AU129" t="s">
        <v>5814</v>
      </c>
      <c r="AV129" t="s">
        <v>6866</v>
      </c>
      <c r="AW129" t="s">
        <v>5814</v>
      </c>
      <c r="AX129" t="s">
        <v>6866</v>
      </c>
      <c r="AY129" t="s">
        <v>6866</v>
      </c>
      <c r="AZ129" t="s">
        <v>6866</v>
      </c>
      <c r="BA129" t="s">
        <v>6866</v>
      </c>
      <c r="BB129" t="s">
        <v>6400</v>
      </c>
      <c r="BC129" t="s">
        <v>6866</v>
      </c>
      <c r="BD129" t="s">
        <v>6400</v>
      </c>
      <c r="BE129" t="s">
        <v>6866</v>
      </c>
      <c r="BF129" t="s">
        <v>6866</v>
      </c>
      <c r="BG129" t="s">
        <v>6866</v>
      </c>
      <c r="BH129" t="s">
        <v>6866</v>
      </c>
      <c r="BI129" t="s">
        <v>6432</v>
      </c>
      <c r="BJ129" t="s">
        <v>6866</v>
      </c>
      <c r="BK129" t="s">
        <v>6432</v>
      </c>
      <c r="BL129" t="s">
        <v>6866</v>
      </c>
      <c r="BM129" t="s">
        <v>6866</v>
      </c>
      <c r="BN129" t="s">
        <v>6866</v>
      </c>
      <c r="BO129" t="s">
        <v>6866</v>
      </c>
      <c r="BP129" t="s">
        <v>5815</v>
      </c>
      <c r="BQ129" t="s">
        <v>5816</v>
      </c>
    </row>
    <row r="130" spans="1:69" hidden="1" x14ac:dyDescent="0.2">
      <c r="A130" t="s">
        <v>5817</v>
      </c>
      <c r="B130" t="s">
        <v>5818</v>
      </c>
      <c r="C130" t="s">
        <v>8089</v>
      </c>
      <c r="D130" t="s">
        <v>6835</v>
      </c>
      <c r="E130" t="s">
        <v>8091</v>
      </c>
      <c r="F130" t="s">
        <v>5819</v>
      </c>
      <c r="G130" t="s">
        <v>6837</v>
      </c>
      <c r="H130" t="s">
        <v>8753</v>
      </c>
      <c r="I130" t="s">
        <v>5820</v>
      </c>
      <c r="J130" t="s">
        <v>5821</v>
      </c>
      <c r="K130" t="s">
        <v>6841</v>
      </c>
      <c r="L130" t="s">
        <v>7075</v>
      </c>
      <c r="M130" t="s">
        <v>7076</v>
      </c>
      <c r="N130" t="s">
        <v>7077</v>
      </c>
      <c r="O130" t="s">
        <v>6845</v>
      </c>
      <c r="P130" t="s">
        <v>5822</v>
      </c>
      <c r="Q130" t="s">
        <v>5823</v>
      </c>
      <c r="R130" t="s">
        <v>5824</v>
      </c>
      <c r="S130" t="s">
        <v>8291</v>
      </c>
      <c r="T130" t="s">
        <v>8950</v>
      </c>
      <c r="U130" t="s">
        <v>7082</v>
      </c>
      <c r="V130" t="s">
        <v>5823</v>
      </c>
      <c r="W130" t="s">
        <v>5825</v>
      </c>
      <c r="X130" t="s">
        <v>6845</v>
      </c>
      <c r="Y130" t="s">
        <v>5826</v>
      </c>
      <c r="Z130" t="s">
        <v>8220</v>
      </c>
      <c r="AA130" t="s">
        <v>5827</v>
      </c>
      <c r="AB130" t="s">
        <v>7119</v>
      </c>
      <c r="AC130" t="s">
        <v>5823</v>
      </c>
      <c r="AD130" t="s">
        <v>5828</v>
      </c>
      <c r="AE130" t="s">
        <v>6845</v>
      </c>
      <c r="AF130" t="s">
        <v>5829</v>
      </c>
      <c r="AG130" t="s">
        <v>6861</v>
      </c>
      <c r="AH130" t="s">
        <v>7177</v>
      </c>
      <c r="AI130" t="s">
        <v>7092</v>
      </c>
      <c r="AJ130" t="s">
        <v>5823</v>
      </c>
      <c r="AK130" t="s">
        <v>6845</v>
      </c>
      <c r="AL130" t="s">
        <v>6845</v>
      </c>
      <c r="AM130" t="s">
        <v>5830</v>
      </c>
      <c r="AN130" t="s">
        <v>8434</v>
      </c>
      <c r="AO130" t="s">
        <v>6866</v>
      </c>
      <c r="AP130" t="s">
        <v>8434</v>
      </c>
      <c r="AQ130" t="s">
        <v>6866</v>
      </c>
      <c r="AR130" t="s">
        <v>6866</v>
      </c>
      <c r="AS130" t="s">
        <v>6866</v>
      </c>
      <c r="AT130" t="s">
        <v>6866</v>
      </c>
      <c r="AU130" t="s">
        <v>7130</v>
      </c>
      <c r="AV130" t="s">
        <v>6866</v>
      </c>
      <c r="AW130" t="s">
        <v>7130</v>
      </c>
      <c r="AX130" t="s">
        <v>6866</v>
      </c>
      <c r="AY130" t="s">
        <v>6866</v>
      </c>
      <c r="AZ130" t="s">
        <v>6866</v>
      </c>
      <c r="BA130" t="s">
        <v>6866</v>
      </c>
      <c r="BB130" t="s">
        <v>7098</v>
      </c>
      <c r="BC130" t="s">
        <v>6866</v>
      </c>
      <c r="BD130" t="s">
        <v>7098</v>
      </c>
      <c r="BE130" t="s">
        <v>6866</v>
      </c>
      <c r="BF130" t="s">
        <v>6866</v>
      </c>
      <c r="BG130" t="s">
        <v>6866</v>
      </c>
      <c r="BH130" t="s">
        <v>6866</v>
      </c>
      <c r="BI130" t="s">
        <v>8785</v>
      </c>
      <c r="BJ130" t="s">
        <v>6866</v>
      </c>
      <c r="BK130" t="s">
        <v>8785</v>
      </c>
      <c r="BL130" t="s">
        <v>6866</v>
      </c>
      <c r="BM130" t="s">
        <v>6866</v>
      </c>
      <c r="BN130" t="s">
        <v>6866</v>
      </c>
      <c r="BO130" t="s">
        <v>6866</v>
      </c>
      <c r="BP130" t="s">
        <v>5831</v>
      </c>
      <c r="BQ130" t="s">
        <v>5832</v>
      </c>
    </row>
    <row r="131" spans="1:69" hidden="1" x14ac:dyDescent="0.2">
      <c r="A131" t="s">
        <v>5833</v>
      </c>
      <c r="B131" t="s">
        <v>5834</v>
      </c>
      <c r="C131" t="s">
        <v>8089</v>
      </c>
      <c r="D131" t="s">
        <v>6835</v>
      </c>
      <c r="E131" t="s">
        <v>8091</v>
      </c>
      <c r="F131" t="s">
        <v>5835</v>
      </c>
      <c r="G131" t="s">
        <v>6837</v>
      </c>
      <c r="H131" t="s">
        <v>7129</v>
      </c>
      <c r="I131" t="s">
        <v>8952</v>
      </c>
      <c r="J131" t="s">
        <v>5836</v>
      </c>
      <c r="K131" t="s">
        <v>6841</v>
      </c>
      <c r="L131" t="s">
        <v>7075</v>
      </c>
      <c r="M131" t="s">
        <v>7076</v>
      </c>
      <c r="N131" t="s">
        <v>7077</v>
      </c>
      <c r="O131" t="s">
        <v>6845</v>
      </c>
      <c r="P131" t="s">
        <v>5837</v>
      </c>
      <c r="Q131" t="s">
        <v>5838</v>
      </c>
      <c r="R131" t="s">
        <v>5839</v>
      </c>
      <c r="S131" t="s">
        <v>7154</v>
      </c>
      <c r="T131" t="s">
        <v>5840</v>
      </c>
      <c r="U131" t="s">
        <v>7082</v>
      </c>
      <c r="V131" t="s">
        <v>5838</v>
      </c>
      <c r="W131" t="s">
        <v>5841</v>
      </c>
      <c r="X131" t="s">
        <v>6845</v>
      </c>
      <c r="Y131" t="s">
        <v>5842</v>
      </c>
      <c r="Z131" t="s">
        <v>7085</v>
      </c>
      <c r="AA131" t="s">
        <v>7831</v>
      </c>
      <c r="AB131" t="s">
        <v>6857</v>
      </c>
      <c r="AC131" t="s">
        <v>5838</v>
      </c>
      <c r="AD131" t="s">
        <v>5843</v>
      </c>
      <c r="AE131" t="s">
        <v>6845</v>
      </c>
      <c r="AF131" t="s">
        <v>6379</v>
      </c>
      <c r="AG131" t="s">
        <v>6492</v>
      </c>
      <c r="AH131" t="s">
        <v>8950</v>
      </c>
      <c r="AI131" t="s">
        <v>6857</v>
      </c>
      <c r="AJ131" t="s">
        <v>5838</v>
      </c>
      <c r="AK131" t="s">
        <v>5844</v>
      </c>
      <c r="AL131" t="s">
        <v>6845</v>
      </c>
      <c r="AM131" t="s">
        <v>9044</v>
      </c>
      <c r="AN131" t="s">
        <v>6432</v>
      </c>
      <c r="AO131" t="s">
        <v>6866</v>
      </c>
      <c r="AP131" t="s">
        <v>6432</v>
      </c>
      <c r="AQ131" t="s">
        <v>6866</v>
      </c>
      <c r="AR131" t="s">
        <v>6866</v>
      </c>
      <c r="AS131" t="s">
        <v>6866</v>
      </c>
      <c r="AT131" t="s">
        <v>6866</v>
      </c>
      <c r="AU131" t="s">
        <v>6422</v>
      </c>
      <c r="AV131" t="s">
        <v>6866</v>
      </c>
      <c r="AW131" t="s">
        <v>6422</v>
      </c>
      <c r="AX131" t="s">
        <v>6866</v>
      </c>
      <c r="AY131" t="s">
        <v>6866</v>
      </c>
      <c r="AZ131" t="s">
        <v>6866</v>
      </c>
      <c r="BA131" t="s">
        <v>6866</v>
      </c>
      <c r="BB131" t="s">
        <v>8165</v>
      </c>
      <c r="BC131" t="s">
        <v>6866</v>
      </c>
      <c r="BD131" t="s">
        <v>8165</v>
      </c>
      <c r="BE131" t="s">
        <v>6866</v>
      </c>
      <c r="BF131" t="s">
        <v>6866</v>
      </c>
      <c r="BG131" t="s">
        <v>6866</v>
      </c>
      <c r="BH131" t="s">
        <v>6866</v>
      </c>
      <c r="BI131" t="s">
        <v>8434</v>
      </c>
      <c r="BJ131" t="s">
        <v>6866</v>
      </c>
      <c r="BK131" t="s">
        <v>8434</v>
      </c>
      <c r="BL131" t="s">
        <v>6866</v>
      </c>
      <c r="BM131" t="s">
        <v>6866</v>
      </c>
      <c r="BN131" t="s">
        <v>6866</v>
      </c>
      <c r="BO131" t="s">
        <v>6866</v>
      </c>
      <c r="BP131" t="s">
        <v>5845</v>
      </c>
      <c r="BQ131" t="s">
        <v>5846</v>
      </c>
    </row>
    <row r="132" spans="1:69" hidden="1" x14ac:dyDescent="0.2">
      <c r="A132" t="s">
        <v>5847</v>
      </c>
      <c r="B132" t="s">
        <v>5848</v>
      </c>
      <c r="C132" t="s">
        <v>8089</v>
      </c>
      <c r="D132" t="s">
        <v>6835</v>
      </c>
      <c r="E132" t="s">
        <v>8091</v>
      </c>
      <c r="F132" t="s">
        <v>5849</v>
      </c>
      <c r="G132" t="s">
        <v>6837</v>
      </c>
      <c r="H132" t="s">
        <v>5850</v>
      </c>
      <c r="I132" t="s">
        <v>5618</v>
      </c>
      <c r="J132" t="s">
        <v>5851</v>
      </c>
      <c r="K132" t="s">
        <v>6841</v>
      </c>
      <c r="L132" t="s">
        <v>7075</v>
      </c>
      <c r="M132" t="s">
        <v>7076</v>
      </c>
      <c r="N132" t="s">
        <v>7077</v>
      </c>
      <c r="O132" t="s">
        <v>6845</v>
      </c>
      <c r="P132" t="s">
        <v>5852</v>
      </c>
      <c r="Q132" t="s">
        <v>5853</v>
      </c>
      <c r="R132" t="s">
        <v>5854</v>
      </c>
      <c r="S132" t="s">
        <v>7598</v>
      </c>
      <c r="T132" t="s">
        <v>5855</v>
      </c>
      <c r="U132" t="s">
        <v>7082</v>
      </c>
      <c r="V132" t="s">
        <v>5853</v>
      </c>
      <c r="W132" t="s">
        <v>5856</v>
      </c>
      <c r="X132" t="s">
        <v>6845</v>
      </c>
      <c r="Y132" t="s">
        <v>5857</v>
      </c>
      <c r="Z132" t="s">
        <v>5858</v>
      </c>
      <c r="AA132" t="s">
        <v>5859</v>
      </c>
      <c r="AB132" t="s">
        <v>7119</v>
      </c>
      <c r="AC132" t="s">
        <v>5853</v>
      </c>
      <c r="AD132" t="s">
        <v>5860</v>
      </c>
      <c r="AE132" t="s">
        <v>6845</v>
      </c>
      <c r="AF132" t="s">
        <v>5861</v>
      </c>
      <c r="AG132" t="s">
        <v>8291</v>
      </c>
      <c r="AH132" t="s">
        <v>7091</v>
      </c>
      <c r="AI132" t="s">
        <v>7092</v>
      </c>
      <c r="AJ132" t="s">
        <v>5853</v>
      </c>
      <c r="AK132" t="s">
        <v>5862</v>
      </c>
      <c r="AL132" t="s">
        <v>6845</v>
      </c>
      <c r="AM132" t="s">
        <v>8922</v>
      </c>
      <c r="AN132" t="s">
        <v>8894</v>
      </c>
      <c r="AO132" t="s">
        <v>6866</v>
      </c>
      <c r="AP132" t="s">
        <v>8894</v>
      </c>
      <c r="AQ132" t="s">
        <v>6866</v>
      </c>
      <c r="AR132" t="s">
        <v>6866</v>
      </c>
      <c r="AS132" t="s">
        <v>6866</v>
      </c>
      <c r="AT132" t="s">
        <v>6866</v>
      </c>
      <c r="AU132" t="s">
        <v>7100</v>
      </c>
      <c r="AV132" t="s">
        <v>6866</v>
      </c>
      <c r="AW132" t="s">
        <v>7100</v>
      </c>
      <c r="AX132" t="s">
        <v>6866</v>
      </c>
      <c r="AY132" t="s">
        <v>6866</v>
      </c>
      <c r="AZ132" t="s">
        <v>6866</v>
      </c>
      <c r="BA132" t="s">
        <v>6866</v>
      </c>
      <c r="BB132" t="s">
        <v>7123</v>
      </c>
      <c r="BC132" t="s">
        <v>6866</v>
      </c>
      <c r="BD132" t="s">
        <v>7123</v>
      </c>
      <c r="BE132" t="s">
        <v>6866</v>
      </c>
      <c r="BF132" t="s">
        <v>6866</v>
      </c>
      <c r="BG132" t="s">
        <v>6866</v>
      </c>
      <c r="BH132" t="s">
        <v>6866</v>
      </c>
      <c r="BI132" t="s">
        <v>8894</v>
      </c>
      <c r="BJ132" t="s">
        <v>6866</v>
      </c>
      <c r="BK132" t="s">
        <v>8894</v>
      </c>
      <c r="BL132" t="s">
        <v>6866</v>
      </c>
      <c r="BM132" t="s">
        <v>6866</v>
      </c>
      <c r="BN132" t="s">
        <v>6866</v>
      </c>
      <c r="BO132" t="s">
        <v>6866</v>
      </c>
      <c r="BP132" t="s">
        <v>5863</v>
      </c>
      <c r="BQ132" t="s">
        <v>5864</v>
      </c>
    </row>
    <row r="133" spans="1:69" hidden="1" x14ac:dyDescent="0.2">
      <c r="A133" t="s">
        <v>5865</v>
      </c>
      <c r="B133" t="s">
        <v>5866</v>
      </c>
      <c r="C133" t="s">
        <v>8089</v>
      </c>
      <c r="D133" t="s">
        <v>6835</v>
      </c>
      <c r="E133" t="s">
        <v>8091</v>
      </c>
      <c r="F133" t="s">
        <v>5867</v>
      </c>
      <c r="G133" t="s">
        <v>5868</v>
      </c>
      <c r="H133" t="s">
        <v>5869</v>
      </c>
      <c r="I133" t="s">
        <v>8994</v>
      </c>
      <c r="J133" t="s">
        <v>5870</v>
      </c>
      <c r="K133" t="s">
        <v>6841</v>
      </c>
      <c r="L133" t="s">
        <v>7075</v>
      </c>
      <c r="M133" t="s">
        <v>7076</v>
      </c>
      <c r="N133" t="s">
        <v>7077</v>
      </c>
      <c r="O133" t="s">
        <v>6845</v>
      </c>
      <c r="P133" t="s">
        <v>5871</v>
      </c>
      <c r="Q133" t="s">
        <v>5872</v>
      </c>
      <c r="R133" t="s">
        <v>5873</v>
      </c>
      <c r="S133" t="s">
        <v>8156</v>
      </c>
      <c r="T133" t="s">
        <v>6475</v>
      </c>
      <c r="U133" t="s">
        <v>7082</v>
      </c>
      <c r="V133" t="s">
        <v>5872</v>
      </c>
      <c r="W133" t="s">
        <v>5874</v>
      </c>
      <c r="X133" t="s">
        <v>6845</v>
      </c>
      <c r="Y133" t="s">
        <v>5875</v>
      </c>
      <c r="Z133" t="s">
        <v>8223</v>
      </c>
      <c r="AA133" t="s">
        <v>7081</v>
      </c>
      <c r="AB133" t="s">
        <v>7119</v>
      </c>
      <c r="AC133" t="s">
        <v>5872</v>
      </c>
      <c r="AD133" t="s">
        <v>5876</v>
      </c>
      <c r="AE133" t="s">
        <v>6845</v>
      </c>
      <c r="AF133" t="s">
        <v>5877</v>
      </c>
      <c r="AG133" t="s">
        <v>7085</v>
      </c>
      <c r="AH133" t="s">
        <v>7081</v>
      </c>
      <c r="AI133" t="s">
        <v>7092</v>
      </c>
      <c r="AJ133" t="s">
        <v>5872</v>
      </c>
      <c r="AK133" t="s">
        <v>5878</v>
      </c>
      <c r="AL133" t="s">
        <v>6845</v>
      </c>
      <c r="AM133" t="s">
        <v>9044</v>
      </c>
      <c r="AN133" t="s">
        <v>7130</v>
      </c>
      <c r="AO133" t="s">
        <v>7130</v>
      </c>
      <c r="AP133" t="s">
        <v>6866</v>
      </c>
      <c r="AQ133" t="s">
        <v>6866</v>
      </c>
      <c r="AR133" t="s">
        <v>6866</v>
      </c>
      <c r="AS133" t="s">
        <v>6866</v>
      </c>
      <c r="AT133" t="s">
        <v>6866</v>
      </c>
      <c r="AU133" t="s">
        <v>6432</v>
      </c>
      <c r="AV133" t="s">
        <v>6432</v>
      </c>
      <c r="AW133" t="s">
        <v>6866</v>
      </c>
      <c r="AX133" t="s">
        <v>6866</v>
      </c>
      <c r="AY133" t="s">
        <v>6866</v>
      </c>
      <c r="AZ133" t="s">
        <v>6866</v>
      </c>
      <c r="BA133" t="s">
        <v>6866</v>
      </c>
      <c r="BB133" t="s">
        <v>6432</v>
      </c>
      <c r="BC133" t="s">
        <v>6432</v>
      </c>
      <c r="BD133" t="s">
        <v>6866</v>
      </c>
      <c r="BE133" t="s">
        <v>6866</v>
      </c>
      <c r="BF133" t="s">
        <v>6866</v>
      </c>
      <c r="BG133" t="s">
        <v>6866</v>
      </c>
      <c r="BH133" t="s">
        <v>6866</v>
      </c>
      <c r="BI133" t="s">
        <v>6432</v>
      </c>
      <c r="BJ133" t="s">
        <v>6432</v>
      </c>
      <c r="BK133" t="s">
        <v>6866</v>
      </c>
      <c r="BL133" t="s">
        <v>6866</v>
      </c>
      <c r="BM133" t="s">
        <v>6866</v>
      </c>
      <c r="BN133" t="s">
        <v>6866</v>
      </c>
      <c r="BO133" t="s">
        <v>6866</v>
      </c>
      <c r="BP133" t="s">
        <v>5879</v>
      </c>
      <c r="BQ133" t="s">
        <v>5880</v>
      </c>
    </row>
    <row r="134" spans="1:69" hidden="1" x14ac:dyDescent="0.2">
      <c r="A134" t="s">
        <v>5881</v>
      </c>
      <c r="B134" t="s">
        <v>5882</v>
      </c>
      <c r="C134" t="s">
        <v>8089</v>
      </c>
      <c r="D134" t="s">
        <v>6835</v>
      </c>
      <c r="E134" t="s">
        <v>8091</v>
      </c>
      <c r="F134" t="s">
        <v>5883</v>
      </c>
      <c r="G134" t="s">
        <v>6837</v>
      </c>
      <c r="H134" t="s">
        <v>5884</v>
      </c>
      <c r="I134" t="s">
        <v>9187</v>
      </c>
      <c r="J134" t="s">
        <v>5885</v>
      </c>
      <c r="K134" t="s">
        <v>6841</v>
      </c>
      <c r="L134" t="s">
        <v>7075</v>
      </c>
      <c r="M134" t="s">
        <v>7076</v>
      </c>
      <c r="N134" t="s">
        <v>7077</v>
      </c>
      <c r="O134" t="s">
        <v>6845</v>
      </c>
      <c r="P134" t="s">
        <v>5886</v>
      </c>
      <c r="Q134" t="s">
        <v>5887</v>
      </c>
      <c r="R134" t="s">
        <v>5888</v>
      </c>
      <c r="S134" t="s">
        <v>6545</v>
      </c>
      <c r="T134" t="s">
        <v>6475</v>
      </c>
      <c r="U134" t="s">
        <v>7082</v>
      </c>
      <c r="V134" t="s">
        <v>5887</v>
      </c>
      <c r="W134" t="s">
        <v>5889</v>
      </c>
      <c r="X134" t="s">
        <v>6845</v>
      </c>
      <c r="Y134" t="s">
        <v>5888</v>
      </c>
      <c r="Z134" t="s">
        <v>8879</v>
      </c>
      <c r="AA134" t="s">
        <v>7831</v>
      </c>
      <c r="AB134" t="s">
        <v>7119</v>
      </c>
      <c r="AC134" t="s">
        <v>5887</v>
      </c>
      <c r="AD134" t="s">
        <v>5890</v>
      </c>
      <c r="AE134" t="s">
        <v>6845</v>
      </c>
      <c r="AF134" t="s">
        <v>7674</v>
      </c>
      <c r="AG134" t="s">
        <v>6503</v>
      </c>
      <c r="AH134" t="s">
        <v>7081</v>
      </c>
      <c r="AI134" t="s">
        <v>7092</v>
      </c>
      <c r="AJ134" t="s">
        <v>5887</v>
      </c>
      <c r="AK134" t="s">
        <v>5891</v>
      </c>
      <c r="AL134" t="s">
        <v>6845</v>
      </c>
      <c r="AM134" t="s">
        <v>9044</v>
      </c>
      <c r="AN134" t="s">
        <v>7382</v>
      </c>
      <c r="AO134" t="s">
        <v>6866</v>
      </c>
      <c r="AP134" t="s">
        <v>7382</v>
      </c>
      <c r="AQ134" t="s">
        <v>6866</v>
      </c>
      <c r="AR134" t="s">
        <v>6866</v>
      </c>
      <c r="AS134" t="s">
        <v>9187</v>
      </c>
      <c r="AT134" t="s">
        <v>6866</v>
      </c>
      <c r="AU134" t="s">
        <v>7122</v>
      </c>
      <c r="AV134" t="s">
        <v>6866</v>
      </c>
      <c r="AW134" t="s">
        <v>7122</v>
      </c>
      <c r="AX134" t="s">
        <v>6866</v>
      </c>
      <c r="AY134" t="s">
        <v>6866</v>
      </c>
      <c r="AZ134" t="s">
        <v>6866</v>
      </c>
      <c r="BA134" t="s">
        <v>6866</v>
      </c>
      <c r="BB134" t="s">
        <v>8960</v>
      </c>
      <c r="BC134" t="s">
        <v>6866</v>
      </c>
      <c r="BD134" t="s">
        <v>8960</v>
      </c>
      <c r="BE134" t="s">
        <v>6866</v>
      </c>
      <c r="BF134" t="s">
        <v>6866</v>
      </c>
      <c r="BG134" t="s">
        <v>9187</v>
      </c>
      <c r="BH134" t="s">
        <v>6866</v>
      </c>
      <c r="BI134" t="s">
        <v>8564</v>
      </c>
      <c r="BJ134" t="s">
        <v>6866</v>
      </c>
      <c r="BK134" t="s">
        <v>8564</v>
      </c>
      <c r="BL134" t="s">
        <v>6866</v>
      </c>
      <c r="BM134" t="s">
        <v>6866</v>
      </c>
      <c r="BN134" t="s">
        <v>6866</v>
      </c>
      <c r="BO134" t="s">
        <v>6866</v>
      </c>
      <c r="BP134" t="s">
        <v>5892</v>
      </c>
      <c r="BQ134" t="s">
        <v>5893</v>
      </c>
    </row>
    <row r="135" spans="1:69" hidden="1" x14ac:dyDescent="0.2">
      <c r="A135" t="s">
        <v>5894</v>
      </c>
      <c r="B135" t="s">
        <v>5895</v>
      </c>
      <c r="C135" t="s">
        <v>8089</v>
      </c>
      <c r="D135" t="s">
        <v>6835</v>
      </c>
      <c r="E135" t="s">
        <v>8091</v>
      </c>
      <c r="F135" t="s">
        <v>5896</v>
      </c>
      <c r="G135" t="s">
        <v>6837</v>
      </c>
      <c r="H135" t="s">
        <v>5897</v>
      </c>
      <c r="I135" t="s">
        <v>7143</v>
      </c>
      <c r="J135" t="s">
        <v>5898</v>
      </c>
      <c r="K135" t="s">
        <v>6841</v>
      </c>
      <c r="L135" t="s">
        <v>7075</v>
      </c>
      <c r="M135" t="s">
        <v>7076</v>
      </c>
      <c r="N135" t="s">
        <v>7077</v>
      </c>
      <c r="O135" t="s">
        <v>6845</v>
      </c>
      <c r="P135" t="s">
        <v>5899</v>
      </c>
      <c r="Q135" t="s">
        <v>5900</v>
      </c>
      <c r="R135" t="s">
        <v>5901</v>
      </c>
      <c r="S135" t="s">
        <v>5858</v>
      </c>
      <c r="T135" t="s">
        <v>6475</v>
      </c>
      <c r="U135" t="s">
        <v>7082</v>
      </c>
      <c r="V135" t="s">
        <v>5900</v>
      </c>
      <c r="W135" t="s">
        <v>5902</v>
      </c>
      <c r="X135" t="s">
        <v>6845</v>
      </c>
      <c r="Y135" t="s">
        <v>5903</v>
      </c>
      <c r="Z135" t="s">
        <v>8998</v>
      </c>
      <c r="AA135" t="s">
        <v>7118</v>
      </c>
      <c r="AB135" t="s">
        <v>7119</v>
      </c>
      <c r="AC135" t="s">
        <v>5900</v>
      </c>
      <c r="AD135" t="s">
        <v>5904</v>
      </c>
      <c r="AE135" t="s">
        <v>6845</v>
      </c>
      <c r="AF135" t="s">
        <v>5905</v>
      </c>
      <c r="AG135" t="s">
        <v>8879</v>
      </c>
      <c r="AH135" t="s">
        <v>7091</v>
      </c>
      <c r="AI135" t="s">
        <v>7092</v>
      </c>
      <c r="AJ135" t="s">
        <v>5900</v>
      </c>
      <c r="AK135" t="s">
        <v>5906</v>
      </c>
      <c r="AL135" t="s">
        <v>6845</v>
      </c>
      <c r="AM135" t="s">
        <v>9044</v>
      </c>
      <c r="AN135" t="s">
        <v>8953</v>
      </c>
      <c r="AO135" t="s">
        <v>8953</v>
      </c>
      <c r="AP135" t="s">
        <v>6866</v>
      </c>
      <c r="AQ135" t="s">
        <v>6866</v>
      </c>
      <c r="AR135" t="s">
        <v>6866</v>
      </c>
      <c r="AS135" t="s">
        <v>6866</v>
      </c>
      <c r="AT135" t="s">
        <v>6866</v>
      </c>
      <c r="AU135" t="s">
        <v>8953</v>
      </c>
      <c r="AV135" t="s">
        <v>8953</v>
      </c>
      <c r="AW135" t="s">
        <v>6866</v>
      </c>
      <c r="AX135" t="s">
        <v>6866</v>
      </c>
      <c r="AY135" t="s">
        <v>6866</v>
      </c>
      <c r="AZ135" t="s">
        <v>6866</v>
      </c>
      <c r="BA135" t="s">
        <v>6866</v>
      </c>
      <c r="BB135" t="s">
        <v>7180</v>
      </c>
      <c r="BC135" t="s">
        <v>7180</v>
      </c>
      <c r="BD135" t="s">
        <v>6866</v>
      </c>
      <c r="BE135" t="s">
        <v>6866</v>
      </c>
      <c r="BF135" t="s">
        <v>6866</v>
      </c>
      <c r="BG135" t="s">
        <v>6866</v>
      </c>
      <c r="BH135" t="s">
        <v>6866</v>
      </c>
      <c r="BI135" t="s">
        <v>7100</v>
      </c>
      <c r="BJ135" t="s">
        <v>7100</v>
      </c>
      <c r="BK135" t="s">
        <v>6866</v>
      </c>
      <c r="BL135" t="s">
        <v>6866</v>
      </c>
      <c r="BM135" t="s">
        <v>6866</v>
      </c>
      <c r="BN135" t="s">
        <v>6866</v>
      </c>
      <c r="BO135" t="s">
        <v>6866</v>
      </c>
      <c r="BP135" t="s">
        <v>5907</v>
      </c>
      <c r="BQ135" t="s">
        <v>5908</v>
      </c>
    </row>
    <row r="136" spans="1:69" hidden="1" x14ac:dyDescent="0.2">
      <c r="A136" t="s">
        <v>5909</v>
      </c>
      <c r="B136" t="s">
        <v>5910</v>
      </c>
      <c r="C136" t="s">
        <v>8089</v>
      </c>
      <c r="D136" t="s">
        <v>6835</v>
      </c>
      <c r="E136" t="s">
        <v>8091</v>
      </c>
      <c r="F136" t="s">
        <v>5911</v>
      </c>
      <c r="G136" t="s">
        <v>6837</v>
      </c>
      <c r="H136" t="s">
        <v>8977</v>
      </c>
      <c r="I136" t="s">
        <v>8960</v>
      </c>
      <c r="J136" t="s">
        <v>5912</v>
      </c>
      <c r="K136" t="s">
        <v>6841</v>
      </c>
      <c r="L136" t="s">
        <v>7075</v>
      </c>
      <c r="M136" t="s">
        <v>7076</v>
      </c>
      <c r="N136" t="s">
        <v>7077</v>
      </c>
      <c r="O136" t="s">
        <v>6845</v>
      </c>
      <c r="P136" t="s">
        <v>9314</v>
      </c>
      <c r="Q136" t="s">
        <v>9315</v>
      </c>
      <c r="R136" t="s">
        <v>5842</v>
      </c>
      <c r="S136" t="s">
        <v>9316</v>
      </c>
      <c r="T136" t="s">
        <v>9317</v>
      </c>
      <c r="U136" t="s">
        <v>7082</v>
      </c>
      <c r="V136" t="s">
        <v>9315</v>
      </c>
      <c r="W136" t="s">
        <v>9318</v>
      </c>
      <c r="X136" t="s">
        <v>6845</v>
      </c>
      <c r="Y136" t="s">
        <v>9319</v>
      </c>
      <c r="Z136" t="s">
        <v>7117</v>
      </c>
      <c r="AA136" t="s">
        <v>7081</v>
      </c>
      <c r="AB136" t="s">
        <v>7119</v>
      </c>
      <c r="AC136" t="s">
        <v>9315</v>
      </c>
      <c r="AD136" t="s">
        <v>9320</v>
      </c>
      <c r="AE136" t="s">
        <v>6845</v>
      </c>
      <c r="AF136" t="s">
        <v>9321</v>
      </c>
      <c r="AG136" t="s">
        <v>9322</v>
      </c>
      <c r="AH136" t="s">
        <v>9323</v>
      </c>
      <c r="AI136" t="s">
        <v>7092</v>
      </c>
      <c r="AJ136" t="s">
        <v>9315</v>
      </c>
      <c r="AK136" t="s">
        <v>9324</v>
      </c>
      <c r="AL136" t="s">
        <v>6845</v>
      </c>
      <c r="AM136" t="s">
        <v>6845</v>
      </c>
      <c r="AN136" t="s">
        <v>7098</v>
      </c>
      <c r="AO136" t="s">
        <v>6866</v>
      </c>
      <c r="AP136" t="s">
        <v>7098</v>
      </c>
      <c r="AQ136" t="s">
        <v>6866</v>
      </c>
      <c r="AR136" t="s">
        <v>6866</v>
      </c>
      <c r="AS136" t="s">
        <v>6866</v>
      </c>
      <c r="AT136" t="s">
        <v>6866</v>
      </c>
      <c r="AU136" t="s">
        <v>7121</v>
      </c>
      <c r="AV136" t="s">
        <v>6866</v>
      </c>
      <c r="AW136" t="s">
        <v>7121</v>
      </c>
      <c r="AX136" t="s">
        <v>6866</v>
      </c>
      <c r="AY136" t="s">
        <v>6866</v>
      </c>
      <c r="AZ136" t="s">
        <v>6866</v>
      </c>
      <c r="BA136" t="s">
        <v>6866</v>
      </c>
      <c r="BB136" t="s">
        <v>7098</v>
      </c>
      <c r="BC136" t="s">
        <v>6866</v>
      </c>
      <c r="BD136" t="s">
        <v>7098</v>
      </c>
      <c r="BE136" t="s">
        <v>6866</v>
      </c>
      <c r="BF136" t="s">
        <v>6866</v>
      </c>
      <c r="BG136" t="s">
        <v>6866</v>
      </c>
      <c r="BH136" t="s">
        <v>6866</v>
      </c>
      <c r="BI136" t="s">
        <v>7144</v>
      </c>
      <c r="BJ136" t="s">
        <v>6866</v>
      </c>
      <c r="BK136" t="s">
        <v>7144</v>
      </c>
      <c r="BL136" t="s">
        <v>6866</v>
      </c>
      <c r="BM136" t="s">
        <v>6866</v>
      </c>
      <c r="BN136" t="s">
        <v>6866</v>
      </c>
      <c r="BO136" t="s">
        <v>6866</v>
      </c>
      <c r="BP136" t="s">
        <v>9325</v>
      </c>
      <c r="BQ136" t="s">
        <v>9326</v>
      </c>
    </row>
    <row r="137" spans="1:69" hidden="1" x14ac:dyDescent="0.2">
      <c r="A137" t="s">
        <v>9327</v>
      </c>
      <c r="B137" t="s">
        <v>9328</v>
      </c>
      <c r="C137" t="s">
        <v>8089</v>
      </c>
      <c r="D137" t="s">
        <v>6835</v>
      </c>
      <c r="E137" t="s">
        <v>8091</v>
      </c>
      <c r="F137" t="s">
        <v>9329</v>
      </c>
      <c r="G137" t="s">
        <v>6837</v>
      </c>
      <c r="H137" t="s">
        <v>6264</v>
      </c>
      <c r="I137" t="s">
        <v>7099</v>
      </c>
      <c r="J137" t="s">
        <v>9330</v>
      </c>
      <c r="K137" t="s">
        <v>6841</v>
      </c>
      <c r="L137" t="s">
        <v>7075</v>
      </c>
      <c r="M137" t="s">
        <v>7076</v>
      </c>
      <c r="N137" t="s">
        <v>7077</v>
      </c>
      <c r="O137" t="s">
        <v>9331</v>
      </c>
      <c r="P137" t="s">
        <v>9332</v>
      </c>
      <c r="Q137" t="s">
        <v>9333</v>
      </c>
      <c r="R137" t="s">
        <v>9334</v>
      </c>
      <c r="S137" t="s">
        <v>6849</v>
      </c>
      <c r="T137" t="s">
        <v>6856</v>
      </c>
      <c r="U137" t="s">
        <v>7082</v>
      </c>
      <c r="V137" t="s">
        <v>9333</v>
      </c>
      <c r="W137" t="s">
        <v>9335</v>
      </c>
      <c r="X137" t="s">
        <v>9332</v>
      </c>
      <c r="Y137" t="s">
        <v>8147</v>
      </c>
      <c r="Z137" t="s">
        <v>6503</v>
      </c>
      <c r="AA137" t="s">
        <v>7831</v>
      </c>
      <c r="AB137" t="s">
        <v>7119</v>
      </c>
      <c r="AC137" t="s">
        <v>9333</v>
      </c>
      <c r="AD137" t="s">
        <v>9336</v>
      </c>
      <c r="AE137" t="s">
        <v>6845</v>
      </c>
      <c r="AF137" t="s">
        <v>8425</v>
      </c>
      <c r="AG137" t="s">
        <v>7090</v>
      </c>
      <c r="AH137" t="s">
        <v>8899</v>
      </c>
      <c r="AI137" t="s">
        <v>7092</v>
      </c>
      <c r="AJ137" t="s">
        <v>9333</v>
      </c>
      <c r="AK137" t="s">
        <v>9337</v>
      </c>
      <c r="AL137" t="s">
        <v>6845</v>
      </c>
      <c r="AM137" t="s">
        <v>9338</v>
      </c>
      <c r="AN137" t="s">
        <v>7101</v>
      </c>
      <c r="AO137" t="s">
        <v>7101</v>
      </c>
      <c r="AP137" t="s">
        <v>6866</v>
      </c>
      <c r="AQ137" t="s">
        <v>6866</v>
      </c>
      <c r="AR137" t="s">
        <v>6866</v>
      </c>
      <c r="AS137" t="s">
        <v>6866</v>
      </c>
      <c r="AT137" t="s">
        <v>6866</v>
      </c>
      <c r="AU137" t="s">
        <v>7180</v>
      </c>
      <c r="AV137" t="s">
        <v>7180</v>
      </c>
      <c r="AW137" t="s">
        <v>6866</v>
      </c>
      <c r="AX137" t="s">
        <v>6866</v>
      </c>
      <c r="AY137" t="s">
        <v>6866</v>
      </c>
      <c r="AZ137" t="s">
        <v>6866</v>
      </c>
      <c r="BA137" t="s">
        <v>6866</v>
      </c>
      <c r="BB137" t="s">
        <v>8971</v>
      </c>
      <c r="BC137" t="s">
        <v>8971</v>
      </c>
      <c r="BD137" t="s">
        <v>6866</v>
      </c>
      <c r="BE137" t="s">
        <v>6866</v>
      </c>
      <c r="BF137" t="s">
        <v>6866</v>
      </c>
      <c r="BG137" t="s">
        <v>6866</v>
      </c>
      <c r="BH137" t="s">
        <v>6866</v>
      </c>
      <c r="BI137" t="s">
        <v>7100</v>
      </c>
      <c r="BJ137" t="s">
        <v>7100</v>
      </c>
      <c r="BK137" t="s">
        <v>6866</v>
      </c>
      <c r="BL137" t="s">
        <v>6866</v>
      </c>
      <c r="BM137" t="s">
        <v>6866</v>
      </c>
      <c r="BN137" t="s">
        <v>6866</v>
      </c>
      <c r="BO137" t="s">
        <v>6866</v>
      </c>
      <c r="BP137" t="s">
        <v>9339</v>
      </c>
      <c r="BQ137" t="s">
        <v>9340</v>
      </c>
    </row>
    <row r="138" spans="1:69" hidden="1" x14ac:dyDescent="0.2">
      <c r="A138" t="s">
        <v>9192</v>
      </c>
      <c r="B138" t="s">
        <v>9341</v>
      </c>
      <c r="C138" t="s">
        <v>8089</v>
      </c>
      <c r="D138" t="s">
        <v>6835</v>
      </c>
      <c r="E138" t="s">
        <v>8091</v>
      </c>
      <c r="F138" t="s">
        <v>9342</v>
      </c>
      <c r="G138" t="s">
        <v>6837</v>
      </c>
      <c r="H138" t="s">
        <v>6264</v>
      </c>
      <c r="I138" t="s">
        <v>6273</v>
      </c>
      <c r="J138" t="s">
        <v>9343</v>
      </c>
      <c r="K138" t="s">
        <v>6841</v>
      </c>
      <c r="L138" t="s">
        <v>7075</v>
      </c>
      <c r="M138" t="s">
        <v>7076</v>
      </c>
      <c r="N138" t="s">
        <v>7077</v>
      </c>
      <c r="O138" t="s">
        <v>6845</v>
      </c>
      <c r="P138" t="s">
        <v>9344</v>
      </c>
      <c r="Q138" t="s">
        <v>9345</v>
      </c>
      <c r="R138" t="s">
        <v>5888</v>
      </c>
      <c r="S138" t="s">
        <v>7112</v>
      </c>
      <c r="T138" t="s">
        <v>8574</v>
      </c>
      <c r="U138" t="s">
        <v>7082</v>
      </c>
      <c r="V138" t="s">
        <v>9345</v>
      </c>
      <c r="W138" t="s">
        <v>9346</v>
      </c>
      <c r="X138" t="s">
        <v>9344</v>
      </c>
      <c r="Y138" t="s">
        <v>9347</v>
      </c>
      <c r="Z138" t="s">
        <v>7090</v>
      </c>
      <c r="AA138" t="s">
        <v>9348</v>
      </c>
      <c r="AB138" t="s">
        <v>7119</v>
      </c>
      <c r="AC138" t="s">
        <v>9345</v>
      </c>
      <c r="AD138" t="s">
        <v>9349</v>
      </c>
      <c r="AE138" t="s">
        <v>6845</v>
      </c>
      <c r="AF138" t="s">
        <v>9350</v>
      </c>
      <c r="AG138" t="s">
        <v>8898</v>
      </c>
      <c r="AH138" t="s">
        <v>5711</v>
      </c>
      <c r="AI138" t="s">
        <v>7092</v>
      </c>
      <c r="AJ138" t="s">
        <v>9345</v>
      </c>
      <c r="AK138" t="s">
        <v>9351</v>
      </c>
      <c r="AL138" t="s">
        <v>6845</v>
      </c>
      <c r="AM138" t="s">
        <v>9352</v>
      </c>
      <c r="AN138" t="s">
        <v>9353</v>
      </c>
      <c r="AO138" t="s">
        <v>9353</v>
      </c>
      <c r="AP138" t="s">
        <v>6866</v>
      </c>
      <c r="AQ138" t="s">
        <v>6866</v>
      </c>
      <c r="AR138" t="s">
        <v>6866</v>
      </c>
      <c r="AS138" t="s">
        <v>6866</v>
      </c>
      <c r="AT138" t="s">
        <v>6866</v>
      </c>
      <c r="AU138" t="s">
        <v>8894</v>
      </c>
      <c r="AV138" t="s">
        <v>8894</v>
      </c>
      <c r="AW138" t="s">
        <v>6866</v>
      </c>
      <c r="AX138" t="s">
        <v>6866</v>
      </c>
      <c r="AY138" t="s">
        <v>6866</v>
      </c>
      <c r="AZ138" t="s">
        <v>6866</v>
      </c>
      <c r="BA138" t="s">
        <v>6866</v>
      </c>
      <c r="BB138" t="s">
        <v>8137</v>
      </c>
      <c r="BC138" t="s">
        <v>8137</v>
      </c>
      <c r="BD138" t="s">
        <v>6866</v>
      </c>
      <c r="BE138" t="s">
        <v>6866</v>
      </c>
      <c r="BF138" t="s">
        <v>6866</v>
      </c>
      <c r="BG138" t="s">
        <v>6866</v>
      </c>
      <c r="BH138" t="s">
        <v>6866</v>
      </c>
      <c r="BI138" t="s">
        <v>9117</v>
      </c>
      <c r="BJ138" t="s">
        <v>9117</v>
      </c>
      <c r="BK138" t="s">
        <v>6866</v>
      </c>
      <c r="BL138" t="s">
        <v>6866</v>
      </c>
      <c r="BM138" t="s">
        <v>6866</v>
      </c>
      <c r="BN138" t="s">
        <v>6866</v>
      </c>
      <c r="BO138" t="s">
        <v>6866</v>
      </c>
      <c r="BP138" t="s">
        <v>9354</v>
      </c>
      <c r="BQ138" t="s">
        <v>9355</v>
      </c>
    </row>
    <row r="139" spans="1:69" hidden="1" x14ac:dyDescent="0.2">
      <c r="A139" t="s">
        <v>9356</v>
      </c>
      <c r="B139" t="s">
        <v>9357</v>
      </c>
      <c r="C139" t="s">
        <v>8089</v>
      </c>
      <c r="D139" t="s">
        <v>6835</v>
      </c>
      <c r="E139" t="s">
        <v>8091</v>
      </c>
      <c r="F139" t="s">
        <v>9358</v>
      </c>
      <c r="G139" t="s">
        <v>6837</v>
      </c>
      <c r="H139" t="s">
        <v>7129</v>
      </c>
      <c r="I139" t="s">
        <v>7096</v>
      </c>
      <c r="J139" t="s">
        <v>9359</v>
      </c>
      <c r="K139" t="s">
        <v>6841</v>
      </c>
      <c r="L139" t="s">
        <v>7075</v>
      </c>
      <c r="M139" t="s">
        <v>7076</v>
      </c>
      <c r="N139" t="s">
        <v>7077</v>
      </c>
      <c r="O139" t="s">
        <v>6845</v>
      </c>
      <c r="P139" t="s">
        <v>9360</v>
      </c>
      <c r="Q139" t="s">
        <v>9361</v>
      </c>
      <c r="R139" t="s">
        <v>9362</v>
      </c>
      <c r="S139" t="s">
        <v>6861</v>
      </c>
      <c r="T139" t="s">
        <v>8899</v>
      </c>
      <c r="U139" t="s">
        <v>7082</v>
      </c>
      <c r="V139" t="s">
        <v>9361</v>
      </c>
      <c r="W139" t="s">
        <v>9363</v>
      </c>
      <c r="X139" t="s">
        <v>6845</v>
      </c>
      <c r="Y139" t="s">
        <v>9364</v>
      </c>
      <c r="Z139" t="s">
        <v>8898</v>
      </c>
      <c r="AA139" t="s">
        <v>5711</v>
      </c>
      <c r="AB139" t="s">
        <v>7119</v>
      </c>
      <c r="AC139" t="s">
        <v>9361</v>
      </c>
      <c r="AD139" t="s">
        <v>9365</v>
      </c>
      <c r="AE139" t="s">
        <v>6845</v>
      </c>
      <c r="AF139" t="s">
        <v>9366</v>
      </c>
      <c r="AG139" t="s">
        <v>6861</v>
      </c>
      <c r="AH139" t="s">
        <v>5711</v>
      </c>
      <c r="AI139" t="s">
        <v>7092</v>
      </c>
      <c r="AJ139" t="s">
        <v>6845</v>
      </c>
      <c r="AK139" t="s">
        <v>9367</v>
      </c>
      <c r="AL139" t="s">
        <v>6845</v>
      </c>
      <c r="AM139" t="s">
        <v>8938</v>
      </c>
      <c r="AN139" t="s">
        <v>8894</v>
      </c>
      <c r="AO139" t="s">
        <v>8894</v>
      </c>
      <c r="AP139" t="s">
        <v>6866</v>
      </c>
      <c r="AQ139" t="s">
        <v>6866</v>
      </c>
      <c r="AR139" t="s">
        <v>6866</v>
      </c>
      <c r="AS139" t="s">
        <v>6866</v>
      </c>
      <c r="AT139" t="s">
        <v>6866</v>
      </c>
      <c r="AU139" t="s">
        <v>7382</v>
      </c>
      <c r="AV139" t="s">
        <v>7382</v>
      </c>
      <c r="AW139" t="s">
        <v>6866</v>
      </c>
      <c r="AX139" t="s">
        <v>6866</v>
      </c>
      <c r="AY139" t="s">
        <v>6866</v>
      </c>
      <c r="AZ139" t="s">
        <v>6866</v>
      </c>
      <c r="BA139" t="s">
        <v>6866</v>
      </c>
      <c r="BB139" t="s">
        <v>7382</v>
      </c>
      <c r="BC139" t="s">
        <v>7382</v>
      </c>
      <c r="BD139" t="s">
        <v>6866</v>
      </c>
      <c r="BE139" t="s">
        <v>6866</v>
      </c>
      <c r="BF139" t="s">
        <v>6866</v>
      </c>
      <c r="BG139" t="s">
        <v>6866</v>
      </c>
      <c r="BH139" t="s">
        <v>6866</v>
      </c>
      <c r="BI139" t="s">
        <v>8894</v>
      </c>
      <c r="BJ139" t="s">
        <v>8894</v>
      </c>
      <c r="BK139" t="s">
        <v>6866</v>
      </c>
      <c r="BL139" t="s">
        <v>6866</v>
      </c>
      <c r="BM139" t="s">
        <v>6866</v>
      </c>
      <c r="BN139" t="s">
        <v>6866</v>
      </c>
      <c r="BO139" t="s">
        <v>6866</v>
      </c>
      <c r="BP139" t="s">
        <v>9368</v>
      </c>
      <c r="BQ139" t="s">
        <v>9369</v>
      </c>
    </row>
    <row r="140" spans="1:69" hidden="1" x14ac:dyDescent="0.2">
      <c r="A140" s="8" t="s">
        <v>9236</v>
      </c>
      <c r="B140" t="s">
        <v>9370</v>
      </c>
      <c r="C140" t="s">
        <v>8089</v>
      </c>
      <c r="D140" t="s">
        <v>6835</v>
      </c>
      <c r="E140" t="s">
        <v>8091</v>
      </c>
      <c r="F140" t="s">
        <v>8092</v>
      </c>
      <c r="G140" t="s">
        <v>6837</v>
      </c>
      <c r="H140" t="s">
        <v>9024</v>
      </c>
      <c r="I140" t="s">
        <v>9371</v>
      </c>
      <c r="J140" t="s">
        <v>8093</v>
      </c>
      <c r="K140" t="s">
        <v>6841</v>
      </c>
      <c r="L140" t="s">
        <v>7649</v>
      </c>
      <c r="M140" t="s">
        <v>7076</v>
      </c>
      <c r="N140" t="s">
        <v>7077</v>
      </c>
      <c r="O140" t="s">
        <v>9372</v>
      </c>
      <c r="P140" t="s">
        <v>9373</v>
      </c>
      <c r="Q140" t="s">
        <v>9374</v>
      </c>
      <c r="R140" t="s">
        <v>9375</v>
      </c>
      <c r="S140" t="s">
        <v>7176</v>
      </c>
      <c r="T140" t="s">
        <v>7118</v>
      </c>
      <c r="U140" t="s">
        <v>7082</v>
      </c>
      <c r="V140" t="s">
        <v>9374</v>
      </c>
      <c r="W140" t="s">
        <v>9376</v>
      </c>
      <c r="X140" t="s">
        <v>9377</v>
      </c>
      <c r="Y140" t="s">
        <v>9378</v>
      </c>
      <c r="Z140" t="s">
        <v>6492</v>
      </c>
      <c r="AA140" t="s">
        <v>7091</v>
      </c>
      <c r="AB140" t="s">
        <v>7119</v>
      </c>
      <c r="AC140" t="s">
        <v>9379</v>
      </c>
      <c r="AD140" t="s">
        <v>9380</v>
      </c>
      <c r="AE140" t="s">
        <v>6845</v>
      </c>
      <c r="AF140" t="s">
        <v>9381</v>
      </c>
      <c r="AG140" t="s">
        <v>8903</v>
      </c>
      <c r="AH140" t="s">
        <v>7086</v>
      </c>
      <c r="AI140" t="s">
        <v>7119</v>
      </c>
      <c r="AJ140" t="s">
        <v>9379</v>
      </c>
      <c r="AK140" t="s">
        <v>9382</v>
      </c>
      <c r="AL140" t="s">
        <v>6845</v>
      </c>
      <c r="AM140" t="s">
        <v>9383</v>
      </c>
      <c r="AN140" t="s">
        <v>8844</v>
      </c>
      <c r="AO140" t="s">
        <v>8844</v>
      </c>
      <c r="AP140" t="s">
        <v>6866</v>
      </c>
      <c r="AQ140" t="s">
        <v>6866</v>
      </c>
      <c r="AR140" t="s">
        <v>6866</v>
      </c>
      <c r="AS140" t="s">
        <v>6866</v>
      </c>
      <c r="AT140" t="s">
        <v>6866</v>
      </c>
      <c r="AU140" t="s">
        <v>8367</v>
      </c>
      <c r="AV140" t="s">
        <v>8367</v>
      </c>
      <c r="AW140" t="s">
        <v>6866</v>
      </c>
      <c r="AX140" t="s">
        <v>6866</v>
      </c>
      <c r="AY140" t="s">
        <v>6866</v>
      </c>
      <c r="AZ140" t="s">
        <v>6866</v>
      </c>
      <c r="BA140" t="s">
        <v>6866</v>
      </c>
      <c r="BB140" t="s">
        <v>9371</v>
      </c>
      <c r="BC140" t="s">
        <v>9371</v>
      </c>
      <c r="BD140" t="s">
        <v>6866</v>
      </c>
      <c r="BE140" t="s">
        <v>6866</v>
      </c>
      <c r="BF140" t="s">
        <v>6866</v>
      </c>
      <c r="BG140" t="s">
        <v>6866</v>
      </c>
      <c r="BH140" t="s">
        <v>6866</v>
      </c>
      <c r="BI140" t="s">
        <v>6839</v>
      </c>
      <c r="BJ140" t="s">
        <v>6839</v>
      </c>
      <c r="BK140" t="s">
        <v>7130</v>
      </c>
      <c r="BL140" t="s">
        <v>6866</v>
      </c>
      <c r="BM140" t="s">
        <v>6866</v>
      </c>
      <c r="BN140" t="s">
        <v>6866</v>
      </c>
      <c r="BO140" t="s">
        <v>6866</v>
      </c>
      <c r="BP140" t="s">
        <v>9384</v>
      </c>
      <c r="BQ140" t="s">
        <v>9385</v>
      </c>
    </row>
    <row r="141" spans="1:69" hidden="1" x14ac:dyDescent="0.2">
      <c r="A141" t="s">
        <v>9386</v>
      </c>
      <c r="B141" t="s">
        <v>9387</v>
      </c>
      <c r="C141" t="s">
        <v>8089</v>
      </c>
      <c r="D141" t="s">
        <v>6835</v>
      </c>
      <c r="E141" t="s">
        <v>8091</v>
      </c>
      <c r="F141" t="s">
        <v>9388</v>
      </c>
      <c r="G141" t="s">
        <v>6837</v>
      </c>
      <c r="H141" t="s">
        <v>8753</v>
      </c>
      <c r="I141" t="s">
        <v>7163</v>
      </c>
      <c r="J141" t="s">
        <v>9389</v>
      </c>
      <c r="K141" t="s">
        <v>6841</v>
      </c>
      <c r="L141" t="s">
        <v>7649</v>
      </c>
      <c r="M141" t="s">
        <v>7076</v>
      </c>
      <c r="N141" t="s">
        <v>7077</v>
      </c>
      <c r="O141" t="s">
        <v>6845</v>
      </c>
      <c r="P141" t="s">
        <v>9390</v>
      </c>
      <c r="Q141" t="s">
        <v>9391</v>
      </c>
      <c r="R141" t="s">
        <v>5857</v>
      </c>
      <c r="S141" t="s">
        <v>7154</v>
      </c>
      <c r="T141" t="s">
        <v>6856</v>
      </c>
      <c r="U141" t="s">
        <v>7082</v>
      </c>
      <c r="V141" t="s">
        <v>9391</v>
      </c>
      <c r="W141" t="s">
        <v>9392</v>
      </c>
      <c r="X141" t="s">
        <v>6845</v>
      </c>
      <c r="Y141" t="s">
        <v>5593</v>
      </c>
      <c r="Z141" t="s">
        <v>8898</v>
      </c>
      <c r="AA141" t="s">
        <v>8899</v>
      </c>
      <c r="AB141" t="s">
        <v>7119</v>
      </c>
      <c r="AC141" t="s">
        <v>9391</v>
      </c>
      <c r="AD141" t="s">
        <v>9393</v>
      </c>
      <c r="AE141" t="s">
        <v>6845</v>
      </c>
      <c r="AF141" t="s">
        <v>9394</v>
      </c>
      <c r="AG141" t="s">
        <v>8291</v>
      </c>
      <c r="AH141" t="s">
        <v>7081</v>
      </c>
      <c r="AI141" t="s">
        <v>7092</v>
      </c>
      <c r="AJ141" t="s">
        <v>9391</v>
      </c>
      <c r="AK141" t="s">
        <v>9395</v>
      </c>
      <c r="AL141" t="s">
        <v>6845</v>
      </c>
      <c r="AM141" t="s">
        <v>9044</v>
      </c>
      <c r="AN141" t="s">
        <v>7100</v>
      </c>
      <c r="AO141" t="s">
        <v>7180</v>
      </c>
      <c r="AP141" t="s">
        <v>6273</v>
      </c>
      <c r="AQ141" t="s">
        <v>6866</v>
      </c>
      <c r="AR141" t="s">
        <v>6866</v>
      </c>
      <c r="AS141" t="s">
        <v>6866</v>
      </c>
      <c r="AT141" t="s">
        <v>6866</v>
      </c>
      <c r="AU141" t="s">
        <v>7121</v>
      </c>
      <c r="AV141" t="s">
        <v>7179</v>
      </c>
      <c r="AW141" t="s">
        <v>8994</v>
      </c>
      <c r="AX141" t="s">
        <v>6866</v>
      </c>
      <c r="AY141" t="s">
        <v>6866</v>
      </c>
      <c r="AZ141" t="s">
        <v>6866</v>
      </c>
      <c r="BA141" t="s">
        <v>6866</v>
      </c>
      <c r="BB141" t="s">
        <v>7095</v>
      </c>
      <c r="BC141" t="s">
        <v>7095</v>
      </c>
      <c r="BD141" t="s">
        <v>6866</v>
      </c>
      <c r="BE141" t="s">
        <v>6866</v>
      </c>
      <c r="BF141" t="s">
        <v>6866</v>
      </c>
      <c r="BG141" t="s">
        <v>6866</v>
      </c>
      <c r="BH141" t="s">
        <v>6866</v>
      </c>
      <c r="BI141" t="s">
        <v>7145</v>
      </c>
      <c r="BJ141" t="s">
        <v>7145</v>
      </c>
      <c r="BK141" t="s">
        <v>6866</v>
      </c>
      <c r="BL141" t="s">
        <v>6866</v>
      </c>
      <c r="BM141" t="s">
        <v>6866</v>
      </c>
      <c r="BN141" t="s">
        <v>6866</v>
      </c>
      <c r="BO141" t="s">
        <v>6866</v>
      </c>
      <c r="BP141" t="s">
        <v>9396</v>
      </c>
      <c r="BQ141" t="s">
        <v>9397</v>
      </c>
    </row>
    <row r="142" spans="1:69" hidden="1" x14ac:dyDescent="0.2">
      <c r="A142" s="8" t="s">
        <v>9235</v>
      </c>
      <c r="B142" t="s">
        <v>9398</v>
      </c>
      <c r="C142" t="s">
        <v>8089</v>
      </c>
      <c r="D142" t="s">
        <v>6835</v>
      </c>
      <c r="E142" t="s">
        <v>8091</v>
      </c>
      <c r="F142" t="s">
        <v>8092</v>
      </c>
      <c r="G142" t="s">
        <v>6837</v>
      </c>
      <c r="H142" t="s">
        <v>9399</v>
      </c>
      <c r="I142" t="s">
        <v>6273</v>
      </c>
      <c r="J142" t="s">
        <v>8093</v>
      </c>
      <c r="K142" t="s">
        <v>6841</v>
      </c>
      <c r="L142" t="s">
        <v>7649</v>
      </c>
      <c r="M142" t="s">
        <v>7076</v>
      </c>
      <c r="N142" t="s">
        <v>7077</v>
      </c>
      <c r="O142" t="s">
        <v>6845</v>
      </c>
      <c r="P142" t="s">
        <v>9400</v>
      </c>
      <c r="Q142" t="s">
        <v>9401</v>
      </c>
      <c r="R142" t="s">
        <v>9402</v>
      </c>
      <c r="S142" t="s">
        <v>7117</v>
      </c>
      <c r="T142" t="s">
        <v>6862</v>
      </c>
      <c r="U142" t="s">
        <v>7082</v>
      </c>
      <c r="V142" t="s">
        <v>9401</v>
      </c>
      <c r="W142" t="s">
        <v>9403</v>
      </c>
      <c r="X142" t="s">
        <v>6845</v>
      </c>
      <c r="Y142" t="s">
        <v>7652</v>
      </c>
      <c r="Z142" t="s">
        <v>8223</v>
      </c>
      <c r="AA142" t="s">
        <v>8950</v>
      </c>
      <c r="AB142" t="s">
        <v>7119</v>
      </c>
      <c r="AC142" t="s">
        <v>9401</v>
      </c>
      <c r="AD142" t="s">
        <v>9404</v>
      </c>
      <c r="AE142" t="s">
        <v>6845</v>
      </c>
      <c r="AF142" t="s">
        <v>9405</v>
      </c>
      <c r="AG142" t="s">
        <v>8879</v>
      </c>
      <c r="AH142" t="s">
        <v>8556</v>
      </c>
      <c r="AI142" t="s">
        <v>8361</v>
      </c>
      <c r="AJ142" t="s">
        <v>9401</v>
      </c>
      <c r="AK142" t="s">
        <v>9406</v>
      </c>
      <c r="AL142" t="s">
        <v>6845</v>
      </c>
      <c r="AM142" t="s">
        <v>9407</v>
      </c>
      <c r="AN142" t="s">
        <v>9408</v>
      </c>
      <c r="AO142" t="s">
        <v>5186</v>
      </c>
      <c r="AP142" t="s">
        <v>6451</v>
      </c>
      <c r="AQ142" t="s">
        <v>6866</v>
      </c>
      <c r="AR142" t="s">
        <v>6866</v>
      </c>
      <c r="AS142" t="s">
        <v>6866</v>
      </c>
      <c r="AT142" t="s">
        <v>6866</v>
      </c>
      <c r="AU142" t="s">
        <v>9409</v>
      </c>
      <c r="AV142" t="s">
        <v>5618</v>
      </c>
      <c r="AW142" t="s">
        <v>8952</v>
      </c>
      <c r="AX142" t="s">
        <v>6866</v>
      </c>
      <c r="AY142" t="s">
        <v>6866</v>
      </c>
      <c r="AZ142" t="s">
        <v>6866</v>
      </c>
      <c r="BA142" t="s">
        <v>6866</v>
      </c>
      <c r="BB142" t="s">
        <v>8369</v>
      </c>
      <c r="BC142" t="s">
        <v>8369</v>
      </c>
      <c r="BD142" t="s">
        <v>6866</v>
      </c>
      <c r="BE142" t="s">
        <v>6866</v>
      </c>
      <c r="BF142" t="s">
        <v>6866</v>
      </c>
      <c r="BG142" t="s">
        <v>6866</v>
      </c>
      <c r="BH142" t="s">
        <v>6866</v>
      </c>
      <c r="BI142" t="s">
        <v>9410</v>
      </c>
      <c r="BJ142" t="s">
        <v>9410</v>
      </c>
      <c r="BK142" t="s">
        <v>6866</v>
      </c>
      <c r="BL142" t="s">
        <v>6866</v>
      </c>
      <c r="BM142" t="s">
        <v>6866</v>
      </c>
      <c r="BN142" t="s">
        <v>6866</v>
      </c>
      <c r="BO142" t="s">
        <v>6866</v>
      </c>
      <c r="BP142" t="s">
        <v>9411</v>
      </c>
      <c r="BQ142" t="s">
        <v>9412</v>
      </c>
    </row>
    <row r="143" spans="1:69" hidden="1" x14ac:dyDescent="0.2">
      <c r="A143" t="s">
        <v>9413</v>
      </c>
      <c r="B143" t="s">
        <v>9413</v>
      </c>
      <c r="C143" t="s">
        <v>8089</v>
      </c>
      <c r="D143" t="s">
        <v>6835</v>
      </c>
      <c r="E143" t="s">
        <v>8091</v>
      </c>
      <c r="F143" t="s">
        <v>8092</v>
      </c>
      <c r="G143" t="s">
        <v>6837</v>
      </c>
      <c r="H143" t="s">
        <v>9414</v>
      </c>
      <c r="I143" t="s">
        <v>8971</v>
      </c>
      <c r="J143" t="s">
        <v>8093</v>
      </c>
      <c r="K143" t="s">
        <v>6841</v>
      </c>
      <c r="L143" t="s">
        <v>6456</v>
      </c>
      <c r="M143" t="s">
        <v>6457</v>
      </c>
      <c r="N143" t="s">
        <v>7077</v>
      </c>
      <c r="O143" t="s">
        <v>6845</v>
      </c>
      <c r="P143" t="s">
        <v>6845</v>
      </c>
      <c r="Q143" t="s">
        <v>6845</v>
      </c>
      <c r="R143" t="s">
        <v>9415</v>
      </c>
      <c r="S143" t="s">
        <v>7090</v>
      </c>
      <c r="T143" t="s">
        <v>7862</v>
      </c>
      <c r="U143" t="s">
        <v>6459</v>
      </c>
      <c r="V143" t="s">
        <v>9416</v>
      </c>
      <c r="W143" t="s">
        <v>9417</v>
      </c>
      <c r="X143" t="s">
        <v>6845</v>
      </c>
      <c r="Y143" t="s">
        <v>9418</v>
      </c>
      <c r="Z143" t="s">
        <v>7195</v>
      </c>
      <c r="AA143" t="s">
        <v>9419</v>
      </c>
      <c r="AB143" t="s">
        <v>6485</v>
      </c>
      <c r="AC143" t="s">
        <v>9416</v>
      </c>
      <c r="AD143" t="s">
        <v>9420</v>
      </c>
      <c r="AE143" t="s">
        <v>6845</v>
      </c>
      <c r="AF143" t="s">
        <v>6845</v>
      </c>
      <c r="AG143" t="s">
        <v>6845</v>
      </c>
      <c r="AH143" t="s">
        <v>6845</v>
      </c>
      <c r="AI143" t="s">
        <v>6845</v>
      </c>
      <c r="AJ143" t="s">
        <v>6845</v>
      </c>
      <c r="AK143" t="s">
        <v>6845</v>
      </c>
      <c r="AL143" t="s">
        <v>6845</v>
      </c>
      <c r="AM143" t="s">
        <v>6845</v>
      </c>
      <c r="AN143" t="s">
        <v>6866</v>
      </c>
      <c r="AO143" t="s">
        <v>6866</v>
      </c>
      <c r="AP143" t="s">
        <v>6866</v>
      </c>
      <c r="AQ143" t="s">
        <v>6866</v>
      </c>
      <c r="AR143" t="s">
        <v>6866</v>
      </c>
      <c r="AS143" t="s">
        <v>6866</v>
      </c>
      <c r="AT143" t="s">
        <v>6866</v>
      </c>
      <c r="AU143" t="s">
        <v>6866</v>
      </c>
      <c r="AV143" t="s">
        <v>6866</v>
      </c>
      <c r="AW143" t="s">
        <v>6866</v>
      </c>
      <c r="AX143" t="s">
        <v>6866</v>
      </c>
      <c r="AY143" t="s">
        <v>6866</v>
      </c>
      <c r="AZ143" t="s">
        <v>6866</v>
      </c>
      <c r="BA143" t="s">
        <v>6866</v>
      </c>
      <c r="BB143" t="s">
        <v>6866</v>
      </c>
      <c r="BC143" t="s">
        <v>6866</v>
      </c>
      <c r="BD143" t="s">
        <v>6866</v>
      </c>
      <c r="BE143" t="s">
        <v>6866</v>
      </c>
      <c r="BF143" t="s">
        <v>6866</v>
      </c>
      <c r="BG143" t="s">
        <v>6866</v>
      </c>
      <c r="BH143" t="s">
        <v>6866</v>
      </c>
      <c r="BI143" t="s">
        <v>6866</v>
      </c>
      <c r="BJ143" t="s">
        <v>6866</v>
      </c>
      <c r="BK143" t="s">
        <v>6866</v>
      </c>
      <c r="BL143" t="s">
        <v>6866</v>
      </c>
      <c r="BM143" t="s">
        <v>6866</v>
      </c>
      <c r="BN143" t="s">
        <v>6866</v>
      </c>
      <c r="BO143" t="s">
        <v>6866</v>
      </c>
      <c r="BP143" t="s">
        <v>9421</v>
      </c>
      <c r="BQ143" t="s">
        <v>9422</v>
      </c>
    </row>
    <row r="144" spans="1:69" hidden="1" x14ac:dyDescent="0.2">
      <c r="A144" t="s">
        <v>9423</v>
      </c>
      <c r="B144" t="s">
        <v>9423</v>
      </c>
      <c r="C144" t="s">
        <v>8089</v>
      </c>
      <c r="D144" t="s">
        <v>6835</v>
      </c>
      <c r="E144" t="s">
        <v>8091</v>
      </c>
      <c r="F144" t="s">
        <v>8092</v>
      </c>
      <c r="G144" t="s">
        <v>6837</v>
      </c>
      <c r="H144" t="s">
        <v>9414</v>
      </c>
      <c r="I144" t="s">
        <v>8564</v>
      </c>
      <c r="J144" t="s">
        <v>8093</v>
      </c>
      <c r="K144" t="s">
        <v>6841</v>
      </c>
      <c r="L144" t="s">
        <v>6456</v>
      </c>
      <c r="M144" t="s">
        <v>6457</v>
      </c>
      <c r="N144" t="s">
        <v>7077</v>
      </c>
      <c r="O144" t="s">
        <v>6845</v>
      </c>
      <c r="P144" t="s">
        <v>6845</v>
      </c>
      <c r="Q144" t="s">
        <v>6845</v>
      </c>
      <c r="R144" t="s">
        <v>9424</v>
      </c>
      <c r="S144" t="s">
        <v>9029</v>
      </c>
      <c r="T144" t="s">
        <v>6862</v>
      </c>
      <c r="U144" t="s">
        <v>6459</v>
      </c>
      <c r="V144" t="s">
        <v>9425</v>
      </c>
      <c r="W144" t="s">
        <v>9426</v>
      </c>
      <c r="X144" t="s">
        <v>6845</v>
      </c>
      <c r="Y144" t="s">
        <v>6845</v>
      </c>
      <c r="Z144" t="s">
        <v>6845</v>
      </c>
      <c r="AA144" t="s">
        <v>6845</v>
      </c>
      <c r="AB144" t="s">
        <v>6845</v>
      </c>
      <c r="AC144" t="s">
        <v>6845</v>
      </c>
      <c r="AD144" t="s">
        <v>6845</v>
      </c>
      <c r="AE144" t="s">
        <v>6845</v>
      </c>
      <c r="AF144" t="s">
        <v>6845</v>
      </c>
      <c r="AG144" t="s">
        <v>6845</v>
      </c>
      <c r="AH144" t="s">
        <v>6845</v>
      </c>
      <c r="AI144" t="s">
        <v>6845</v>
      </c>
      <c r="AJ144" t="s">
        <v>6845</v>
      </c>
      <c r="AK144" t="s">
        <v>6845</v>
      </c>
      <c r="AL144" t="s">
        <v>6845</v>
      </c>
      <c r="AM144" t="s">
        <v>6845</v>
      </c>
      <c r="AN144" t="s">
        <v>6866</v>
      </c>
      <c r="AO144" t="s">
        <v>6866</v>
      </c>
      <c r="AP144" t="s">
        <v>6866</v>
      </c>
      <c r="AQ144" t="s">
        <v>6866</v>
      </c>
      <c r="AR144" t="s">
        <v>6866</v>
      </c>
      <c r="AS144" t="s">
        <v>6866</v>
      </c>
      <c r="AT144" t="s">
        <v>6866</v>
      </c>
      <c r="AU144" t="s">
        <v>6866</v>
      </c>
      <c r="AV144" t="s">
        <v>6866</v>
      </c>
      <c r="AW144" t="s">
        <v>6866</v>
      </c>
      <c r="AX144" t="s">
        <v>6866</v>
      </c>
      <c r="AY144" t="s">
        <v>6866</v>
      </c>
      <c r="AZ144" t="s">
        <v>6866</v>
      </c>
      <c r="BA144" t="s">
        <v>6866</v>
      </c>
      <c r="BB144" t="s">
        <v>6866</v>
      </c>
      <c r="BC144" t="s">
        <v>6866</v>
      </c>
      <c r="BD144" t="s">
        <v>6866</v>
      </c>
      <c r="BE144" t="s">
        <v>6866</v>
      </c>
      <c r="BF144" t="s">
        <v>6866</v>
      </c>
      <c r="BG144" t="s">
        <v>6866</v>
      </c>
      <c r="BH144" t="s">
        <v>6866</v>
      </c>
      <c r="BI144" t="s">
        <v>6866</v>
      </c>
      <c r="BJ144" t="s">
        <v>6866</v>
      </c>
      <c r="BK144" t="s">
        <v>6866</v>
      </c>
      <c r="BL144" t="s">
        <v>6866</v>
      </c>
      <c r="BM144" t="s">
        <v>6866</v>
      </c>
      <c r="BN144" t="s">
        <v>6866</v>
      </c>
      <c r="BO144" t="s">
        <v>6866</v>
      </c>
      <c r="BP144" t="s">
        <v>9427</v>
      </c>
      <c r="BQ144" t="s">
        <v>9428</v>
      </c>
    </row>
    <row r="145" spans="1:69" hidden="1" x14ac:dyDescent="0.2">
      <c r="A145" t="s">
        <v>9429</v>
      </c>
      <c r="B145" t="s">
        <v>9429</v>
      </c>
      <c r="C145" t="s">
        <v>8089</v>
      </c>
      <c r="D145" t="s">
        <v>6835</v>
      </c>
      <c r="E145" t="s">
        <v>8091</v>
      </c>
      <c r="F145" t="s">
        <v>8092</v>
      </c>
      <c r="G145" t="s">
        <v>6837</v>
      </c>
      <c r="H145" t="s">
        <v>9430</v>
      </c>
      <c r="I145" t="s">
        <v>7096</v>
      </c>
      <c r="J145" t="s">
        <v>8093</v>
      </c>
      <c r="K145" t="s">
        <v>6841</v>
      </c>
      <c r="L145" t="s">
        <v>6456</v>
      </c>
      <c r="M145" t="s">
        <v>6457</v>
      </c>
      <c r="N145" t="s">
        <v>7077</v>
      </c>
      <c r="O145" t="s">
        <v>6845</v>
      </c>
      <c r="P145" t="s">
        <v>6845</v>
      </c>
      <c r="Q145" t="s">
        <v>6845</v>
      </c>
      <c r="R145" t="s">
        <v>5861</v>
      </c>
      <c r="S145" t="s">
        <v>8220</v>
      </c>
      <c r="T145" t="s">
        <v>7081</v>
      </c>
      <c r="U145" t="s">
        <v>6459</v>
      </c>
      <c r="V145" t="s">
        <v>9431</v>
      </c>
      <c r="W145" t="s">
        <v>6845</v>
      </c>
      <c r="X145" t="s">
        <v>6845</v>
      </c>
      <c r="Y145" t="s">
        <v>9432</v>
      </c>
      <c r="Z145" t="s">
        <v>8898</v>
      </c>
      <c r="AA145" t="s">
        <v>7118</v>
      </c>
      <c r="AB145" t="s">
        <v>6485</v>
      </c>
      <c r="AC145" t="s">
        <v>9431</v>
      </c>
      <c r="AD145" t="s">
        <v>9433</v>
      </c>
      <c r="AE145" t="s">
        <v>6845</v>
      </c>
      <c r="AF145" t="s">
        <v>6845</v>
      </c>
      <c r="AG145" t="s">
        <v>6845</v>
      </c>
      <c r="AH145" t="s">
        <v>6845</v>
      </c>
      <c r="AI145" t="s">
        <v>6845</v>
      </c>
      <c r="AJ145" t="s">
        <v>6845</v>
      </c>
      <c r="AK145" t="s">
        <v>6845</v>
      </c>
      <c r="AL145" t="s">
        <v>6845</v>
      </c>
      <c r="AM145" t="s">
        <v>6845</v>
      </c>
      <c r="AN145" t="s">
        <v>6866</v>
      </c>
      <c r="AO145" t="s">
        <v>6866</v>
      </c>
      <c r="AP145" t="s">
        <v>6866</v>
      </c>
      <c r="AQ145" t="s">
        <v>6866</v>
      </c>
      <c r="AR145" t="s">
        <v>6866</v>
      </c>
      <c r="AS145" t="s">
        <v>6866</v>
      </c>
      <c r="AT145" t="s">
        <v>6866</v>
      </c>
      <c r="AU145" t="s">
        <v>6866</v>
      </c>
      <c r="AV145" t="s">
        <v>6866</v>
      </c>
      <c r="AW145" t="s">
        <v>6866</v>
      </c>
      <c r="AX145" t="s">
        <v>6866</v>
      </c>
      <c r="AY145" t="s">
        <v>6866</v>
      </c>
      <c r="AZ145" t="s">
        <v>6866</v>
      </c>
      <c r="BA145" t="s">
        <v>6866</v>
      </c>
      <c r="BB145" t="s">
        <v>6866</v>
      </c>
      <c r="BC145" t="s">
        <v>6866</v>
      </c>
      <c r="BD145" t="s">
        <v>6866</v>
      </c>
      <c r="BE145" t="s">
        <v>6866</v>
      </c>
      <c r="BF145" t="s">
        <v>6866</v>
      </c>
      <c r="BG145" t="s">
        <v>6866</v>
      </c>
      <c r="BH145" t="s">
        <v>6866</v>
      </c>
      <c r="BI145" t="s">
        <v>6866</v>
      </c>
      <c r="BJ145" t="s">
        <v>6866</v>
      </c>
      <c r="BK145" t="s">
        <v>6866</v>
      </c>
      <c r="BL145" t="s">
        <v>6866</v>
      </c>
      <c r="BM145" t="s">
        <v>6866</v>
      </c>
      <c r="BN145" t="s">
        <v>6866</v>
      </c>
      <c r="BO145" t="s">
        <v>6866</v>
      </c>
      <c r="BP145" t="s">
        <v>9434</v>
      </c>
      <c r="BQ145" t="s">
        <v>9435</v>
      </c>
    </row>
    <row r="146" spans="1:69" hidden="1" x14ac:dyDescent="0.2">
      <c r="A146" t="s">
        <v>9436</v>
      </c>
      <c r="B146" t="s">
        <v>9437</v>
      </c>
      <c r="C146" t="s">
        <v>8089</v>
      </c>
      <c r="D146" t="s">
        <v>6835</v>
      </c>
      <c r="E146" t="s">
        <v>8091</v>
      </c>
      <c r="F146" t="s">
        <v>8092</v>
      </c>
      <c r="G146" t="s">
        <v>6837</v>
      </c>
      <c r="H146" t="s">
        <v>8853</v>
      </c>
      <c r="I146" t="s">
        <v>6400</v>
      </c>
      <c r="J146" t="s">
        <v>8093</v>
      </c>
      <c r="K146" t="s">
        <v>6841</v>
      </c>
      <c r="L146" t="s">
        <v>6456</v>
      </c>
      <c r="M146" t="s">
        <v>6457</v>
      </c>
      <c r="N146" t="s">
        <v>7077</v>
      </c>
      <c r="O146" t="s">
        <v>6845</v>
      </c>
      <c r="P146" t="s">
        <v>9438</v>
      </c>
      <c r="Q146" t="s">
        <v>9439</v>
      </c>
      <c r="R146" t="s">
        <v>9440</v>
      </c>
      <c r="S146" t="s">
        <v>8931</v>
      </c>
      <c r="T146" t="s">
        <v>6536</v>
      </c>
      <c r="U146" t="s">
        <v>7082</v>
      </c>
      <c r="V146" t="s">
        <v>9439</v>
      </c>
      <c r="W146" t="s">
        <v>9441</v>
      </c>
      <c r="X146" t="s">
        <v>6845</v>
      </c>
      <c r="Y146" t="s">
        <v>9442</v>
      </c>
      <c r="Z146" t="s">
        <v>6443</v>
      </c>
      <c r="AA146" t="s">
        <v>8807</v>
      </c>
      <c r="AB146" t="s">
        <v>6485</v>
      </c>
      <c r="AC146" t="s">
        <v>9439</v>
      </c>
      <c r="AD146" t="s">
        <v>9443</v>
      </c>
      <c r="AE146" t="s">
        <v>6845</v>
      </c>
      <c r="AF146" t="s">
        <v>6845</v>
      </c>
      <c r="AG146" t="s">
        <v>6845</v>
      </c>
      <c r="AH146" t="s">
        <v>6845</v>
      </c>
      <c r="AI146" t="s">
        <v>6845</v>
      </c>
      <c r="AJ146" t="s">
        <v>6845</v>
      </c>
      <c r="AK146" t="s">
        <v>6845</v>
      </c>
      <c r="AL146" t="s">
        <v>6845</v>
      </c>
      <c r="AM146" t="s">
        <v>6845</v>
      </c>
      <c r="AN146" t="s">
        <v>6866</v>
      </c>
      <c r="AO146" t="s">
        <v>6866</v>
      </c>
      <c r="AP146" t="s">
        <v>6866</v>
      </c>
      <c r="AQ146" t="s">
        <v>6866</v>
      </c>
      <c r="AR146" t="s">
        <v>6866</v>
      </c>
      <c r="AS146" t="s">
        <v>6866</v>
      </c>
      <c r="AT146" t="s">
        <v>6866</v>
      </c>
      <c r="AU146" t="s">
        <v>6866</v>
      </c>
      <c r="AV146" t="s">
        <v>6866</v>
      </c>
      <c r="AW146" t="s">
        <v>6866</v>
      </c>
      <c r="AX146" t="s">
        <v>6866</v>
      </c>
      <c r="AY146" t="s">
        <v>6866</v>
      </c>
      <c r="AZ146" t="s">
        <v>6866</v>
      </c>
      <c r="BA146" t="s">
        <v>6866</v>
      </c>
      <c r="BB146" t="s">
        <v>6866</v>
      </c>
      <c r="BC146" t="s">
        <v>6866</v>
      </c>
      <c r="BD146" t="s">
        <v>6866</v>
      </c>
      <c r="BE146" t="s">
        <v>6866</v>
      </c>
      <c r="BF146" t="s">
        <v>6866</v>
      </c>
      <c r="BG146" t="s">
        <v>6866</v>
      </c>
      <c r="BH146" t="s">
        <v>6866</v>
      </c>
      <c r="BI146" t="s">
        <v>6866</v>
      </c>
      <c r="BJ146" t="s">
        <v>6866</v>
      </c>
      <c r="BK146" t="s">
        <v>6866</v>
      </c>
      <c r="BL146" t="s">
        <v>6866</v>
      </c>
      <c r="BM146" t="s">
        <v>6866</v>
      </c>
      <c r="BN146" t="s">
        <v>6866</v>
      </c>
      <c r="BO146" t="s">
        <v>6866</v>
      </c>
      <c r="BP146" t="s">
        <v>9444</v>
      </c>
      <c r="BQ146" t="s">
        <v>9445</v>
      </c>
    </row>
    <row r="147" spans="1:69" hidden="1" x14ac:dyDescent="0.2">
      <c r="A147" t="s">
        <v>9446</v>
      </c>
      <c r="B147" t="s">
        <v>9447</v>
      </c>
      <c r="C147" t="s">
        <v>8089</v>
      </c>
      <c r="D147" t="s">
        <v>6835</v>
      </c>
      <c r="E147" t="s">
        <v>8091</v>
      </c>
      <c r="F147" t="s">
        <v>8092</v>
      </c>
      <c r="G147" t="s">
        <v>6837</v>
      </c>
      <c r="H147" t="s">
        <v>9399</v>
      </c>
      <c r="I147" t="s">
        <v>7097</v>
      </c>
      <c r="J147" t="s">
        <v>8093</v>
      </c>
      <c r="K147" t="s">
        <v>6841</v>
      </c>
      <c r="L147" t="s">
        <v>6456</v>
      </c>
      <c r="M147" t="s">
        <v>6457</v>
      </c>
      <c r="N147" t="s">
        <v>7077</v>
      </c>
      <c r="O147" t="s">
        <v>6845</v>
      </c>
      <c r="P147" t="s">
        <v>6845</v>
      </c>
      <c r="Q147" t="s">
        <v>9448</v>
      </c>
      <c r="R147" t="s">
        <v>8099</v>
      </c>
      <c r="S147" t="s">
        <v>9012</v>
      </c>
      <c r="T147" t="s">
        <v>9449</v>
      </c>
      <c r="U147" t="s">
        <v>7082</v>
      </c>
      <c r="V147" t="s">
        <v>9448</v>
      </c>
      <c r="W147" t="s">
        <v>9450</v>
      </c>
      <c r="X147" t="s">
        <v>6845</v>
      </c>
      <c r="Y147" t="s">
        <v>9451</v>
      </c>
      <c r="Z147" t="s">
        <v>8291</v>
      </c>
      <c r="AA147" t="s">
        <v>9452</v>
      </c>
      <c r="AB147" t="s">
        <v>7119</v>
      </c>
      <c r="AC147" t="s">
        <v>9448</v>
      </c>
      <c r="AD147" t="s">
        <v>9453</v>
      </c>
      <c r="AE147" t="s">
        <v>6845</v>
      </c>
      <c r="AF147" t="s">
        <v>8160</v>
      </c>
      <c r="AG147" t="s">
        <v>7553</v>
      </c>
      <c r="AH147" t="s">
        <v>8574</v>
      </c>
      <c r="AI147" t="s">
        <v>9454</v>
      </c>
      <c r="AJ147" t="s">
        <v>9448</v>
      </c>
      <c r="AK147" t="s">
        <v>9455</v>
      </c>
      <c r="AL147" t="s">
        <v>6845</v>
      </c>
      <c r="AM147" t="s">
        <v>6845</v>
      </c>
      <c r="AN147" t="s">
        <v>6866</v>
      </c>
      <c r="AO147" t="s">
        <v>6866</v>
      </c>
      <c r="AP147" t="s">
        <v>6866</v>
      </c>
      <c r="AQ147" t="s">
        <v>6866</v>
      </c>
      <c r="AR147" t="s">
        <v>6866</v>
      </c>
      <c r="AS147" t="s">
        <v>6866</v>
      </c>
      <c r="AT147" t="s">
        <v>6866</v>
      </c>
      <c r="AU147" t="s">
        <v>6866</v>
      </c>
      <c r="AV147" t="s">
        <v>6866</v>
      </c>
      <c r="AW147" t="s">
        <v>6866</v>
      </c>
      <c r="AX147" t="s">
        <v>6866</v>
      </c>
      <c r="AY147" t="s">
        <v>6866</v>
      </c>
      <c r="AZ147" t="s">
        <v>6866</v>
      </c>
      <c r="BA147" t="s">
        <v>6866</v>
      </c>
      <c r="BB147" t="s">
        <v>6866</v>
      </c>
      <c r="BC147" t="s">
        <v>6866</v>
      </c>
      <c r="BD147" t="s">
        <v>6866</v>
      </c>
      <c r="BE147" t="s">
        <v>6866</v>
      </c>
      <c r="BF147" t="s">
        <v>6866</v>
      </c>
      <c r="BG147" t="s">
        <v>6866</v>
      </c>
      <c r="BH147" t="s">
        <v>6866</v>
      </c>
      <c r="BI147" t="s">
        <v>6866</v>
      </c>
      <c r="BJ147" t="s">
        <v>6866</v>
      </c>
      <c r="BK147" t="s">
        <v>6866</v>
      </c>
      <c r="BL147" t="s">
        <v>6866</v>
      </c>
      <c r="BM147" t="s">
        <v>6866</v>
      </c>
      <c r="BN147" t="s">
        <v>6866</v>
      </c>
      <c r="BO147" t="s">
        <v>6866</v>
      </c>
      <c r="BP147" t="s">
        <v>9456</v>
      </c>
      <c r="BQ147" t="s">
        <v>9457</v>
      </c>
    </row>
    <row r="148" spans="1:69" hidden="1" x14ac:dyDescent="0.2">
      <c r="A148" t="s">
        <v>9458</v>
      </c>
      <c r="B148" t="s">
        <v>9458</v>
      </c>
      <c r="C148" t="s">
        <v>8089</v>
      </c>
      <c r="D148" t="s">
        <v>6835</v>
      </c>
      <c r="E148" t="s">
        <v>8091</v>
      </c>
      <c r="F148" t="s">
        <v>8092</v>
      </c>
      <c r="G148" t="s">
        <v>6837</v>
      </c>
      <c r="H148" t="s">
        <v>9024</v>
      </c>
      <c r="I148" t="s">
        <v>8953</v>
      </c>
      <c r="J148" t="s">
        <v>8093</v>
      </c>
      <c r="K148" t="s">
        <v>6841</v>
      </c>
      <c r="L148" t="s">
        <v>6456</v>
      </c>
      <c r="M148" t="s">
        <v>6457</v>
      </c>
      <c r="N148" t="s">
        <v>7077</v>
      </c>
      <c r="O148" t="s">
        <v>6845</v>
      </c>
      <c r="P148" t="s">
        <v>6845</v>
      </c>
      <c r="Q148" t="s">
        <v>6845</v>
      </c>
      <c r="R148" t="s">
        <v>5888</v>
      </c>
      <c r="S148" t="s">
        <v>7117</v>
      </c>
      <c r="T148" t="s">
        <v>7680</v>
      </c>
      <c r="U148" t="s">
        <v>9459</v>
      </c>
      <c r="V148" t="s">
        <v>9460</v>
      </c>
      <c r="W148" t="s">
        <v>9461</v>
      </c>
      <c r="X148" t="s">
        <v>6845</v>
      </c>
      <c r="Y148" t="s">
        <v>6845</v>
      </c>
      <c r="Z148" t="s">
        <v>6845</v>
      </c>
      <c r="AA148" t="s">
        <v>6845</v>
      </c>
      <c r="AB148" t="s">
        <v>6845</v>
      </c>
      <c r="AC148" t="s">
        <v>6845</v>
      </c>
      <c r="AD148" t="s">
        <v>6845</v>
      </c>
      <c r="AE148" t="s">
        <v>6845</v>
      </c>
      <c r="AF148" t="s">
        <v>6845</v>
      </c>
      <c r="AG148" t="s">
        <v>6845</v>
      </c>
      <c r="AH148" t="s">
        <v>6845</v>
      </c>
      <c r="AI148" t="s">
        <v>6845</v>
      </c>
      <c r="AJ148" t="s">
        <v>6845</v>
      </c>
      <c r="AK148" t="s">
        <v>6845</v>
      </c>
      <c r="AL148" t="s">
        <v>6845</v>
      </c>
      <c r="AM148" t="s">
        <v>6845</v>
      </c>
      <c r="AN148" t="s">
        <v>6866</v>
      </c>
      <c r="AO148" t="s">
        <v>6866</v>
      </c>
      <c r="AP148" t="s">
        <v>6866</v>
      </c>
      <c r="AQ148" t="s">
        <v>6866</v>
      </c>
      <c r="AR148" t="s">
        <v>6866</v>
      </c>
      <c r="AS148" t="s">
        <v>6866</v>
      </c>
      <c r="AT148" t="s">
        <v>6866</v>
      </c>
      <c r="AU148" t="s">
        <v>6866</v>
      </c>
      <c r="AV148" t="s">
        <v>6866</v>
      </c>
      <c r="AW148" t="s">
        <v>6866</v>
      </c>
      <c r="AX148" t="s">
        <v>6866</v>
      </c>
      <c r="AY148" t="s">
        <v>6866</v>
      </c>
      <c r="AZ148" t="s">
        <v>6866</v>
      </c>
      <c r="BA148" t="s">
        <v>6866</v>
      </c>
      <c r="BB148" t="s">
        <v>6866</v>
      </c>
      <c r="BC148" t="s">
        <v>6866</v>
      </c>
      <c r="BD148" t="s">
        <v>6866</v>
      </c>
      <c r="BE148" t="s">
        <v>6866</v>
      </c>
      <c r="BF148" t="s">
        <v>6866</v>
      </c>
      <c r="BG148" t="s">
        <v>6866</v>
      </c>
      <c r="BH148" t="s">
        <v>6866</v>
      </c>
      <c r="BI148" t="s">
        <v>6866</v>
      </c>
      <c r="BJ148" t="s">
        <v>6866</v>
      </c>
      <c r="BK148" t="s">
        <v>6866</v>
      </c>
      <c r="BL148" t="s">
        <v>6866</v>
      </c>
      <c r="BM148" t="s">
        <v>6866</v>
      </c>
      <c r="BN148" t="s">
        <v>6866</v>
      </c>
      <c r="BO148" t="s">
        <v>6866</v>
      </c>
      <c r="BP148" t="s">
        <v>9462</v>
      </c>
      <c r="BQ148" t="s">
        <v>9463</v>
      </c>
    </row>
    <row r="149" spans="1:69" hidden="1" x14ac:dyDescent="0.2">
      <c r="A149" t="s">
        <v>9464</v>
      </c>
      <c r="B149" t="s">
        <v>6962</v>
      </c>
      <c r="C149" t="s">
        <v>8089</v>
      </c>
      <c r="D149" t="s">
        <v>6835</v>
      </c>
      <c r="E149" t="s">
        <v>8091</v>
      </c>
      <c r="F149" t="s">
        <v>8092</v>
      </c>
      <c r="G149" t="s">
        <v>6837</v>
      </c>
      <c r="H149" t="s">
        <v>6963</v>
      </c>
      <c r="I149" t="s">
        <v>8952</v>
      </c>
      <c r="J149" t="s">
        <v>8093</v>
      </c>
      <c r="K149" t="s">
        <v>6841</v>
      </c>
      <c r="L149" t="s">
        <v>6456</v>
      </c>
      <c r="M149" t="s">
        <v>6457</v>
      </c>
      <c r="N149" t="s">
        <v>7077</v>
      </c>
      <c r="O149" t="s">
        <v>6845</v>
      </c>
      <c r="P149" t="s">
        <v>6964</v>
      </c>
      <c r="Q149" t="s">
        <v>6965</v>
      </c>
      <c r="R149" t="s">
        <v>6966</v>
      </c>
      <c r="S149" t="s">
        <v>7117</v>
      </c>
      <c r="T149" t="s">
        <v>7196</v>
      </c>
      <c r="U149" t="s">
        <v>7082</v>
      </c>
      <c r="V149" t="s">
        <v>6965</v>
      </c>
      <c r="W149" t="s">
        <v>6967</v>
      </c>
      <c r="X149" t="s">
        <v>6845</v>
      </c>
      <c r="Y149" t="s">
        <v>6968</v>
      </c>
      <c r="Z149" t="s">
        <v>7160</v>
      </c>
      <c r="AA149" t="s">
        <v>7196</v>
      </c>
      <c r="AB149" t="s">
        <v>6485</v>
      </c>
      <c r="AC149" t="s">
        <v>6965</v>
      </c>
      <c r="AD149" t="s">
        <v>6969</v>
      </c>
      <c r="AE149" t="s">
        <v>6845</v>
      </c>
      <c r="AF149" t="s">
        <v>6970</v>
      </c>
      <c r="AG149" t="s">
        <v>8220</v>
      </c>
      <c r="AH149" t="s">
        <v>7196</v>
      </c>
      <c r="AI149" t="s">
        <v>6485</v>
      </c>
      <c r="AJ149" t="s">
        <v>6965</v>
      </c>
      <c r="AK149" t="s">
        <v>6971</v>
      </c>
      <c r="AL149" t="s">
        <v>6845</v>
      </c>
      <c r="AM149" t="s">
        <v>6845</v>
      </c>
      <c r="AN149" t="s">
        <v>6866</v>
      </c>
      <c r="AO149" t="s">
        <v>6866</v>
      </c>
      <c r="AP149" t="s">
        <v>6866</v>
      </c>
      <c r="AQ149" t="s">
        <v>6866</v>
      </c>
      <c r="AR149" t="s">
        <v>6866</v>
      </c>
      <c r="AS149" t="s">
        <v>6866</v>
      </c>
      <c r="AT149" t="s">
        <v>6866</v>
      </c>
      <c r="AU149" t="s">
        <v>6866</v>
      </c>
      <c r="AV149" t="s">
        <v>6866</v>
      </c>
      <c r="AW149" t="s">
        <v>6866</v>
      </c>
      <c r="AX149" t="s">
        <v>6866</v>
      </c>
      <c r="AY149" t="s">
        <v>6866</v>
      </c>
      <c r="AZ149" t="s">
        <v>6866</v>
      </c>
      <c r="BA149" t="s">
        <v>6866</v>
      </c>
      <c r="BB149" t="s">
        <v>6866</v>
      </c>
      <c r="BC149" t="s">
        <v>6866</v>
      </c>
      <c r="BD149" t="s">
        <v>6866</v>
      </c>
      <c r="BE149" t="s">
        <v>6866</v>
      </c>
      <c r="BF149" t="s">
        <v>6866</v>
      </c>
      <c r="BG149" t="s">
        <v>6866</v>
      </c>
      <c r="BH149" t="s">
        <v>6866</v>
      </c>
      <c r="BI149" t="s">
        <v>6866</v>
      </c>
      <c r="BJ149" t="s">
        <v>6866</v>
      </c>
      <c r="BK149" t="s">
        <v>6866</v>
      </c>
      <c r="BL149" t="s">
        <v>6866</v>
      </c>
      <c r="BM149" t="s">
        <v>6866</v>
      </c>
      <c r="BN149" t="s">
        <v>6866</v>
      </c>
      <c r="BO149" t="s">
        <v>6866</v>
      </c>
      <c r="BP149" t="s">
        <v>6972</v>
      </c>
      <c r="BQ149" t="s">
        <v>6973</v>
      </c>
    </row>
    <row r="150" spans="1:69" hidden="1" x14ac:dyDescent="0.2">
      <c r="A150" t="s">
        <v>6974</v>
      </c>
      <c r="B150" t="s">
        <v>6975</v>
      </c>
      <c r="C150" t="s">
        <v>8089</v>
      </c>
      <c r="D150" t="s">
        <v>6835</v>
      </c>
      <c r="E150" t="s">
        <v>8091</v>
      </c>
      <c r="F150" t="s">
        <v>8092</v>
      </c>
      <c r="G150" t="s">
        <v>6837</v>
      </c>
      <c r="H150" t="s">
        <v>6963</v>
      </c>
      <c r="I150" t="s">
        <v>8952</v>
      </c>
      <c r="J150" t="s">
        <v>8093</v>
      </c>
      <c r="K150" t="s">
        <v>6841</v>
      </c>
      <c r="L150" t="s">
        <v>6473</v>
      </c>
      <c r="M150" t="s">
        <v>6457</v>
      </c>
      <c r="N150" t="s">
        <v>7077</v>
      </c>
      <c r="O150" t="s">
        <v>6845</v>
      </c>
      <c r="P150" t="s">
        <v>6845</v>
      </c>
      <c r="Q150" t="s">
        <v>6845</v>
      </c>
      <c r="R150" t="s">
        <v>6976</v>
      </c>
      <c r="S150" t="s">
        <v>8156</v>
      </c>
      <c r="T150" t="s">
        <v>8807</v>
      </c>
      <c r="U150" t="s">
        <v>7082</v>
      </c>
      <c r="V150" t="s">
        <v>6965</v>
      </c>
      <c r="W150" t="s">
        <v>6977</v>
      </c>
      <c r="X150" t="s">
        <v>6978</v>
      </c>
      <c r="Y150" t="s">
        <v>8096</v>
      </c>
      <c r="Z150" t="s">
        <v>6503</v>
      </c>
      <c r="AA150" t="s">
        <v>7895</v>
      </c>
      <c r="AB150" t="s">
        <v>6485</v>
      </c>
      <c r="AC150" t="s">
        <v>6965</v>
      </c>
      <c r="AD150" t="s">
        <v>6979</v>
      </c>
      <c r="AE150" t="s">
        <v>6845</v>
      </c>
      <c r="AF150" t="s">
        <v>6845</v>
      </c>
      <c r="AG150" t="s">
        <v>6845</v>
      </c>
      <c r="AH150" t="s">
        <v>6845</v>
      </c>
      <c r="AI150" t="s">
        <v>6845</v>
      </c>
      <c r="AJ150" t="s">
        <v>6845</v>
      </c>
      <c r="AK150" t="s">
        <v>6845</v>
      </c>
      <c r="AL150" t="s">
        <v>6845</v>
      </c>
      <c r="AM150" t="s">
        <v>6845</v>
      </c>
      <c r="AN150" t="s">
        <v>6866</v>
      </c>
      <c r="AO150" t="s">
        <v>6866</v>
      </c>
      <c r="AP150" t="s">
        <v>6866</v>
      </c>
      <c r="AQ150" t="s">
        <v>6866</v>
      </c>
      <c r="AR150" t="s">
        <v>6866</v>
      </c>
      <c r="AS150" t="s">
        <v>6866</v>
      </c>
      <c r="AT150" t="s">
        <v>6866</v>
      </c>
      <c r="AU150" t="s">
        <v>6866</v>
      </c>
      <c r="AV150" t="s">
        <v>6866</v>
      </c>
      <c r="AW150" t="s">
        <v>6866</v>
      </c>
      <c r="AX150" t="s">
        <v>6866</v>
      </c>
      <c r="AY150" t="s">
        <v>6866</v>
      </c>
      <c r="AZ150" t="s">
        <v>6866</v>
      </c>
      <c r="BA150" t="s">
        <v>6866</v>
      </c>
      <c r="BB150" t="s">
        <v>6866</v>
      </c>
      <c r="BC150" t="s">
        <v>6866</v>
      </c>
      <c r="BD150" t="s">
        <v>6866</v>
      </c>
      <c r="BE150" t="s">
        <v>6866</v>
      </c>
      <c r="BF150" t="s">
        <v>6866</v>
      </c>
      <c r="BG150" t="s">
        <v>6866</v>
      </c>
      <c r="BH150" t="s">
        <v>6866</v>
      </c>
      <c r="BI150" t="s">
        <v>6866</v>
      </c>
      <c r="BJ150" t="s">
        <v>6866</v>
      </c>
      <c r="BK150" t="s">
        <v>6866</v>
      </c>
      <c r="BL150" t="s">
        <v>6866</v>
      </c>
      <c r="BM150" t="s">
        <v>6866</v>
      </c>
      <c r="BN150" t="s">
        <v>6866</v>
      </c>
      <c r="BO150" t="s">
        <v>6866</v>
      </c>
      <c r="BP150" t="s">
        <v>6980</v>
      </c>
      <c r="BQ150" t="s">
        <v>6981</v>
      </c>
    </row>
    <row r="151" spans="1:69" hidden="1" x14ac:dyDescent="0.2">
      <c r="A151" t="s">
        <v>6982</v>
      </c>
      <c r="B151" t="s">
        <v>6983</v>
      </c>
      <c r="C151" t="s">
        <v>8089</v>
      </c>
      <c r="D151" t="s">
        <v>6835</v>
      </c>
      <c r="E151" t="s">
        <v>8091</v>
      </c>
      <c r="F151" t="s">
        <v>6984</v>
      </c>
      <c r="G151" t="s">
        <v>6837</v>
      </c>
      <c r="H151" t="s">
        <v>6985</v>
      </c>
      <c r="I151" t="s">
        <v>6274</v>
      </c>
      <c r="J151" t="s">
        <v>6986</v>
      </c>
      <c r="K151" t="s">
        <v>6841</v>
      </c>
      <c r="L151" t="s">
        <v>6500</v>
      </c>
      <c r="M151" t="s">
        <v>6501</v>
      </c>
      <c r="N151" t="s">
        <v>7077</v>
      </c>
      <c r="O151" t="s">
        <v>6845</v>
      </c>
      <c r="P151" t="s">
        <v>6987</v>
      </c>
      <c r="Q151" t="s">
        <v>6845</v>
      </c>
      <c r="R151" t="s">
        <v>6988</v>
      </c>
      <c r="S151" t="s">
        <v>8220</v>
      </c>
      <c r="T151" t="s">
        <v>6989</v>
      </c>
      <c r="U151" t="s">
        <v>7082</v>
      </c>
      <c r="V151" t="s">
        <v>6990</v>
      </c>
      <c r="W151" t="s">
        <v>6991</v>
      </c>
      <c r="X151" t="s">
        <v>6845</v>
      </c>
      <c r="Y151" t="s">
        <v>6992</v>
      </c>
      <c r="Z151" t="s">
        <v>7117</v>
      </c>
      <c r="AA151" t="s">
        <v>7081</v>
      </c>
      <c r="AB151" t="s">
        <v>7119</v>
      </c>
      <c r="AC151" t="s">
        <v>6990</v>
      </c>
      <c r="AD151" t="s">
        <v>6993</v>
      </c>
      <c r="AE151" t="s">
        <v>6845</v>
      </c>
      <c r="AF151" t="s">
        <v>6845</v>
      </c>
      <c r="AG151" t="s">
        <v>6845</v>
      </c>
      <c r="AH151" t="s">
        <v>6845</v>
      </c>
      <c r="AI151" t="s">
        <v>6845</v>
      </c>
      <c r="AJ151" t="s">
        <v>6845</v>
      </c>
      <c r="AK151" t="s">
        <v>6845</v>
      </c>
      <c r="AL151" t="s">
        <v>6845</v>
      </c>
      <c r="AM151" t="s">
        <v>6845</v>
      </c>
      <c r="AN151" t="s">
        <v>6866</v>
      </c>
      <c r="AO151" t="s">
        <v>6866</v>
      </c>
      <c r="AP151" t="s">
        <v>6866</v>
      </c>
      <c r="AQ151" t="s">
        <v>6866</v>
      </c>
      <c r="AR151" t="s">
        <v>6866</v>
      </c>
      <c r="AS151" t="s">
        <v>6866</v>
      </c>
      <c r="AT151" t="s">
        <v>6866</v>
      </c>
      <c r="AU151" t="s">
        <v>6866</v>
      </c>
      <c r="AV151" t="s">
        <v>6866</v>
      </c>
      <c r="AW151" t="s">
        <v>6866</v>
      </c>
      <c r="AX151" t="s">
        <v>6866</v>
      </c>
      <c r="AY151" t="s">
        <v>6866</v>
      </c>
      <c r="AZ151" t="s">
        <v>6866</v>
      </c>
      <c r="BA151" t="s">
        <v>6866</v>
      </c>
      <c r="BB151" t="s">
        <v>7180</v>
      </c>
      <c r="BC151" t="s">
        <v>6866</v>
      </c>
      <c r="BD151" t="s">
        <v>7180</v>
      </c>
      <c r="BE151" t="s">
        <v>6866</v>
      </c>
      <c r="BF151" t="s">
        <v>6866</v>
      </c>
      <c r="BG151" t="s">
        <v>6866</v>
      </c>
      <c r="BH151" t="s">
        <v>6866</v>
      </c>
      <c r="BI151" t="s">
        <v>8953</v>
      </c>
      <c r="BJ151" t="s">
        <v>6866</v>
      </c>
      <c r="BK151" t="s">
        <v>8953</v>
      </c>
      <c r="BL151" t="s">
        <v>6866</v>
      </c>
      <c r="BM151" t="s">
        <v>6866</v>
      </c>
      <c r="BN151" t="s">
        <v>6866</v>
      </c>
      <c r="BO151" t="s">
        <v>6866</v>
      </c>
      <c r="BP151" t="s">
        <v>6994</v>
      </c>
      <c r="BQ151" t="s">
        <v>6995</v>
      </c>
    </row>
    <row r="152" spans="1:69" hidden="1" x14ac:dyDescent="0.2">
      <c r="A152" t="s">
        <v>6996</v>
      </c>
      <c r="B152" t="s">
        <v>6997</v>
      </c>
      <c r="C152" t="s">
        <v>8089</v>
      </c>
      <c r="D152" t="s">
        <v>6835</v>
      </c>
      <c r="E152" t="s">
        <v>8091</v>
      </c>
      <c r="F152" t="s">
        <v>6998</v>
      </c>
      <c r="G152" t="s">
        <v>6837</v>
      </c>
      <c r="H152" t="s">
        <v>8753</v>
      </c>
      <c r="I152" t="s">
        <v>6999</v>
      </c>
      <c r="J152" t="s">
        <v>7000</v>
      </c>
      <c r="K152" t="s">
        <v>6841</v>
      </c>
      <c r="L152" t="s">
        <v>6500</v>
      </c>
      <c r="M152" t="s">
        <v>6501</v>
      </c>
      <c r="N152" t="s">
        <v>6844</v>
      </c>
      <c r="O152" t="s">
        <v>6845</v>
      </c>
      <c r="P152" t="s">
        <v>7001</v>
      </c>
      <c r="Q152" t="s">
        <v>6845</v>
      </c>
      <c r="R152" t="s">
        <v>7002</v>
      </c>
      <c r="S152" t="s">
        <v>7112</v>
      </c>
      <c r="T152" t="s">
        <v>7003</v>
      </c>
      <c r="U152" t="s">
        <v>7082</v>
      </c>
      <c r="V152" t="s">
        <v>7004</v>
      </c>
      <c r="W152" t="s">
        <v>7005</v>
      </c>
      <c r="X152" t="s">
        <v>6845</v>
      </c>
      <c r="Y152" t="s">
        <v>7006</v>
      </c>
      <c r="Z152" t="s">
        <v>6861</v>
      </c>
      <c r="AA152" t="s">
        <v>7081</v>
      </c>
      <c r="AB152" t="s">
        <v>7119</v>
      </c>
      <c r="AC152" t="s">
        <v>7004</v>
      </c>
      <c r="AD152" t="s">
        <v>7007</v>
      </c>
      <c r="AE152" t="s">
        <v>6845</v>
      </c>
      <c r="AF152" t="s">
        <v>6845</v>
      </c>
      <c r="AG152" t="s">
        <v>6845</v>
      </c>
      <c r="AH152" t="s">
        <v>6845</v>
      </c>
      <c r="AI152" t="s">
        <v>6845</v>
      </c>
      <c r="AJ152" t="s">
        <v>6845</v>
      </c>
      <c r="AK152" t="s">
        <v>6845</v>
      </c>
      <c r="AL152" t="s">
        <v>6845</v>
      </c>
      <c r="AM152" t="s">
        <v>6845</v>
      </c>
      <c r="AN152" t="s">
        <v>6866</v>
      </c>
      <c r="AO152" t="s">
        <v>6866</v>
      </c>
      <c r="AP152" t="s">
        <v>6866</v>
      </c>
      <c r="AQ152" t="s">
        <v>6866</v>
      </c>
      <c r="AR152" t="s">
        <v>6866</v>
      </c>
      <c r="AS152" t="s">
        <v>6866</v>
      </c>
      <c r="AT152" t="s">
        <v>6866</v>
      </c>
      <c r="AU152" t="s">
        <v>6866</v>
      </c>
      <c r="AV152" t="s">
        <v>6866</v>
      </c>
      <c r="AW152" t="s">
        <v>6866</v>
      </c>
      <c r="AX152" t="s">
        <v>6866</v>
      </c>
      <c r="AY152" t="s">
        <v>6866</v>
      </c>
      <c r="AZ152" t="s">
        <v>6866</v>
      </c>
      <c r="BA152" t="s">
        <v>6866</v>
      </c>
      <c r="BB152" t="s">
        <v>7143</v>
      </c>
      <c r="BC152" t="s">
        <v>7143</v>
      </c>
      <c r="BD152" t="s">
        <v>7143</v>
      </c>
      <c r="BE152" t="s">
        <v>6866</v>
      </c>
      <c r="BF152" t="s">
        <v>6866</v>
      </c>
      <c r="BG152" t="s">
        <v>6866</v>
      </c>
      <c r="BH152" t="s">
        <v>6866</v>
      </c>
      <c r="BI152" t="s">
        <v>8906</v>
      </c>
      <c r="BJ152" t="s">
        <v>8906</v>
      </c>
      <c r="BK152" t="s">
        <v>8906</v>
      </c>
      <c r="BL152" t="s">
        <v>6866</v>
      </c>
      <c r="BM152" t="s">
        <v>6866</v>
      </c>
      <c r="BN152" t="s">
        <v>6866</v>
      </c>
      <c r="BO152" t="s">
        <v>6866</v>
      </c>
      <c r="BP152" t="s">
        <v>7008</v>
      </c>
      <c r="BQ152" t="s">
        <v>7009</v>
      </c>
    </row>
    <row r="153" spans="1:69" hidden="1" x14ac:dyDescent="0.2">
      <c r="A153" t="s">
        <v>7010</v>
      </c>
      <c r="B153" t="s">
        <v>7011</v>
      </c>
      <c r="C153" t="s">
        <v>8089</v>
      </c>
      <c r="D153" t="s">
        <v>6835</v>
      </c>
      <c r="E153" t="s">
        <v>8091</v>
      </c>
      <c r="F153" t="s">
        <v>7012</v>
      </c>
      <c r="G153" t="s">
        <v>6837</v>
      </c>
      <c r="H153" t="s">
        <v>7013</v>
      </c>
      <c r="I153" t="s">
        <v>6273</v>
      </c>
      <c r="J153" t="s">
        <v>7014</v>
      </c>
      <c r="K153" t="s">
        <v>6841</v>
      </c>
      <c r="L153" t="s">
        <v>6500</v>
      </c>
      <c r="M153" t="s">
        <v>6501</v>
      </c>
      <c r="N153" t="s">
        <v>7077</v>
      </c>
      <c r="O153" t="s">
        <v>6845</v>
      </c>
      <c r="P153" t="s">
        <v>7015</v>
      </c>
      <c r="Q153" t="s">
        <v>7016</v>
      </c>
      <c r="R153" t="s">
        <v>8897</v>
      </c>
      <c r="S153" t="s">
        <v>8998</v>
      </c>
      <c r="T153" t="s">
        <v>7017</v>
      </c>
      <c r="U153" t="s">
        <v>7082</v>
      </c>
      <c r="V153" t="s">
        <v>7016</v>
      </c>
      <c r="W153" t="s">
        <v>7018</v>
      </c>
      <c r="X153" t="s">
        <v>6845</v>
      </c>
      <c r="Y153" t="s">
        <v>7019</v>
      </c>
      <c r="Z153" t="s">
        <v>6492</v>
      </c>
      <c r="AA153" t="s">
        <v>8474</v>
      </c>
      <c r="AB153" t="s">
        <v>7119</v>
      </c>
      <c r="AC153" t="s">
        <v>7016</v>
      </c>
      <c r="AD153" t="s">
        <v>7020</v>
      </c>
      <c r="AE153" t="s">
        <v>6845</v>
      </c>
      <c r="AF153" t="s">
        <v>6845</v>
      </c>
      <c r="AG153" t="s">
        <v>6845</v>
      </c>
      <c r="AH153" t="s">
        <v>6845</v>
      </c>
      <c r="AI153" t="s">
        <v>6845</v>
      </c>
      <c r="AJ153" t="s">
        <v>6845</v>
      </c>
      <c r="AK153" t="s">
        <v>6845</v>
      </c>
      <c r="AL153" t="s">
        <v>6845</v>
      </c>
      <c r="AM153" t="s">
        <v>6845</v>
      </c>
      <c r="AN153" t="s">
        <v>6866</v>
      </c>
      <c r="AO153" t="s">
        <v>6866</v>
      </c>
      <c r="AP153" t="s">
        <v>6866</v>
      </c>
      <c r="AQ153" t="s">
        <v>6866</v>
      </c>
      <c r="AR153" t="s">
        <v>6866</v>
      </c>
      <c r="AS153" t="s">
        <v>6866</v>
      </c>
      <c r="AT153" t="s">
        <v>6866</v>
      </c>
      <c r="AU153" t="s">
        <v>6866</v>
      </c>
      <c r="AV153" t="s">
        <v>6866</v>
      </c>
      <c r="AW153" t="s">
        <v>6866</v>
      </c>
      <c r="AX153" t="s">
        <v>6866</v>
      </c>
      <c r="AY153" t="s">
        <v>6866</v>
      </c>
      <c r="AZ153" t="s">
        <v>6866</v>
      </c>
      <c r="BA153" t="s">
        <v>6866</v>
      </c>
      <c r="BB153" t="s">
        <v>7145</v>
      </c>
      <c r="BC153" t="s">
        <v>7145</v>
      </c>
      <c r="BD153" t="s">
        <v>6866</v>
      </c>
      <c r="BE153" t="s">
        <v>6866</v>
      </c>
      <c r="BF153" t="s">
        <v>6866</v>
      </c>
      <c r="BG153" t="s">
        <v>6866</v>
      </c>
      <c r="BH153" t="s">
        <v>6866</v>
      </c>
      <c r="BI153" t="s">
        <v>6274</v>
      </c>
      <c r="BJ153" t="s">
        <v>6274</v>
      </c>
      <c r="BK153" t="s">
        <v>6866</v>
      </c>
      <c r="BL153" t="s">
        <v>6866</v>
      </c>
      <c r="BM153" t="s">
        <v>6866</v>
      </c>
      <c r="BN153" t="s">
        <v>6866</v>
      </c>
      <c r="BO153" t="s">
        <v>6866</v>
      </c>
      <c r="BP153" t="s">
        <v>7021</v>
      </c>
      <c r="BQ153" t="s">
        <v>7022</v>
      </c>
    </row>
    <row r="154" spans="1:69" hidden="1" x14ac:dyDescent="0.2">
      <c r="A154" t="s">
        <v>7023</v>
      </c>
      <c r="B154" t="s">
        <v>7024</v>
      </c>
      <c r="C154" t="s">
        <v>8089</v>
      </c>
      <c r="D154" t="s">
        <v>6835</v>
      </c>
      <c r="E154" t="s">
        <v>8091</v>
      </c>
      <c r="F154" t="s">
        <v>7025</v>
      </c>
      <c r="G154" t="s">
        <v>6837</v>
      </c>
      <c r="H154" t="s">
        <v>6838</v>
      </c>
      <c r="I154" t="s">
        <v>6273</v>
      </c>
      <c r="J154" t="s">
        <v>7026</v>
      </c>
      <c r="K154" t="s">
        <v>6841</v>
      </c>
      <c r="L154" t="s">
        <v>6500</v>
      </c>
      <c r="M154" t="s">
        <v>6501</v>
      </c>
      <c r="N154" t="s">
        <v>7077</v>
      </c>
      <c r="O154" t="s">
        <v>6845</v>
      </c>
      <c r="P154" t="s">
        <v>7027</v>
      </c>
      <c r="Q154" t="s">
        <v>7028</v>
      </c>
      <c r="R154" t="s">
        <v>7029</v>
      </c>
      <c r="S154" t="s">
        <v>6861</v>
      </c>
      <c r="T154" t="s">
        <v>9002</v>
      </c>
      <c r="U154" t="s">
        <v>7082</v>
      </c>
      <c r="V154" t="s">
        <v>7028</v>
      </c>
      <c r="W154" t="s">
        <v>7030</v>
      </c>
      <c r="X154" t="s">
        <v>6845</v>
      </c>
      <c r="Y154" t="s">
        <v>7031</v>
      </c>
      <c r="Z154" t="s">
        <v>6861</v>
      </c>
      <c r="AA154" t="s">
        <v>6862</v>
      </c>
      <c r="AB154" t="s">
        <v>7119</v>
      </c>
      <c r="AC154" t="s">
        <v>7028</v>
      </c>
      <c r="AD154" t="s">
        <v>7032</v>
      </c>
      <c r="AE154" t="s">
        <v>6845</v>
      </c>
      <c r="AF154" t="s">
        <v>6845</v>
      </c>
      <c r="AG154" t="s">
        <v>6845</v>
      </c>
      <c r="AH154" t="s">
        <v>6845</v>
      </c>
      <c r="AI154" t="s">
        <v>6845</v>
      </c>
      <c r="AJ154" t="s">
        <v>6845</v>
      </c>
      <c r="AK154" t="s">
        <v>6845</v>
      </c>
      <c r="AL154" t="s">
        <v>6845</v>
      </c>
      <c r="AM154" t="s">
        <v>6845</v>
      </c>
      <c r="AN154" t="s">
        <v>6866</v>
      </c>
      <c r="AO154" t="s">
        <v>6866</v>
      </c>
      <c r="AP154" t="s">
        <v>6866</v>
      </c>
      <c r="AQ154" t="s">
        <v>6866</v>
      </c>
      <c r="AR154" t="s">
        <v>6866</v>
      </c>
      <c r="AS154" t="s">
        <v>6866</v>
      </c>
      <c r="AT154" t="s">
        <v>6866</v>
      </c>
      <c r="AU154" t="s">
        <v>6866</v>
      </c>
      <c r="AV154" t="s">
        <v>6866</v>
      </c>
      <c r="AW154" t="s">
        <v>6866</v>
      </c>
      <c r="AX154" t="s">
        <v>6866</v>
      </c>
      <c r="AY154" t="s">
        <v>6866</v>
      </c>
      <c r="AZ154" t="s">
        <v>6866</v>
      </c>
      <c r="BA154" t="s">
        <v>6866</v>
      </c>
      <c r="BB154" t="s">
        <v>7179</v>
      </c>
      <c r="BC154" t="s">
        <v>6866</v>
      </c>
      <c r="BD154" t="s">
        <v>7179</v>
      </c>
      <c r="BE154" t="s">
        <v>6866</v>
      </c>
      <c r="BF154" t="s">
        <v>6866</v>
      </c>
      <c r="BG154" t="s">
        <v>6866</v>
      </c>
      <c r="BH154" t="s">
        <v>6866</v>
      </c>
      <c r="BI154" t="s">
        <v>7179</v>
      </c>
      <c r="BJ154" t="s">
        <v>6866</v>
      </c>
      <c r="BK154" t="s">
        <v>7179</v>
      </c>
      <c r="BL154" t="s">
        <v>6866</v>
      </c>
      <c r="BM154" t="s">
        <v>6866</v>
      </c>
      <c r="BN154" t="s">
        <v>6866</v>
      </c>
      <c r="BO154" t="s">
        <v>6866</v>
      </c>
      <c r="BP154" t="s">
        <v>7033</v>
      </c>
      <c r="BQ154" t="s">
        <v>7034</v>
      </c>
    </row>
    <row r="155" spans="1:69" hidden="1" x14ac:dyDescent="0.2">
      <c r="A155" t="s">
        <v>7035</v>
      </c>
      <c r="B155" t="s">
        <v>7036</v>
      </c>
      <c r="C155" t="s">
        <v>8089</v>
      </c>
      <c r="D155" t="s">
        <v>6835</v>
      </c>
      <c r="E155" t="s">
        <v>8091</v>
      </c>
      <c r="F155" t="s">
        <v>7037</v>
      </c>
      <c r="G155" t="s">
        <v>6837</v>
      </c>
      <c r="H155" t="s">
        <v>7038</v>
      </c>
      <c r="I155" t="s">
        <v>8952</v>
      </c>
      <c r="J155" t="s">
        <v>7039</v>
      </c>
      <c r="K155" t="s">
        <v>6841</v>
      </c>
      <c r="L155" t="s">
        <v>6500</v>
      </c>
      <c r="M155" t="s">
        <v>6501</v>
      </c>
      <c r="N155" t="s">
        <v>7077</v>
      </c>
      <c r="O155" t="s">
        <v>6845</v>
      </c>
      <c r="P155" t="s">
        <v>7040</v>
      </c>
      <c r="Q155" t="s">
        <v>7041</v>
      </c>
      <c r="R155" t="s">
        <v>7042</v>
      </c>
      <c r="S155" t="s">
        <v>6268</v>
      </c>
      <c r="T155" t="s">
        <v>7086</v>
      </c>
      <c r="U155" t="s">
        <v>7082</v>
      </c>
      <c r="V155" t="s">
        <v>7041</v>
      </c>
      <c r="W155" t="s">
        <v>7043</v>
      </c>
      <c r="X155" t="s">
        <v>6845</v>
      </c>
      <c r="Y155" t="s">
        <v>7044</v>
      </c>
      <c r="Z155" t="s">
        <v>5153</v>
      </c>
      <c r="AA155" t="s">
        <v>7045</v>
      </c>
      <c r="AB155" t="s">
        <v>7119</v>
      </c>
      <c r="AC155" t="s">
        <v>7041</v>
      </c>
      <c r="AD155" t="s">
        <v>7046</v>
      </c>
      <c r="AE155" t="s">
        <v>6845</v>
      </c>
      <c r="AF155" t="s">
        <v>6845</v>
      </c>
      <c r="AG155" t="s">
        <v>6845</v>
      </c>
      <c r="AH155" t="s">
        <v>6845</v>
      </c>
      <c r="AI155" t="s">
        <v>6845</v>
      </c>
      <c r="AJ155" t="s">
        <v>6845</v>
      </c>
      <c r="AK155" t="s">
        <v>6845</v>
      </c>
      <c r="AL155" t="s">
        <v>6845</v>
      </c>
      <c r="AM155" t="s">
        <v>6845</v>
      </c>
      <c r="AN155" t="s">
        <v>6866</v>
      </c>
      <c r="AO155" t="s">
        <v>6866</v>
      </c>
      <c r="AP155" t="s">
        <v>6866</v>
      </c>
      <c r="AQ155" t="s">
        <v>6866</v>
      </c>
      <c r="AR155" t="s">
        <v>6866</v>
      </c>
      <c r="AS155" t="s">
        <v>6866</v>
      </c>
      <c r="AT155" t="s">
        <v>6866</v>
      </c>
      <c r="AU155" t="s">
        <v>6866</v>
      </c>
      <c r="AV155" t="s">
        <v>6866</v>
      </c>
      <c r="AW155" t="s">
        <v>6866</v>
      </c>
      <c r="AX155" t="s">
        <v>6866</v>
      </c>
      <c r="AY155" t="s">
        <v>6866</v>
      </c>
      <c r="AZ155" t="s">
        <v>6866</v>
      </c>
      <c r="BA155" t="s">
        <v>6866</v>
      </c>
      <c r="BB155" t="s">
        <v>8953</v>
      </c>
      <c r="BC155" t="s">
        <v>6866</v>
      </c>
      <c r="BD155" t="s">
        <v>8953</v>
      </c>
      <c r="BE155" t="s">
        <v>6866</v>
      </c>
      <c r="BF155" t="s">
        <v>6866</v>
      </c>
      <c r="BG155" t="s">
        <v>6866</v>
      </c>
      <c r="BH155" t="s">
        <v>6866</v>
      </c>
      <c r="BI155" t="s">
        <v>8953</v>
      </c>
      <c r="BJ155" t="s">
        <v>6866</v>
      </c>
      <c r="BK155" t="s">
        <v>8953</v>
      </c>
      <c r="BL155" t="s">
        <v>6866</v>
      </c>
      <c r="BM155" t="s">
        <v>6866</v>
      </c>
      <c r="BN155" t="s">
        <v>6866</v>
      </c>
      <c r="BO155" t="s">
        <v>6866</v>
      </c>
      <c r="BP155" t="s">
        <v>7047</v>
      </c>
      <c r="BQ155" t="s">
        <v>7048</v>
      </c>
    </row>
    <row r="156" spans="1:69" hidden="1" x14ac:dyDescent="0.2">
      <c r="A156" t="s">
        <v>7049</v>
      </c>
      <c r="B156" t="s">
        <v>7050</v>
      </c>
      <c r="C156" t="s">
        <v>8089</v>
      </c>
      <c r="D156" t="s">
        <v>6835</v>
      </c>
      <c r="E156" t="s">
        <v>8091</v>
      </c>
      <c r="F156" t="s">
        <v>7051</v>
      </c>
      <c r="G156" t="s">
        <v>6837</v>
      </c>
      <c r="H156" t="s">
        <v>8911</v>
      </c>
      <c r="I156" t="s">
        <v>6273</v>
      </c>
      <c r="J156" t="s">
        <v>7052</v>
      </c>
      <c r="K156" t="s">
        <v>6841</v>
      </c>
      <c r="L156" t="s">
        <v>6500</v>
      </c>
      <c r="M156" t="s">
        <v>6501</v>
      </c>
      <c r="N156" t="s">
        <v>7077</v>
      </c>
      <c r="O156" t="s">
        <v>6845</v>
      </c>
      <c r="P156" t="s">
        <v>7053</v>
      </c>
      <c r="Q156" t="s">
        <v>7054</v>
      </c>
      <c r="R156" t="s">
        <v>7055</v>
      </c>
      <c r="S156" t="s">
        <v>6503</v>
      </c>
      <c r="T156" t="s">
        <v>7118</v>
      </c>
      <c r="U156" t="s">
        <v>7082</v>
      </c>
      <c r="V156" t="s">
        <v>7054</v>
      </c>
      <c r="W156" t="s">
        <v>7056</v>
      </c>
      <c r="X156" t="s">
        <v>6845</v>
      </c>
      <c r="Y156" t="s">
        <v>7057</v>
      </c>
      <c r="Z156" t="s">
        <v>6861</v>
      </c>
      <c r="AA156" t="s">
        <v>7058</v>
      </c>
      <c r="AB156" t="s">
        <v>7119</v>
      </c>
      <c r="AC156" t="s">
        <v>7054</v>
      </c>
      <c r="AD156" t="s">
        <v>6845</v>
      </c>
      <c r="AE156" t="s">
        <v>6845</v>
      </c>
      <c r="AF156" t="s">
        <v>6845</v>
      </c>
      <c r="AG156" t="s">
        <v>6845</v>
      </c>
      <c r="AH156" t="s">
        <v>6845</v>
      </c>
      <c r="AI156" t="s">
        <v>6845</v>
      </c>
      <c r="AJ156" t="s">
        <v>6845</v>
      </c>
      <c r="AK156" t="s">
        <v>6845</v>
      </c>
      <c r="AL156" t="s">
        <v>6845</v>
      </c>
      <c r="AM156" t="s">
        <v>6845</v>
      </c>
      <c r="AN156" t="s">
        <v>6866</v>
      </c>
      <c r="AO156" t="s">
        <v>6866</v>
      </c>
      <c r="AP156" t="s">
        <v>6866</v>
      </c>
      <c r="AQ156" t="s">
        <v>6866</v>
      </c>
      <c r="AR156" t="s">
        <v>6866</v>
      </c>
      <c r="AS156" t="s">
        <v>6866</v>
      </c>
      <c r="AT156" t="s">
        <v>6866</v>
      </c>
      <c r="AU156" t="s">
        <v>6866</v>
      </c>
      <c r="AV156" t="s">
        <v>6866</v>
      </c>
      <c r="AW156" t="s">
        <v>6866</v>
      </c>
      <c r="AX156" t="s">
        <v>6866</v>
      </c>
      <c r="AY156" t="s">
        <v>6866</v>
      </c>
      <c r="AZ156" t="s">
        <v>6866</v>
      </c>
      <c r="BA156" t="s">
        <v>6866</v>
      </c>
      <c r="BB156" t="s">
        <v>7121</v>
      </c>
      <c r="BC156" t="s">
        <v>6866</v>
      </c>
      <c r="BD156" t="s">
        <v>7121</v>
      </c>
      <c r="BE156" t="s">
        <v>6866</v>
      </c>
      <c r="BF156" t="s">
        <v>6866</v>
      </c>
      <c r="BG156" t="s">
        <v>6866</v>
      </c>
      <c r="BH156" t="s">
        <v>6866</v>
      </c>
      <c r="BI156" t="s">
        <v>7180</v>
      </c>
      <c r="BJ156" t="s">
        <v>6866</v>
      </c>
      <c r="BK156" t="s">
        <v>7180</v>
      </c>
      <c r="BL156" t="s">
        <v>6866</v>
      </c>
      <c r="BM156" t="s">
        <v>6866</v>
      </c>
      <c r="BN156" t="s">
        <v>6866</v>
      </c>
      <c r="BO156" t="s">
        <v>6866</v>
      </c>
      <c r="BP156" t="s">
        <v>7059</v>
      </c>
      <c r="BQ156" t="s">
        <v>7060</v>
      </c>
    </row>
    <row r="157" spans="1:69" hidden="1" x14ac:dyDescent="0.2">
      <c r="A157" t="s">
        <v>7061</v>
      </c>
      <c r="B157" t="s">
        <v>7062</v>
      </c>
      <c r="C157" t="s">
        <v>8089</v>
      </c>
      <c r="D157" t="s">
        <v>6835</v>
      </c>
      <c r="E157" t="s">
        <v>8091</v>
      </c>
      <c r="F157" t="s">
        <v>7063</v>
      </c>
      <c r="G157" t="s">
        <v>6837</v>
      </c>
      <c r="H157" t="s">
        <v>7064</v>
      </c>
      <c r="I157" t="s">
        <v>9187</v>
      </c>
      <c r="J157" t="s">
        <v>7065</v>
      </c>
      <c r="K157" t="s">
        <v>6841</v>
      </c>
      <c r="L157" t="s">
        <v>6500</v>
      </c>
      <c r="M157" t="s">
        <v>6501</v>
      </c>
      <c r="N157" t="s">
        <v>7077</v>
      </c>
      <c r="O157" t="s">
        <v>6845</v>
      </c>
      <c r="P157" t="s">
        <v>7066</v>
      </c>
      <c r="Q157" t="s">
        <v>7067</v>
      </c>
      <c r="R157" t="s">
        <v>7068</v>
      </c>
      <c r="S157" t="s">
        <v>7090</v>
      </c>
      <c r="T157" t="s">
        <v>6414</v>
      </c>
      <c r="U157" t="s">
        <v>7082</v>
      </c>
      <c r="V157" t="s">
        <v>7067</v>
      </c>
      <c r="W157" t="s">
        <v>7069</v>
      </c>
      <c r="X157" t="s">
        <v>6845</v>
      </c>
      <c r="Y157" t="s">
        <v>7652</v>
      </c>
      <c r="Z157" t="s">
        <v>7117</v>
      </c>
      <c r="AA157" t="s">
        <v>9002</v>
      </c>
      <c r="AB157" t="s">
        <v>7119</v>
      </c>
      <c r="AC157" t="s">
        <v>7067</v>
      </c>
      <c r="AD157" t="s">
        <v>7070</v>
      </c>
      <c r="AE157" t="s">
        <v>6845</v>
      </c>
      <c r="AF157" t="s">
        <v>6845</v>
      </c>
      <c r="AG157" t="s">
        <v>6845</v>
      </c>
      <c r="AH157" t="s">
        <v>6845</v>
      </c>
      <c r="AI157" t="s">
        <v>6845</v>
      </c>
      <c r="AJ157" t="s">
        <v>6845</v>
      </c>
      <c r="AK157" t="s">
        <v>6845</v>
      </c>
      <c r="AL157" t="s">
        <v>6845</v>
      </c>
      <c r="AM157" t="s">
        <v>6845</v>
      </c>
      <c r="AN157" t="s">
        <v>6866</v>
      </c>
      <c r="AO157" t="s">
        <v>6866</v>
      </c>
      <c r="AP157" t="s">
        <v>6866</v>
      </c>
      <c r="AQ157" t="s">
        <v>6866</v>
      </c>
      <c r="AR157" t="s">
        <v>6866</v>
      </c>
      <c r="AS157" t="s">
        <v>6866</v>
      </c>
      <c r="AT157" t="s">
        <v>6866</v>
      </c>
      <c r="AU157" t="s">
        <v>6866</v>
      </c>
      <c r="AV157" t="s">
        <v>6866</v>
      </c>
      <c r="AW157" t="s">
        <v>6866</v>
      </c>
      <c r="AX157" t="s">
        <v>6866</v>
      </c>
      <c r="AY157" t="s">
        <v>6866</v>
      </c>
      <c r="AZ157" t="s">
        <v>6866</v>
      </c>
      <c r="BA157" t="s">
        <v>6866</v>
      </c>
      <c r="BB157" t="s">
        <v>8887</v>
      </c>
      <c r="BC157" t="s">
        <v>6866</v>
      </c>
      <c r="BD157" t="s">
        <v>8887</v>
      </c>
      <c r="BE157" t="s">
        <v>6866</v>
      </c>
      <c r="BF157" t="s">
        <v>6866</v>
      </c>
      <c r="BG157" t="s">
        <v>6866</v>
      </c>
      <c r="BH157" t="s">
        <v>6866</v>
      </c>
      <c r="BI157" t="s">
        <v>7098</v>
      </c>
      <c r="BJ157" t="s">
        <v>6866</v>
      </c>
      <c r="BK157" t="s">
        <v>7098</v>
      </c>
      <c r="BL157" t="s">
        <v>6866</v>
      </c>
      <c r="BM157" t="s">
        <v>6866</v>
      </c>
      <c r="BN157" t="s">
        <v>6866</v>
      </c>
      <c r="BO157" t="s">
        <v>6866</v>
      </c>
      <c r="BP157" t="s">
        <v>6073</v>
      </c>
      <c r="BQ157" t="s">
        <v>6074</v>
      </c>
    </row>
    <row r="158" spans="1:69" hidden="1" x14ac:dyDescent="0.2">
      <c r="A158" t="s">
        <v>6075</v>
      </c>
      <c r="B158" t="s">
        <v>6076</v>
      </c>
      <c r="C158" t="s">
        <v>8089</v>
      </c>
      <c r="D158" t="s">
        <v>6835</v>
      </c>
      <c r="E158" t="s">
        <v>8091</v>
      </c>
      <c r="F158" t="s">
        <v>6077</v>
      </c>
      <c r="G158" t="s">
        <v>6837</v>
      </c>
      <c r="H158" t="s">
        <v>8753</v>
      </c>
      <c r="I158" t="s">
        <v>6399</v>
      </c>
      <c r="J158" t="s">
        <v>6078</v>
      </c>
      <c r="K158" t="s">
        <v>6841</v>
      </c>
      <c r="L158" t="s">
        <v>6500</v>
      </c>
      <c r="M158" t="s">
        <v>6501</v>
      </c>
      <c r="N158" t="s">
        <v>7077</v>
      </c>
      <c r="O158" t="s">
        <v>6845</v>
      </c>
      <c r="P158" t="s">
        <v>6079</v>
      </c>
      <c r="Q158" t="s">
        <v>6080</v>
      </c>
      <c r="R158" t="s">
        <v>6081</v>
      </c>
      <c r="S158" t="s">
        <v>7195</v>
      </c>
      <c r="T158" t="s">
        <v>6410</v>
      </c>
      <c r="U158" t="s">
        <v>7082</v>
      </c>
      <c r="V158" t="s">
        <v>6080</v>
      </c>
      <c r="W158" t="s">
        <v>6082</v>
      </c>
      <c r="X158" t="s">
        <v>6845</v>
      </c>
      <c r="Y158" t="s">
        <v>5875</v>
      </c>
      <c r="Z158" t="s">
        <v>8898</v>
      </c>
      <c r="AA158" t="s">
        <v>5711</v>
      </c>
      <c r="AB158" t="s">
        <v>7119</v>
      </c>
      <c r="AC158" t="s">
        <v>6080</v>
      </c>
      <c r="AD158" t="s">
        <v>6083</v>
      </c>
      <c r="AE158" t="s">
        <v>6845</v>
      </c>
      <c r="AF158" t="s">
        <v>6845</v>
      </c>
      <c r="AG158" t="s">
        <v>6845</v>
      </c>
      <c r="AH158" t="s">
        <v>6845</v>
      </c>
      <c r="AI158" t="s">
        <v>6845</v>
      </c>
      <c r="AJ158" t="s">
        <v>6845</v>
      </c>
      <c r="AK158" t="s">
        <v>6845</v>
      </c>
      <c r="AL158" t="s">
        <v>6845</v>
      </c>
      <c r="AM158" t="s">
        <v>6845</v>
      </c>
      <c r="AN158" t="s">
        <v>6866</v>
      </c>
      <c r="AO158" t="s">
        <v>6866</v>
      </c>
      <c r="AP158" t="s">
        <v>6866</v>
      </c>
      <c r="AQ158" t="s">
        <v>6866</v>
      </c>
      <c r="AR158" t="s">
        <v>6866</v>
      </c>
      <c r="AS158" t="s">
        <v>6866</v>
      </c>
      <c r="AT158" t="s">
        <v>6866</v>
      </c>
      <c r="AU158" t="s">
        <v>6866</v>
      </c>
      <c r="AV158" t="s">
        <v>6866</v>
      </c>
      <c r="AW158" t="s">
        <v>6866</v>
      </c>
      <c r="AX158" t="s">
        <v>6866</v>
      </c>
      <c r="AY158" t="s">
        <v>6866</v>
      </c>
      <c r="AZ158" t="s">
        <v>6866</v>
      </c>
      <c r="BA158" t="s">
        <v>6866</v>
      </c>
      <c r="BB158" t="s">
        <v>8564</v>
      </c>
      <c r="BC158" t="s">
        <v>6866</v>
      </c>
      <c r="BD158" t="s">
        <v>8564</v>
      </c>
      <c r="BE158" t="s">
        <v>6866</v>
      </c>
      <c r="BF158" t="s">
        <v>6866</v>
      </c>
      <c r="BG158" t="s">
        <v>6866</v>
      </c>
      <c r="BH158" t="s">
        <v>6866</v>
      </c>
      <c r="BI158" t="s">
        <v>6451</v>
      </c>
      <c r="BJ158" t="s">
        <v>6451</v>
      </c>
      <c r="BK158" t="s">
        <v>6866</v>
      </c>
      <c r="BL158" t="s">
        <v>6866</v>
      </c>
      <c r="BM158" t="s">
        <v>6866</v>
      </c>
      <c r="BN158" t="s">
        <v>6866</v>
      </c>
      <c r="BO158" t="s">
        <v>6866</v>
      </c>
      <c r="BP158" t="s">
        <v>6084</v>
      </c>
      <c r="BQ158" t="s">
        <v>6085</v>
      </c>
    </row>
    <row r="159" spans="1:69" hidden="1" x14ac:dyDescent="0.2">
      <c r="A159" t="s">
        <v>6086</v>
      </c>
      <c r="B159" t="s">
        <v>6087</v>
      </c>
      <c r="C159" t="s">
        <v>8089</v>
      </c>
      <c r="D159" t="s">
        <v>6835</v>
      </c>
      <c r="E159" t="s">
        <v>8091</v>
      </c>
      <c r="F159" t="s">
        <v>6088</v>
      </c>
      <c r="G159" t="s">
        <v>6837</v>
      </c>
      <c r="H159" t="s">
        <v>6264</v>
      </c>
      <c r="I159" t="s">
        <v>7095</v>
      </c>
      <c r="J159" t="s">
        <v>6089</v>
      </c>
      <c r="K159" t="s">
        <v>6841</v>
      </c>
      <c r="L159" t="s">
        <v>6500</v>
      </c>
      <c r="M159" t="s">
        <v>6501</v>
      </c>
      <c r="N159" t="s">
        <v>7077</v>
      </c>
      <c r="O159" t="s">
        <v>6845</v>
      </c>
      <c r="P159" t="s">
        <v>6090</v>
      </c>
      <c r="Q159" t="s">
        <v>6845</v>
      </c>
      <c r="R159" t="s">
        <v>6091</v>
      </c>
      <c r="S159" t="s">
        <v>6092</v>
      </c>
      <c r="T159" t="s">
        <v>8932</v>
      </c>
      <c r="U159" t="s">
        <v>7082</v>
      </c>
      <c r="V159" t="s">
        <v>6093</v>
      </c>
      <c r="W159" t="s">
        <v>6094</v>
      </c>
      <c r="X159" t="s">
        <v>6845</v>
      </c>
      <c r="Y159" t="s">
        <v>6095</v>
      </c>
      <c r="Z159" t="s">
        <v>7154</v>
      </c>
      <c r="AA159" t="s">
        <v>6475</v>
      </c>
      <c r="AB159" t="s">
        <v>7119</v>
      </c>
      <c r="AC159" t="s">
        <v>6093</v>
      </c>
      <c r="AD159" t="s">
        <v>6096</v>
      </c>
      <c r="AE159" t="s">
        <v>6845</v>
      </c>
      <c r="AF159" t="s">
        <v>6845</v>
      </c>
      <c r="AG159" t="s">
        <v>6845</v>
      </c>
      <c r="AH159" t="s">
        <v>6845</v>
      </c>
      <c r="AI159" t="s">
        <v>6845</v>
      </c>
      <c r="AJ159" t="s">
        <v>6845</v>
      </c>
      <c r="AK159" t="s">
        <v>6845</v>
      </c>
      <c r="AL159" t="s">
        <v>6845</v>
      </c>
      <c r="AM159" t="s">
        <v>6845</v>
      </c>
      <c r="AN159" t="s">
        <v>6866</v>
      </c>
      <c r="AO159" t="s">
        <v>6866</v>
      </c>
      <c r="AP159" t="s">
        <v>6866</v>
      </c>
      <c r="AQ159" t="s">
        <v>6866</v>
      </c>
      <c r="AR159" t="s">
        <v>6866</v>
      </c>
      <c r="AS159" t="s">
        <v>6866</v>
      </c>
      <c r="AT159" t="s">
        <v>6866</v>
      </c>
      <c r="AU159" t="s">
        <v>6866</v>
      </c>
      <c r="AV159" t="s">
        <v>6866</v>
      </c>
      <c r="AW159" t="s">
        <v>6866</v>
      </c>
      <c r="AX159" t="s">
        <v>6866</v>
      </c>
      <c r="AY159" t="s">
        <v>6866</v>
      </c>
      <c r="AZ159" t="s">
        <v>6866</v>
      </c>
      <c r="BA159" t="s">
        <v>6866</v>
      </c>
      <c r="BB159" t="s">
        <v>7143</v>
      </c>
      <c r="BC159" t="s">
        <v>6866</v>
      </c>
      <c r="BD159" t="s">
        <v>7143</v>
      </c>
      <c r="BE159" t="s">
        <v>6866</v>
      </c>
      <c r="BF159" t="s">
        <v>6866</v>
      </c>
      <c r="BG159" t="s">
        <v>6866</v>
      </c>
      <c r="BH159" t="s">
        <v>6866</v>
      </c>
      <c r="BI159" t="s">
        <v>7145</v>
      </c>
      <c r="BJ159" t="s">
        <v>6866</v>
      </c>
      <c r="BK159" t="s">
        <v>7145</v>
      </c>
      <c r="BL159" t="s">
        <v>6866</v>
      </c>
      <c r="BM159" t="s">
        <v>6866</v>
      </c>
      <c r="BN159" t="s">
        <v>6866</v>
      </c>
      <c r="BO159" t="s">
        <v>6866</v>
      </c>
      <c r="BP159" t="s">
        <v>6097</v>
      </c>
      <c r="BQ159" t="s">
        <v>6098</v>
      </c>
    </row>
    <row r="160" spans="1:69" hidden="1" x14ac:dyDescent="0.2">
      <c r="A160" t="s">
        <v>6099</v>
      </c>
      <c r="B160" t="s">
        <v>6100</v>
      </c>
      <c r="C160" t="s">
        <v>8089</v>
      </c>
      <c r="D160" t="s">
        <v>6835</v>
      </c>
      <c r="E160" t="s">
        <v>8091</v>
      </c>
      <c r="F160" t="s">
        <v>6101</v>
      </c>
      <c r="G160" t="s">
        <v>6837</v>
      </c>
      <c r="H160" t="s">
        <v>8977</v>
      </c>
      <c r="I160" t="s">
        <v>9187</v>
      </c>
      <c r="J160" t="s">
        <v>6102</v>
      </c>
      <c r="K160" t="s">
        <v>6841</v>
      </c>
      <c r="L160" t="s">
        <v>6500</v>
      </c>
      <c r="M160" t="s">
        <v>6501</v>
      </c>
      <c r="N160" t="s">
        <v>7077</v>
      </c>
      <c r="O160" t="s">
        <v>6845</v>
      </c>
      <c r="P160" t="s">
        <v>6103</v>
      </c>
      <c r="Q160" t="s">
        <v>6104</v>
      </c>
      <c r="R160" t="s">
        <v>6105</v>
      </c>
      <c r="S160" t="s">
        <v>8578</v>
      </c>
      <c r="T160" t="s">
        <v>6269</v>
      </c>
      <c r="U160" t="s">
        <v>7082</v>
      </c>
      <c r="V160" t="s">
        <v>6104</v>
      </c>
      <c r="W160" t="s">
        <v>6106</v>
      </c>
      <c r="X160" t="s">
        <v>6845</v>
      </c>
      <c r="Y160" t="s">
        <v>5608</v>
      </c>
      <c r="Z160" t="s">
        <v>8223</v>
      </c>
      <c r="AA160" t="s">
        <v>7196</v>
      </c>
      <c r="AB160" t="s">
        <v>7119</v>
      </c>
      <c r="AC160" t="s">
        <v>6104</v>
      </c>
      <c r="AD160" t="s">
        <v>6107</v>
      </c>
      <c r="AE160" t="s">
        <v>6845</v>
      </c>
      <c r="AF160" t="s">
        <v>6845</v>
      </c>
      <c r="AG160" t="s">
        <v>6845</v>
      </c>
      <c r="AH160" t="s">
        <v>6845</v>
      </c>
      <c r="AI160" t="s">
        <v>6845</v>
      </c>
      <c r="AJ160" t="s">
        <v>6845</v>
      </c>
      <c r="AK160" t="s">
        <v>6845</v>
      </c>
      <c r="AL160" t="s">
        <v>6845</v>
      </c>
      <c r="AM160" t="s">
        <v>6845</v>
      </c>
      <c r="AN160" t="s">
        <v>6866</v>
      </c>
      <c r="AO160" t="s">
        <v>6866</v>
      </c>
      <c r="AP160" t="s">
        <v>6866</v>
      </c>
      <c r="AQ160" t="s">
        <v>6866</v>
      </c>
      <c r="AR160" t="s">
        <v>6866</v>
      </c>
      <c r="AS160" t="s">
        <v>6866</v>
      </c>
      <c r="AT160" t="s">
        <v>6866</v>
      </c>
      <c r="AU160" t="s">
        <v>6866</v>
      </c>
      <c r="AV160" t="s">
        <v>6866</v>
      </c>
      <c r="AW160" t="s">
        <v>6866</v>
      </c>
      <c r="AX160" t="s">
        <v>6866</v>
      </c>
      <c r="AY160" t="s">
        <v>6866</v>
      </c>
      <c r="AZ160" t="s">
        <v>6866</v>
      </c>
      <c r="BA160" t="s">
        <v>6866</v>
      </c>
      <c r="BB160" t="s">
        <v>7179</v>
      </c>
      <c r="BC160" t="s">
        <v>6866</v>
      </c>
      <c r="BD160" t="s">
        <v>7179</v>
      </c>
      <c r="BE160" t="s">
        <v>6866</v>
      </c>
      <c r="BF160" t="s">
        <v>6866</v>
      </c>
      <c r="BG160" t="s">
        <v>6866</v>
      </c>
      <c r="BH160" t="s">
        <v>6866</v>
      </c>
      <c r="BI160" t="s">
        <v>7180</v>
      </c>
      <c r="BJ160" t="s">
        <v>6866</v>
      </c>
      <c r="BK160" t="s">
        <v>7180</v>
      </c>
      <c r="BL160" t="s">
        <v>6866</v>
      </c>
      <c r="BM160" t="s">
        <v>6866</v>
      </c>
      <c r="BN160" t="s">
        <v>6866</v>
      </c>
      <c r="BO160" t="s">
        <v>6866</v>
      </c>
      <c r="BP160" t="s">
        <v>6108</v>
      </c>
      <c r="BQ160" t="s">
        <v>6109</v>
      </c>
    </row>
    <row r="161" spans="1:69" hidden="1" x14ac:dyDescent="0.2">
      <c r="A161" t="s">
        <v>6110</v>
      </c>
      <c r="B161" t="s">
        <v>6111</v>
      </c>
      <c r="C161" t="s">
        <v>8089</v>
      </c>
      <c r="D161" t="s">
        <v>6835</v>
      </c>
      <c r="E161" t="s">
        <v>8091</v>
      </c>
      <c r="F161" t="s">
        <v>6112</v>
      </c>
      <c r="G161" t="s">
        <v>6837</v>
      </c>
      <c r="H161" t="s">
        <v>8977</v>
      </c>
      <c r="I161" t="s">
        <v>7144</v>
      </c>
      <c r="J161" t="s">
        <v>6113</v>
      </c>
      <c r="K161" t="s">
        <v>6841</v>
      </c>
      <c r="L161" t="s">
        <v>6500</v>
      </c>
      <c r="M161" t="s">
        <v>6501</v>
      </c>
      <c r="N161" t="s">
        <v>7077</v>
      </c>
      <c r="O161" t="s">
        <v>6845</v>
      </c>
      <c r="P161" t="s">
        <v>6114</v>
      </c>
      <c r="Q161" t="s">
        <v>6115</v>
      </c>
      <c r="R161" t="s">
        <v>6116</v>
      </c>
      <c r="S161" t="s">
        <v>8931</v>
      </c>
      <c r="T161" t="s">
        <v>6117</v>
      </c>
      <c r="U161" t="s">
        <v>7082</v>
      </c>
      <c r="V161" t="s">
        <v>6115</v>
      </c>
      <c r="W161" t="s">
        <v>6118</v>
      </c>
      <c r="X161" t="s">
        <v>6845</v>
      </c>
      <c r="Y161" t="s">
        <v>6845</v>
      </c>
      <c r="Z161" t="s">
        <v>6845</v>
      </c>
      <c r="AA161" t="s">
        <v>6845</v>
      </c>
      <c r="AB161" t="s">
        <v>6845</v>
      </c>
      <c r="AC161" t="s">
        <v>6845</v>
      </c>
      <c r="AD161" t="s">
        <v>6845</v>
      </c>
      <c r="AE161" t="s">
        <v>6845</v>
      </c>
      <c r="AF161" t="s">
        <v>6845</v>
      </c>
      <c r="AG161" t="s">
        <v>6845</v>
      </c>
      <c r="AH161" t="s">
        <v>6845</v>
      </c>
      <c r="AI161" t="s">
        <v>6845</v>
      </c>
      <c r="AJ161" t="s">
        <v>6845</v>
      </c>
      <c r="AK161" t="s">
        <v>6845</v>
      </c>
      <c r="AL161" t="s">
        <v>6845</v>
      </c>
      <c r="AM161" t="s">
        <v>6845</v>
      </c>
      <c r="AN161" t="s">
        <v>6866</v>
      </c>
      <c r="AO161" t="s">
        <v>6866</v>
      </c>
      <c r="AP161" t="s">
        <v>6866</v>
      </c>
      <c r="AQ161" t="s">
        <v>6866</v>
      </c>
      <c r="AR161" t="s">
        <v>6866</v>
      </c>
      <c r="AS161" t="s">
        <v>6866</v>
      </c>
      <c r="AT161" t="s">
        <v>6866</v>
      </c>
      <c r="AU161" t="s">
        <v>6866</v>
      </c>
      <c r="AV161" t="s">
        <v>6866</v>
      </c>
      <c r="AW161" t="s">
        <v>6866</v>
      </c>
      <c r="AX161" t="s">
        <v>6866</v>
      </c>
      <c r="AY161" t="s">
        <v>6866</v>
      </c>
      <c r="AZ161" t="s">
        <v>6866</v>
      </c>
      <c r="BA161" t="s">
        <v>6866</v>
      </c>
      <c r="BB161" t="s">
        <v>8952</v>
      </c>
      <c r="BC161" t="s">
        <v>6866</v>
      </c>
      <c r="BD161" t="s">
        <v>8952</v>
      </c>
      <c r="BE161" t="s">
        <v>6866</v>
      </c>
      <c r="BF161" t="s">
        <v>6866</v>
      </c>
      <c r="BG161" t="s">
        <v>6866</v>
      </c>
      <c r="BH161" t="s">
        <v>6866</v>
      </c>
      <c r="BI161" t="s">
        <v>7099</v>
      </c>
      <c r="BJ161" t="s">
        <v>6866</v>
      </c>
      <c r="BK161" t="s">
        <v>7099</v>
      </c>
      <c r="BL161" t="s">
        <v>6866</v>
      </c>
      <c r="BM161" t="s">
        <v>6866</v>
      </c>
      <c r="BN161" t="s">
        <v>6866</v>
      </c>
      <c r="BO161" t="s">
        <v>6866</v>
      </c>
      <c r="BP161" t="s">
        <v>6119</v>
      </c>
      <c r="BQ161" t="s">
        <v>6120</v>
      </c>
    </row>
    <row r="162" spans="1:69" hidden="1" x14ac:dyDescent="0.2">
      <c r="A162" t="s">
        <v>6121</v>
      </c>
      <c r="B162" t="s">
        <v>6122</v>
      </c>
      <c r="C162" t="s">
        <v>8089</v>
      </c>
      <c r="D162" t="s">
        <v>6835</v>
      </c>
      <c r="E162" t="s">
        <v>8091</v>
      </c>
      <c r="F162" t="s">
        <v>6123</v>
      </c>
      <c r="G162" t="s">
        <v>6837</v>
      </c>
      <c r="H162" t="s">
        <v>8753</v>
      </c>
      <c r="I162" t="s">
        <v>7383</v>
      </c>
      <c r="J162" t="s">
        <v>6124</v>
      </c>
      <c r="K162" t="s">
        <v>6841</v>
      </c>
      <c r="L162" t="s">
        <v>6500</v>
      </c>
      <c r="M162" t="s">
        <v>6501</v>
      </c>
      <c r="N162" t="s">
        <v>7077</v>
      </c>
      <c r="O162" t="s">
        <v>6845</v>
      </c>
      <c r="P162" t="s">
        <v>6125</v>
      </c>
      <c r="Q162" t="s">
        <v>6126</v>
      </c>
      <c r="R162" t="s">
        <v>9110</v>
      </c>
      <c r="S162" t="s">
        <v>8998</v>
      </c>
      <c r="T162" t="s">
        <v>8950</v>
      </c>
      <c r="U162" t="s">
        <v>7082</v>
      </c>
      <c r="V162" t="s">
        <v>6126</v>
      </c>
      <c r="W162" t="s">
        <v>6127</v>
      </c>
      <c r="X162" t="s">
        <v>6845</v>
      </c>
      <c r="Y162" t="s">
        <v>6845</v>
      </c>
      <c r="Z162" t="s">
        <v>6845</v>
      </c>
      <c r="AA162" t="s">
        <v>6845</v>
      </c>
      <c r="AB162" t="s">
        <v>6845</v>
      </c>
      <c r="AC162" t="s">
        <v>6845</v>
      </c>
      <c r="AD162" t="s">
        <v>6845</v>
      </c>
      <c r="AE162" t="s">
        <v>6845</v>
      </c>
      <c r="AF162" t="s">
        <v>6845</v>
      </c>
      <c r="AG162" t="s">
        <v>6845</v>
      </c>
      <c r="AH162" t="s">
        <v>6845</v>
      </c>
      <c r="AI162" t="s">
        <v>6845</v>
      </c>
      <c r="AJ162" t="s">
        <v>6845</v>
      </c>
      <c r="AK162" t="s">
        <v>6845</v>
      </c>
      <c r="AL162" t="s">
        <v>6845</v>
      </c>
      <c r="AM162" t="s">
        <v>6845</v>
      </c>
      <c r="AN162" t="s">
        <v>6866</v>
      </c>
      <c r="AO162" t="s">
        <v>6866</v>
      </c>
      <c r="AP162" t="s">
        <v>6866</v>
      </c>
      <c r="AQ162" t="s">
        <v>6866</v>
      </c>
      <c r="AR162" t="s">
        <v>6866</v>
      </c>
      <c r="AS162" t="s">
        <v>6866</v>
      </c>
      <c r="AT162" t="s">
        <v>6866</v>
      </c>
      <c r="AU162" t="s">
        <v>6866</v>
      </c>
      <c r="AV162" t="s">
        <v>6866</v>
      </c>
      <c r="AW162" t="s">
        <v>6866</v>
      </c>
      <c r="AX162" t="s">
        <v>6866</v>
      </c>
      <c r="AY162" t="s">
        <v>6866</v>
      </c>
      <c r="AZ162" t="s">
        <v>6866</v>
      </c>
      <c r="BA162" t="s">
        <v>6866</v>
      </c>
      <c r="BB162" t="s">
        <v>6273</v>
      </c>
      <c r="BC162" t="s">
        <v>6866</v>
      </c>
      <c r="BD162" t="s">
        <v>6273</v>
      </c>
      <c r="BE162" t="s">
        <v>6866</v>
      </c>
      <c r="BF162" t="s">
        <v>6866</v>
      </c>
      <c r="BG162" t="s">
        <v>6866</v>
      </c>
      <c r="BH162" t="s">
        <v>6866</v>
      </c>
      <c r="BI162" t="s">
        <v>8906</v>
      </c>
      <c r="BJ162" t="s">
        <v>6866</v>
      </c>
      <c r="BK162" t="s">
        <v>8906</v>
      </c>
      <c r="BL162" t="s">
        <v>6866</v>
      </c>
      <c r="BM162" t="s">
        <v>6866</v>
      </c>
      <c r="BN162" t="s">
        <v>6866</v>
      </c>
      <c r="BO162" t="s">
        <v>6866</v>
      </c>
      <c r="BP162" t="s">
        <v>6128</v>
      </c>
      <c r="BQ162" t="s">
        <v>6129</v>
      </c>
    </row>
    <row r="163" spans="1:69" hidden="1" x14ac:dyDescent="0.2">
      <c r="A163" t="s">
        <v>6130</v>
      </c>
      <c r="B163" t="s">
        <v>6131</v>
      </c>
      <c r="C163" t="s">
        <v>8089</v>
      </c>
      <c r="D163" t="s">
        <v>6835</v>
      </c>
      <c r="E163" t="s">
        <v>8091</v>
      </c>
      <c r="F163" t="s">
        <v>6132</v>
      </c>
      <c r="G163" t="s">
        <v>6837</v>
      </c>
      <c r="H163" t="s">
        <v>9414</v>
      </c>
      <c r="I163" t="s">
        <v>9187</v>
      </c>
      <c r="J163" t="s">
        <v>9107</v>
      </c>
      <c r="K163" t="s">
        <v>6841</v>
      </c>
      <c r="L163" t="s">
        <v>6500</v>
      </c>
      <c r="M163" t="s">
        <v>6501</v>
      </c>
      <c r="N163" t="s">
        <v>7077</v>
      </c>
      <c r="O163" t="s">
        <v>6845</v>
      </c>
      <c r="P163" t="s">
        <v>6133</v>
      </c>
      <c r="Q163" t="s">
        <v>6134</v>
      </c>
      <c r="R163" t="s">
        <v>6135</v>
      </c>
      <c r="S163" t="s">
        <v>7154</v>
      </c>
      <c r="T163" t="s">
        <v>6856</v>
      </c>
      <c r="U163" t="s">
        <v>7082</v>
      </c>
      <c r="V163" t="s">
        <v>6134</v>
      </c>
      <c r="W163" t="s">
        <v>6136</v>
      </c>
      <c r="X163" t="s">
        <v>6845</v>
      </c>
      <c r="Y163" t="s">
        <v>6137</v>
      </c>
      <c r="Z163" t="s">
        <v>8879</v>
      </c>
      <c r="AA163" t="s">
        <v>7081</v>
      </c>
      <c r="AB163" t="s">
        <v>7119</v>
      </c>
      <c r="AC163" t="s">
        <v>6134</v>
      </c>
      <c r="AD163" t="s">
        <v>6138</v>
      </c>
      <c r="AE163" t="s">
        <v>6845</v>
      </c>
      <c r="AF163" t="s">
        <v>6845</v>
      </c>
      <c r="AG163" t="s">
        <v>6845</v>
      </c>
      <c r="AH163" t="s">
        <v>6845</v>
      </c>
      <c r="AI163" t="s">
        <v>6845</v>
      </c>
      <c r="AJ163" t="s">
        <v>6845</v>
      </c>
      <c r="AK163" t="s">
        <v>6845</v>
      </c>
      <c r="AL163" t="s">
        <v>6845</v>
      </c>
      <c r="AM163" t="s">
        <v>6845</v>
      </c>
      <c r="AN163" t="s">
        <v>6866</v>
      </c>
      <c r="AO163" t="s">
        <v>6866</v>
      </c>
      <c r="AP163" t="s">
        <v>6866</v>
      </c>
      <c r="AQ163" t="s">
        <v>6866</v>
      </c>
      <c r="AR163" t="s">
        <v>6866</v>
      </c>
      <c r="AS163" t="s">
        <v>6866</v>
      </c>
      <c r="AT163" t="s">
        <v>6866</v>
      </c>
      <c r="AU163" t="s">
        <v>6866</v>
      </c>
      <c r="AV163" t="s">
        <v>6866</v>
      </c>
      <c r="AW163" t="s">
        <v>6866</v>
      </c>
      <c r="AX163" t="s">
        <v>6866</v>
      </c>
      <c r="AY163" t="s">
        <v>6866</v>
      </c>
      <c r="AZ163" t="s">
        <v>6866</v>
      </c>
      <c r="BA163" t="s">
        <v>6866</v>
      </c>
      <c r="BB163" t="s">
        <v>7100</v>
      </c>
      <c r="BC163" t="s">
        <v>7100</v>
      </c>
      <c r="BD163" t="s">
        <v>6866</v>
      </c>
      <c r="BE163" t="s">
        <v>6866</v>
      </c>
      <c r="BF163" t="s">
        <v>6866</v>
      </c>
      <c r="BG163" t="s">
        <v>6866</v>
      </c>
      <c r="BH163" t="s">
        <v>6866</v>
      </c>
      <c r="BI163" t="s">
        <v>7143</v>
      </c>
      <c r="BJ163" t="s">
        <v>7143</v>
      </c>
      <c r="BK163" t="s">
        <v>6866</v>
      </c>
      <c r="BL163" t="s">
        <v>6866</v>
      </c>
      <c r="BM163" t="s">
        <v>6866</v>
      </c>
      <c r="BN163" t="s">
        <v>6866</v>
      </c>
      <c r="BO163" t="s">
        <v>6866</v>
      </c>
      <c r="BP163" t="s">
        <v>6139</v>
      </c>
      <c r="BQ163" t="s">
        <v>6140</v>
      </c>
    </row>
    <row r="164" spans="1:69" hidden="1" x14ac:dyDescent="0.2">
      <c r="A164" t="s">
        <v>6141</v>
      </c>
      <c r="B164" t="s">
        <v>6142</v>
      </c>
      <c r="C164" t="s">
        <v>8089</v>
      </c>
      <c r="D164" t="s">
        <v>6835</v>
      </c>
      <c r="E164" t="s">
        <v>8091</v>
      </c>
      <c r="F164" t="s">
        <v>6143</v>
      </c>
      <c r="G164" t="s">
        <v>6837</v>
      </c>
      <c r="H164" t="s">
        <v>6838</v>
      </c>
      <c r="I164" t="s">
        <v>7096</v>
      </c>
      <c r="J164" t="s">
        <v>6144</v>
      </c>
      <c r="K164" t="s">
        <v>6841</v>
      </c>
      <c r="L164" t="s">
        <v>6500</v>
      </c>
      <c r="M164" t="s">
        <v>6501</v>
      </c>
      <c r="N164" t="s">
        <v>7077</v>
      </c>
      <c r="O164" t="s">
        <v>6845</v>
      </c>
      <c r="P164" t="s">
        <v>6145</v>
      </c>
      <c r="Q164" t="s">
        <v>6146</v>
      </c>
      <c r="R164" t="s">
        <v>6147</v>
      </c>
      <c r="S164" t="s">
        <v>5153</v>
      </c>
      <c r="T164" t="s">
        <v>6148</v>
      </c>
      <c r="U164" t="s">
        <v>7082</v>
      </c>
      <c r="V164" t="s">
        <v>6146</v>
      </c>
      <c r="W164" t="s">
        <v>6149</v>
      </c>
      <c r="X164" t="s">
        <v>6845</v>
      </c>
      <c r="Y164" t="s">
        <v>6147</v>
      </c>
      <c r="Z164" t="s">
        <v>7090</v>
      </c>
      <c r="AA164" t="s">
        <v>7086</v>
      </c>
      <c r="AB164" t="s">
        <v>7119</v>
      </c>
      <c r="AC164" t="s">
        <v>6146</v>
      </c>
      <c r="AD164" t="s">
        <v>6845</v>
      </c>
      <c r="AE164" t="s">
        <v>6845</v>
      </c>
      <c r="AF164" t="s">
        <v>6845</v>
      </c>
      <c r="AG164" t="s">
        <v>6845</v>
      </c>
      <c r="AH164" t="s">
        <v>6845</v>
      </c>
      <c r="AI164" t="s">
        <v>6845</v>
      </c>
      <c r="AJ164" t="s">
        <v>6845</v>
      </c>
      <c r="AK164" t="s">
        <v>6845</v>
      </c>
      <c r="AL164" t="s">
        <v>6845</v>
      </c>
      <c r="AM164" t="s">
        <v>6845</v>
      </c>
      <c r="AN164" t="s">
        <v>6866</v>
      </c>
      <c r="AO164" t="s">
        <v>6866</v>
      </c>
      <c r="AP164" t="s">
        <v>6866</v>
      </c>
      <c r="AQ164" t="s">
        <v>6866</v>
      </c>
      <c r="AR164" t="s">
        <v>6866</v>
      </c>
      <c r="AS164" t="s">
        <v>6866</v>
      </c>
      <c r="AT164" t="s">
        <v>6866</v>
      </c>
      <c r="AU164" t="s">
        <v>6866</v>
      </c>
      <c r="AV164" t="s">
        <v>6866</v>
      </c>
      <c r="AW164" t="s">
        <v>6866</v>
      </c>
      <c r="AX164" t="s">
        <v>6866</v>
      </c>
      <c r="AY164" t="s">
        <v>6866</v>
      </c>
      <c r="AZ164" t="s">
        <v>6866</v>
      </c>
      <c r="BA164" t="s">
        <v>6866</v>
      </c>
      <c r="BB164" t="s">
        <v>6422</v>
      </c>
      <c r="BC164" t="s">
        <v>6866</v>
      </c>
      <c r="BD164" t="s">
        <v>6422</v>
      </c>
      <c r="BE164" t="s">
        <v>6866</v>
      </c>
      <c r="BF164" t="s">
        <v>6866</v>
      </c>
      <c r="BG164" t="s">
        <v>6866</v>
      </c>
      <c r="BH164" t="s">
        <v>6866</v>
      </c>
      <c r="BI164" t="s">
        <v>8887</v>
      </c>
      <c r="BJ164" t="s">
        <v>6866</v>
      </c>
      <c r="BK164" t="s">
        <v>8887</v>
      </c>
      <c r="BL164" t="s">
        <v>6866</v>
      </c>
      <c r="BM164" t="s">
        <v>6866</v>
      </c>
      <c r="BN164" t="s">
        <v>6866</v>
      </c>
      <c r="BO164" t="s">
        <v>6866</v>
      </c>
      <c r="BP164" t="s">
        <v>6150</v>
      </c>
      <c r="BQ164" t="s">
        <v>6151</v>
      </c>
    </row>
    <row r="165" spans="1:69" hidden="1" x14ac:dyDescent="0.2">
      <c r="A165" t="s">
        <v>6152</v>
      </c>
      <c r="B165" t="s">
        <v>6153</v>
      </c>
      <c r="C165" t="s">
        <v>8089</v>
      </c>
      <c r="D165" t="s">
        <v>6835</v>
      </c>
      <c r="E165" t="s">
        <v>8091</v>
      </c>
      <c r="F165" t="s">
        <v>6154</v>
      </c>
      <c r="G165" t="s">
        <v>6837</v>
      </c>
      <c r="H165" t="s">
        <v>9024</v>
      </c>
      <c r="I165" t="s">
        <v>7162</v>
      </c>
      <c r="J165" t="s">
        <v>6155</v>
      </c>
      <c r="K165" t="s">
        <v>6841</v>
      </c>
      <c r="L165" t="s">
        <v>6500</v>
      </c>
      <c r="M165" t="s">
        <v>6501</v>
      </c>
      <c r="N165" t="s">
        <v>7077</v>
      </c>
      <c r="O165" t="s">
        <v>6845</v>
      </c>
      <c r="P165" t="s">
        <v>6156</v>
      </c>
      <c r="Q165" t="s">
        <v>6157</v>
      </c>
      <c r="R165" t="s">
        <v>8574</v>
      </c>
      <c r="S165" t="s">
        <v>8981</v>
      </c>
      <c r="T165" t="s">
        <v>6475</v>
      </c>
      <c r="U165" t="s">
        <v>7082</v>
      </c>
      <c r="V165" t="s">
        <v>6157</v>
      </c>
      <c r="W165" t="s">
        <v>6158</v>
      </c>
      <c r="X165" t="s">
        <v>6845</v>
      </c>
      <c r="Y165" t="s">
        <v>6845</v>
      </c>
      <c r="Z165" t="s">
        <v>6845</v>
      </c>
      <c r="AA165" t="s">
        <v>6845</v>
      </c>
      <c r="AB165" t="s">
        <v>6845</v>
      </c>
      <c r="AC165" t="s">
        <v>6845</v>
      </c>
      <c r="AD165" t="s">
        <v>6845</v>
      </c>
      <c r="AE165" t="s">
        <v>6845</v>
      </c>
      <c r="AF165" t="s">
        <v>6845</v>
      </c>
      <c r="AG165" t="s">
        <v>6845</v>
      </c>
      <c r="AH165" t="s">
        <v>6845</v>
      </c>
      <c r="AI165" t="s">
        <v>6845</v>
      </c>
      <c r="AJ165" t="s">
        <v>6845</v>
      </c>
      <c r="AK165" t="s">
        <v>6845</v>
      </c>
      <c r="AL165" t="s">
        <v>6845</v>
      </c>
      <c r="AM165" t="s">
        <v>6845</v>
      </c>
      <c r="AN165" t="s">
        <v>6866</v>
      </c>
      <c r="AO165" t="s">
        <v>6866</v>
      </c>
      <c r="AP165" t="s">
        <v>6866</v>
      </c>
      <c r="AQ165" t="s">
        <v>6866</v>
      </c>
      <c r="AR165" t="s">
        <v>6866</v>
      </c>
      <c r="AS165" t="s">
        <v>6866</v>
      </c>
      <c r="AT165" t="s">
        <v>6866</v>
      </c>
      <c r="AU165" t="s">
        <v>6866</v>
      </c>
      <c r="AV165" t="s">
        <v>6866</v>
      </c>
      <c r="AW165" t="s">
        <v>6866</v>
      </c>
      <c r="AX165" t="s">
        <v>6866</v>
      </c>
      <c r="AY165" t="s">
        <v>6866</v>
      </c>
      <c r="AZ165" t="s">
        <v>6866</v>
      </c>
      <c r="BA165" t="s">
        <v>6866</v>
      </c>
      <c r="BB165" t="s">
        <v>8906</v>
      </c>
      <c r="BC165" t="s">
        <v>6866</v>
      </c>
      <c r="BD165" t="s">
        <v>8906</v>
      </c>
      <c r="BE165" t="s">
        <v>6866</v>
      </c>
      <c r="BF165" t="s">
        <v>6866</v>
      </c>
      <c r="BG165" t="s">
        <v>6866</v>
      </c>
      <c r="BH165" t="s">
        <v>6866</v>
      </c>
      <c r="BI165" t="s">
        <v>7099</v>
      </c>
      <c r="BJ165" t="s">
        <v>6866</v>
      </c>
      <c r="BK165" t="s">
        <v>7099</v>
      </c>
      <c r="BL165" t="s">
        <v>6866</v>
      </c>
      <c r="BM165" t="s">
        <v>6866</v>
      </c>
      <c r="BN165" t="s">
        <v>6866</v>
      </c>
      <c r="BO165" t="s">
        <v>6866</v>
      </c>
      <c r="BP165" t="s">
        <v>6159</v>
      </c>
      <c r="BQ165" t="s">
        <v>6160</v>
      </c>
    </row>
    <row r="166" spans="1:69" hidden="1" x14ac:dyDescent="0.2">
      <c r="A166" t="s">
        <v>6161</v>
      </c>
      <c r="B166" t="s">
        <v>6162</v>
      </c>
      <c r="C166" t="s">
        <v>6834</v>
      </c>
      <c r="D166" t="s">
        <v>6835</v>
      </c>
      <c r="E166" t="s">
        <v>8091</v>
      </c>
      <c r="F166" t="s">
        <v>8092</v>
      </c>
      <c r="G166" t="s">
        <v>6837</v>
      </c>
      <c r="H166" t="s">
        <v>6163</v>
      </c>
      <c r="I166" t="s">
        <v>8434</v>
      </c>
      <c r="J166" t="s">
        <v>8093</v>
      </c>
      <c r="K166" t="s">
        <v>6841</v>
      </c>
      <c r="L166" t="s">
        <v>7798</v>
      </c>
      <c r="M166" t="s">
        <v>9188</v>
      </c>
      <c r="N166" t="s">
        <v>6844</v>
      </c>
      <c r="O166" t="s">
        <v>6164</v>
      </c>
      <c r="P166" t="s">
        <v>6165</v>
      </c>
      <c r="Q166" t="s">
        <v>6166</v>
      </c>
      <c r="R166" t="s">
        <v>6167</v>
      </c>
      <c r="S166" t="s">
        <v>9012</v>
      </c>
      <c r="T166" t="s">
        <v>8932</v>
      </c>
      <c r="U166" t="s">
        <v>7082</v>
      </c>
      <c r="V166" t="s">
        <v>6166</v>
      </c>
      <c r="W166" t="s">
        <v>6168</v>
      </c>
      <c r="X166" t="s">
        <v>6845</v>
      </c>
      <c r="Y166" t="s">
        <v>6169</v>
      </c>
      <c r="Z166" t="s">
        <v>6384</v>
      </c>
      <c r="AA166" t="s">
        <v>7091</v>
      </c>
      <c r="AB166" t="s">
        <v>8361</v>
      </c>
      <c r="AC166" t="s">
        <v>6170</v>
      </c>
      <c r="AD166" t="s">
        <v>6171</v>
      </c>
      <c r="AE166" t="s">
        <v>6845</v>
      </c>
      <c r="AF166" t="s">
        <v>6172</v>
      </c>
      <c r="AG166" t="s">
        <v>7195</v>
      </c>
      <c r="AH166" t="s">
        <v>6862</v>
      </c>
      <c r="AI166" t="s">
        <v>7087</v>
      </c>
      <c r="AJ166" t="s">
        <v>6173</v>
      </c>
      <c r="AK166" t="s">
        <v>6174</v>
      </c>
      <c r="AL166" t="s">
        <v>6845</v>
      </c>
      <c r="AM166" t="s">
        <v>6845</v>
      </c>
      <c r="AN166" t="s">
        <v>5814</v>
      </c>
      <c r="AO166" t="s">
        <v>7382</v>
      </c>
      <c r="AP166" t="s">
        <v>7098</v>
      </c>
      <c r="AQ166" t="s">
        <v>6866</v>
      </c>
      <c r="AR166" t="s">
        <v>6866</v>
      </c>
      <c r="AS166" t="s">
        <v>6866</v>
      </c>
      <c r="AT166" t="s">
        <v>6866</v>
      </c>
      <c r="AU166" t="s">
        <v>6175</v>
      </c>
      <c r="AV166" t="s">
        <v>6176</v>
      </c>
      <c r="AW166" t="s">
        <v>6177</v>
      </c>
      <c r="AX166" t="s">
        <v>6866</v>
      </c>
      <c r="AY166" t="s">
        <v>6866</v>
      </c>
      <c r="AZ166" t="s">
        <v>6866</v>
      </c>
      <c r="BA166" t="s">
        <v>6866</v>
      </c>
      <c r="BB166" t="s">
        <v>6178</v>
      </c>
      <c r="BC166" t="s">
        <v>6177</v>
      </c>
      <c r="BD166" t="s">
        <v>6179</v>
      </c>
      <c r="BE166" t="s">
        <v>6866</v>
      </c>
      <c r="BF166" t="s">
        <v>6866</v>
      </c>
      <c r="BG166" t="s">
        <v>6866</v>
      </c>
      <c r="BH166" t="s">
        <v>6866</v>
      </c>
      <c r="BI166" t="s">
        <v>6866</v>
      </c>
      <c r="BJ166" t="s">
        <v>6866</v>
      </c>
      <c r="BK166" t="s">
        <v>6866</v>
      </c>
      <c r="BL166" t="s">
        <v>6866</v>
      </c>
      <c r="BM166" t="s">
        <v>6866</v>
      </c>
      <c r="BN166" t="s">
        <v>6866</v>
      </c>
      <c r="BO166" t="s">
        <v>6866</v>
      </c>
      <c r="BP166" t="s">
        <v>6180</v>
      </c>
      <c r="BQ166" t="s">
        <v>6181</v>
      </c>
    </row>
    <row r="167" spans="1:69" hidden="1" x14ac:dyDescent="0.2">
      <c r="A167" t="s">
        <v>6182</v>
      </c>
      <c r="B167" t="s">
        <v>6182</v>
      </c>
      <c r="C167" t="s">
        <v>6183</v>
      </c>
      <c r="D167" t="s">
        <v>6835</v>
      </c>
      <c r="E167" t="s">
        <v>6184</v>
      </c>
      <c r="F167" t="s">
        <v>6185</v>
      </c>
      <c r="G167" t="s">
        <v>6837</v>
      </c>
      <c r="H167" t="s">
        <v>6186</v>
      </c>
      <c r="I167" t="s">
        <v>6273</v>
      </c>
      <c r="J167" t="s">
        <v>6187</v>
      </c>
      <c r="K167" t="s">
        <v>6841</v>
      </c>
      <c r="L167" t="s">
        <v>8380</v>
      </c>
      <c r="M167" t="s">
        <v>8381</v>
      </c>
      <c r="N167" t="s">
        <v>7077</v>
      </c>
      <c r="O167" t="s">
        <v>6188</v>
      </c>
      <c r="P167" t="s">
        <v>6189</v>
      </c>
      <c r="Q167" t="s">
        <v>6190</v>
      </c>
      <c r="R167" t="s">
        <v>6191</v>
      </c>
      <c r="S167" t="s">
        <v>8903</v>
      </c>
      <c r="T167" t="s">
        <v>9053</v>
      </c>
      <c r="U167" t="s">
        <v>7082</v>
      </c>
      <c r="V167" t="s">
        <v>6192</v>
      </c>
      <c r="W167" t="s">
        <v>6193</v>
      </c>
      <c r="X167" t="s">
        <v>6189</v>
      </c>
      <c r="Y167" t="s">
        <v>6194</v>
      </c>
      <c r="Z167" t="s">
        <v>7085</v>
      </c>
      <c r="AA167" t="s">
        <v>9053</v>
      </c>
      <c r="AB167" t="s">
        <v>7087</v>
      </c>
      <c r="AC167" t="s">
        <v>6195</v>
      </c>
      <c r="AD167" t="s">
        <v>6196</v>
      </c>
      <c r="AE167" t="s">
        <v>6197</v>
      </c>
      <c r="AF167" t="s">
        <v>6198</v>
      </c>
      <c r="AG167" t="s">
        <v>7117</v>
      </c>
      <c r="AH167" t="s">
        <v>6199</v>
      </c>
      <c r="AI167" t="s">
        <v>6200</v>
      </c>
      <c r="AJ167" t="s">
        <v>6201</v>
      </c>
      <c r="AK167" t="s">
        <v>6202</v>
      </c>
      <c r="AL167" t="s">
        <v>6203</v>
      </c>
      <c r="AM167" t="s">
        <v>6845</v>
      </c>
      <c r="AN167" t="s">
        <v>6204</v>
      </c>
      <c r="AO167" t="s">
        <v>6205</v>
      </c>
      <c r="AP167" t="s">
        <v>7162</v>
      </c>
      <c r="AQ167" t="s">
        <v>8994</v>
      </c>
      <c r="AR167" t="s">
        <v>6866</v>
      </c>
      <c r="AS167" t="s">
        <v>6866</v>
      </c>
      <c r="AT167" t="s">
        <v>6866</v>
      </c>
      <c r="AU167" t="s">
        <v>6206</v>
      </c>
      <c r="AV167" t="s">
        <v>6207</v>
      </c>
      <c r="AW167" t="s">
        <v>6208</v>
      </c>
      <c r="AX167" t="s">
        <v>6866</v>
      </c>
      <c r="AY167" t="s">
        <v>6866</v>
      </c>
      <c r="AZ167" t="s">
        <v>6866</v>
      </c>
      <c r="BA167" t="s">
        <v>6866</v>
      </c>
      <c r="BB167" t="s">
        <v>6209</v>
      </c>
      <c r="BC167" t="s">
        <v>6210</v>
      </c>
      <c r="BD167" t="s">
        <v>6422</v>
      </c>
      <c r="BE167" t="s">
        <v>6273</v>
      </c>
      <c r="BF167" t="s">
        <v>6866</v>
      </c>
      <c r="BG167" t="s">
        <v>6866</v>
      </c>
      <c r="BH167" t="s">
        <v>6866</v>
      </c>
      <c r="BI167" t="s">
        <v>6211</v>
      </c>
      <c r="BJ167" t="s">
        <v>6212</v>
      </c>
      <c r="BK167" t="s">
        <v>7097</v>
      </c>
      <c r="BL167" t="s">
        <v>6273</v>
      </c>
      <c r="BM167" t="s">
        <v>6866</v>
      </c>
      <c r="BN167" t="s">
        <v>6866</v>
      </c>
      <c r="BO167" t="s">
        <v>6866</v>
      </c>
      <c r="BP167" t="s">
        <v>6213</v>
      </c>
      <c r="BQ167" t="s">
        <v>6214</v>
      </c>
    </row>
    <row r="168" spans="1:69" hidden="1" x14ac:dyDescent="0.2">
      <c r="A168" t="s">
        <v>6215</v>
      </c>
      <c r="B168" t="s">
        <v>6216</v>
      </c>
      <c r="C168" t="s">
        <v>6834</v>
      </c>
      <c r="D168" t="s">
        <v>6835</v>
      </c>
      <c r="E168" t="s">
        <v>6184</v>
      </c>
      <c r="F168" t="s">
        <v>6185</v>
      </c>
      <c r="G168" t="s">
        <v>6837</v>
      </c>
      <c r="H168" t="s">
        <v>6217</v>
      </c>
      <c r="I168" t="s">
        <v>9187</v>
      </c>
      <c r="J168" t="s">
        <v>6187</v>
      </c>
      <c r="K168" t="s">
        <v>6841</v>
      </c>
      <c r="L168" t="s">
        <v>6842</v>
      </c>
      <c r="M168" t="s">
        <v>6843</v>
      </c>
      <c r="N168" t="s">
        <v>7077</v>
      </c>
      <c r="O168" t="s">
        <v>6845</v>
      </c>
      <c r="P168" t="s">
        <v>6218</v>
      </c>
      <c r="Q168" t="s">
        <v>6219</v>
      </c>
      <c r="R168" t="s">
        <v>6220</v>
      </c>
      <c r="S168" t="s">
        <v>6855</v>
      </c>
      <c r="T168" t="s">
        <v>8917</v>
      </c>
      <c r="U168" t="s">
        <v>6851</v>
      </c>
      <c r="V168" t="s">
        <v>6219</v>
      </c>
      <c r="W168" t="s">
        <v>6221</v>
      </c>
      <c r="X168" t="s">
        <v>6218</v>
      </c>
      <c r="Y168" t="s">
        <v>6222</v>
      </c>
      <c r="Z168" t="s">
        <v>7160</v>
      </c>
      <c r="AA168" t="s">
        <v>9053</v>
      </c>
      <c r="AB168" t="s">
        <v>6223</v>
      </c>
      <c r="AC168" t="s">
        <v>6224</v>
      </c>
      <c r="AD168" t="s">
        <v>6225</v>
      </c>
      <c r="AE168" t="s">
        <v>6218</v>
      </c>
      <c r="AF168" t="s">
        <v>6226</v>
      </c>
      <c r="AG168" t="s">
        <v>8898</v>
      </c>
      <c r="AH168" t="s">
        <v>7118</v>
      </c>
      <c r="AI168" t="s">
        <v>8417</v>
      </c>
      <c r="AJ168" t="s">
        <v>6224</v>
      </c>
      <c r="AK168" t="s">
        <v>6227</v>
      </c>
      <c r="AL168" t="s">
        <v>6845</v>
      </c>
      <c r="AM168" t="s">
        <v>6845</v>
      </c>
      <c r="AN168" t="s">
        <v>6866</v>
      </c>
      <c r="AO168" t="s">
        <v>6866</v>
      </c>
      <c r="AP168" t="s">
        <v>6866</v>
      </c>
      <c r="AQ168" t="s">
        <v>6866</v>
      </c>
      <c r="AR168" t="s">
        <v>6866</v>
      </c>
      <c r="AS168" t="s">
        <v>6866</v>
      </c>
      <c r="AT168" t="s">
        <v>6866</v>
      </c>
      <c r="AU168" t="s">
        <v>6866</v>
      </c>
      <c r="AV168" t="s">
        <v>6866</v>
      </c>
      <c r="AW168" t="s">
        <v>6866</v>
      </c>
      <c r="AX168" t="s">
        <v>6866</v>
      </c>
      <c r="AY168" t="s">
        <v>6866</v>
      </c>
      <c r="AZ168" t="s">
        <v>6866</v>
      </c>
      <c r="BA168" t="s">
        <v>6866</v>
      </c>
      <c r="BB168" t="s">
        <v>6866</v>
      </c>
      <c r="BC168" t="s">
        <v>6866</v>
      </c>
      <c r="BD168" t="s">
        <v>6866</v>
      </c>
      <c r="BE168" t="s">
        <v>6866</v>
      </c>
      <c r="BF168" t="s">
        <v>6866</v>
      </c>
      <c r="BG168" t="s">
        <v>6866</v>
      </c>
      <c r="BH168" t="s">
        <v>6866</v>
      </c>
      <c r="BI168" t="s">
        <v>6866</v>
      </c>
      <c r="BJ168" t="s">
        <v>6866</v>
      </c>
      <c r="BK168" t="s">
        <v>6866</v>
      </c>
      <c r="BL168" t="s">
        <v>6866</v>
      </c>
      <c r="BM168" t="s">
        <v>6866</v>
      </c>
      <c r="BN168" t="s">
        <v>6866</v>
      </c>
      <c r="BO168" t="s">
        <v>6866</v>
      </c>
      <c r="BP168" t="s">
        <v>6228</v>
      </c>
      <c r="BQ168" t="s">
        <v>6229</v>
      </c>
    </row>
    <row r="169" spans="1:69" hidden="1" x14ac:dyDescent="0.2">
      <c r="A169" t="s">
        <v>6230</v>
      </c>
      <c r="B169" t="s">
        <v>6230</v>
      </c>
      <c r="C169" t="s">
        <v>6215</v>
      </c>
      <c r="D169" t="s">
        <v>6835</v>
      </c>
      <c r="E169" t="s">
        <v>6184</v>
      </c>
      <c r="F169" t="s">
        <v>6231</v>
      </c>
      <c r="G169" t="s">
        <v>6837</v>
      </c>
      <c r="H169" t="s">
        <v>9414</v>
      </c>
      <c r="I169" t="s">
        <v>7099</v>
      </c>
      <c r="J169" t="s">
        <v>6187</v>
      </c>
      <c r="K169" t="s">
        <v>6841</v>
      </c>
      <c r="L169" t="s">
        <v>6466</v>
      </c>
      <c r="M169" t="s">
        <v>7076</v>
      </c>
      <c r="N169" t="s">
        <v>7077</v>
      </c>
      <c r="O169" t="s">
        <v>6845</v>
      </c>
      <c r="P169" t="s">
        <v>6845</v>
      </c>
      <c r="Q169" t="s">
        <v>6845</v>
      </c>
      <c r="R169" t="s">
        <v>8580</v>
      </c>
      <c r="S169" t="s">
        <v>8220</v>
      </c>
      <c r="T169" t="s">
        <v>6232</v>
      </c>
      <c r="U169" t="s">
        <v>6233</v>
      </c>
      <c r="V169" t="s">
        <v>6845</v>
      </c>
      <c r="W169" t="s">
        <v>6234</v>
      </c>
      <c r="X169" t="s">
        <v>6845</v>
      </c>
      <c r="Y169" t="s">
        <v>6845</v>
      </c>
      <c r="Z169" t="s">
        <v>6845</v>
      </c>
      <c r="AA169" t="s">
        <v>6845</v>
      </c>
      <c r="AB169" t="s">
        <v>6845</v>
      </c>
      <c r="AC169" t="s">
        <v>6845</v>
      </c>
      <c r="AD169" t="s">
        <v>6845</v>
      </c>
      <c r="AE169" t="s">
        <v>6845</v>
      </c>
      <c r="AF169" t="s">
        <v>6845</v>
      </c>
      <c r="AG169" t="s">
        <v>6845</v>
      </c>
      <c r="AH169" t="s">
        <v>6845</v>
      </c>
      <c r="AI169" t="s">
        <v>6845</v>
      </c>
      <c r="AJ169" t="s">
        <v>6845</v>
      </c>
      <c r="AK169" t="s">
        <v>6845</v>
      </c>
      <c r="AL169" t="s">
        <v>6845</v>
      </c>
      <c r="AM169" t="s">
        <v>6845</v>
      </c>
      <c r="AN169" t="s">
        <v>6866</v>
      </c>
      <c r="AO169" t="s">
        <v>6866</v>
      </c>
      <c r="AP169" t="s">
        <v>6866</v>
      </c>
      <c r="AQ169" t="s">
        <v>6866</v>
      </c>
      <c r="AR169" t="s">
        <v>6866</v>
      </c>
      <c r="AS169" t="s">
        <v>6866</v>
      </c>
      <c r="AT169" t="s">
        <v>6866</v>
      </c>
      <c r="AU169" t="s">
        <v>6866</v>
      </c>
      <c r="AV169" t="s">
        <v>6866</v>
      </c>
      <c r="AW169" t="s">
        <v>6866</v>
      </c>
      <c r="AX169" t="s">
        <v>6866</v>
      </c>
      <c r="AY169" t="s">
        <v>6866</v>
      </c>
      <c r="AZ169" t="s">
        <v>6866</v>
      </c>
      <c r="BA169" t="s">
        <v>6866</v>
      </c>
      <c r="BB169" t="s">
        <v>6866</v>
      </c>
      <c r="BC169" t="s">
        <v>6866</v>
      </c>
      <c r="BD169" t="s">
        <v>6866</v>
      </c>
      <c r="BE169" t="s">
        <v>6866</v>
      </c>
      <c r="BF169" t="s">
        <v>6866</v>
      </c>
      <c r="BG169" t="s">
        <v>6866</v>
      </c>
      <c r="BH169" t="s">
        <v>6866</v>
      </c>
      <c r="BI169" t="s">
        <v>6866</v>
      </c>
      <c r="BJ169" t="s">
        <v>6866</v>
      </c>
      <c r="BK169" t="s">
        <v>6866</v>
      </c>
      <c r="BL169" t="s">
        <v>6866</v>
      </c>
      <c r="BM169" t="s">
        <v>6866</v>
      </c>
      <c r="BN169" t="s">
        <v>6866</v>
      </c>
      <c r="BO169" t="s">
        <v>6866</v>
      </c>
      <c r="BP169" t="s">
        <v>6235</v>
      </c>
      <c r="BQ169" t="s">
        <v>6236</v>
      </c>
    </row>
    <row r="170" spans="1:69" hidden="1" x14ac:dyDescent="0.2">
      <c r="A170" t="s">
        <v>6237</v>
      </c>
      <c r="B170" t="s">
        <v>6238</v>
      </c>
      <c r="C170" t="s">
        <v>6215</v>
      </c>
      <c r="D170" t="s">
        <v>6835</v>
      </c>
      <c r="E170" t="s">
        <v>6184</v>
      </c>
      <c r="F170" t="s">
        <v>6185</v>
      </c>
      <c r="G170" t="s">
        <v>6837</v>
      </c>
      <c r="H170" t="s">
        <v>6186</v>
      </c>
      <c r="I170" t="s">
        <v>7797</v>
      </c>
      <c r="J170" t="s">
        <v>6187</v>
      </c>
      <c r="K170" t="s">
        <v>6841</v>
      </c>
      <c r="L170" t="s">
        <v>7075</v>
      </c>
      <c r="M170" t="s">
        <v>7076</v>
      </c>
      <c r="N170" t="s">
        <v>7077</v>
      </c>
      <c r="O170" t="s">
        <v>6845</v>
      </c>
      <c r="P170" t="s">
        <v>6239</v>
      </c>
      <c r="Q170" t="s">
        <v>6240</v>
      </c>
      <c r="R170" t="s">
        <v>6241</v>
      </c>
      <c r="S170" t="s">
        <v>7085</v>
      </c>
      <c r="T170" t="s">
        <v>7135</v>
      </c>
      <c r="U170" t="s">
        <v>7082</v>
      </c>
      <c r="V170" t="s">
        <v>6240</v>
      </c>
      <c r="W170" t="s">
        <v>6242</v>
      </c>
      <c r="X170" t="s">
        <v>6845</v>
      </c>
      <c r="Y170" t="s">
        <v>6243</v>
      </c>
      <c r="Z170" t="s">
        <v>6268</v>
      </c>
      <c r="AA170" t="s">
        <v>7196</v>
      </c>
      <c r="AB170" t="s">
        <v>7119</v>
      </c>
      <c r="AC170" t="s">
        <v>6244</v>
      </c>
      <c r="AD170" t="s">
        <v>6245</v>
      </c>
      <c r="AE170" t="s">
        <v>6845</v>
      </c>
      <c r="AF170" t="s">
        <v>6845</v>
      </c>
      <c r="AG170" t="s">
        <v>6845</v>
      </c>
      <c r="AH170" t="s">
        <v>6845</v>
      </c>
      <c r="AI170" t="s">
        <v>6845</v>
      </c>
      <c r="AJ170" t="s">
        <v>6845</v>
      </c>
      <c r="AK170" t="s">
        <v>6845</v>
      </c>
      <c r="AL170" t="s">
        <v>6845</v>
      </c>
      <c r="AM170" t="s">
        <v>6246</v>
      </c>
      <c r="AN170" t="s">
        <v>6399</v>
      </c>
      <c r="AO170" t="s">
        <v>6399</v>
      </c>
      <c r="AP170" t="s">
        <v>6866</v>
      </c>
      <c r="AQ170" t="s">
        <v>6866</v>
      </c>
      <c r="AR170" t="s">
        <v>6866</v>
      </c>
      <c r="AS170" t="s">
        <v>6866</v>
      </c>
      <c r="AT170" t="s">
        <v>6866</v>
      </c>
      <c r="AU170" t="s">
        <v>8887</v>
      </c>
      <c r="AV170" t="s">
        <v>8887</v>
      </c>
      <c r="AW170" t="s">
        <v>6866</v>
      </c>
      <c r="AX170" t="s">
        <v>6866</v>
      </c>
      <c r="AY170" t="s">
        <v>6866</v>
      </c>
      <c r="AZ170" t="s">
        <v>6866</v>
      </c>
      <c r="BA170" t="s">
        <v>6866</v>
      </c>
      <c r="BB170" t="s">
        <v>7382</v>
      </c>
      <c r="BC170" t="s">
        <v>7382</v>
      </c>
      <c r="BD170" t="s">
        <v>6866</v>
      </c>
      <c r="BE170" t="s">
        <v>6866</v>
      </c>
      <c r="BF170" t="s">
        <v>6866</v>
      </c>
      <c r="BG170" t="s">
        <v>6866</v>
      </c>
      <c r="BH170" t="s">
        <v>6866</v>
      </c>
      <c r="BI170" t="s">
        <v>7382</v>
      </c>
      <c r="BJ170" t="s">
        <v>7382</v>
      </c>
      <c r="BK170" t="s">
        <v>6866</v>
      </c>
      <c r="BL170" t="s">
        <v>6866</v>
      </c>
      <c r="BM170" t="s">
        <v>6866</v>
      </c>
      <c r="BN170" t="s">
        <v>6866</v>
      </c>
      <c r="BO170" t="s">
        <v>6866</v>
      </c>
      <c r="BP170" t="s">
        <v>6247</v>
      </c>
      <c r="BQ170" t="s">
        <v>6248</v>
      </c>
    </row>
    <row r="171" spans="1:69" hidden="1" x14ac:dyDescent="0.2">
      <c r="A171" t="s">
        <v>9193</v>
      </c>
      <c r="B171" t="s">
        <v>6249</v>
      </c>
      <c r="C171" t="s">
        <v>6215</v>
      </c>
      <c r="D171" t="s">
        <v>6835</v>
      </c>
      <c r="E171" t="s">
        <v>6184</v>
      </c>
      <c r="F171" t="s">
        <v>6185</v>
      </c>
      <c r="G171" t="s">
        <v>6837</v>
      </c>
      <c r="H171" t="s">
        <v>9024</v>
      </c>
      <c r="I171" t="s">
        <v>8971</v>
      </c>
      <c r="J171" t="s">
        <v>6187</v>
      </c>
      <c r="K171" t="s">
        <v>6841</v>
      </c>
      <c r="L171" t="s">
        <v>7075</v>
      </c>
      <c r="M171" t="s">
        <v>7076</v>
      </c>
      <c r="N171" t="s">
        <v>7077</v>
      </c>
      <c r="O171" t="s">
        <v>6845</v>
      </c>
      <c r="P171" t="s">
        <v>6250</v>
      </c>
      <c r="Q171" t="s">
        <v>6251</v>
      </c>
      <c r="R171" t="s">
        <v>6252</v>
      </c>
      <c r="S171" t="s">
        <v>6468</v>
      </c>
      <c r="T171" t="s">
        <v>6253</v>
      </c>
      <c r="U171" t="s">
        <v>7082</v>
      </c>
      <c r="V171" t="s">
        <v>6251</v>
      </c>
      <c r="W171" t="s">
        <v>6254</v>
      </c>
      <c r="X171" t="s">
        <v>6250</v>
      </c>
      <c r="Y171" t="s">
        <v>6255</v>
      </c>
      <c r="Z171" t="s">
        <v>6503</v>
      </c>
      <c r="AA171" t="s">
        <v>7091</v>
      </c>
      <c r="AB171" t="s">
        <v>7119</v>
      </c>
      <c r="AC171" t="s">
        <v>6256</v>
      </c>
      <c r="AD171" t="s">
        <v>6257</v>
      </c>
      <c r="AE171" t="s">
        <v>6845</v>
      </c>
      <c r="AF171" t="s">
        <v>6845</v>
      </c>
      <c r="AG171" t="s">
        <v>6845</v>
      </c>
      <c r="AH171" t="s">
        <v>6845</v>
      </c>
      <c r="AI171" t="s">
        <v>6845</v>
      </c>
      <c r="AJ171" t="s">
        <v>6845</v>
      </c>
      <c r="AK171" t="s">
        <v>6845</v>
      </c>
      <c r="AL171" t="s">
        <v>6845</v>
      </c>
      <c r="AM171" t="s">
        <v>6283</v>
      </c>
      <c r="AN171" t="s">
        <v>9353</v>
      </c>
      <c r="AO171" t="s">
        <v>8165</v>
      </c>
      <c r="AP171" t="s">
        <v>6866</v>
      </c>
      <c r="AQ171" t="s">
        <v>9187</v>
      </c>
      <c r="AR171" t="s">
        <v>6866</v>
      </c>
      <c r="AS171" t="s">
        <v>6866</v>
      </c>
      <c r="AT171" t="s">
        <v>6866</v>
      </c>
      <c r="AU171" t="s">
        <v>9117</v>
      </c>
      <c r="AV171" t="s">
        <v>9117</v>
      </c>
      <c r="AW171" t="s">
        <v>6866</v>
      </c>
      <c r="AX171" t="s">
        <v>6866</v>
      </c>
      <c r="AY171" t="s">
        <v>6866</v>
      </c>
      <c r="AZ171" t="s">
        <v>6866</v>
      </c>
      <c r="BA171" t="s">
        <v>6866</v>
      </c>
      <c r="BB171" t="s">
        <v>6284</v>
      </c>
      <c r="BC171" t="s">
        <v>6284</v>
      </c>
      <c r="BD171" t="s">
        <v>7144</v>
      </c>
      <c r="BE171" t="s">
        <v>6866</v>
      </c>
      <c r="BF171" t="s">
        <v>6866</v>
      </c>
      <c r="BG171" t="s">
        <v>6866</v>
      </c>
      <c r="BH171" t="s">
        <v>6866</v>
      </c>
      <c r="BI171" t="s">
        <v>6285</v>
      </c>
      <c r="BJ171" t="s">
        <v>6285</v>
      </c>
      <c r="BK171" t="s">
        <v>6866</v>
      </c>
      <c r="BL171" t="s">
        <v>6866</v>
      </c>
      <c r="BM171" t="s">
        <v>6866</v>
      </c>
      <c r="BN171" t="s">
        <v>6866</v>
      </c>
      <c r="BO171" t="s">
        <v>6866</v>
      </c>
      <c r="BP171" t="s">
        <v>6286</v>
      </c>
      <c r="BQ171" t="s">
        <v>6287</v>
      </c>
    </row>
    <row r="172" spans="1:69" hidden="1" x14ac:dyDescent="0.2">
      <c r="A172" t="s">
        <v>6288</v>
      </c>
      <c r="B172" t="s">
        <v>6289</v>
      </c>
      <c r="C172" t="s">
        <v>6215</v>
      </c>
      <c r="D172" t="s">
        <v>6835</v>
      </c>
      <c r="E172" t="s">
        <v>6184</v>
      </c>
      <c r="F172" t="s">
        <v>6185</v>
      </c>
      <c r="G172" t="s">
        <v>6837</v>
      </c>
      <c r="H172" t="s">
        <v>6290</v>
      </c>
      <c r="I172" t="s">
        <v>8952</v>
      </c>
      <c r="J172" t="s">
        <v>6187</v>
      </c>
      <c r="K172" t="s">
        <v>6841</v>
      </c>
      <c r="L172" t="s">
        <v>7075</v>
      </c>
      <c r="M172" t="s">
        <v>7076</v>
      </c>
      <c r="N172" t="s">
        <v>7077</v>
      </c>
      <c r="O172" t="s">
        <v>6845</v>
      </c>
      <c r="P172" t="s">
        <v>6291</v>
      </c>
      <c r="Q172" t="s">
        <v>6292</v>
      </c>
      <c r="R172" t="s">
        <v>6293</v>
      </c>
      <c r="S172" t="s">
        <v>8879</v>
      </c>
      <c r="T172" t="s">
        <v>7091</v>
      </c>
      <c r="U172" t="s">
        <v>7082</v>
      </c>
      <c r="V172" t="s">
        <v>6292</v>
      </c>
      <c r="W172" t="s">
        <v>6294</v>
      </c>
      <c r="X172" t="s">
        <v>6845</v>
      </c>
      <c r="Y172" t="s">
        <v>6295</v>
      </c>
      <c r="Z172" t="s">
        <v>9012</v>
      </c>
      <c r="AA172" t="s">
        <v>7191</v>
      </c>
      <c r="AB172" t="s">
        <v>7119</v>
      </c>
      <c r="AC172" t="s">
        <v>6296</v>
      </c>
      <c r="AD172" t="s">
        <v>6297</v>
      </c>
      <c r="AE172" t="s">
        <v>6845</v>
      </c>
      <c r="AF172" t="s">
        <v>6298</v>
      </c>
      <c r="AG172" t="s">
        <v>8879</v>
      </c>
      <c r="AH172" t="s">
        <v>8904</v>
      </c>
      <c r="AI172" t="s">
        <v>7119</v>
      </c>
      <c r="AJ172" t="s">
        <v>6299</v>
      </c>
      <c r="AK172" t="s">
        <v>6300</v>
      </c>
      <c r="AL172" t="s">
        <v>6845</v>
      </c>
      <c r="AM172" t="s">
        <v>6301</v>
      </c>
      <c r="AN172" t="s">
        <v>8804</v>
      </c>
      <c r="AO172" t="s">
        <v>8804</v>
      </c>
      <c r="AP172" t="s">
        <v>6866</v>
      </c>
      <c r="AQ172" t="s">
        <v>6866</v>
      </c>
      <c r="AR172" t="s">
        <v>6866</v>
      </c>
      <c r="AS172" t="s">
        <v>6866</v>
      </c>
      <c r="AT172" t="s">
        <v>6866</v>
      </c>
      <c r="AU172" t="s">
        <v>8804</v>
      </c>
      <c r="AV172" t="s">
        <v>8804</v>
      </c>
      <c r="AW172" t="s">
        <v>6866</v>
      </c>
      <c r="AX172" t="s">
        <v>6866</v>
      </c>
      <c r="AY172" t="s">
        <v>6866</v>
      </c>
      <c r="AZ172" t="s">
        <v>6866</v>
      </c>
      <c r="BA172" t="s">
        <v>6866</v>
      </c>
      <c r="BB172" t="s">
        <v>8804</v>
      </c>
      <c r="BC172" t="s">
        <v>8804</v>
      </c>
      <c r="BD172" t="s">
        <v>6866</v>
      </c>
      <c r="BE172" t="s">
        <v>6866</v>
      </c>
      <c r="BF172" t="s">
        <v>6866</v>
      </c>
      <c r="BG172" t="s">
        <v>6866</v>
      </c>
      <c r="BH172" t="s">
        <v>6866</v>
      </c>
      <c r="BI172" t="s">
        <v>6302</v>
      </c>
      <c r="BJ172" t="s">
        <v>6302</v>
      </c>
      <c r="BK172" t="s">
        <v>6866</v>
      </c>
      <c r="BL172" t="s">
        <v>6866</v>
      </c>
      <c r="BM172" t="s">
        <v>6866</v>
      </c>
      <c r="BN172" t="s">
        <v>6866</v>
      </c>
      <c r="BO172" t="s">
        <v>6866</v>
      </c>
      <c r="BP172" t="s">
        <v>6303</v>
      </c>
      <c r="BQ172" t="s">
        <v>6304</v>
      </c>
    </row>
    <row r="173" spans="1:69" hidden="1" x14ac:dyDescent="0.2">
      <c r="A173" t="s">
        <v>9217</v>
      </c>
      <c r="B173" t="s">
        <v>6305</v>
      </c>
      <c r="C173" t="s">
        <v>6215</v>
      </c>
      <c r="D173" t="s">
        <v>6835</v>
      </c>
      <c r="E173" t="s">
        <v>6184</v>
      </c>
      <c r="F173" t="s">
        <v>6306</v>
      </c>
      <c r="G173" t="s">
        <v>6837</v>
      </c>
      <c r="H173" t="s">
        <v>6307</v>
      </c>
      <c r="I173" t="s">
        <v>6432</v>
      </c>
      <c r="J173" t="s">
        <v>6308</v>
      </c>
      <c r="K173" t="s">
        <v>6841</v>
      </c>
      <c r="L173" t="s">
        <v>7075</v>
      </c>
      <c r="M173" t="s">
        <v>7076</v>
      </c>
      <c r="N173" t="s">
        <v>7077</v>
      </c>
      <c r="O173" t="s">
        <v>6845</v>
      </c>
      <c r="P173" t="s">
        <v>6309</v>
      </c>
      <c r="Q173" t="s">
        <v>6310</v>
      </c>
      <c r="R173" t="s">
        <v>6311</v>
      </c>
      <c r="S173" t="s">
        <v>8931</v>
      </c>
      <c r="T173" t="s">
        <v>7191</v>
      </c>
      <c r="U173" t="s">
        <v>7082</v>
      </c>
      <c r="V173" t="s">
        <v>6310</v>
      </c>
      <c r="W173" t="s">
        <v>6312</v>
      </c>
      <c r="X173" t="s">
        <v>6845</v>
      </c>
      <c r="Y173" t="s">
        <v>6313</v>
      </c>
      <c r="Z173" t="s">
        <v>6397</v>
      </c>
      <c r="AA173" t="s">
        <v>7081</v>
      </c>
      <c r="AB173" t="s">
        <v>7119</v>
      </c>
      <c r="AC173" t="s">
        <v>6310</v>
      </c>
      <c r="AD173" t="s">
        <v>6314</v>
      </c>
      <c r="AE173" t="s">
        <v>6845</v>
      </c>
      <c r="AF173" t="s">
        <v>6845</v>
      </c>
      <c r="AG173" t="s">
        <v>6845</v>
      </c>
      <c r="AH173" t="s">
        <v>6845</v>
      </c>
      <c r="AI173" t="s">
        <v>6845</v>
      </c>
      <c r="AJ173" t="s">
        <v>6845</v>
      </c>
      <c r="AK173" t="s">
        <v>6845</v>
      </c>
      <c r="AL173" t="s">
        <v>6845</v>
      </c>
      <c r="AM173" t="s">
        <v>6315</v>
      </c>
      <c r="AN173" t="s">
        <v>6274</v>
      </c>
      <c r="AO173" t="s">
        <v>6274</v>
      </c>
      <c r="AP173" t="s">
        <v>6866</v>
      </c>
      <c r="AQ173" t="s">
        <v>6866</v>
      </c>
      <c r="AR173" t="s">
        <v>6866</v>
      </c>
      <c r="AS173" t="s">
        <v>6866</v>
      </c>
      <c r="AT173" t="s">
        <v>6866</v>
      </c>
      <c r="AU173" t="s">
        <v>7145</v>
      </c>
      <c r="AV173" t="s">
        <v>7145</v>
      </c>
      <c r="AW173" t="s">
        <v>6866</v>
      </c>
      <c r="AX173" t="s">
        <v>6866</v>
      </c>
      <c r="AY173" t="s">
        <v>6866</v>
      </c>
      <c r="AZ173" t="s">
        <v>6866</v>
      </c>
      <c r="BA173" t="s">
        <v>6866</v>
      </c>
      <c r="BB173" t="s">
        <v>7122</v>
      </c>
      <c r="BC173" t="s">
        <v>7122</v>
      </c>
      <c r="BD173" t="s">
        <v>6866</v>
      </c>
      <c r="BE173" t="s">
        <v>6866</v>
      </c>
      <c r="BF173" t="s">
        <v>6866</v>
      </c>
      <c r="BG173" t="s">
        <v>6866</v>
      </c>
      <c r="BH173" t="s">
        <v>6866</v>
      </c>
      <c r="BI173" t="s">
        <v>6274</v>
      </c>
      <c r="BJ173" t="s">
        <v>6274</v>
      </c>
      <c r="BK173" t="s">
        <v>6866</v>
      </c>
      <c r="BL173" t="s">
        <v>6866</v>
      </c>
      <c r="BM173" t="s">
        <v>6866</v>
      </c>
      <c r="BN173" t="s">
        <v>6866</v>
      </c>
      <c r="BO173" t="s">
        <v>6866</v>
      </c>
      <c r="BP173" t="s">
        <v>6316</v>
      </c>
      <c r="BQ173" t="s">
        <v>6317</v>
      </c>
    </row>
    <row r="174" spans="1:69" hidden="1" x14ac:dyDescent="0.2">
      <c r="A174" t="s">
        <v>6318</v>
      </c>
      <c r="B174" t="s">
        <v>6319</v>
      </c>
      <c r="C174" t="s">
        <v>6215</v>
      </c>
      <c r="D174" t="s">
        <v>6835</v>
      </c>
      <c r="E174" t="s">
        <v>6184</v>
      </c>
      <c r="F174" t="s">
        <v>6320</v>
      </c>
      <c r="G174" t="s">
        <v>6837</v>
      </c>
      <c r="H174" t="s">
        <v>6264</v>
      </c>
      <c r="I174" t="s">
        <v>7797</v>
      </c>
      <c r="J174" t="s">
        <v>6321</v>
      </c>
      <c r="K174" t="s">
        <v>6841</v>
      </c>
      <c r="L174" t="s">
        <v>7075</v>
      </c>
      <c r="M174" t="s">
        <v>7076</v>
      </c>
      <c r="N174" t="s">
        <v>7077</v>
      </c>
      <c r="O174" t="s">
        <v>6845</v>
      </c>
      <c r="P174" t="s">
        <v>6322</v>
      </c>
      <c r="Q174" t="s">
        <v>6323</v>
      </c>
      <c r="R174" t="s">
        <v>6324</v>
      </c>
      <c r="S174" t="s">
        <v>7090</v>
      </c>
      <c r="T174" t="s">
        <v>7091</v>
      </c>
      <c r="U174" t="s">
        <v>7082</v>
      </c>
      <c r="V174" t="s">
        <v>6323</v>
      </c>
      <c r="W174" t="s">
        <v>6325</v>
      </c>
      <c r="X174" t="s">
        <v>6845</v>
      </c>
      <c r="Y174" t="s">
        <v>6326</v>
      </c>
      <c r="Z174" t="s">
        <v>8898</v>
      </c>
      <c r="AA174" t="s">
        <v>6414</v>
      </c>
      <c r="AB174" t="s">
        <v>7119</v>
      </c>
      <c r="AC174" t="s">
        <v>6323</v>
      </c>
      <c r="AD174" t="s">
        <v>6327</v>
      </c>
      <c r="AE174" t="s">
        <v>6845</v>
      </c>
      <c r="AF174" t="s">
        <v>6328</v>
      </c>
      <c r="AG174" t="s">
        <v>7085</v>
      </c>
      <c r="AH174" t="s">
        <v>6504</v>
      </c>
      <c r="AI174" t="s">
        <v>7092</v>
      </c>
      <c r="AJ174" t="s">
        <v>6323</v>
      </c>
      <c r="AK174" t="s">
        <v>6329</v>
      </c>
      <c r="AL174" t="s">
        <v>6845</v>
      </c>
      <c r="AM174" t="s">
        <v>6330</v>
      </c>
      <c r="AN174" t="s">
        <v>7145</v>
      </c>
      <c r="AO174" t="s">
        <v>7145</v>
      </c>
      <c r="AP174" t="s">
        <v>6866</v>
      </c>
      <c r="AQ174" t="s">
        <v>6866</v>
      </c>
      <c r="AR174" t="s">
        <v>6866</v>
      </c>
      <c r="AS174" t="s">
        <v>6866</v>
      </c>
      <c r="AT174" t="s">
        <v>6866</v>
      </c>
      <c r="AU174" t="s">
        <v>7099</v>
      </c>
      <c r="AV174" t="s">
        <v>7099</v>
      </c>
      <c r="AW174" t="s">
        <v>6866</v>
      </c>
      <c r="AX174" t="s">
        <v>6866</v>
      </c>
      <c r="AY174" t="s">
        <v>6866</v>
      </c>
      <c r="AZ174" t="s">
        <v>6866</v>
      </c>
      <c r="BA174" t="s">
        <v>6866</v>
      </c>
      <c r="BB174" t="s">
        <v>7095</v>
      </c>
      <c r="BC174" t="s">
        <v>7095</v>
      </c>
      <c r="BD174" t="s">
        <v>6866</v>
      </c>
      <c r="BE174" t="s">
        <v>6866</v>
      </c>
      <c r="BF174" t="s">
        <v>6866</v>
      </c>
      <c r="BG174" t="s">
        <v>6866</v>
      </c>
      <c r="BH174" t="s">
        <v>6866</v>
      </c>
      <c r="BI174" t="s">
        <v>7180</v>
      </c>
      <c r="BJ174" t="s">
        <v>7180</v>
      </c>
      <c r="BK174" t="s">
        <v>6866</v>
      </c>
      <c r="BL174" t="s">
        <v>6866</v>
      </c>
      <c r="BM174" t="s">
        <v>6866</v>
      </c>
      <c r="BN174" t="s">
        <v>6866</v>
      </c>
      <c r="BO174" t="s">
        <v>6866</v>
      </c>
      <c r="BP174" t="s">
        <v>6331</v>
      </c>
      <c r="BQ174" t="s">
        <v>6332</v>
      </c>
    </row>
    <row r="175" spans="1:69" hidden="1" x14ac:dyDescent="0.2">
      <c r="A175" t="s">
        <v>6333</v>
      </c>
      <c r="B175" t="s">
        <v>6334</v>
      </c>
      <c r="C175" t="s">
        <v>6215</v>
      </c>
      <c r="D175" t="s">
        <v>6835</v>
      </c>
      <c r="E175" t="s">
        <v>6184</v>
      </c>
      <c r="F175" t="s">
        <v>6335</v>
      </c>
      <c r="G175" t="s">
        <v>6837</v>
      </c>
      <c r="H175" t="s">
        <v>8736</v>
      </c>
      <c r="I175" t="s">
        <v>8804</v>
      </c>
      <c r="J175" t="s">
        <v>6336</v>
      </c>
      <c r="K175" t="s">
        <v>6841</v>
      </c>
      <c r="L175" t="s">
        <v>7075</v>
      </c>
      <c r="M175" t="s">
        <v>7076</v>
      </c>
      <c r="N175" t="s">
        <v>7077</v>
      </c>
      <c r="O175" t="s">
        <v>6845</v>
      </c>
      <c r="P175" t="s">
        <v>6337</v>
      </c>
      <c r="Q175" t="s">
        <v>6338</v>
      </c>
      <c r="R175" t="s">
        <v>6339</v>
      </c>
      <c r="S175" t="s">
        <v>6503</v>
      </c>
      <c r="T175" t="s">
        <v>6340</v>
      </c>
      <c r="U175" t="s">
        <v>7082</v>
      </c>
      <c r="V175" t="s">
        <v>6338</v>
      </c>
      <c r="W175" t="s">
        <v>6341</v>
      </c>
      <c r="X175" t="s">
        <v>6845</v>
      </c>
      <c r="Y175" t="s">
        <v>7906</v>
      </c>
      <c r="Z175" t="s">
        <v>7160</v>
      </c>
      <c r="AA175" t="s">
        <v>9053</v>
      </c>
      <c r="AB175" t="s">
        <v>7119</v>
      </c>
      <c r="AC175" t="s">
        <v>6338</v>
      </c>
      <c r="AD175" t="s">
        <v>6342</v>
      </c>
      <c r="AE175" t="s">
        <v>6845</v>
      </c>
      <c r="AF175" t="s">
        <v>6845</v>
      </c>
      <c r="AG175" t="s">
        <v>6845</v>
      </c>
      <c r="AH175" t="s">
        <v>6845</v>
      </c>
      <c r="AI175" t="s">
        <v>6845</v>
      </c>
      <c r="AJ175" t="s">
        <v>6845</v>
      </c>
      <c r="AK175" t="s">
        <v>6845</v>
      </c>
      <c r="AL175" t="s">
        <v>6845</v>
      </c>
      <c r="AM175" t="s">
        <v>6343</v>
      </c>
      <c r="AN175" t="s">
        <v>7121</v>
      </c>
      <c r="AO175" t="s">
        <v>7121</v>
      </c>
      <c r="AP175" t="s">
        <v>6866</v>
      </c>
      <c r="AQ175" t="s">
        <v>6866</v>
      </c>
      <c r="AR175" t="s">
        <v>6866</v>
      </c>
      <c r="AS175" t="s">
        <v>6866</v>
      </c>
      <c r="AT175" t="s">
        <v>6866</v>
      </c>
      <c r="AU175" t="s">
        <v>6274</v>
      </c>
      <c r="AV175" t="s">
        <v>6274</v>
      </c>
      <c r="AW175" t="s">
        <v>6866</v>
      </c>
      <c r="AX175" t="s">
        <v>6866</v>
      </c>
      <c r="AY175" t="s">
        <v>6866</v>
      </c>
      <c r="AZ175" t="s">
        <v>6866</v>
      </c>
      <c r="BA175" t="s">
        <v>6866</v>
      </c>
      <c r="BB175" t="s">
        <v>7095</v>
      </c>
      <c r="BC175" t="s">
        <v>7095</v>
      </c>
      <c r="BD175" t="s">
        <v>6866</v>
      </c>
      <c r="BE175" t="s">
        <v>6866</v>
      </c>
      <c r="BF175" t="s">
        <v>6866</v>
      </c>
      <c r="BG175" t="s">
        <v>6866</v>
      </c>
      <c r="BH175" t="s">
        <v>6866</v>
      </c>
      <c r="BI175" t="s">
        <v>7123</v>
      </c>
      <c r="BJ175" t="s">
        <v>7123</v>
      </c>
      <c r="BK175" t="s">
        <v>6866</v>
      </c>
      <c r="BL175" t="s">
        <v>6866</v>
      </c>
      <c r="BM175" t="s">
        <v>6866</v>
      </c>
      <c r="BN175" t="s">
        <v>6866</v>
      </c>
      <c r="BO175" t="s">
        <v>6866</v>
      </c>
      <c r="BP175" t="s">
        <v>6344</v>
      </c>
      <c r="BQ175" t="s">
        <v>6345</v>
      </c>
    </row>
    <row r="176" spans="1:69" hidden="1" x14ac:dyDescent="0.2">
      <c r="A176" t="s">
        <v>6346</v>
      </c>
      <c r="B176" t="s">
        <v>6347</v>
      </c>
      <c r="C176" t="s">
        <v>6215</v>
      </c>
      <c r="D176" t="s">
        <v>6835</v>
      </c>
      <c r="E176" t="s">
        <v>6184</v>
      </c>
      <c r="F176" t="s">
        <v>6348</v>
      </c>
      <c r="G176" t="s">
        <v>6837</v>
      </c>
      <c r="H176" t="s">
        <v>7687</v>
      </c>
      <c r="I176" t="s">
        <v>7121</v>
      </c>
      <c r="J176" t="s">
        <v>6349</v>
      </c>
      <c r="K176" t="s">
        <v>6841</v>
      </c>
      <c r="L176" t="s">
        <v>7075</v>
      </c>
      <c r="M176" t="s">
        <v>7076</v>
      </c>
      <c r="N176" t="s">
        <v>7077</v>
      </c>
      <c r="O176" t="s">
        <v>6845</v>
      </c>
      <c r="P176" t="s">
        <v>6350</v>
      </c>
      <c r="Q176" t="s">
        <v>6351</v>
      </c>
      <c r="R176" t="s">
        <v>6352</v>
      </c>
      <c r="S176" t="s">
        <v>8998</v>
      </c>
      <c r="T176" t="s">
        <v>7680</v>
      </c>
      <c r="U176" t="s">
        <v>7082</v>
      </c>
      <c r="V176" t="s">
        <v>6351</v>
      </c>
      <c r="W176" t="s">
        <v>6353</v>
      </c>
      <c r="X176" t="s">
        <v>6845</v>
      </c>
      <c r="Y176" t="s">
        <v>6354</v>
      </c>
      <c r="Z176" t="s">
        <v>8473</v>
      </c>
      <c r="AA176" t="s">
        <v>6504</v>
      </c>
      <c r="AB176" t="s">
        <v>7119</v>
      </c>
      <c r="AC176" t="s">
        <v>6351</v>
      </c>
      <c r="AD176" t="s">
        <v>6355</v>
      </c>
      <c r="AE176" t="s">
        <v>6845</v>
      </c>
      <c r="AF176" t="s">
        <v>6845</v>
      </c>
      <c r="AG176" t="s">
        <v>6845</v>
      </c>
      <c r="AH176" t="s">
        <v>6845</v>
      </c>
      <c r="AI176" t="s">
        <v>6845</v>
      </c>
      <c r="AJ176" t="s">
        <v>6845</v>
      </c>
      <c r="AK176" t="s">
        <v>6845</v>
      </c>
      <c r="AL176" t="s">
        <v>6845</v>
      </c>
      <c r="AM176" t="s">
        <v>6356</v>
      </c>
      <c r="AN176" t="s">
        <v>8449</v>
      </c>
      <c r="AO176" t="s">
        <v>6400</v>
      </c>
      <c r="AP176" t="s">
        <v>6273</v>
      </c>
      <c r="AQ176" t="s">
        <v>6866</v>
      </c>
      <c r="AR176" t="s">
        <v>6866</v>
      </c>
      <c r="AS176" t="s">
        <v>6866</v>
      </c>
      <c r="AT176" t="s">
        <v>6866</v>
      </c>
      <c r="AU176" t="s">
        <v>8564</v>
      </c>
      <c r="AV176" t="s">
        <v>8960</v>
      </c>
      <c r="AW176" t="s">
        <v>8994</v>
      </c>
      <c r="AX176" t="s">
        <v>6866</v>
      </c>
      <c r="AY176" t="s">
        <v>6866</v>
      </c>
      <c r="AZ176" t="s">
        <v>6866</v>
      </c>
      <c r="BA176" t="s">
        <v>6866</v>
      </c>
      <c r="BB176" t="s">
        <v>7097</v>
      </c>
      <c r="BC176" t="s">
        <v>7097</v>
      </c>
      <c r="BD176" t="s">
        <v>6866</v>
      </c>
      <c r="BE176" t="s">
        <v>6866</v>
      </c>
      <c r="BF176" t="s">
        <v>6866</v>
      </c>
      <c r="BG176" t="s">
        <v>6866</v>
      </c>
      <c r="BH176" t="s">
        <v>6866</v>
      </c>
      <c r="BI176" t="s">
        <v>8785</v>
      </c>
      <c r="BJ176" t="s">
        <v>8785</v>
      </c>
      <c r="BK176" t="s">
        <v>6866</v>
      </c>
      <c r="BL176" t="s">
        <v>6866</v>
      </c>
      <c r="BM176" t="s">
        <v>6866</v>
      </c>
      <c r="BN176" t="s">
        <v>6866</v>
      </c>
      <c r="BO176" t="s">
        <v>6866</v>
      </c>
      <c r="BP176" t="s">
        <v>6357</v>
      </c>
      <c r="BQ176" t="s">
        <v>6358</v>
      </c>
    </row>
    <row r="177" spans="1:69" hidden="1" x14ac:dyDescent="0.2">
      <c r="A177" t="s">
        <v>6359</v>
      </c>
      <c r="B177" t="s">
        <v>6360</v>
      </c>
      <c r="C177" t="s">
        <v>6215</v>
      </c>
      <c r="D177" t="s">
        <v>6835</v>
      </c>
      <c r="E177" t="s">
        <v>6184</v>
      </c>
      <c r="F177" t="s">
        <v>6361</v>
      </c>
      <c r="G177" t="s">
        <v>6837</v>
      </c>
      <c r="H177" t="s">
        <v>8977</v>
      </c>
      <c r="I177" t="s">
        <v>7101</v>
      </c>
      <c r="J177" t="s">
        <v>6362</v>
      </c>
      <c r="K177" t="s">
        <v>6841</v>
      </c>
      <c r="L177" t="s">
        <v>7075</v>
      </c>
      <c r="M177" t="s">
        <v>7076</v>
      </c>
      <c r="N177" t="s">
        <v>7077</v>
      </c>
      <c r="O177" t="s">
        <v>6845</v>
      </c>
      <c r="P177" t="s">
        <v>6363</v>
      </c>
      <c r="Q177" t="s">
        <v>6364</v>
      </c>
      <c r="R177" t="s">
        <v>6365</v>
      </c>
      <c r="S177" t="s">
        <v>7379</v>
      </c>
      <c r="T177" t="s">
        <v>6504</v>
      </c>
      <c r="U177" t="s">
        <v>7082</v>
      </c>
      <c r="V177" t="s">
        <v>6364</v>
      </c>
      <c r="W177" t="s">
        <v>6366</v>
      </c>
      <c r="X177" t="s">
        <v>6845</v>
      </c>
      <c r="Y177" t="s">
        <v>6367</v>
      </c>
      <c r="Z177" t="s">
        <v>8879</v>
      </c>
      <c r="AA177" t="s">
        <v>7081</v>
      </c>
      <c r="AB177" t="s">
        <v>7119</v>
      </c>
      <c r="AC177" t="s">
        <v>6364</v>
      </c>
      <c r="AD177" t="s">
        <v>6368</v>
      </c>
      <c r="AE177" t="s">
        <v>6845</v>
      </c>
      <c r="AF177" t="s">
        <v>6845</v>
      </c>
      <c r="AG177" t="s">
        <v>6845</v>
      </c>
      <c r="AH177" t="s">
        <v>6845</v>
      </c>
      <c r="AI177" t="s">
        <v>6845</v>
      </c>
      <c r="AJ177" t="s">
        <v>6845</v>
      </c>
      <c r="AK177" t="s">
        <v>6845</v>
      </c>
      <c r="AL177" t="s">
        <v>6845</v>
      </c>
      <c r="AM177" t="s">
        <v>6369</v>
      </c>
      <c r="AN177" t="s">
        <v>7101</v>
      </c>
      <c r="AO177" t="s">
        <v>9187</v>
      </c>
      <c r="AP177" t="s">
        <v>6274</v>
      </c>
      <c r="AQ177" t="s">
        <v>6866</v>
      </c>
      <c r="AR177" t="s">
        <v>6866</v>
      </c>
      <c r="AS177" t="s">
        <v>6866</v>
      </c>
      <c r="AT177" t="s">
        <v>6866</v>
      </c>
      <c r="AU177" t="s">
        <v>7101</v>
      </c>
      <c r="AV177" t="s">
        <v>8994</v>
      </c>
      <c r="AW177" t="s">
        <v>7100</v>
      </c>
      <c r="AX177" t="s">
        <v>6866</v>
      </c>
      <c r="AY177" t="s">
        <v>6866</v>
      </c>
      <c r="AZ177" t="s">
        <v>6866</v>
      </c>
      <c r="BA177" t="s">
        <v>6866</v>
      </c>
      <c r="BB177" t="s">
        <v>8971</v>
      </c>
      <c r="BC177" t="s">
        <v>8994</v>
      </c>
      <c r="BD177" t="s">
        <v>7180</v>
      </c>
      <c r="BE177" t="s">
        <v>6866</v>
      </c>
      <c r="BF177" t="s">
        <v>6866</v>
      </c>
      <c r="BG177" t="s">
        <v>6866</v>
      </c>
      <c r="BH177" t="s">
        <v>6866</v>
      </c>
      <c r="BI177" t="s">
        <v>7180</v>
      </c>
      <c r="BJ177" t="s">
        <v>7180</v>
      </c>
      <c r="BK177" t="s">
        <v>6866</v>
      </c>
      <c r="BL177" t="s">
        <v>6866</v>
      </c>
      <c r="BM177" t="s">
        <v>6866</v>
      </c>
      <c r="BN177" t="s">
        <v>6866</v>
      </c>
      <c r="BO177" t="s">
        <v>6866</v>
      </c>
      <c r="BP177" t="s">
        <v>6370</v>
      </c>
      <c r="BQ177" t="s">
        <v>6371</v>
      </c>
    </row>
    <row r="178" spans="1:69" hidden="1" x14ac:dyDescent="0.2">
      <c r="A178" t="s">
        <v>9216</v>
      </c>
      <c r="B178" t="s">
        <v>6372</v>
      </c>
      <c r="C178" t="s">
        <v>6215</v>
      </c>
      <c r="D178" t="s">
        <v>6835</v>
      </c>
      <c r="E178" t="s">
        <v>6184</v>
      </c>
      <c r="F178" t="s">
        <v>6373</v>
      </c>
      <c r="G178" t="s">
        <v>6837</v>
      </c>
      <c r="H178" t="s">
        <v>8570</v>
      </c>
      <c r="I178" t="s">
        <v>9187</v>
      </c>
      <c r="J178" t="s">
        <v>3600</v>
      </c>
      <c r="K178" t="s">
        <v>6841</v>
      </c>
      <c r="L178" t="s">
        <v>7075</v>
      </c>
      <c r="M178" t="s">
        <v>7076</v>
      </c>
      <c r="N178" t="s">
        <v>7077</v>
      </c>
      <c r="O178" t="s">
        <v>6845</v>
      </c>
      <c r="P178" t="s">
        <v>3601</v>
      </c>
      <c r="Q178" t="s">
        <v>3602</v>
      </c>
      <c r="R178" t="s">
        <v>3603</v>
      </c>
      <c r="S178" t="s">
        <v>3604</v>
      </c>
      <c r="T178" t="s">
        <v>3605</v>
      </c>
      <c r="U178" t="s">
        <v>7082</v>
      </c>
      <c r="V178" t="s">
        <v>3602</v>
      </c>
      <c r="W178" t="s">
        <v>3606</v>
      </c>
      <c r="X178" t="s">
        <v>6845</v>
      </c>
      <c r="Y178" t="s">
        <v>3607</v>
      </c>
      <c r="Z178" t="s">
        <v>7638</v>
      </c>
      <c r="AA178" t="s">
        <v>8932</v>
      </c>
      <c r="AB178" t="s">
        <v>7119</v>
      </c>
      <c r="AC178" t="s">
        <v>3602</v>
      </c>
      <c r="AD178" t="s">
        <v>3608</v>
      </c>
      <c r="AE178" t="s">
        <v>6845</v>
      </c>
      <c r="AF178" t="s">
        <v>6845</v>
      </c>
      <c r="AG178" t="s">
        <v>6845</v>
      </c>
      <c r="AH178" t="s">
        <v>6845</v>
      </c>
      <c r="AI178" t="s">
        <v>6845</v>
      </c>
      <c r="AJ178" t="s">
        <v>6845</v>
      </c>
      <c r="AK178" t="s">
        <v>6845</v>
      </c>
      <c r="AL178" t="s">
        <v>6845</v>
      </c>
      <c r="AM178" t="s">
        <v>9383</v>
      </c>
      <c r="AN178" t="s">
        <v>8887</v>
      </c>
      <c r="AO178" t="s">
        <v>8887</v>
      </c>
      <c r="AP178" t="s">
        <v>6866</v>
      </c>
      <c r="AQ178" t="s">
        <v>6866</v>
      </c>
      <c r="AR178" t="s">
        <v>6866</v>
      </c>
      <c r="AS178" t="s">
        <v>6866</v>
      </c>
      <c r="AT178" t="s">
        <v>6866</v>
      </c>
      <c r="AU178" t="s">
        <v>7179</v>
      </c>
      <c r="AV178" t="s">
        <v>7179</v>
      </c>
      <c r="AW178" t="s">
        <v>6866</v>
      </c>
      <c r="AX178" t="s">
        <v>6866</v>
      </c>
      <c r="AY178" t="s">
        <v>6866</v>
      </c>
      <c r="AZ178" t="s">
        <v>6866</v>
      </c>
      <c r="BA178" t="s">
        <v>6866</v>
      </c>
      <c r="BB178" t="s">
        <v>6399</v>
      </c>
      <c r="BC178" t="s">
        <v>6399</v>
      </c>
      <c r="BD178" t="s">
        <v>6866</v>
      </c>
      <c r="BE178" t="s">
        <v>6866</v>
      </c>
      <c r="BF178" t="s">
        <v>6866</v>
      </c>
      <c r="BG178" t="s">
        <v>6866</v>
      </c>
      <c r="BH178" t="s">
        <v>6866</v>
      </c>
      <c r="BI178" t="s">
        <v>6399</v>
      </c>
      <c r="BJ178" t="s">
        <v>6399</v>
      </c>
      <c r="BK178" t="s">
        <v>6866</v>
      </c>
      <c r="BL178" t="s">
        <v>6866</v>
      </c>
      <c r="BM178" t="s">
        <v>6866</v>
      </c>
      <c r="BN178" t="s">
        <v>6866</v>
      </c>
      <c r="BO178" t="s">
        <v>6866</v>
      </c>
      <c r="BP178" t="s">
        <v>3609</v>
      </c>
      <c r="BQ178" t="s">
        <v>3610</v>
      </c>
    </row>
    <row r="179" spans="1:69" hidden="1" x14ac:dyDescent="0.2">
      <c r="A179" t="s">
        <v>3611</v>
      </c>
      <c r="B179" t="s">
        <v>3612</v>
      </c>
      <c r="C179" t="s">
        <v>6215</v>
      </c>
      <c r="D179" t="s">
        <v>6835</v>
      </c>
      <c r="E179" t="s">
        <v>6184</v>
      </c>
      <c r="F179" t="s">
        <v>3613</v>
      </c>
      <c r="G179" t="s">
        <v>6837</v>
      </c>
      <c r="H179" t="s">
        <v>8753</v>
      </c>
      <c r="I179" t="s">
        <v>7095</v>
      </c>
      <c r="J179" t="s">
        <v>3614</v>
      </c>
      <c r="K179" t="s">
        <v>6841</v>
      </c>
      <c r="L179" t="s">
        <v>7075</v>
      </c>
      <c r="M179" t="s">
        <v>7076</v>
      </c>
      <c r="N179" t="s">
        <v>7077</v>
      </c>
      <c r="O179" t="s">
        <v>6845</v>
      </c>
      <c r="P179" t="s">
        <v>6278</v>
      </c>
      <c r="Q179" t="s">
        <v>6279</v>
      </c>
      <c r="R179" t="s">
        <v>8897</v>
      </c>
      <c r="S179" t="s">
        <v>8898</v>
      </c>
      <c r="T179" t="s">
        <v>7091</v>
      </c>
      <c r="U179" t="s">
        <v>7082</v>
      </c>
      <c r="V179" t="s">
        <v>6279</v>
      </c>
      <c r="W179" t="s">
        <v>6280</v>
      </c>
      <c r="X179" t="s">
        <v>6845</v>
      </c>
      <c r="Y179" t="s">
        <v>6281</v>
      </c>
      <c r="Z179" t="s">
        <v>6492</v>
      </c>
      <c r="AA179" t="s">
        <v>6282</v>
      </c>
      <c r="AB179" t="s">
        <v>6857</v>
      </c>
      <c r="AC179" t="s">
        <v>6279</v>
      </c>
      <c r="AD179" t="s">
        <v>3618</v>
      </c>
      <c r="AE179" t="s">
        <v>6845</v>
      </c>
      <c r="AF179" t="s">
        <v>3619</v>
      </c>
      <c r="AG179" t="s">
        <v>7085</v>
      </c>
      <c r="AH179" t="s">
        <v>7196</v>
      </c>
      <c r="AI179" t="s">
        <v>6857</v>
      </c>
      <c r="AJ179" t="s">
        <v>6279</v>
      </c>
      <c r="AK179" t="s">
        <v>3620</v>
      </c>
      <c r="AL179" t="s">
        <v>6845</v>
      </c>
      <c r="AM179" t="s">
        <v>9044</v>
      </c>
      <c r="AN179" t="s">
        <v>7095</v>
      </c>
      <c r="AO179" t="s">
        <v>6866</v>
      </c>
      <c r="AP179" t="s">
        <v>7095</v>
      </c>
      <c r="AQ179" t="s">
        <v>6866</v>
      </c>
      <c r="AR179" t="s">
        <v>6866</v>
      </c>
      <c r="AS179" t="s">
        <v>6866</v>
      </c>
      <c r="AT179" t="s">
        <v>6866</v>
      </c>
      <c r="AU179" t="s">
        <v>7122</v>
      </c>
      <c r="AV179" t="s">
        <v>6866</v>
      </c>
      <c r="AW179" t="s">
        <v>7122</v>
      </c>
      <c r="AX179" t="s">
        <v>6866</v>
      </c>
      <c r="AY179" t="s">
        <v>6866</v>
      </c>
      <c r="AZ179" t="s">
        <v>6866</v>
      </c>
      <c r="BA179" t="s">
        <v>6866</v>
      </c>
      <c r="BB179" t="s">
        <v>7095</v>
      </c>
      <c r="BC179" t="s">
        <v>6866</v>
      </c>
      <c r="BD179" t="s">
        <v>7095</v>
      </c>
      <c r="BE179" t="s">
        <v>6866</v>
      </c>
      <c r="BF179" t="s">
        <v>6866</v>
      </c>
      <c r="BG179" t="s">
        <v>6866</v>
      </c>
      <c r="BH179" t="s">
        <v>6866</v>
      </c>
      <c r="BI179" t="s">
        <v>8564</v>
      </c>
      <c r="BJ179" t="s">
        <v>6866</v>
      </c>
      <c r="BK179" t="s">
        <v>8564</v>
      </c>
      <c r="BL179" t="s">
        <v>6866</v>
      </c>
      <c r="BM179" t="s">
        <v>6866</v>
      </c>
      <c r="BN179" t="s">
        <v>6866</v>
      </c>
      <c r="BO179" t="s">
        <v>6866</v>
      </c>
      <c r="BP179" t="s">
        <v>3621</v>
      </c>
      <c r="BQ179" t="s">
        <v>3622</v>
      </c>
    </row>
    <row r="180" spans="1:69" hidden="1" x14ac:dyDescent="0.2">
      <c r="A180" t="s">
        <v>3623</v>
      </c>
      <c r="B180" t="s">
        <v>3624</v>
      </c>
      <c r="C180" t="s">
        <v>6215</v>
      </c>
      <c r="D180" t="s">
        <v>6835</v>
      </c>
      <c r="E180" t="s">
        <v>6184</v>
      </c>
      <c r="F180" t="s">
        <v>3625</v>
      </c>
      <c r="G180" t="s">
        <v>6837</v>
      </c>
      <c r="H180" t="s">
        <v>9024</v>
      </c>
      <c r="I180" t="s">
        <v>6208</v>
      </c>
      <c r="J180" t="s">
        <v>3626</v>
      </c>
      <c r="K180" t="s">
        <v>6841</v>
      </c>
      <c r="L180" t="s">
        <v>7075</v>
      </c>
      <c r="M180" t="s">
        <v>7076</v>
      </c>
      <c r="N180" t="s">
        <v>7077</v>
      </c>
      <c r="O180" t="s">
        <v>6845</v>
      </c>
      <c r="P180" t="s">
        <v>3627</v>
      </c>
      <c r="Q180" t="s">
        <v>3628</v>
      </c>
      <c r="R180" t="s">
        <v>9081</v>
      </c>
      <c r="S180" t="s">
        <v>7117</v>
      </c>
      <c r="T180" t="s">
        <v>3629</v>
      </c>
      <c r="U180" t="s">
        <v>7082</v>
      </c>
      <c r="V180" t="s">
        <v>3628</v>
      </c>
      <c r="W180" t="s">
        <v>3630</v>
      </c>
      <c r="X180" t="s">
        <v>6845</v>
      </c>
      <c r="Y180" t="s">
        <v>3631</v>
      </c>
      <c r="Z180" t="s">
        <v>6855</v>
      </c>
      <c r="AA180" t="s">
        <v>6856</v>
      </c>
      <c r="AB180" t="s">
        <v>7119</v>
      </c>
      <c r="AC180" t="s">
        <v>3628</v>
      </c>
      <c r="AD180" t="s">
        <v>3632</v>
      </c>
      <c r="AE180" t="s">
        <v>6845</v>
      </c>
      <c r="AF180" t="s">
        <v>6845</v>
      </c>
      <c r="AG180" t="s">
        <v>6845</v>
      </c>
      <c r="AH180" t="s">
        <v>6845</v>
      </c>
      <c r="AI180" t="s">
        <v>6845</v>
      </c>
      <c r="AJ180" t="s">
        <v>6845</v>
      </c>
      <c r="AK180" t="s">
        <v>6845</v>
      </c>
      <c r="AL180" t="s">
        <v>6845</v>
      </c>
      <c r="AM180" t="s">
        <v>9383</v>
      </c>
      <c r="AN180" t="s">
        <v>7121</v>
      </c>
      <c r="AO180" t="s">
        <v>7180</v>
      </c>
      <c r="AP180" t="s">
        <v>9187</v>
      </c>
      <c r="AQ180" t="s">
        <v>6866</v>
      </c>
      <c r="AR180" t="s">
        <v>6866</v>
      </c>
      <c r="AS180" t="s">
        <v>6866</v>
      </c>
      <c r="AT180" t="s">
        <v>6866</v>
      </c>
      <c r="AU180" t="s">
        <v>7180</v>
      </c>
      <c r="AV180" t="s">
        <v>7180</v>
      </c>
      <c r="AW180" t="s">
        <v>6866</v>
      </c>
      <c r="AX180" t="s">
        <v>6866</v>
      </c>
      <c r="AY180" t="s">
        <v>6866</v>
      </c>
      <c r="AZ180" t="s">
        <v>6866</v>
      </c>
      <c r="BA180" t="s">
        <v>6866</v>
      </c>
      <c r="BB180" t="s">
        <v>8887</v>
      </c>
      <c r="BC180" t="s">
        <v>8887</v>
      </c>
      <c r="BD180" t="s">
        <v>6866</v>
      </c>
      <c r="BE180" t="s">
        <v>6866</v>
      </c>
      <c r="BF180" t="s">
        <v>6866</v>
      </c>
      <c r="BG180" t="s">
        <v>6866</v>
      </c>
      <c r="BH180" t="s">
        <v>6866</v>
      </c>
      <c r="BI180" t="s">
        <v>7100</v>
      </c>
      <c r="BJ180" t="s">
        <v>7100</v>
      </c>
      <c r="BK180" t="s">
        <v>6866</v>
      </c>
      <c r="BL180" t="s">
        <v>6866</v>
      </c>
      <c r="BM180" t="s">
        <v>6866</v>
      </c>
      <c r="BN180" t="s">
        <v>6866</v>
      </c>
      <c r="BO180" t="s">
        <v>6866</v>
      </c>
      <c r="BP180" t="s">
        <v>3633</v>
      </c>
      <c r="BQ180" t="s">
        <v>3634</v>
      </c>
    </row>
    <row r="181" spans="1:69" hidden="1" x14ac:dyDescent="0.2">
      <c r="A181" t="s">
        <v>3635</v>
      </c>
      <c r="B181" t="s">
        <v>3636</v>
      </c>
      <c r="C181" t="s">
        <v>6215</v>
      </c>
      <c r="D181" t="s">
        <v>6835</v>
      </c>
      <c r="E181" t="s">
        <v>6184</v>
      </c>
      <c r="F181" t="s">
        <v>3637</v>
      </c>
      <c r="G181" t="s">
        <v>6837</v>
      </c>
      <c r="H181" t="s">
        <v>3638</v>
      </c>
      <c r="I181" t="s">
        <v>3639</v>
      </c>
      <c r="J181" t="s">
        <v>3640</v>
      </c>
      <c r="K181" t="s">
        <v>6841</v>
      </c>
      <c r="L181" t="s">
        <v>7075</v>
      </c>
      <c r="M181" t="s">
        <v>7076</v>
      </c>
      <c r="N181" t="s">
        <v>7077</v>
      </c>
      <c r="O181" t="s">
        <v>6845</v>
      </c>
      <c r="P181" t="s">
        <v>3641</v>
      </c>
      <c r="Q181" t="s">
        <v>3642</v>
      </c>
      <c r="R181" t="s">
        <v>3643</v>
      </c>
      <c r="S181" t="s">
        <v>7090</v>
      </c>
      <c r="T181" t="s">
        <v>7118</v>
      </c>
      <c r="U181" t="s">
        <v>7082</v>
      </c>
      <c r="V181" t="s">
        <v>3642</v>
      </c>
      <c r="W181" t="s">
        <v>3644</v>
      </c>
      <c r="X181" t="s">
        <v>6845</v>
      </c>
      <c r="Y181" t="s">
        <v>7703</v>
      </c>
      <c r="Z181" t="s">
        <v>7160</v>
      </c>
      <c r="AA181" t="s">
        <v>7086</v>
      </c>
      <c r="AB181" t="s">
        <v>7119</v>
      </c>
      <c r="AC181" t="s">
        <v>3642</v>
      </c>
      <c r="AD181" t="s">
        <v>3645</v>
      </c>
      <c r="AE181" t="s">
        <v>6845</v>
      </c>
      <c r="AF181" t="s">
        <v>6845</v>
      </c>
      <c r="AG181" t="s">
        <v>6845</v>
      </c>
      <c r="AH181" t="s">
        <v>6845</v>
      </c>
      <c r="AI181" t="s">
        <v>6845</v>
      </c>
      <c r="AJ181" t="s">
        <v>6845</v>
      </c>
      <c r="AK181" t="s">
        <v>6845</v>
      </c>
      <c r="AL181" t="s">
        <v>6845</v>
      </c>
      <c r="AM181" t="s">
        <v>3646</v>
      </c>
      <c r="AN181" t="s">
        <v>6432</v>
      </c>
      <c r="AO181" t="s">
        <v>6432</v>
      </c>
      <c r="AP181" t="s">
        <v>6866</v>
      </c>
      <c r="AQ181" t="s">
        <v>6866</v>
      </c>
      <c r="AR181" t="s">
        <v>6866</v>
      </c>
      <c r="AS181" t="s">
        <v>6866</v>
      </c>
      <c r="AT181" t="s">
        <v>6866</v>
      </c>
      <c r="AU181" t="s">
        <v>6433</v>
      </c>
      <c r="AV181" t="s">
        <v>6433</v>
      </c>
      <c r="AW181" t="s">
        <v>6866</v>
      </c>
      <c r="AX181" t="s">
        <v>6866</v>
      </c>
      <c r="AY181" t="s">
        <v>6866</v>
      </c>
      <c r="AZ181" t="s">
        <v>6866</v>
      </c>
      <c r="BA181" t="s">
        <v>6866</v>
      </c>
      <c r="BB181" t="s">
        <v>6422</v>
      </c>
      <c r="BC181" t="s">
        <v>6422</v>
      </c>
      <c r="BD181" t="s">
        <v>6866</v>
      </c>
      <c r="BE181" t="s">
        <v>6866</v>
      </c>
      <c r="BF181" t="s">
        <v>6866</v>
      </c>
      <c r="BG181" t="s">
        <v>6866</v>
      </c>
      <c r="BH181" t="s">
        <v>6866</v>
      </c>
      <c r="BI181" t="s">
        <v>8785</v>
      </c>
      <c r="BJ181" t="s">
        <v>8785</v>
      </c>
      <c r="BK181" t="s">
        <v>6866</v>
      </c>
      <c r="BL181" t="s">
        <v>6866</v>
      </c>
      <c r="BM181" t="s">
        <v>6866</v>
      </c>
      <c r="BN181" t="s">
        <v>6866</v>
      </c>
      <c r="BO181" t="s">
        <v>6866</v>
      </c>
      <c r="BP181" t="s">
        <v>3647</v>
      </c>
      <c r="BQ181" t="s">
        <v>3648</v>
      </c>
    </row>
    <row r="182" spans="1:69" hidden="1" x14ac:dyDescent="0.2">
      <c r="A182" t="s">
        <v>3649</v>
      </c>
      <c r="B182" t="s">
        <v>3650</v>
      </c>
      <c r="C182" t="s">
        <v>6215</v>
      </c>
      <c r="D182" t="s">
        <v>6835</v>
      </c>
      <c r="E182" t="s">
        <v>6184</v>
      </c>
      <c r="F182" t="s">
        <v>3651</v>
      </c>
      <c r="G182" t="s">
        <v>6837</v>
      </c>
      <c r="H182" t="s">
        <v>6264</v>
      </c>
      <c r="I182" t="s">
        <v>7097</v>
      </c>
      <c r="J182" t="s">
        <v>3652</v>
      </c>
      <c r="K182" t="s">
        <v>6841</v>
      </c>
      <c r="L182" t="s">
        <v>7075</v>
      </c>
      <c r="M182" t="s">
        <v>7076</v>
      </c>
      <c r="N182" t="s">
        <v>7077</v>
      </c>
      <c r="O182" t="s">
        <v>6845</v>
      </c>
      <c r="P182" t="s">
        <v>3653</v>
      </c>
      <c r="Q182" t="s">
        <v>3654</v>
      </c>
      <c r="R182" t="s">
        <v>8902</v>
      </c>
      <c r="S182" t="s">
        <v>7112</v>
      </c>
      <c r="T182" t="s">
        <v>5859</v>
      </c>
      <c r="U182" t="s">
        <v>7082</v>
      </c>
      <c r="V182" t="s">
        <v>3654</v>
      </c>
      <c r="W182" t="s">
        <v>3655</v>
      </c>
      <c r="X182" t="s">
        <v>6845</v>
      </c>
      <c r="Y182" t="s">
        <v>3656</v>
      </c>
      <c r="Z182" t="s">
        <v>3657</v>
      </c>
      <c r="AA182" t="s">
        <v>3658</v>
      </c>
      <c r="AB182" t="s">
        <v>7119</v>
      </c>
      <c r="AC182" t="s">
        <v>3654</v>
      </c>
      <c r="AD182" t="s">
        <v>3659</v>
      </c>
      <c r="AE182" t="s">
        <v>6845</v>
      </c>
      <c r="AF182" t="s">
        <v>8023</v>
      </c>
      <c r="AG182" t="s">
        <v>7090</v>
      </c>
      <c r="AH182" t="s">
        <v>8899</v>
      </c>
      <c r="AI182" t="s">
        <v>7092</v>
      </c>
      <c r="AJ182" t="s">
        <v>3654</v>
      </c>
      <c r="AK182" t="s">
        <v>3660</v>
      </c>
      <c r="AL182" t="s">
        <v>6845</v>
      </c>
      <c r="AM182" t="s">
        <v>7780</v>
      </c>
      <c r="AN182" t="s">
        <v>7097</v>
      </c>
      <c r="AO182" t="s">
        <v>7097</v>
      </c>
      <c r="AP182" t="s">
        <v>6866</v>
      </c>
      <c r="AQ182" t="s">
        <v>6866</v>
      </c>
      <c r="AR182" t="s">
        <v>6866</v>
      </c>
      <c r="AS182" t="s">
        <v>6866</v>
      </c>
      <c r="AT182" t="s">
        <v>6866</v>
      </c>
      <c r="AU182" t="s">
        <v>7130</v>
      </c>
      <c r="AV182" t="s">
        <v>7130</v>
      </c>
      <c r="AW182" t="s">
        <v>6866</v>
      </c>
      <c r="AX182" t="s">
        <v>6866</v>
      </c>
      <c r="AY182" t="s">
        <v>6866</v>
      </c>
      <c r="AZ182" t="s">
        <v>6866</v>
      </c>
      <c r="BA182" t="s">
        <v>6866</v>
      </c>
      <c r="BB182" t="s">
        <v>6432</v>
      </c>
      <c r="BC182" t="s">
        <v>6432</v>
      </c>
      <c r="BD182" t="s">
        <v>6866</v>
      </c>
      <c r="BE182" t="s">
        <v>6866</v>
      </c>
      <c r="BF182" t="s">
        <v>6866</v>
      </c>
      <c r="BG182" t="s">
        <v>6866</v>
      </c>
      <c r="BH182" t="s">
        <v>6866</v>
      </c>
      <c r="BI182" t="s">
        <v>6451</v>
      </c>
      <c r="BJ182" t="s">
        <v>6451</v>
      </c>
      <c r="BK182" t="s">
        <v>6866</v>
      </c>
      <c r="BL182" t="s">
        <v>6866</v>
      </c>
      <c r="BM182" t="s">
        <v>6866</v>
      </c>
      <c r="BN182" t="s">
        <v>6866</v>
      </c>
      <c r="BO182" t="s">
        <v>6866</v>
      </c>
      <c r="BP182" t="s">
        <v>3661</v>
      </c>
      <c r="BQ182" t="s">
        <v>3662</v>
      </c>
    </row>
    <row r="183" spans="1:69" hidden="1" x14ac:dyDescent="0.2">
      <c r="A183" t="s">
        <v>3663</v>
      </c>
      <c r="B183" t="s">
        <v>3664</v>
      </c>
      <c r="C183" t="s">
        <v>6215</v>
      </c>
      <c r="D183" t="s">
        <v>6835</v>
      </c>
      <c r="E183" t="s">
        <v>6184</v>
      </c>
      <c r="F183" t="s">
        <v>3665</v>
      </c>
      <c r="G183" t="s">
        <v>6837</v>
      </c>
      <c r="H183" t="s">
        <v>3666</v>
      </c>
      <c r="I183" t="s">
        <v>7179</v>
      </c>
      <c r="J183" t="s">
        <v>3667</v>
      </c>
      <c r="K183" t="s">
        <v>6841</v>
      </c>
      <c r="L183" t="s">
        <v>7075</v>
      </c>
      <c r="M183" t="s">
        <v>7076</v>
      </c>
      <c r="N183" t="s">
        <v>7077</v>
      </c>
      <c r="O183" t="s">
        <v>6845</v>
      </c>
      <c r="P183" t="s">
        <v>3668</v>
      </c>
      <c r="Q183" t="s">
        <v>3669</v>
      </c>
      <c r="R183" t="s">
        <v>7111</v>
      </c>
      <c r="S183" t="s">
        <v>7085</v>
      </c>
      <c r="T183" t="s">
        <v>7680</v>
      </c>
      <c r="U183" t="s">
        <v>7082</v>
      </c>
      <c r="V183" t="s">
        <v>3670</v>
      </c>
      <c r="W183" t="s">
        <v>3671</v>
      </c>
      <c r="X183" t="s">
        <v>6845</v>
      </c>
      <c r="Y183" t="s">
        <v>3672</v>
      </c>
      <c r="Z183" t="s">
        <v>7117</v>
      </c>
      <c r="AA183" t="s">
        <v>7118</v>
      </c>
      <c r="AB183" t="s">
        <v>7119</v>
      </c>
      <c r="AC183" t="s">
        <v>3670</v>
      </c>
      <c r="AD183" t="s">
        <v>3673</v>
      </c>
      <c r="AE183" t="s">
        <v>6845</v>
      </c>
      <c r="AF183" t="s">
        <v>8902</v>
      </c>
      <c r="AG183" t="s">
        <v>7085</v>
      </c>
      <c r="AH183" t="s">
        <v>8950</v>
      </c>
      <c r="AI183" t="s">
        <v>7092</v>
      </c>
      <c r="AJ183" t="s">
        <v>3670</v>
      </c>
      <c r="AK183" t="s">
        <v>6845</v>
      </c>
      <c r="AL183" t="s">
        <v>6845</v>
      </c>
      <c r="AM183" t="s">
        <v>9044</v>
      </c>
      <c r="AN183" t="s">
        <v>8953</v>
      </c>
      <c r="AO183" t="s">
        <v>8953</v>
      </c>
      <c r="AP183" t="s">
        <v>6866</v>
      </c>
      <c r="AQ183" t="s">
        <v>6866</v>
      </c>
      <c r="AR183" t="s">
        <v>6866</v>
      </c>
      <c r="AS183" t="s">
        <v>6866</v>
      </c>
      <c r="AT183" t="s">
        <v>6866</v>
      </c>
      <c r="AU183" t="s">
        <v>7099</v>
      </c>
      <c r="AV183" t="s">
        <v>7099</v>
      </c>
      <c r="AW183" t="s">
        <v>6866</v>
      </c>
      <c r="AX183" t="s">
        <v>6866</v>
      </c>
      <c r="AY183" t="s">
        <v>6866</v>
      </c>
      <c r="AZ183" t="s">
        <v>6866</v>
      </c>
      <c r="BA183" t="s">
        <v>6866</v>
      </c>
      <c r="BB183" t="s">
        <v>7095</v>
      </c>
      <c r="BC183" t="s">
        <v>7095</v>
      </c>
      <c r="BD183" t="s">
        <v>6866</v>
      </c>
      <c r="BE183" t="s">
        <v>6866</v>
      </c>
      <c r="BF183" t="s">
        <v>6866</v>
      </c>
      <c r="BG183" t="s">
        <v>6866</v>
      </c>
      <c r="BH183" t="s">
        <v>6866</v>
      </c>
      <c r="BI183" t="s">
        <v>7101</v>
      </c>
      <c r="BJ183" t="s">
        <v>7101</v>
      </c>
      <c r="BK183" t="s">
        <v>6866</v>
      </c>
      <c r="BL183" t="s">
        <v>6866</v>
      </c>
      <c r="BM183" t="s">
        <v>6866</v>
      </c>
      <c r="BN183" t="s">
        <v>6866</v>
      </c>
      <c r="BO183" t="s">
        <v>6866</v>
      </c>
      <c r="BP183" t="s">
        <v>3674</v>
      </c>
      <c r="BQ183" t="s">
        <v>3675</v>
      </c>
    </row>
    <row r="184" spans="1:69" hidden="1" x14ac:dyDescent="0.2">
      <c r="A184" t="s">
        <v>3676</v>
      </c>
      <c r="B184" t="s">
        <v>3677</v>
      </c>
      <c r="C184" t="s">
        <v>6215</v>
      </c>
      <c r="D184" t="s">
        <v>6835</v>
      </c>
      <c r="E184" t="s">
        <v>6184</v>
      </c>
      <c r="F184" t="s">
        <v>3678</v>
      </c>
      <c r="G184" t="s">
        <v>6837</v>
      </c>
      <c r="H184" t="s">
        <v>6421</v>
      </c>
      <c r="I184" t="s">
        <v>5183</v>
      </c>
      <c r="J184" t="s">
        <v>3679</v>
      </c>
      <c r="K184" t="s">
        <v>6841</v>
      </c>
      <c r="L184" t="s">
        <v>7075</v>
      </c>
      <c r="M184" t="s">
        <v>7076</v>
      </c>
      <c r="N184" t="s">
        <v>7077</v>
      </c>
      <c r="O184" t="s">
        <v>6845</v>
      </c>
      <c r="P184" t="s">
        <v>3680</v>
      </c>
      <c r="Q184" t="s">
        <v>6845</v>
      </c>
      <c r="R184" t="s">
        <v>3681</v>
      </c>
      <c r="S184" t="s">
        <v>7160</v>
      </c>
      <c r="T184" t="s">
        <v>7118</v>
      </c>
      <c r="U184" t="s">
        <v>7082</v>
      </c>
      <c r="V184" t="s">
        <v>3682</v>
      </c>
      <c r="W184" t="s">
        <v>3683</v>
      </c>
      <c r="X184" t="s">
        <v>6845</v>
      </c>
      <c r="Y184" t="s">
        <v>3684</v>
      </c>
      <c r="Z184" t="s">
        <v>8898</v>
      </c>
      <c r="AA184" t="s">
        <v>7091</v>
      </c>
      <c r="AB184" t="s">
        <v>7119</v>
      </c>
      <c r="AC184" t="s">
        <v>3682</v>
      </c>
      <c r="AD184" t="s">
        <v>3685</v>
      </c>
      <c r="AE184" t="s">
        <v>6845</v>
      </c>
      <c r="AF184" t="s">
        <v>6845</v>
      </c>
      <c r="AG184" t="s">
        <v>6845</v>
      </c>
      <c r="AH184" t="s">
        <v>6845</v>
      </c>
      <c r="AI184" t="s">
        <v>6845</v>
      </c>
      <c r="AJ184" t="s">
        <v>6845</v>
      </c>
      <c r="AK184" t="s">
        <v>6845</v>
      </c>
      <c r="AL184" t="s">
        <v>6845</v>
      </c>
      <c r="AM184" t="s">
        <v>7093</v>
      </c>
      <c r="AN184" t="s">
        <v>8971</v>
      </c>
      <c r="AO184" t="s">
        <v>6866</v>
      </c>
      <c r="AP184" t="s">
        <v>8971</v>
      </c>
      <c r="AQ184" t="s">
        <v>6866</v>
      </c>
      <c r="AR184" t="s">
        <v>6866</v>
      </c>
      <c r="AS184" t="s">
        <v>6866</v>
      </c>
      <c r="AT184" t="s">
        <v>6866</v>
      </c>
      <c r="AU184" t="s">
        <v>7098</v>
      </c>
      <c r="AV184" t="s">
        <v>6866</v>
      </c>
      <c r="AW184" t="s">
        <v>7098</v>
      </c>
      <c r="AX184" t="s">
        <v>6866</v>
      </c>
      <c r="AY184" t="s">
        <v>6866</v>
      </c>
      <c r="AZ184" t="s">
        <v>6866</v>
      </c>
      <c r="BA184" t="s">
        <v>6866</v>
      </c>
      <c r="BB184" t="s">
        <v>7100</v>
      </c>
      <c r="BC184" t="s">
        <v>6866</v>
      </c>
      <c r="BD184" t="s">
        <v>7100</v>
      </c>
      <c r="BE184" t="s">
        <v>6866</v>
      </c>
      <c r="BF184" t="s">
        <v>6866</v>
      </c>
      <c r="BG184" t="s">
        <v>6866</v>
      </c>
      <c r="BH184" t="s">
        <v>6866</v>
      </c>
      <c r="BI184" t="s">
        <v>7180</v>
      </c>
      <c r="BJ184" t="s">
        <v>6866</v>
      </c>
      <c r="BK184" t="s">
        <v>7180</v>
      </c>
      <c r="BL184" t="s">
        <v>6866</v>
      </c>
      <c r="BM184" t="s">
        <v>6866</v>
      </c>
      <c r="BN184" t="s">
        <v>6866</v>
      </c>
      <c r="BO184" t="s">
        <v>6866</v>
      </c>
      <c r="BP184" t="s">
        <v>3686</v>
      </c>
      <c r="BQ184" t="s">
        <v>3687</v>
      </c>
    </row>
    <row r="185" spans="1:69" hidden="1" x14ac:dyDescent="0.2">
      <c r="A185" t="s">
        <v>3688</v>
      </c>
      <c r="B185" t="s">
        <v>3689</v>
      </c>
      <c r="C185" t="s">
        <v>6215</v>
      </c>
      <c r="D185" t="s">
        <v>6835</v>
      </c>
      <c r="E185" t="s">
        <v>6184</v>
      </c>
      <c r="F185" t="s">
        <v>3690</v>
      </c>
      <c r="G185" t="s">
        <v>6837</v>
      </c>
      <c r="H185" t="s">
        <v>3691</v>
      </c>
      <c r="I185" t="s">
        <v>6273</v>
      </c>
      <c r="J185" t="s">
        <v>3692</v>
      </c>
      <c r="K185" t="s">
        <v>6841</v>
      </c>
      <c r="L185" t="s">
        <v>7075</v>
      </c>
      <c r="M185" t="s">
        <v>7076</v>
      </c>
      <c r="N185" t="s">
        <v>7077</v>
      </c>
      <c r="O185" t="s">
        <v>6845</v>
      </c>
      <c r="P185" t="s">
        <v>3693</v>
      </c>
      <c r="Q185" t="s">
        <v>3694</v>
      </c>
      <c r="R185" t="s">
        <v>3695</v>
      </c>
      <c r="S185" t="s">
        <v>6503</v>
      </c>
      <c r="T185" t="s">
        <v>7081</v>
      </c>
      <c r="U185" t="s">
        <v>7082</v>
      </c>
      <c r="V185" t="s">
        <v>3696</v>
      </c>
      <c r="W185" t="s">
        <v>3697</v>
      </c>
      <c r="X185" t="s">
        <v>6845</v>
      </c>
      <c r="Y185" t="s">
        <v>6324</v>
      </c>
      <c r="Z185" t="s">
        <v>8591</v>
      </c>
      <c r="AA185" t="s">
        <v>7140</v>
      </c>
      <c r="AB185" t="s">
        <v>7119</v>
      </c>
      <c r="AC185" t="s">
        <v>3696</v>
      </c>
      <c r="AD185" t="s">
        <v>3698</v>
      </c>
      <c r="AE185" t="s">
        <v>6845</v>
      </c>
      <c r="AF185" t="s">
        <v>6845</v>
      </c>
      <c r="AG185" t="s">
        <v>6845</v>
      </c>
      <c r="AH185" t="s">
        <v>6845</v>
      </c>
      <c r="AI185" t="s">
        <v>6845</v>
      </c>
      <c r="AJ185" t="s">
        <v>6845</v>
      </c>
      <c r="AK185" t="s">
        <v>6845</v>
      </c>
      <c r="AL185" t="s">
        <v>6845</v>
      </c>
      <c r="AM185" t="s">
        <v>7093</v>
      </c>
      <c r="AN185" t="s">
        <v>7144</v>
      </c>
      <c r="AO185" t="s">
        <v>7144</v>
      </c>
      <c r="AP185" t="s">
        <v>6866</v>
      </c>
      <c r="AQ185" t="s">
        <v>6866</v>
      </c>
      <c r="AR185" t="s">
        <v>6866</v>
      </c>
      <c r="AS185" t="s">
        <v>6866</v>
      </c>
      <c r="AT185" t="s">
        <v>6866</v>
      </c>
      <c r="AU185" t="s">
        <v>7101</v>
      </c>
      <c r="AV185" t="s">
        <v>7101</v>
      </c>
      <c r="AW185" t="s">
        <v>6866</v>
      </c>
      <c r="AX185" t="s">
        <v>6866</v>
      </c>
      <c r="AY185" t="s">
        <v>6866</v>
      </c>
      <c r="AZ185" t="s">
        <v>6866</v>
      </c>
      <c r="BA185" t="s">
        <v>6866</v>
      </c>
      <c r="BB185" t="s">
        <v>6432</v>
      </c>
      <c r="BC185" t="s">
        <v>6432</v>
      </c>
      <c r="BD185" t="s">
        <v>6866</v>
      </c>
      <c r="BE185" t="s">
        <v>6866</v>
      </c>
      <c r="BF185" t="s">
        <v>6866</v>
      </c>
      <c r="BG185" t="s">
        <v>6866</v>
      </c>
      <c r="BH185" t="s">
        <v>6866</v>
      </c>
      <c r="BI185" t="s">
        <v>7130</v>
      </c>
      <c r="BJ185" t="s">
        <v>7130</v>
      </c>
      <c r="BK185" t="s">
        <v>6866</v>
      </c>
      <c r="BL185" t="s">
        <v>6866</v>
      </c>
      <c r="BM185" t="s">
        <v>6866</v>
      </c>
      <c r="BN185" t="s">
        <v>6866</v>
      </c>
      <c r="BO185" t="s">
        <v>6866</v>
      </c>
      <c r="BP185" t="s">
        <v>3699</v>
      </c>
      <c r="BQ185" t="s">
        <v>3700</v>
      </c>
    </row>
    <row r="186" spans="1:69" hidden="1" x14ac:dyDescent="0.2">
      <c r="A186" t="s">
        <v>3701</v>
      </c>
      <c r="B186" t="s">
        <v>3702</v>
      </c>
      <c r="C186" t="s">
        <v>6215</v>
      </c>
      <c r="D186" t="s">
        <v>6835</v>
      </c>
      <c r="E186" t="s">
        <v>6184</v>
      </c>
      <c r="F186" t="s">
        <v>3703</v>
      </c>
      <c r="G186" t="s">
        <v>6837</v>
      </c>
      <c r="H186" t="s">
        <v>6264</v>
      </c>
      <c r="I186" t="s">
        <v>9187</v>
      </c>
      <c r="J186" t="s">
        <v>3704</v>
      </c>
      <c r="K186" t="s">
        <v>6841</v>
      </c>
      <c r="L186" t="s">
        <v>7075</v>
      </c>
      <c r="M186" t="s">
        <v>7076</v>
      </c>
      <c r="N186" t="s">
        <v>7077</v>
      </c>
      <c r="O186" t="s">
        <v>6845</v>
      </c>
      <c r="P186" t="s">
        <v>3705</v>
      </c>
      <c r="Q186" t="s">
        <v>3706</v>
      </c>
      <c r="R186" t="s">
        <v>3707</v>
      </c>
      <c r="S186" t="s">
        <v>9316</v>
      </c>
      <c r="T186" t="s">
        <v>6856</v>
      </c>
      <c r="U186" t="s">
        <v>7082</v>
      </c>
      <c r="V186" t="s">
        <v>3706</v>
      </c>
      <c r="W186" t="s">
        <v>3708</v>
      </c>
      <c r="X186" t="s">
        <v>6845</v>
      </c>
      <c r="Y186" t="s">
        <v>8531</v>
      </c>
      <c r="Z186" t="s">
        <v>3709</v>
      </c>
      <c r="AA186" t="s">
        <v>7675</v>
      </c>
      <c r="AB186" t="s">
        <v>7119</v>
      </c>
      <c r="AC186" t="s">
        <v>3706</v>
      </c>
      <c r="AD186" t="s">
        <v>3710</v>
      </c>
      <c r="AE186" t="s">
        <v>6845</v>
      </c>
      <c r="AF186" t="s">
        <v>6845</v>
      </c>
      <c r="AG186" t="s">
        <v>6845</v>
      </c>
      <c r="AH186" t="s">
        <v>6845</v>
      </c>
      <c r="AI186" t="s">
        <v>6845</v>
      </c>
      <c r="AJ186" t="s">
        <v>6845</v>
      </c>
      <c r="AK186" t="s">
        <v>6845</v>
      </c>
      <c r="AL186" t="s">
        <v>6845</v>
      </c>
      <c r="AM186" t="s">
        <v>7093</v>
      </c>
      <c r="AN186" t="s">
        <v>7143</v>
      </c>
      <c r="AO186" t="s">
        <v>7143</v>
      </c>
      <c r="AP186" t="s">
        <v>6866</v>
      </c>
      <c r="AQ186" t="s">
        <v>6866</v>
      </c>
      <c r="AR186" t="s">
        <v>6866</v>
      </c>
      <c r="AS186" t="s">
        <v>6866</v>
      </c>
      <c r="AT186" t="s">
        <v>6866</v>
      </c>
      <c r="AU186" t="s">
        <v>7143</v>
      </c>
      <c r="AV186" t="s">
        <v>7143</v>
      </c>
      <c r="AW186" t="s">
        <v>6866</v>
      </c>
      <c r="AX186" t="s">
        <v>6866</v>
      </c>
      <c r="AY186" t="s">
        <v>6866</v>
      </c>
      <c r="AZ186" t="s">
        <v>6866</v>
      </c>
      <c r="BA186" t="s">
        <v>6866</v>
      </c>
      <c r="BB186" t="s">
        <v>8971</v>
      </c>
      <c r="BC186" t="s">
        <v>8971</v>
      </c>
      <c r="BD186" t="s">
        <v>6866</v>
      </c>
      <c r="BE186" t="s">
        <v>6866</v>
      </c>
      <c r="BF186" t="s">
        <v>6866</v>
      </c>
      <c r="BG186" t="s">
        <v>6866</v>
      </c>
      <c r="BH186" t="s">
        <v>6866</v>
      </c>
      <c r="BI186" t="s">
        <v>7121</v>
      </c>
      <c r="BJ186" t="s">
        <v>7121</v>
      </c>
      <c r="BK186" t="s">
        <v>6866</v>
      </c>
      <c r="BL186" t="s">
        <v>6866</v>
      </c>
      <c r="BM186" t="s">
        <v>6866</v>
      </c>
      <c r="BN186" t="s">
        <v>6866</v>
      </c>
      <c r="BO186" t="s">
        <v>6866</v>
      </c>
      <c r="BP186" t="s">
        <v>3711</v>
      </c>
      <c r="BQ186" t="s">
        <v>3712</v>
      </c>
    </row>
    <row r="187" spans="1:69" hidden="1" x14ac:dyDescent="0.2">
      <c r="A187" t="s">
        <v>3713</v>
      </c>
      <c r="B187" t="s">
        <v>3714</v>
      </c>
      <c r="C187" t="s">
        <v>6215</v>
      </c>
      <c r="D187" t="s">
        <v>6835</v>
      </c>
      <c r="E187" t="s">
        <v>6184</v>
      </c>
      <c r="F187" t="s">
        <v>3715</v>
      </c>
      <c r="G187" t="s">
        <v>6837</v>
      </c>
      <c r="H187" t="s">
        <v>6376</v>
      </c>
      <c r="I187" t="s">
        <v>8953</v>
      </c>
      <c r="J187" t="s">
        <v>3716</v>
      </c>
      <c r="K187" t="s">
        <v>6841</v>
      </c>
      <c r="L187" t="s">
        <v>7075</v>
      </c>
      <c r="M187" t="s">
        <v>7076</v>
      </c>
      <c r="N187" t="s">
        <v>7077</v>
      </c>
      <c r="O187" t="s">
        <v>6845</v>
      </c>
      <c r="P187" t="s">
        <v>3717</v>
      </c>
      <c r="Q187" t="s">
        <v>3718</v>
      </c>
      <c r="R187" t="s">
        <v>8364</v>
      </c>
      <c r="S187" t="s">
        <v>7154</v>
      </c>
      <c r="T187" t="s">
        <v>7675</v>
      </c>
      <c r="U187" t="s">
        <v>7082</v>
      </c>
      <c r="V187" t="s">
        <v>3718</v>
      </c>
      <c r="W187" t="s">
        <v>3719</v>
      </c>
      <c r="X187" t="s">
        <v>6845</v>
      </c>
      <c r="Y187" t="s">
        <v>3720</v>
      </c>
      <c r="Z187" t="s">
        <v>9029</v>
      </c>
      <c r="AA187" t="s">
        <v>7081</v>
      </c>
      <c r="AB187" t="s">
        <v>7119</v>
      </c>
      <c r="AC187" t="s">
        <v>3718</v>
      </c>
      <c r="AD187" t="s">
        <v>6845</v>
      </c>
      <c r="AE187" t="s">
        <v>6845</v>
      </c>
      <c r="AF187" t="s">
        <v>6845</v>
      </c>
      <c r="AG187" t="s">
        <v>6845</v>
      </c>
      <c r="AH187" t="s">
        <v>6845</v>
      </c>
      <c r="AI187" t="s">
        <v>6845</v>
      </c>
      <c r="AJ187" t="s">
        <v>6845</v>
      </c>
      <c r="AK187" t="s">
        <v>6845</v>
      </c>
      <c r="AL187" t="s">
        <v>6845</v>
      </c>
      <c r="AM187" t="s">
        <v>3721</v>
      </c>
      <c r="AN187" t="s">
        <v>7100</v>
      </c>
      <c r="AO187" t="s">
        <v>7100</v>
      </c>
      <c r="AP187" t="s">
        <v>6866</v>
      </c>
      <c r="AQ187" t="s">
        <v>6866</v>
      </c>
      <c r="AR187" t="s">
        <v>6866</v>
      </c>
      <c r="AS187" t="s">
        <v>6866</v>
      </c>
      <c r="AT187" t="s">
        <v>6866</v>
      </c>
      <c r="AU187" t="s">
        <v>7100</v>
      </c>
      <c r="AV187" t="s">
        <v>7100</v>
      </c>
      <c r="AW187" t="s">
        <v>6866</v>
      </c>
      <c r="AX187" t="s">
        <v>6866</v>
      </c>
      <c r="AY187" t="s">
        <v>6866</v>
      </c>
      <c r="AZ187" t="s">
        <v>6866</v>
      </c>
      <c r="BA187" t="s">
        <v>6866</v>
      </c>
      <c r="BB187" t="s">
        <v>7099</v>
      </c>
      <c r="BC187" t="s">
        <v>7099</v>
      </c>
      <c r="BD187" t="s">
        <v>6866</v>
      </c>
      <c r="BE187" t="s">
        <v>6866</v>
      </c>
      <c r="BF187" t="s">
        <v>6866</v>
      </c>
      <c r="BG187" t="s">
        <v>6866</v>
      </c>
      <c r="BH187" t="s">
        <v>6866</v>
      </c>
      <c r="BI187" t="s">
        <v>8953</v>
      </c>
      <c r="BJ187" t="s">
        <v>8953</v>
      </c>
      <c r="BK187" t="s">
        <v>6866</v>
      </c>
      <c r="BL187" t="s">
        <v>6866</v>
      </c>
      <c r="BM187" t="s">
        <v>6866</v>
      </c>
      <c r="BN187" t="s">
        <v>6866</v>
      </c>
      <c r="BO187" t="s">
        <v>6866</v>
      </c>
      <c r="BP187" t="s">
        <v>3722</v>
      </c>
      <c r="BQ187" t="s">
        <v>3723</v>
      </c>
    </row>
    <row r="188" spans="1:69" hidden="1" x14ac:dyDescent="0.2">
      <c r="A188" t="s">
        <v>3724</v>
      </c>
      <c r="B188" t="s">
        <v>3725</v>
      </c>
      <c r="C188" t="s">
        <v>6215</v>
      </c>
      <c r="D188" t="s">
        <v>6835</v>
      </c>
      <c r="E188" t="s">
        <v>6184</v>
      </c>
      <c r="F188" t="s">
        <v>3726</v>
      </c>
      <c r="G188" t="s">
        <v>6837</v>
      </c>
      <c r="H188" t="s">
        <v>6163</v>
      </c>
      <c r="I188" t="s">
        <v>3727</v>
      </c>
      <c r="J188" t="s">
        <v>3728</v>
      </c>
      <c r="K188" t="s">
        <v>6841</v>
      </c>
      <c r="L188" t="s">
        <v>7075</v>
      </c>
      <c r="M188" t="s">
        <v>7076</v>
      </c>
      <c r="N188" t="s">
        <v>7077</v>
      </c>
      <c r="O188" t="s">
        <v>6845</v>
      </c>
      <c r="P188" t="s">
        <v>3729</v>
      </c>
      <c r="Q188" t="s">
        <v>3730</v>
      </c>
      <c r="R188" t="s">
        <v>3731</v>
      </c>
      <c r="S188" t="s">
        <v>8931</v>
      </c>
      <c r="T188" t="s">
        <v>8711</v>
      </c>
      <c r="U188" t="s">
        <v>7082</v>
      </c>
      <c r="V188" t="s">
        <v>3730</v>
      </c>
      <c r="W188" t="s">
        <v>3732</v>
      </c>
      <c r="X188" t="s">
        <v>6845</v>
      </c>
      <c r="Y188" t="s">
        <v>3733</v>
      </c>
      <c r="Z188" t="s">
        <v>6492</v>
      </c>
      <c r="AA188" t="s">
        <v>7086</v>
      </c>
      <c r="AB188" t="s">
        <v>7119</v>
      </c>
      <c r="AC188" t="s">
        <v>3730</v>
      </c>
      <c r="AD188" t="s">
        <v>3734</v>
      </c>
      <c r="AE188" t="s">
        <v>6845</v>
      </c>
      <c r="AF188" t="s">
        <v>6845</v>
      </c>
      <c r="AG188" t="s">
        <v>6845</v>
      </c>
      <c r="AH188" t="s">
        <v>6845</v>
      </c>
      <c r="AI188" t="s">
        <v>6845</v>
      </c>
      <c r="AJ188" t="s">
        <v>6845</v>
      </c>
      <c r="AK188" t="s">
        <v>6845</v>
      </c>
      <c r="AL188" t="s">
        <v>6845</v>
      </c>
      <c r="AM188" t="s">
        <v>9044</v>
      </c>
      <c r="AN188" t="s">
        <v>7179</v>
      </c>
      <c r="AO188" t="s">
        <v>7179</v>
      </c>
      <c r="AP188" t="s">
        <v>6866</v>
      </c>
      <c r="AQ188" t="s">
        <v>6866</v>
      </c>
      <c r="AR188" t="s">
        <v>6866</v>
      </c>
      <c r="AS188" t="s">
        <v>6866</v>
      </c>
      <c r="AT188" t="s">
        <v>6866</v>
      </c>
      <c r="AU188" t="s">
        <v>6274</v>
      </c>
      <c r="AV188" t="s">
        <v>6274</v>
      </c>
      <c r="AW188" t="s">
        <v>6866</v>
      </c>
      <c r="AX188" t="s">
        <v>6866</v>
      </c>
      <c r="AY188" t="s">
        <v>6866</v>
      </c>
      <c r="AZ188" t="s">
        <v>6866</v>
      </c>
      <c r="BA188" t="s">
        <v>6866</v>
      </c>
      <c r="BB188" t="s">
        <v>7144</v>
      </c>
      <c r="BC188" t="s">
        <v>7144</v>
      </c>
      <c r="BD188" t="s">
        <v>6866</v>
      </c>
      <c r="BE188" t="s">
        <v>6866</v>
      </c>
      <c r="BF188" t="s">
        <v>6866</v>
      </c>
      <c r="BG188" t="s">
        <v>6866</v>
      </c>
      <c r="BH188" t="s">
        <v>6866</v>
      </c>
      <c r="BI188" t="s">
        <v>7123</v>
      </c>
      <c r="BJ188" t="s">
        <v>7123</v>
      </c>
      <c r="BK188" t="s">
        <v>6866</v>
      </c>
      <c r="BL188" t="s">
        <v>6866</v>
      </c>
      <c r="BM188" t="s">
        <v>6866</v>
      </c>
      <c r="BN188" t="s">
        <v>6866</v>
      </c>
      <c r="BO188" t="s">
        <v>6866</v>
      </c>
      <c r="BP188" t="s">
        <v>3735</v>
      </c>
      <c r="BQ188" t="s">
        <v>3736</v>
      </c>
    </row>
    <row r="189" spans="1:69" hidden="1" x14ac:dyDescent="0.2">
      <c r="A189" t="s">
        <v>3737</v>
      </c>
      <c r="B189" t="s">
        <v>3738</v>
      </c>
      <c r="C189" t="s">
        <v>6215</v>
      </c>
      <c r="D189" t="s">
        <v>6835</v>
      </c>
      <c r="E189" t="s">
        <v>6184</v>
      </c>
      <c r="F189" t="s">
        <v>3739</v>
      </c>
      <c r="G189" t="s">
        <v>6837</v>
      </c>
      <c r="H189" t="s">
        <v>6376</v>
      </c>
      <c r="I189" t="s">
        <v>7123</v>
      </c>
      <c r="J189" t="s">
        <v>3740</v>
      </c>
      <c r="K189" t="s">
        <v>6841</v>
      </c>
      <c r="L189" t="s">
        <v>7075</v>
      </c>
      <c r="M189" t="s">
        <v>7076</v>
      </c>
      <c r="N189" t="s">
        <v>7077</v>
      </c>
      <c r="O189" t="s">
        <v>6845</v>
      </c>
      <c r="P189" t="s">
        <v>3741</v>
      </c>
      <c r="Q189" t="s">
        <v>3742</v>
      </c>
      <c r="R189" t="s">
        <v>3743</v>
      </c>
      <c r="S189" t="s">
        <v>6861</v>
      </c>
      <c r="T189" t="s">
        <v>3744</v>
      </c>
      <c r="U189" t="s">
        <v>7082</v>
      </c>
      <c r="V189" t="s">
        <v>3742</v>
      </c>
      <c r="W189" t="s">
        <v>3745</v>
      </c>
      <c r="X189" t="s">
        <v>6845</v>
      </c>
      <c r="Y189" t="s">
        <v>3746</v>
      </c>
      <c r="Z189" t="s">
        <v>8985</v>
      </c>
      <c r="AA189" t="s">
        <v>6862</v>
      </c>
      <c r="AB189" t="s">
        <v>7119</v>
      </c>
      <c r="AC189" t="s">
        <v>3742</v>
      </c>
      <c r="AD189" t="s">
        <v>3747</v>
      </c>
      <c r="AE189" t="s">
        <v>6845</v>
      </c>
      <c r="AF189" t="s">
        <v>6845</v>
      </c>
      <c r="AG189" t="s">
        <v>6845</v>
      </c>
      <c r="AH189" t="s">
        <v>6845</v>
      </c>
      <c r="AI189" t="s">
        <v>6845</v>
      </c>
      <c r="AJ189" t="s">
        <v>6845</v>
      </c>
      <c r="AK189" t="s">
        <v>6845</v>
      </c>
      <c r="AL189" t="s">
        <v>6845</v>
      </c>
      <c r="AM189" t="s">
        <v>3748</v>
      </c>
      <c r="AN189" t="s">
        <v>7123</v>
      </c>
      <c r="AO189" t="s">
        <v>7123</v>
      </c>
      <c r="AP189" t="s">
        <v>6866</v>
      </c>
      <c r="AQ189" t="s">
        <v>6866</v>
      </c>
      <c r="AR189" t="s">
        <v>6866</v>
      </c>
      <c r="AS189" t="s">
        <v>6866</v>
      </c>
      <c r="AT189" t="s">
        <v>6866</v>
      </c>
      <c r="AU189" t="s">
        <v>7098</v>
      </c>
      <c r="AV189" t="s">
        <v>7098</v>
      </c>
      <c r="AW189" t="s">
        <v>6866</v>
      </c>
      <c r="AX189" t="s">
        <v>6866</v>
      </c>
      <c r="AY189" t="s">
        <v>6866</v>
      </c>
      <c r="AZ189" t="s">
        <v>6866</v>
      </c>
      <c r="BA189" t="s">
        <v>6866</v>
      </c>
      <c r="BB189" t="s">
        <v>7096</v>
      </c>
      <c r="BC189" t="s">
        <v>7096</v>
      </c>
      <c r="BD189" t="s">
        <v>6866</v>
      </c>
      <c r="BE189" t="s">
        <v>6866</v>
      </c>
      <c r="BF189" t="s">
        <v>6866</v>
      </c>
      <c r="BG189" t="s">
        <v>6866</v>
      </c>
      <c r="BH189" t="s">
        <v>6866</v>
      </c>
      <c r="BI189" t="s">
        <v>8887</v>
      </c>
      <c r="BJ189" t="s">
        <v>8887</v>
      </c>
      <c r="BK189" t="s">
        <v>6866</v>
      </c>
      <c r="BL189" t="s">
        <v>6866</v>
      </c>
      <c r="BM189" t="s">
        <v>6866</v>
      </c>
      <c r="BN189" t="s">
        <v>6866</v>
      </c>
      <c r="BO189" t="s">
        <v>6866</v>
      </c>
      <c r="BP189" t="s">
        <v>3749</v>
      </c>
      <c r="BQ189" t="s">
        <v>3750</v>
      </c>
    </row>
    <row r="190" spans="1:69" hidden="1" x14ac:dyDescent="0.2">
      <c r="A190" t="s">
        <v>3751</v>
      </c>
      <c r="B190" t="s">
        <v>3752</v>
      </c>
      <c r="C190" t="s">
        <v>6215</v>
      </c>
      <c r="D190" t="s">
        <v>6835</v>
      </c>
      <c r="E190" t="s">
        <v>6184</v>
      </c>
      <c r="F190" t="s">
        <v>3753</v>
      </c>
      <c r="G190" t="s">
        <v>6837</v>
      </c>
      <c r="H190" t="s">
        <v>6264</v>
      </c>
      <c r="I190" t="s">
        <v>7095</v>
      </c>
      <c r="J190" t="s">
        <v>3754</v>
      </c>
      <c r="K190" t="s">
        <v>6841</v>
      </c>
      <c r="L190" t="s">
        <v>7075</v>
      </c>
      <c r="M190" t="s">
        <v>7076</v>
      </c>
      <c r="N190" t="s">
        <v>7077</v>
      </c>
      <c r="O190" t="s">
        <v>6845</v>
      </c>
      <c r="P190" t="s">
        <v>3755</v>
      </c>
      <c r="Q190" t="s">
        <v>3756</v>
      </c>
      <c r="R190" t="s">
        <v>3757</v>
      </c>
      <c r="S190" t="s">
        <v>8931</v>
      </c>
      <c r="T190" t="s">
        <v>3758</v>
      </c>
      <c r="U190" t="s">
        <v>7082</v>
      </c>
      <c r="V190" t="s">
        <v>3756</v>
      </c>
      <c r="W190" t="s">
        <v>3759</v>
      </c>
      <c r="X190" t="s">
        <v>6845</v>
      </c>
      <c r="Y190" t="s">
        <v>3760</v>
      </c>
      <c r="Z190" t="s">
        <v>8220</v>
      </c>
      <c r="AA190" t="s">
        <v>3761</v>
      </c>
      <c r="AB190" t="s">
        <v>7119</v>
      </c>
      <c r="AC190" t="s">
        <v>3756</v>
      </c>
      <c r="AD190" t="s">
        <v>3762</v>
      </c>
      <c r="AE190" t="s">
        <v>6845</v>
      </c>
      <c r="AF190" t="s">
        <v>6845</v>
      </c>
      <c r="AG190" t="s">
        <v>6845</v>
      </c>
      <c r="AH190" t="s">
        <v>6845</v>
      </c>
      <c r="AI190" t="s">
        <v>6845</v>
      </c>
      <c r="AJ190" t="s">
        <v>6845</v>
      </c>
      <c r="AK190" t="s">
        <v>6845</v>
      </c>
      <c r="AL190" t="s">
        <v>6845</v>
      </c>
      <c r="AM190" t="s">
        <v>6369</v>
      </c>
      <c r="AN190" t="s">
        <v>5814</v>
      </c>
      <c r="AO190" t="s">
        <v>9353</v>
      </c>
      <c r="AP190" t="s">
        <v>8906</v>
      </c>
      <c r="AQ190" t="s">
        <v>6866</v>
      </c>
      <c r="AR190" t="s">
        <v>6866</v>
      </c>
      <c r="AS190" t="s">
        <v>6866</v>
      </c>
      <c r="AT190" t="s">
        <v>6866</v>
      </c>
      <c r="AU190" t="s">
        <v>8449</v>
      </c>
      <c r="AV190" t="s">
        <v>8449</v>
      </c>
      <c r="AW190" t="s">
        <v>6866</v>
      </c>
      <c r="AX190" t="s">
        <v>6866</v>
      </c>
      <c r="AY190" t="s">
        <v>6866</v>
      </c>
      <c r="AZ190" t="s">
        <v>6866</v>
      </c>
      <c r="BA190" t="s">
        <v>6866</v>
      </c>
      <c r="BB190" t="s">
        <v>6432</v>
      </c>
      <c r="BC190" t="s">
        <v>6432</v>
      </c>
      <c r="BD190" t="s">
        <v>6866</v>
      </c>
      <c r="BE190" t="s">
        <v>6866</v>
      </c>
      <c r="BF190" t="s">
        <v>6866</v>
      </c>
      <c r="BG190" t="s">
        <v>6866</v>
      </c>
      <c r="BH190" t="s">
        <v>6866</v>
      </c>
      <c r="BI190" t="s">
        <v>7123</v>
      </c>
      <c r="BJ190" t="s">
        <v>7123</v>
      </c>
      <c r="BK190" t="s">
        <v>6866</v>
      </c>
      <c r="BL190" t="s">
        <v>6866</v>
      </c>
      <c r="BM190" t="s">
        <v>6866</v>
      </c>
      <c r="BN190" t="s">
        <v>6866</v>
      </c>
      <c r="BO190" t="s">
        <v>6866</v>
      </c>
      <c r="BP190" t="s">
        <v>3763</v>
      </c>
      <c r="BQ190" t="s">
        <v>3764</v>
      </c>
    </row>
    <row r="191" spans="1:69" hidden="1" x14ac:dyDescent="0.2">
      <c r="A191" t="s">
        <v>3765</v>
      </c>
      <c r="B191" t="s">
        <v>3766</v>
      </c>
      <c r="C191" t="s">
        <v>6215</v>
      </c>
      <c r="D191" t="s">
        <v>6835</v>
      </c>
      <c r="E191" t="s">
        <v>6184</v>
      </c>
      <c r="F191" t="s">
        <v>3767</v>
      </c>
      <c r="G191" t="s">
        <v>6837</v>
      </c>
      <c r="H191" t="s">
        <v>6421</v>
      </c>
      <c r="I191" t="s">
        <v>7095</v>
      </c>
      <c r="J191" t="s">
        <v>3768</v>
      </c>
      <c r="K191" t="s">
        <v>6841</v>
      </c>
      <c r="L191" t="s">
        <v>7075</v>
      </c>
      <c r="M191" t="s">
        <v>7076</v>
      </c>
      <c r="N191" t="s">
        <v>7077</v>
      </c>
      <c r="O191" t="s">
        <v>6845</v>
      </c>
      <c r="P191" t="s">
        <v>3769</v>
      </c>
      <c r="Q191" t="s">
        <v>3770</v>
      </c>
      <c r="R191" t="s">
        <v>7892</v>
      </c>
      <c r="S191" t="s">
        <v>7195</v>
      </c>
      <c r="T191" t="s">
        <v>8880</v>
      </c>
      <c r="U191" t="s">
        <v>7082</v>
      </c>
      <c r="V191" t="s">
        <v>3771</v>
      </c>
      <c r="W191" t="s">
        <v>3772</v>
      </c>
      <c r="X191" t="s">
        <v>6845</v>
      </c>
      <c r="Y191" t="s">
        <v>3773</v>
      </c>
      <c r="Z191" t="s">
        <v>5153</v>
      </c>
      <c r="AA191" t="s">
        <v>8982</v>
      </c>
      <c r="AB191" t="s">
        <v>7119</v>
      </c>
      <c r="AC191" t="s">
        <v>6546</v>
      </c>
      <c r="AD191" t="s">
        <v>6547</v>
      </c>
      <c r="AE191" t="s">
        <v>6845</v>
      </c>
      <c r="AF191" t="s">
        <v>9081</v>
      </c>
      <c r="AG191" t="s">
        <v>8291</v>
      </c>
      <c r="AH191" t="s">
        <v>6414</v>
      </c>
      <c r="AI191" t="s">
        <v>7092</v>
      </c>
      <c r="AJ191" t="s">
        <v>6546</v>
      </c>
      <c r="AK191" t="s">
        <v>6845</v>
      </c>
      <c r="AL191" t="s">
        <v>6845</v>
      </c>
      <c r="AM191" t="s">
        <v>6548</v>
      </c>
      <c r="AN191" t="s">
        <v>6284</v>
      </c>
      <c r="AO191" t="s">
        <v>6208</v>
      </c>
      <c r="AP191" t="s">
        <v>6866</v>
      </c>
      <c r="AQ191" t="s">
        <v>9187</v>
      </c>
      <c r="AR191" t="s">
        <v>6866</v>
      </c>
      <c r="AS191" t="s">
        <v>6866</v>
      </c>
      <c r="AT191" t="s">
        <v>6866</v>
      </c>
      <c r="AU191" t="s">
        <v>6285</v>
      </c>
      <c r="AV191" t="s">
        <v>6285</v>
      </c>
      <c r="AW191" t="s">
        <v>6866</v>
      </c>
      <c r="AX191" t="s">
        <v>6866</v>
      </c>
      <c r="AY191" t="s">
        <v>6866</v>
      </c>
      <c r="AZ191" t="s">
        <v>6866</v>
      </c>
      <c r="BA191" t="s">
        <v>6866</v>
      </c>
      <c r="BB191" t="s">
        <v>6549</v>
      </c>
      <c r="BC191" t="s">
        <v>6549</v>
      </c>
      <c r="BD191" t="s">
        <v>6866</v>
      </c>
      <c r="BE191" t="s">
        <v>6866</v>
      </c>
      <c r="BF191" t="s">
        <v>6866</v>
      </c>
      <c r="BG191" t="s">
        <v>6866</v>
      </c>
      <c r="BH191" t="s">
        <v>6866</v>
      </c>
      <c r="BI191" t="s">
        <v>5188</v>
      </c>
      <c r="BJ191" t="s">
        <v>5188</v>
      </c>
      <c r="BK191" t="s">
        <v>6866</v>
      </c>
      <c r="BL191" t="s">
        <v>6866</v>
      </c>
      <c r="BM191" t="s">
        <v>6866</v>
      </c>
      <c r="BN191" t="s">
        <v>6866</v>
      </c>
      <c r="BO191" t="s">
        <v>6866</v>
      </c>
      <c r="BP191" t="s">
        <v>6550</v>
      </c>
      <c r="BQ191" t="s">
        <v>6551</v>
      </c>
    </row>
    <row r="192" spans="1:69" hidden="1" x14ac:dyDescent="0.2">
      <c r="A192" t="s">
        <v>6552</v>
      </c>
      <c r="B192" t="s">
        <v>6553</v>
      </c>
      <c r="C192" t="s">
        <v>6215</v>
      </c>
      <c r="D192" t="s">
        <v>6835</v>
      </c>
      <c r="E192" t="s">
        <v>6184</v>
      </c>
      <c r="F192" t="s">
        <v>6185</v>
      </c>
      <c r="G192" t="s">
        <v>6837</v>
      </c>
      <c r="H192" t="s">
        <v>6554</v>
      </c>
      <c r="I192" t="s">
        <v>6555</v>
      </c>
      <c r="J192" t="s">
        <v>6187</v>
      </c>
      <c r="K192" t="s">
        <v>6841</v>
      </c>
      <c r="L192" t="s">
        <v>7075</v>
      </c>
      <c r="M192" t="s">
        <v>7076</v>
      </c>
      <c r="N192" t="s">
        <v>7077</v>
      </c>
      <c r="O192" t="s">
        <v>6845</v>
      </c>
      <c r="P192" t="s">
        <v>6556</v>
      </c>
      <c r="Q192" t="s">
        <v>6557</v>
      </c>
      <c r="R192" t="s">
        <v>6558</v>
      </c>
      <c r="S192" t="s">
        <v>7085</v>
      </c>
      <c r="T192" t="s">
        <v>7086</v>
      </c>
      <c r="U192" t="s">
        <v>7082</v>
      </c>
      <c r="V192" t="s">
        <v>6557</v>
      </c>
      <c r="W192" t="s">
        <v>6559</v>
      </c>
      <c r="X192" t="s">
        <v>6845</v>
      </c>
      <c r="Y192" t="s">
        <v>6560</v>
      </c>
      <c r="Z192" t="s">
        <v>6397</v>
      </c>
      <c r="AA192" t="s">
        <v>7831</v>
      </c>
      <c r="AB192" t="s">
        <v>7119</v>
      </c>
      <c r="AC192" t="s">
        <v>6557</v>
      </c>
      <c r="AD192" t="s">
        <v>6561</v>
      </c>
      <c r="AE192" t="s">
        <v>6845</v>
      </c>
      <c r="AF192" t="s">
        <v>6845</v>
      </c>
      <c r="AG192" t="s">
        <v>6845</v>
      </c>
      <c r="AH192" t="s">
        <v>6845</v>
      </c>
      <c r="AI192" t="s">
        <v>6845</v>
      </c>
      <c r="AJ192" t="s">
        <v>6845</v>
      </c>
      <c r="AK192" t="s">
        <v>6845</v>
      </c>
      <c r="AL192" t="s">
        <v>6845</v>
      </c>
      <c r="AM192" t="s">
        <v>6562</v>
      </c>
      <c r="AN192" t="s">
        <v>7101</v>
      </c>
      <c r="AO192" t="s">
        <v>7101</v>
      </c>
      <c r="AP192" t="s">
        <v>6866</v>
      </c>
      <c r="AQ192" t="s">
        <v>6866</v>
      </c>
      <c r="AR192" t="s">
        <v>6866</v>
      </c>
      <c r="AS192" t="s">
        <v>6866</v>
      </c>
      <c r="AT192" t="s">
        <v>6866</v>
      </c>
      <c r="AU192" t="s">
        <v>7180</v>
      </c>
      <c r="AV192" t="s">
        <v>7180</v>
      </c>
      <c r="AW192" t="s">
        <v>6866</v>
      </c>
      <c r="AX192" t="s">
        <v>7179</v>
      </c>
      <c r="AY192" t="s">
        <v>6866</v>
      </c>
      <c r="AZ192" t="s">
        <v>6866</v>
      </c>
      <c r="BA192" t="s">
        <v>6866</v>
      </c>
      <c r="BB192" t="s">
        <v>7100</v>
      </c>
      <c r="BC192" t="s">
        <v>7100</v>
      </c>
      <c r="BD192" t="s">
        <v>6866</v>
      </c>
      <c r="BE192" t="s">
        <v>7095</v>
      </c>
      <c r="BF192" t="s">
        <v>6866</v>
      </c>
      <c r="BG192" t="s">
        <v>6866</v>
      </c>
      <c r="BH192" t="s">
        <v>6866</v>
      </c>
      <c r="BI192" t="s">
        <v>7122</v>
      </c>
      <c r="BJ192" t="s">
        <v>7122</v>
      </c>
      <c r="BK192" t="s">
        <v>6866</v>
      </c>
      <c r="BL192" t="s">
        <v>7144</v>
      </c>
      <c r="BM192" t="s">
        <v>6866</v>
      </c>
      <c r="BN192" t="s">
        <v>6866</v>
      </c>
      <c r="BO192" t="s">
        <v>6866</v>
      </c>
      <c r="BP192" t="s">
        <v>6563</v>
      </c>
      <c r="BQ192" t="s">
        <v>6564</v>
      </c>
    </row>
    <row r="193" spans="1:69" hidden="1" x14ac:dyDescent="0.2">
      <c r="A193" t="s">
        <v>6565</v>
      </c>
      <c r="B193" t="s">
        <v>6566</v>
      </c>
      <c r="C193" t="s">
        <v>6215</v>
      </c>
      <c r="D193" t="s">
        <v>6835</v>
      </c>
      <c r="E193" t="s">
        <v>6184</v>
      </c>
      <c r="F193" t="s">
        <v>6185</v>
      </c>
      <c r="G193" t="s">
        <v>6837</v>
      </c>
      <c r="H193" t="s">
        <v>6567</v>
      </c>
      <c r="I193" t="s">
        <v>8906</v>
      </c>
      <c r="J193" t="s">
        <v>6187</v>
      </c>
      <c r="K193" t="s">
        <v>6841</v>
      </c>
      <c r="L193" t="s">
        <v>6568</v>
      </c>
      <c r="M193" t="s">
        <v>7076</v>
      </c>
      <c r="N193" t="s">
        <v>6844</v>
      </c>
      <c r="O193" t="s">
        <v>6845</v>
      </c>
      <c r="P193" t="s">
        <v>6569</v>
      </c>
      <c r="Q193" t="s">
        <v>6570</v>
      </c>
      <c r="R193" t="s">
        <v>7703</v>
      </c>
      <c r="S193" t="s">
        <v>6571</v>
      </c>
      <c r="T193" t="s">
        <v>6475</v>
      </c>
      <c r="U193" t="s">
        <v>7082</v>
      </c>
      <c r="V193" t="s">
        <v>6570</v>
      </c>
      <c r="W193" t="s">
        <v>6572</v>
      </c>
      <c r="X193" t="s">
        <v>6845</v>
      </c>
      <c r="Y193" t="s">
        <v>6573</v>
      </c>
      <c r="Z193" t="s">
        <v>6397</v>
      </c>
      <c r="AA193" t="s">
        <v>6574</v>
      </c>
      <c r="AB193" t="s">
        <v>7119</v>
      </c>
      <c r="AC193" t="s">
        <v>6575</v>
      </c>
      <c r="AD193" t="s">
        <v>6576</v>
      </c>
      <c r="AE193" t="s">
        <v>6845</v>
      </c>
      <c r="AF193" t="s">
        <v>6845</v>
      </c>
      <c r="AG193" t="s">
        <v>6845</v>
      </c>
      <c r="AH193" t="s">
        <v>6845</v>
      </c>
      <c r="AI193" t="s">
        <v>6845</v>
      </c>
      <c r="AJ193" t="s">
        <v>6845</v>
      </c>
      <c r="AK193" t="s">
        <v>6845</v>
      </c>
      <c r="AL193" t="s">
        <v>6845</v>
      </c>
      <c r="AM193" t="s">
        <v>6577</v>
      </c>
      <c r="AN193" t="s">
        <v>7098</v>
      </c>
      <c r="AO193" t="s">
        <v>7144</v>
      </c>
      <c r="AP193" t="s">
        <v>8952</v>
      </c>
      <c r="AQ193" t="s">
        <v>6866</v>
      </c>
      <c r="AR193" t="s">
        <v>6866</v>
      </c>
      <c r="AS193" t="s">
        <v>6866</v>
      </c>
      <c r="AT193" t="s">
        <v>6866</v>
      </c>
      <c r="AU193" t="s">
        <v>7145</v>
      </c>
      <c r="AV193" t="s">
        <v>7145</v>
      </c>
      <c r="AW193" t="s">
        <v>6866</v>
      </c>
      <c r="AX193" t="s">
        <v>6866</v>
      </c>
      <c r="AY193" t="s">
        <v>6866</v>
      </c>
      <c r="AZ193" t="s">
        <v>6866</v>
      </c>
      <c r="BA193" t="s">
        <v>6866</v>
      </c>
      <c r="BB193" t="s">
        <v>8286</v>
      </c>
      <c r="BC193" t="s">
        <v>6433</v>
      </c>
      <c r="BD193" t="s">
        <v>9187</v>
      </c>
      <c r="BE193" t="s">
        <v>6866</v>
      </c>
      <c r="BF193" t="s">
        <v>6866</v>
      </c>
      <c r="BG193" t="s">
        <v>6866</v>
      </c>
      <c r="BH193" t="s">
        <v>6866</v>
      </c>
      <c r="BI193" t="s">
        <v>8894</v>
      </c>
      <c r="BJ193" t="s">
        <v>8894</v>
      </c>
      <c r="BK193" t="s">
        <v>6866</v>
      </c>
      <c r="BL193" t="s">
        <v>6866</v>
      </c>
      <c r="BM193" t="s">
        <v>6866</v>
      </c>
      <c r="BN193" t="s">
        <v>6866</v>
      </c>
      <c r="BO193" t="s">
        <v>6866</v>
      </c>
      <c r="BP193" t="s">
        <v>6578</v>
      </c>
      <c r="BQ193" t="s">
        <v>6579</v>
      </c>
    </row>
    <row r="194" spans="1:69" hidden="1" x14ac:dyDescent="0.2">
      <c r="A194" t="s">
        <v>6580</v>
      </c>
      <c r="B194" t="s">
        <v>6580</v>
      </c>
      <c r="C194" t="s">
        <v>6215</v>
      </c>
      <c r="D194" t="s">
        <v>6835</v>
      </c>
      <c r="E194" t="s">
        <v>6184</v>
      </c>
      <c r="F194" t="s">
        <v>6185</v>
      </c>
      <c r="G194" t="s">
        <v>6837</v>
      </c>
      <c r="H194" t="s">
        <v>6290</v>
      </c>
      <c r="I194" t="s">
        <v>7100</v>
      </c>
      <c r="J194" t="s">
        <v>6187</v>
      </c>
      <c r="K194" t="s">
        <v>6841</v>
      </c>
      <c r="L194" t="s">
        <v>6473</v>
      </c>
      <c r="M194" t="s">
        <v>6457</v>
      </c>
      <c r="N194" t="s">
        <v>7077</v>
      </c>
      <c r="O194" t="s">
        <v>6845</v>
      </c>
      <c r="P194" t="s">
        <v>6845</v>
      </c>
      <c r="Q194" t="s">
        <v>6845</v>
      </c>
      <c r="R194" t="s">
        <v>3695</v>
      </c>
      <c r="S194" t="s">
        <v>8764</v>
      </c>
      <c r="T194" t="s">
        <v>5215</v>
      </c>
      <c r="U194" t="s">
        <v>7082</v>
      </c>
      <c r="V194" t="s">
        <v>6581</v>
      </c>
      <c r="W194" t="s">
        <v>6582</v>
      </c>
      <c r="X194" t="s">
        <v>6845</v>
      </c>
      <c r="Y194" t="s">
        <v>6845</v>
      </c>
      <c r="Z194" t="s">
        <v>6845</v>
      </c>
      <c r="AA194" t="s">
        <v>6845</v>
      </c>
      <c r="AB194" t="s">
        <v>6845</v>
      </c>
      <c r="AC194" t="s">
        <v>6845</v>
      </c>
      <c r="AD194" t="s">
        <v>6845</v>
      </c>
      <c r="AE194" t="s">
        <v>6845</v>
      </c>
      <c r="AF194" t="s">
        <v>6845</v>
      </c>
      <c r="AG194" t="s">
        <v>6845</v>
      </c>
      <c r="AH194" t="s">
        <v>6845</v>
      </c>
      <c r="AI194" t="s">
        <v>6845</v>
      </c>
      <c r="AJ194" t="s">
        <v>6845</v>
      </c>
      <c r="AK194" t="s">
        <v>6845</v>
      </c>
      <c r="AL194" t="s">
        <v>6845</v>
      </c>
      <c r="AM194" t="s">
        <v>6845</v>
      </c>
      <c r="AN194" t="s">
        <v>6866</v>
      </c>
      <c r="AO194" t="s">
        <v>6866</v>
      </c>
      <c r="AP194" t="s">
        <v>6866</v>
      </c>
      <c r="AQ194" t="s">
        <v>6866</v>
      </c>
      <c r="AR194" t="s">
        <v>6866</v>
      </c>
      <c r="AS194" t="s">
        <v>6866</v>
      </c>
      <c r="AT194" t="s">
        <v>6866</v>
      </c>
      <c r="AU194" t="s">
        <v>6866</v>
      </c>
      <c r="AV194" t="s">
        <v>6866</v>
      </c>
      <c r="AW194" t="s">
        <v>6866</v>
      </c>
      <c r="AX194" t="s">
        <v>6866</v>
      </c>
      <c r="AY194" t="s">
        <v>6866</v>
      </c>
      <c r="AZ194" t="s">
        <v>6866</v>
      </c>
      <c r="BA194" t="s">
        <v>6866</v>
      </c>
      <c r="BB194" t="s">
        <v>6866</v>
      </c>
      <c r="BC194" t="s">
        <v>6866</v>
      </c>
      <c r="BD194" t="s">
        <v>6866</v>
      </c>
      <c r="BE194" t="s">
        <v>6866</v>
      </c>
      <c r="BF194" t="s">
        <v>6866</v>
      </c>
      <c r="BG194" t="s">
        <v>6866</v>
      </c>
      <c r="BH194" t="s">
        <v>6866</v>
      </c>
      <c r="BI194" t="s">
        <v>6866</v>
      </c>
      <c r="BJ194" t="s">
        <v>6866</v>
      </c>
      <c r="BK194" t="s">
        <v>6866</v>
      </c>
      <c r="BL194" t="s">
        <v>6866</v>
      </c>
      <c r="BM194" t="s">
        <v>6866</v>
      </c>
      <c r="BN194" t="s">
        <v>6866</v>
      </c>
      <c r="BO194" t="s">
        <v>6866</v>
      </c>
      <c r="BP194" t="s">
        <v>6583</v>
      </c>
      <c r="BQ194" t="s">
        <v>6584</v>
      </c>
    </row>
    <row r="195" spans="1:69" hidden="1" x14ac:dyDescent="0.2">
      <c r="A195" t="s">
        <v>6585</v>
      </c>
      <c r="B195" t="s">
        <v>6586</v>
      </c>
      <c r="C195" t="s">
        <v>6215</v>
      </c>
      <c r="D195" t="s">
        <v>6835</v>
      </c>
      <c r="E195" t="s">
        <v>6184</v>
      </c>
      <c r="F195" t="s">
        <v>6185</v>
      </c>
      <c r="G195" t="s">
        <v>6837</v>
      </c>
      <c r="H195" t="s">
        <v>6290</v>
      </c>
      <c r="I195" t="s">
        <v>7100</v>
      </c>
      <c r="J195" t="s">
        <v>6187</v>
      </c>
      <c r="K195" t="s">
        <v>6841</v>
      </c>
      <c r="L195" t="s">
        <v>6473</v>
      </c>
      <c r="M195" t="s">
        <v>6457</v>
      </c>
      <c r="N195" t="s">
        <v>7077</v>
      </c>
      <c r="O195" t="s">
        <v>6845</v>
      </c>
      <c r="P195" t="s">
        <v>6845</v>
      </c>
      <c r="Q195" t="s">
        <v>6845</v>
      </c>
      <c r="R195" t="s">
        <v>6587</v>
      </c>
      <c r="S195" t="s">
        <v>7176</v>
      </c>
      <c r="T195" t="s">
        <v>7135</v>
      </c>
      <c r="U195" t="s">
        <v>7082</v>
      </c>
      <c r="V195" t="s">
        <v>6588</v>
      </c>
      <c r="W195" t="s">
        <v>6589</v>
      </c>
      <c r="X195" t="s">
        <v>6845</v>
      </c>
      <c r="Y195" t="s">
        <v>6845</v>
      </c>
      <c r="Z195" t="s">
        <v>6845</v>
      </c>
      <c r="AA195" t="s">
        <v>6845</v>
      </c>
      <c r="AB195" t="s">
        <v>6845</v>
      </c>
      <c r="AC195" t="s">
        <v>6845</v>
      </c>
      <c r="AD195" t="s">
        <v>6845</v>
      </c>
      <c r="AE195" t="s">
        <v>6845</v>
      </c>
      <c r="AF195" t="s">
        <v>6845</v>
      </c>
      <c r="AG195" t="s">
        <v>6845</v>
      </c>
      <c r="AH195" t="s">
        <v>6845</v>
      </c>
      <c r="AI195" t="s">
        <v>6845</v>
      </c>
      <c r="AJ195" t="s">
        <v>6845</v>
      </c>
      <c r="AK195" t="s">
        <v>6845</v>
      </c>
      <c r="AL195" t="s">
        <v>6845</v>
      </c>
      <c r="AM195" t="s">
        <v>6845</v>
      </c>
      <c r="AN195" t="s">
        <v>6866</v>
      </c>
      <c r="AO195" t="s">
        <v>6866</v>
      </c>
      <c r="AP195" t="s">
        <v>6866</v>
      </c>
      <c r="AQ195" t="s">
        <v>6866</v>
      </c>
      <c r="AR195" t="s">
        <v>6866</v>
      </c>
      <c r="AS195" t="s">
        <v>6866</v>
      </c>
      <c r="AT195" t="s">
        <v>6866</v>
      </c>
      <c r="AU195" t="s">
        <v>6866</v>
      </c>
      <c r="AV195" t="s">
        <v>6866</v>
      </c>
      <c r="AW195" t="s">
        <v>6866</v>
      </c>
      <c r="AX195" t="s">
        <v>6866</v>
      </c>
      <c r="AY195" t="s">
        <v>6866</v>
      </c>
      <c r="AZ195" t="s">
        <v>6866</v>
      </c>
      <c r="BA195" t="s">
        <v>6866</v>
      </c>
      <c r="BB195" t="s">
        <v>6866</v>
      </c>
      <c r="BC195" t="s">
        <v>6866</v>
      </c>
      <c r="BD195" t="s">
        <v>6866</v>
      </c>
      <c r="BE195" t="s">
        <v>6866</v>
      </c>
      <c r="BF195" t="s">
        <v>6866</v>
      </c>
      <c r="BG195" t="s">
        <v>6866</v>
      </c>
      <c r="BH195" t="s">
        <v>6866</v>
      </c>
      <c r="BI195" t="s">
        <v>6866</v>
      </c>
      <c r="BJ195" t="s">
        <v>6866</v>
      </c>
      <c r="BK195" t="s">
        <v>6866</v>
      </c>
      <c r="BL195" t="s">
        <v>6866</v>
      </c>
      <c r="BM195" t="s">
        <v>6866</v>
      </c>
      <c r="BN195" t="s">
        <v>6866</v>
      </c>
      <c r="BO195" t="s">
        <v>6866</v>
      </c>
      <c r="BP195" t="s">
        <v>6590</v>
      </c>
      <c r="BQ195" t="s">
        <v>6591</v>
      </c>
    </row>
    <row r="196" spans="1:69" hidden="1" x14ac:dyDescent="0.2">
      <c r="A196" t="s">
        <v>6592</v>
      </c>
      <c r="B196" t="s">
        <v>6593</v>
      </c>
      <c r="C196" t="s">
        <v>6215</v>
      </c>
      <c r="D196" t="s">
        <v>6835</v>
      </c>
      <c r="E196" t="s">
        <v>6184</v>
      </c>
      <c r="F196" t="s">
        <v>6594</v>
      </c>
      <c r="G196" t="s">
        <v>6837</v>
      </c>
      <c r="H196" t="s">
        <v>6264</v>
      </c>
      <c r="I196" t="s">
        <v>7143</v>
      </c>
      <c r="J196" t="s">
        <v>6595</v>
      </c>
      <c r="K196" t="s">
        <v>6841</v>
      </c>
      <c r="L196" t="s">
        <v>6500</v>
      </c>
      <c r="M196" t="s">
        <v>6501</v>
      </c>
      <c r="N196" t="s">
        <v>7077</v>
      </c>
      <c r="O196" t="s">
        <v>6845</v>
      </c>
      <c r="P196" t="s">
        <v>6845</v>
      </c>
      <c r="Q196" t="s">
        <v>6596</v>
      </c>
      <c r="R196" t="s">
        <v>9081</v>
      </c>
      <c r="S196" t="s">
        <v>7117</v>
      </c>
      <c r="T196" t="s">
        <v>7118</v>
      </c>
      <c r="U196" t="s">
        <v>7082</v>
      </c>
      <c r="V196" t="s">
        <v>6596</v>
      </c>
      <c r="W196" t="s">
        <v>6597</v>
      </c>
      <c r="X196" t="s">
        <v>6845</v>
      </c>
      <c r="Y196" t="s">
        <v>9451</v>
      </c>
      <c r="Z196" t="s">
        <v>8998</v>
      </c>
      <c r="AA196" t="s">
        <v>6269</v>
      </c>
      <c r="AB196" t="s">
        <v>7119</v>
      </c>
      <c r="AC196" t="s">
        <v>6596</v>
      </c>
      <c r="AD196" t="s">
        <v>6598</v>
      </c>
      <c r="AE196" t="s">
        <v>6845</v>
      </c>
      <c r="AF196" t="s">
        <v>6845</v>
      </c>
      <c r="AG196" t="s">
        <v>6845</v>
      </c>
      <c r="AH196" t="s">
        <v>6845</v>
      </c>
      <c r="AI196" t="s">
        <v>6845</v>
      </c>
      <c r="AJ196" t="s">
        <v>6845</v>
      </c>
      <c r="AK196" t="s">
        <v>6845</v>
      </c>
      <c r="AL196" t="s">
        <v>6845</v>
      </c>
      <c r="AM196" t="s">
        <v>6845</v>
      </c>
      <c r="AN196" t="s">
        <v>6866</v>
      </c>
      <c r="AO196" t="s">
        <v>6866</v>
      </c>
      <c r="AP196" t="s">
        <v>6866</v>
      </c>
      <c r="AQ196" t="s">
        <v>6866</v>
      </c>
      <c r="AR196" t="s">
        <v>6866</v>
      </c>
      <c r="AS196" t="s">
        <v>6866</v>
      </c>
      <c r="AT196" t="s">
        <v>6866</v>
      </c>
      <c r="AU196" t="s">
        <v>6866</v>
      </c>
      <c r="AV196" t="s">
        <v>6866</v>
      </c>
      <c r="AW196" t="s">
        <v>6866</v>
      </c>
      <c r="AX196" t="s">
        <v>6866</v>
      </c>
      <c r="AY196" t="s">
        <v>6866</v>
      </c>
      <c r="AZ196" t="s">
        <v>6866</v>
      </c>
      <c r="BA196" t="s">
        <v>6866</v>
      </c>
      <c r="BB196" t="s">
        <v>7122</v>
      </c>
      <c r="BC196" t="s">
        <v>7122</v>
      </c>
      <c r="BD196" t="s">
        <v>6866</v>
      </c>
      <c r="BE196" t="s">
        <v>6866</v>
      </c>
      <c r="BF196" t="s">
        <v>6866</v>
      </c>
      <c r="BG196" t="s">
        <v>6866</v>
      </c>
      <c r="BH196" t="s">
        <v>6866</v>
      </c>
      <c r="BI196" t="s">
        <v>7098</v>
      </c>
      <c r="BJ196" t="s">
        <v>7098</v>
      </c>
      <c r="BK196" t="s">
        <v>6866</v>
      </c>
      <c r="BL196" t="s">
        <v>6866</v>
      </c>
      <c r="BM196" t="s">
        <v>6866</v>
      </c>
      <c r="BN196" t="s">
        <v>6866</v>
      </c>
      <c r="BO196" t="s">
        <v>6866</v>
      </c>
      <c r="BP196" t="s">
        <v>6599</v>
      </c>
      <c r="BQ196" t="s">
        <v>6600</v>
      </c>
    </row>
    <row r="197" spans="1:69" hidden="1" x14ac:dyDescent="0.2">
      <c r="A197" t="s">
        <v>6601</v>
      </c>
      <c r="B197" t="s">
        <v>6602</v>
      </c>
      <c r="C197" t="s">
        <v>6215</v>
      </c>
      <c r="D197" t="s">
        <v>6835</v>
      </c>
      <c r="E197" t="s">
        <v>6184</v>
      </c>
      <c r="F197" t="s">
        <v>6603</v>
      </c>
      <c r="G197" t="s">
        <v>6837</v>
      </c>
      <c r="H197" t="s">
        <v>6264</v>
      </c>
      <c r="I197" t="s">
        <v>9187</v>
      </c>
      <c r="J197" t="s">
        <v>6604</v>
      </c>
      <c r="K197" t="s">
        <v>6841</v>
      </c>
      <c r="L197" t="s">
        <v>6500</v>
      </c>
      <c r="M197" t="s">
        <v>6501</v>
      </c>
      <c r="N197" t="s">
        <v>7077</v>
      </c>
      <c r="O197" t="s">
        <v>6845</v>
      </c>
      <c r="P197" t="s">
        <v>6845</v>
      </c>
      <c r="Q197" t="s">
        <v>6605</v>
      </c>
      <c r="R197" t="s">
        <v>5707</v>
      </c>
      <c r="S197" t="s">
        <v>7112</v>
      </c>
      <c r="T197" t="s">
        <v>8917</v>
      </c>
      <c r="U197" t="s">
        <v>7082</v>
      </c>
      <c r="V197" t="s">
        <v>6605</v>
      </c>
      <c r="W197" t="s">
        <v>6606</v>
      </c>
      <c r="X197" t="s">
        <v>6845</v>
      </c>
      <c r="Y197" t="s">
        <v>6607</v>
      </c>
      <c r="Z197" t="s">
        <v>8879</v>
      </c>
      <c r="AA197" t="s">
        <v>7196</v>
      </c>
      <c r="AB197" t="s">
        <v>8361</v>
      </c>
      <c r="AC197" t="s">
        <v>6605</v>
      </c>
      <c r="AD197" t="s">
        <v>6608</v>
      </c>
      <c r="AE197" t="s">
        <v>6845</v>
      </c>
      <c r="AF197" t="s">
        <v>6845</v>
      </c>
      <c r="AG197" t="s">
        <v>6845</v>
      </c>
      <c r="AH197" t="s">
        <v>6845</v>
      </c>
      <c r="AI197" t="s">
        <v>6845</v>
      </c>
      <c r="AJ197" t="s">
        <v>6845</v>
      </c>
      <c r="AK197" t="s">
        <v>6845</v>
      </c>
      <c r="AL197" t="s">
        <v>6845</v>
      </c>
      <c r="AM197" t="s">
        <v>6845</v>
      </c>
      <c r="AN197" t="s">
        <v>6866</v>
      </c>
      <c r="AO197" t="s">
        <v>6866</v>
      </c>
      <c r="AP197" t="s">
        <v>6866</v>
      </c>
      <c r="AQ197" t="s">
        <v>6866</v>
      </c>
      <c r="AR197" t="s">
        <v>6866</v>
      </c>
      <c r="AS197" t="s">
        <v>6866</v>
      </c>
      <c r="AT197" t="s">
        <v>6866</v>
      </c>
      <c r="AU197" t="s">
        <v>6866</v>
      </c>
      <c r="AV197" t="s">
        <v>6866</v>
      </c>
      <c r="AW197" t="s">
        <v>6866</v>
      </c>
      <c r="AX197" t="s">
        <v>6866</v>
      </c>
      <c r="AY197" t="s">
        <v>6866</v>
      </c>
      <c r="AZ197" t="s">
        <v>6866</v>
      </c>
      <c r="BA197" t="s">
        <v>6866</v>
      </c>
      <c r="BB197" t="s">
        <v>7179</v>
      </c>
      <c r="BC197" t="s">
        <v>7179</v>
      </c>
      <c r="BD197" t="s">
        <v>6866</v>
      </c>
      <c r="BE197" t="s">
        <v>6866</v>
      </c>
      <c r="BF197" t="s">
        <v>6866</v>
      </c>
      <c r="BG197" t="s">
        <v>6866</v>
      </c>
      <c r="BH197" t="s">
        <v>6866</v>
      </c>
      <c r="BI197" t="s">
        <v>6273</v>
      </c>
      <c r="BJ197" t="s">
        <v>6273</v>
      </c>
      <c r="BK197" t="s">
        <v>6866</v>
      </c>
      <c r="BL197" t="s">
        <v>6866</v>
      </c>
      <c r="BM197" t="s">
        <v>6866</v>
      </c>
      <c r="BN197" t="s">
        <v>6866</v>
      </c>
      <c r="BO197" t="s">
        <v>6866</v>
      </c>
      <c r="BP197" t="s">
        <v>6609</v>
      </c>
      <c r="BQ197" t="s">
        <v>6610</v>
      </c>
    </row>
    <row r="198" spans="1:69" hidden="1" x14ac:dyDescent="0.2">
      <c r="A198" t="s">
        <v>6611</v>
      </c>
      <c r="B198" t="s">
        <v>6612</v>
      </c>
      <c r="C198" t="s">
        <v>6215</v>
      </c>
      <c r="D198" t="s">
        <v>6835</v>
      </c>
      <c r="E198" t="s">
        <v>6184</v>
      </c>
      <c r="F198" t="s">
        <v>6613</v>
      </c>
      <c r="G198" t="s">
        <v>6837</v>
      </c>
      <c r="H198" t="s">
        <v>6614</v>
      </c>
      <c r="I198" t="s">
        <v>7096</v>
      </c>
      <c r="J198" t="s">
        <v>6615</v>
      </c>
      <c r="K198" t="s">
        <v>6841</v>
      </c>
      <c r="L198" t="s">
        <v>6500</v>
      </c>
      <c r="M198" t="s">
        <v>6501</v>
      </c>
      <c r="N198" t="s">
        <v>7077</v>
      </c>
      <c r="O198" t="s">
        <v>6845</v>
      </c>
      <c r="P198" t="s">
        <v>6845</v>
      </c>
      <c r="Q198" t="s">
        <v>6616</v>
      </c>
      <c r="R198" t="s">
        <v>6379</v>
      </c>
      <c r="S198" t="s">
        <v>8360</v>
      </c>
      <c r="T198" t="s">
        <v>6617</v>
      </c>
      <c r="U198" t="s">
        <v>7082</v>
      </c>
      <c r="V198" t="s">
        <v>6616</v>
      </c>
      <c r="W198" t="s">
        <v>6618</v>
      </c>
      <c r="X198" t="s">
        <v>6845</v>
      </c>
      <c r="Y198" t="s">
        <v>6379</v>
      </c>
      <c r="Z198" t="s">
        <v>8220</v>
      </c>
      <c r="AA198" t="s">
        <v>7081</v>
      </c>
      <c r="AB198" t="s">
        <v>7119</v>
      </c>
      <c r="AC198" t="s">
        <v>6616</v>
      </c>
      <c r="AD198" t="s">
        <v>6619</v>
      </c>
      <c r="AE198" t="s">
        <v>6845</v>
      </c>
      <c r="AF198" t="s">
        <v>6845</v>
      </c>
      <c r="AG198" t="s">
        <v>6845</v>
      </c>
      <c r="AH198" t="s">
        <v>6845</v>
      </c>
      <c r="AI198" t="s">
        <v>6845</v>
      </c>
      <c r="AJ198" t="s">
        <v>6845</v>
      </c>
      <c r="AK198" t="s">
        <v>6845</v>
      </c>
      <c r="AL198" t="s">
        <v>6845</v>
      </c>
      <c r="AM198" t="s">
        <v>6845</v>
      </c>
      <c r="AN198" t="s">
        <v>6866</v>
      </c>
      <c r="AO198" t="s">
        <v>6866</v>
      </c>
      <c r="AP198" t="s">
        <v>6866</v>
      </c>
      <c r="AQ198" t="s">
        <v>6866</v>
      </c>
      <c r="AR198" t="s">
        <v>6866</v>
      </c>
      <c r="AS198" t="s">
        <v>6866</v>
      </c>
      <c r="AT198" t="s">
        <v>6866</v>
      </c>
      <c r="AU198" t="s">
        <v>6866</v>
      </c>
      <c r="AV198" t="s">
        <v>6866</v>
      </c>
      <c r="AW198" t="s">
        <v>6866</v>
      </c>
      <c r="AX198" t="s">
        <v>6866</v>
      </c>
      <c r="AY198" t="s">
        <v>6866</v>
      </c>
      <c r="AZ198" t="s">
        <v>6866</v>
      </c>
      <c r="BA198" t="s">
        <v>6866</v>
      </c>
      <c r="BB198" t="s">
        <v>7144</v>
      </c>
      <c r="BC198" t="s">
        <v>6866</v>
      </c>
      <c r="BD198" t="s">
        <v>7144</v>
      </c>
      <c r="BE198" t="s">
        <v>6866</v>
      </c>
      <c r="BF198" t="s">
        <v>6866</v>
      </c>
      <c r="BG198" t="s">
        <v>6866</v>
      </c>
      <c r="BH198" t="s">
        <v>6866</v>
      </c>
      <c r="BI198" t="s">
        <v>8971</v>
      </c>
      <c r="BJ198" t="s">
        <v>6866</v>
      </c>
      <c r="BK198" t="s">
        <v>8971</v>
      </c>
      <c r="BL198" t="s">
        <v>6866</v>
      </c>
      <c r="BM198" t="s">
        <v>6866</v>
      </c>
      <c r="BN198" t="s">
        <v>6866</v>
      </c>
      <c r="BO198" t="s">
        <v>6866</v>
      </c>
      <c r="BP198" t="s">
        <v>6620</v>
      </c>
      <c r="BQ198" t="s">
        <v>6621</v>
      </c>
    </row>
    <row r="199" spans="1:69" hidden="1" x14ac:dyDescent="0.2">
      <c r="A199" t="s">
        <v>6622</v>
      </c>
      <c r="B199" t="s">
        <v>6623</v>
      </c>
      <c r="C199" t="s">
        <v>6215</v>
      </c>
      <c r="D199" t="s">
        <v>6835</v>
      </c>
      <c r="E199" t="s">
        <v>6184</v>
      </c>
      <c r="F199" t="s">
        <v>6624</v>
      </c>
      <c r="G199" t="s">
        <v>6837</v>
      </c>
      <c r="H199" t="s">
        <v>7687</v>
      </c>
      <c r="I199" t="s">
        <v>8894</v>
      </c>
      <c r="J199" t="s">
        <v>3626</v>
      </c>
      <c r="K199" t="s">
        <v>6841</v>
      </c>
      <c r="L199" t="s">
        <v>6500</v>
      </c>
      <c r="M199" t="s">
        <v>6501</v>
      </c>
      <c r="N199" t="s">
        <v>7077</v>
      </c>
      <c r="O199" t="s">
        <v>6845</v>
      </c>
      <c r="P199" t="s">
        <v>6845</v>
      </c>
      <c r="Q199" t="s">
        <v>6625</v>
      </c>
      <c r="R199" t="s">
        <v>6626</v>
      </c>
      <c r="S199" t="s">
        <v>7112</v>
      </c>
      <c r="T199" t="s">
        <v>6856</v>
      </c>
      <c r="U199" t="s">
        <v>7082</v>
      </c>
      <c r="V199" t="s">
        <v>6627</v>
      </c>
      <c r="W199" t="s">
        <v>6628</v>
      </c>
      <c r="X199" t="s">
        <v>6845</v>
      </c>
      <c r="Y199" t="s">
        <v>6629</v>
      </c>
      <c r="Z199" t="s">
        <v>8879</v>
      </c>
      <c r="AA199" t="s">
        <v>9053</v>
      </c>
      <c r="AB199" t="s">
        <v>7119</v>
      </c>
      <c r="AC199" t="s">
        <v>6627</v>
      </c>
      <c r="AD199" t="s">
        <v>6630</v>
      </c>
      <c r="AE199" t="s">
        <v>6845</v>
      </c>
      <c r="AF199" t="s">
        <v>6845</v>
      </c>
      <c r="AG199" t="s">
        <v>6845</v>
      </c>
      <c r="AH199" t="s">
        <v>6845</v>
      </c>
      <c r="AI199" t="s">
        <v>6845</v>
      </c>
      <c r="AJ199" t="s">
        <v>6845</v>
      </c>
      <c r="AK199" t="s">
        <v>6845</v>
      </c>
      <c r="AL199" t="s">
        <v>6845</v>
      </c>
      <c r="AM199" t="s">
        <v>6845</v>
      </c>
      <c r="AN199" t="s">
        <v>6866</v>
      </c>
      <c r="AO199" t="s">
        <v>6866</v>
      </c>
      <c r="AP199" t="s">
        <v>6866</v>
      </c>
      <c r="AQ199" t="s">
        <v>6866</v>
      </c>
      <c r="AR199" t="s">
        <v>6866</v>
      </c>
      <c r="AS199" t="s">
        <v>6866</v>
      </c>
      <c r="AT199" t="s">
        <v>6866</v>
      </c>
      <c r="AU199" t="s">
        <v>6866</v>
      </c>
      <c r="AV199" t="s">
        <v>6866</v>
      </c>
      <c r="AW199" t="s">
        <v>6866</v>
      </c>
      <c r="AX199" t="s">
        <v>6866</v>
      </c>
      <c r="AY199" t="s">
        <v>6866</v>
      </c>
      <c r="AZ199" t="s">
        <v>6866</v>
      </c>
      <c r="BA199" t="s">
        <v>6866</v>
      </c>
      <c r="BB199" t="s">
        <v>6273</v>
      </c>
      <c r="BC199" t="s">
        <v>6866</v>
      </c>
      <c r="BD199" t="s">
        <v>6273</v>
      </c>
      <c r="BE199" t="s">
        <v>6866</v>
      </c>
      <c r="BF199" t="s">
        <v>6866</v>
      </c>
      <c r="BG199" t="s">
        <v>6866</v>
      </c>
      <c r="BH199" t="s">
        <v>6866</v>
      </c>
      <c r="BI199" t="s">
        <v>6273</v>
      </c>
      <c r="BJ199" t="s">
        <v>6866</v>
      </c>
      <c r="BK199" t="s">
        <v>6273</v>
      </c>
      <c r="BL199" t="s">
        <v>6866</v>
      </c>
      <c r="BM199" t="s">
        <v>6866</v>
      </c>
      <c r="BN199" t="s">
        <v>6866</v>
      </c>
      <c r="BO199" t="s">
        <v>6866</v>
      </c>
      <c r="BP199" t="s">
        <v>6631</v>
      </c>
      <c r="BQ199" t="s">
        <v>6632</v>
      </c>
    </row>
    <row r="200" spans="1:69" hidden="1" x14ac:dyDescent="0.2">
      <c r="A200" t="s">
        <v>6633</v>
      </c>
      <c r="B200" t="s">
        <v>6634</v>
      </c>
      <c r="C200" t="s">
        <v>6215</v>
      </c>
      <c r="D200" t="s">
        <v>6835</v>
      </c>
      <c r="E200" t="s">
        <v>6184</v>
      </c>
      <c r="F200" t="s">
        <v>6635</v>
      </c>
      <c r="G200" t="s">
        <v>6837</v>
      </c>
      <c r="H200" t="s">
        <v>7072</v>
      </c>
      <c r="I200" t="s">
        <v>6432</v>
      </c>
      <c r="J200" t="s">
        <v>6595</v>
      </c>
      <c r="K200" t="s">
        <v>6841</v>
      </c>
      <c r="L200" t="s">
        <v>6500</v>
      </c>
      <c r="M200" t="s">
        <v>6501</v>
      </c>
      <c r="N200" t="s">
        <v>7077</v>
      </c>
      <c r="O200" t="s">
        <v>6845</v>
      </c>
      <c r="P200" t="s">
        <v>6845</v>
      </c>
      <c r="Q200" t="s">
        <v>6845</v>
      </c>
      <c r="R200" t="s">
        <v>6636</v>
      </c>
      <c r="S200" t="s">
        <v>6397</v>
      </c>
      <c r="T200" t="s">
        <v>7091</v>
      </c>
      <c r="U200" t="s">
        <v>7082</v>
      </c>
      <c r="V200" t="s">
        <v>6627</v>
      </c>
      <c r="W200" t="s">
        <v>6637</v>
      </c>
      <c r="X200" t="s">
        <v>6845</v>
      </c>
      <c r="Y200" t="s">
        <v>6638</v>
      </c>
      <c r="Z200" t="s">
        <v>8903</v>
      </c>
      <c r="AA200" t="s">
        <v>7680</v>
      </c>
      <c r="AB200" t="s">
        <v>7119</v>
      </c>
      <c r="AC200" t="s">
        <v>6627</v>
      </c>
      <c r="AD200" t="s">
        <v>6639</v>
      </c>
      <c r="AE200" t="s">
        <v>6845</v>
      </c>
      <c r="AF200" t="s">
        <v>6845</v>
      </c>
      <c r="AG200" t="s">
        <v>6845</v>
      </c>
      <c r="AH200" t="s">
        <v>6845</v>
      </c>
      <c r="AI200" t="s">
        <v>6845</v>
      </c>
      <c r="AJ200" t="s">
        <v>6845</v>
      </c>
      <c r="AK200" t="s">
        <v>6845</v>
      </c>
      <c r="AL200" t="s">
        <v>6845</v>
      </c>
      <c r="AM200" t="s">
        <v>6845</v>
      </c>
      <c r="AN200" t="s">
        <v>6866</v>
      </c>
      <c r="AO200" t="s">
        <v>6866</v>
      </c>
      <c r="AP200" t="s">
        <v>6866</v>
      </c>
      <c r="AQ200" t="s">
        <v>6866</v>
      </c>
      <c r="AR200" t="s">
        <v>6866</v>
      </c>
      <c r="AS200" t="s">
        <v>6866</v>
      </c>
      <c r="AT200" t="s">
        <v>6866</v>
      </c>
      <c r="AU200" t="s">
        <v>6866</v>
      </c>
      <c r="AV200" t="s">
        <v>6866</v>
      </c>
      <c r="AW200" t="s">
        <v>6866</v>
      </c>
      <c r="AX200" t="s">
        <v>6866</v>
      </c>
      <c r="AY200" t="s">
        <v>6866</v>
      </c>
      <c r="AZ200" t="s">
        <v>6866</v>
      </c>
      <c r="BA200" t="s">
        <v>6866</v>
      </c>
      <c r="BB200" t="s">
        <v>8971</v>
      </c>
      <c r="BC200" t="s">
        <v>8971</v>
      </c>
      <c r="BD200" t="s">
        <v>6866</v>
      </c>
      <c r="BE200" t="s">
        <v>6866</v>
      </c>
      <c r="BF200" t="s">
        <v>6866</v>
      </c>
      <c r="BG200" t="s">
        <v>6866</v>
      </c>
      <c r="BH200" t="s">
        <v>6866</v>
      </c>
      <c r="BI200" t="s">
        <v>7145</v>
      </c>
      <c r="BJ200" t="s">
        <v>7145</v>
      </c>
      <c r="BK200" t="s">
        <v>6866</v>
      </c>
      <c r="BL200" t="s">
        <v>6866</v>
      </c>
      <c r="BM200" t="s">
        <v>6866</v>
      </c>
      <c r="BN200" t="s">
        <v>6866</v>
      </c>
      <c r="BO200" t="s">
        <v>6866</v>
      </c>
      <c r="BP200" t="s">
        <v>6640</v>
      </c>
      <c r="BQ200" t="s">
        <v>6641</v>
      </c>
    </row>
    <row r="201" spans="1:69" hidden="1" x14ac:dyDescent="0.2">
      <c r="A201" t="s">
        <v>6642</v>
      </c>
      <c r="B201" t="s">
        <v>6643</v>
      </c>
      <c r="C201" t="s">
        <v>6215</v>
      </c>
      <c r="D201" t="s">
        <v>6835</v>
      </c>
      <c r="E201" t="s">
        <v>6184</v>
      </c>
      <c r="F201" t="s">
        <v>6644</v>
      </c>
      <c r="G201" t="s">
        <v>6837</v>
      </c>
      <c r="H201" t="s">
        <v>9024</v>
      </c>
      <c r="I201" t="s">
        <v>6422</v>
      </c>
      <c r="J201" t="s">
        <v>6645</v>
      </c>
      <c r="K201" t="s">
        <v>6841</v>
      </c>
      <c r="L201" t="s">
        <v>6500</v>
      </c>
      <c r="M201" t="s">
        <v>6501</v>
      </c>
      <c r="N201" t="s">
        <v>7077</v>
      </c>
      <c r="O201" t="s">
        <v>6845</v>
      </c>
      <c r="P201" t="s">
        <v>6845</v>
      </c>
      <c r="Q201" t="s">
        <v>6845</v>
      </c>
      <c r="R201" t="s">
        <v>6646</v>
      </c>
      <c r="S201" t="s">
        <v>8998</v>
      </c>
      <c r="T201" t="s">
        <v>8904</v>
      </c>
      <c r="U201" t="s">
        <v>7082</v>
      </c>
      <c r="V201" t="s">
        <v>6647</v>
      </c>
      <c r="W201" t="s">
        <v>6648</v>
      </c>
      <c r="X201" t="s">
        <v>6845</v>
      </c>
      <c r="Y201" t="s">
        <v>6649</v>
      </c>
      <c r="Z201" t="s">
        <v>7085</v>
      </c>
      <c r="AA201" t="s">
        <v>7118</v>
      </c>
      <c r="AB201" t="s">
        <v>7092</v>
      </c>
      <c r="AC201" t="s">
        <v>6647</v>
      </c>
      <c r="AD201" t="s">
        <v>6650</v>
      </c>
      <c r="AE201" t="s">
        <v>6845</v>
      </c>
      <c r="AF201" t="s">
        <v>6845</v>
      </c>
      <c r="AG201" t="s">
        <v>6845</v>
      </c>
      <c r="AH201" t="s">
        <v>6845</v>
      </c>
      <c r="AI201" t="s">
        <v>6845</v>
      </c>
      <c r="AJ201" t="s">
        <v>6845</v>
      </c>
      <c r="AK201" t="s">
        <v>6845</v>
      </c>
      <c r="AL201" t="s">
        <v>6845</v>
      </c>
      <c r="AM201" t="s">
        <v>6845</v>
      </c>
      <c r="AN201" t="s">
        <v>6866</v>
      </c>
      <c r="AO201" t="s">
        <v>6866</v>
      </c>
      <c r="AP201" t="s">
        <v>6866</v>
      </c>
      <c r="AQ201" t="s">
        <v>6866</v>
      </c>
      <c r="AR201" t="s">
        <v>6866</v>
      </c>
      <c r="AS201" t="s">
        <v>6866</v>
      </c>
      <c r="AT201" t="s">
        <v>6866</v>
      </c>
      <c r="AU201" t="s">
        <v>6866</v>
      </c>
      <c r="AV201" t="s">
        <v>6866</v>
      </c>
      <c r="AW201" t="s">
        <v>6866</v>
      </c>
      <c r="AX201" t="s">
        <v>6866</v>
      </c>
      <c r="AY201" t="s">
        <v>6866</v>
      </c>
      <c r="AZ201" t="s">
        <v>6866</v>
      </c>
      <c r="BA201" t="s">
        <v>6866</v>
      </c>
      <c r="BB201" t="s">
        <v>8906</v>
      </c>
      <c r="BC201" t="s">
        <v>8906</v>
      </c>
      <c r="BD201" t="s">
        <v>6866</v>
      </c>
      <c r="BE201" t="s">
        <v>6866</v>
      </c>
      <c r="BF201" t="s">
        <v>6866</v>
      </c>
      <c r="BG201" t="s">
        <v>6866</v>
      </c>
      <c r="BH201" t="s">
        <v>6866</v>
      </c>
      <c r="BI201" t="s">
        <v>7143</v>
      </c>
      <c r="BJ201" t="s">
        <v>7143</v>
      </c>
      <c r="BK201" t="s">
        <v>6866</v>
      </c>
      <c r="BL201" t="s">
        <v>6866</v>
      </c>
      <c r="BM201" t="s">
        <v>6866</v>
      </c>
      <c r="BN201" t="s">
        <v>6866</v>
      </c>
      <c r="BO201" t="s">
        <v>6866</v>
      </c>
      <c r="BP201" t="s">
        <v>6651</v>
      </c>
      <c r="BQ201" t="s">
        <v>6652</v>
      </c>
    </row>
    <row r="202" spans="1:69" hidden="1" x14ac:dyDescent="0.2">
      <c r="A202" t="s">
        <v>6653</v>
      </c>
      <c r="B202" t="s">
        <v>6654</v>
      </c>
      <c r="C202" t="s">
        <v>6215</v>
      </c>
      <c r="D202" t="s">
        <v>6835</v>
      </c>
      <c r="E202" t="s">
        <v>6184</v>
      </c>
      <c r="F202" t="s">
        <v>6655</v>
      </c>
      <c r="G202" t="s">
        <v>6837</v>
      </c>
      <c r="H202" t="s">
        <v>6264</v>
      </c>
      <c r="I202" t="s">
        <v>9187</v>
      </c>
      <c r="J202" t="s">
        <v>6362</v>
      </c>
      <c r="K202" t="s">
        <v>6841</v>
      </c>
      <c r="L202" t="s">
        <v>6500</v>
      </c>
      <c r="M202" t="s">
        <v>6501</v>
      </c>
      <c r="N202" t="s">
        <v>7077</v>
      </c>
      <c r="O202" t="s">
        <v>6845</v>
      </c>
      <c r="P202" t="s">
        <v>6845</v>
      </c>
      <c r="Q202" t="s">
        <v>6656</v>
      </c>
      <c r="R202" t="s">
        <v>6657</v>
      </c>
      <c r="S202" t="s">
        <v>7085</v>
      </c>
      <c r="T202" t="s">
        <v>7135</v>
      </c>
      <c r="U202" t="s">
        <v>7082</v>
      </c>
      <c r="V202" t="s">
        <v>6647</v>
      </c>
      <c r="W202" t="s">
        <v>6658</v>
      </c>
      <c r="X202" t="s">
        <v>6845</v>
      </c>
      <c r="Y202" t="s">
        <v>6659</v>
      </c>
      <c r="Z202" t="s">
        <v>8903</v>
      </c>
      <c r="AA202" t="s">
        <v>6660</v>
      </c>
      <c r="AB202" t="s">
        <v>7119</v>
      </c>
      <c r="AC202" t="s">
        <v>6647</v>
      </c>
      <c r="AD202" t="s">
        <v>6661</v>
      </c>
      <c r="AE202" t="s">
        <v>6845</v>
      </c>
      <c r="AF202" t="s">
        <v>6845</v>
      </c>
      <c r="AG202" t="s">
        <v>6845</v>
      </c>
      <c r="AH202" t="s">
        <v>6845</v>
      </c>
      <c r="AI202" t="s">
        <v>6845</v>
      </c>
      <c r="AJ202" t="s">
        <v>6845</v>
      </c>
      <c r="AK202" t="s">
        <v>6845</v>
      </c>
      <c r="AL202" t="s">
        <v>6845</v>
      </c>
      <c r="AM202" t="s">
        <v>6845</v>
      </c>
      <c r="AN202" t="s">
        <v>6866</v>
      </c>
      <c r="AO202" t="s">
        <v>6866</v>
      </c>
      <c r="AP202" t="s">
        <v>6866</v>
      </c>
      <c r="AQ202" t="s">
        <v>6866</v>
      </c>
      <c r="AR202" t="s">
        <v>6866</v>
      </c>
      <c r="AS202" t="s">
        <v>6866</v>
      </c>
      <c r="AT202" t="s">
        <v>6866</v>
      </c>
      <c r="AU202" t="s">
        <v>6866</v>
      </c>
      <c r="AV202" t="s">
        <v>6866</v>
      </c>
      <c r="AW202" t="s">
        <v>6866</v>
      </c>
      <c r="AX202" t="s">
        <v>6866</v>
      </c>
      <c r="AY202" t="s">
        <v>6866</v>
      </c>
      <c r="AZ202" t="s">
        <v>6866</v>
      </c>
      <c r="BA202" t="s">
        <v>6866</v>
      </c>
      <c r="BB202" t="s">
        <v>7121</v>
      </c>
      <c r="BC202" t="s">
        <v>7121</v>
      </c>
      <c r="BD202" t="s">
        <v>6866</v>
      </c>
      <c r="BE202" t="s">
        <v>6866</v>
      </c>
      <c r="BF202" t="s">
        <v>6866</v>
      </c>
      <c r="BG202" t="s">
        <v>6866</v>
      </c>
      <c r="BH202" t="s">
        <v>6866</v>
      </c>
      <c r="BI202" t="s">
        <v>7095</v>
      </c>
      <c r="BJ202" t="s">
        <v>7095</v>
      </c>
      <c r="BK202" t="s">
        <v>6866</v>
      </c>
      <c r="BL202" t="s">
        <v>6866</v>
      </c>
      <c r="BM202" t="s">
        <v>6866</v>
      </c>
      <c r="BN202" t="s">
        <v>6866</v>
      </c>
      <c r="BO202" t="s">
        <v>6866</v>
      </c>
      <c r="BP202" t="s">
        <v>6662</v>
      </c>
      <c r="BQ202" t="s">
        <v>6663</v>
      </c>
    </row>
    <row r="203" spans="1:69" hidden="1" x14ac:dyDescent="0.2">
      <c r="A203" t="s">
        <v>6664</v>
      </c>
      <c r="B203" t="s">
        <v>6665</v>
      </c>
      <c r="C203" t="s">
        <v>6215</v>
      </c>
      <c r="D203" t="s">
        <v>6835</v>
      </c>
      <c r="E203" t="s">
        <v>6184</v>
      </c>
      <c r="F203" t="s">
        <v>6666</v>
      </c>
      <c r="G203" t="s">
        <v>6837</v>
      </c>
      <c r="H203" t="s">
        <v>6186</v>
      </c>
      <c r="I203" t="s">
        <v>7162</v>
      </c>
      <c r="J203" t="s">
        <v>6667</v>
      </c>
      <c r="K203" t="s">
        <v>6841</v>
      </c>
      <c r="L203" t="s">
        <v>6500</v>
      </c>
      <c r="M203" t="s">
        <v>6501</v>
      </c>
      <c r="N203" t="s">
        <v>7077</v>
      </c>
      <c r="O203" t="s">
        <v>6845</v>
      </c>
      <c r="P203" t="s">
        <v>6845</v>
      </c>
      <c r="Q203" t="s">
        <v>6668</v>
      </c>
      <c r="R203" t="s">
        <v>6669</v>
      </c>
      <c r="S203" t="s">
        <v>7195</v>
      </c>
      <c r="T203" t="s">
        <v>8811</v>
      </c>
      <c r="U203" t="s">
        <v>7082</v>
      </c>
      <c r="V203" t="s">
        <v>6668</v>
      </c>
      <c r="W203" t="s">
        <v>6670</v>
      </c>
      <c r="X203" t="s">
        <v>6845</v>
      </c>
      <c r="Y203" t="s">
        <v>6671</v>
      </c>
      <c r="Z203" t="s">
        <v>6384</v>
      </c>
      <c r="AA203" t="s">
        <v>6672</v>
      </c>
      <c r="AB203" t="s">
        <v>7092</v>
      </c>
      <c r="AC203" t="s">
        <v>6668</v>
      </c>
      <c r="AD203" t="s">
        <v>6673</v>
      </c>
      <c r="AE203" t="s">
        <v>6845</v>
      </c>
      <c r="AF203" t="s">
        <v>6845</v>
      </c>
      <c r="AG203" t="s">
        <v>6845</v>
      </c>
      <c r="AH203" t="s">
        <v>6845</v>
      </c>
      <c r="AI203" t="s">
        <v>6845</v>
      </c>
      <c r="AJ203" t="s">
        <v>6845</v>
      </c>
      <c r="AK203" t="s">
        <v>6845</v>
      </c>
      <c r="AL203" t="s">
        <v>6845</v>
      </c>
      <c r="AM203" t="s">
        <v>6845</v>
      </c>
      <c r="AN203" t="s">
        <v>6866</v>
      </c>
      <c r="AO203" t="s">
        <v>6866</v>
      </c>
      <c r="AP203" t="s">
        <v>6866</v>
      </c>
      <c r="AQ203" t="s">
        <v>6866</v>
      </c>
      <c r="AR203" t="s">
        <v>6866</v>
      </c>
      <c r="AS203" t="s">
        <v>6866</v>
      </c>
      <c r="AT203" t="s">
        <v>6866</v>
      </c>
      <c r="AU203" t="s">
        <v>6866</v>
      </c>
      <c r="AV203" t="s">
        <v>6866</v>
      </c>
      <c r="AW203" t="s">
        <v>6866</v>
      </c>
      <c r="AX203" t="s">
        <v>6866</v>
      </c>
      <c r="AY203" t="s">
        <v>6866</v>
      </c>
      <c r="AZ203" t="s">
        <v>6866</v>
      </c>
      <c r="BA203" t="s">
        <v>6866</v>
      </c>
      <c r="BB203" t="s">
        <v>7143</v>
      </c>
      <c r="BC203" t="s">
        <v>7143</v>
      </c>
      <c r="BD203" t="s">
        <v>6866</v>
      </c>
      <c r="BE203" t="s">
        <v>6866</v>
      </c>
      <c r="BF203" t="s">
        <v>6866</v>
      </c>
      <c r="BG203" t="s">
        <v>6866</v>
      </c>
      <c r="BH203" t="s">
        <v>6866</v>
      </c>
      <c r="BI203" t="s">
        <v>8971</v>
      </c>
      <c r="BJ203" t="s">
        <v>8971</v>
      </c>
      <c r="BK203" t="s">
        <v>6866</v>
      </c>
      <c r="BL203" t="s">
        <v>6866</v>
      </c>
      <c r="BM203" t="s">
        <v>6866</v>
      </c>
      <c r="BN203" t="s">
        <v>6866</v>
      </c>
      <c r="BO203" t="s">
        <v>6866</v>
      </c>
      <c r="BP203" t="s">
        <v>6674</v>
      </c>
      <c r="BQ203" t="s">
        <v>6675</v>
      </c>
    </row>
    <row r="204" spans="1:69" hidden="1" x14ac:dyDescent="0.2">
      <c r="A204" t="s">
        <v>6676</v>
      </c>
      <c r="B204" t="s">
        <v>6677</v>
      </c>
      <c r="C204" t="s">
        <v>6215</v>
      </c>
      <c r="D204" t="s">
        <v>6835</v>
      </c>
      <c r="E204" t="s">
        <v>6184</v>
      </c>
      <c r="F204" t="s">
        <v>6678</v>
      </c>
      <c r="G204" t="s">
        <v>6837</v>
      </c>
      <c r="H204" t="s">
        <v>6421</v>
      </c>
      <c r="I204" t="s">
        <v>7099</v>
      </c>
      <c r="J204" t="s">
        <v>3716</v>
      </c>
      <c r="K204" t="s">
        <v>6841</v>
      </c>
      <c r="L204" t="s">
        <v>6500</v>
      </c>
      <c r="M204" t="s">
        <v>6501</v>
      </c>
      <c r="N204" t="s">
        <v>7077</v>
      </c>
      <c r="O204" t="s">
        <v>6845</v>
      </c>
      <c r="P204" t="s">
        <v>6845</v>
      </c>
      <c r="Q204" t="s">
        <v>6845</v>
      </c>
      <c r="R204" t="s">
        <v>6679</v>
      </c>
      <c r="S204" t="s">
        <v>8223</v>
      </c>
      <c r="T204" t="s">
        <v>8429</v>
      </c>
      <c r="U204" t="s">
        <v>7082</v>
      </c>
      <c r="V204" t="s">
        <v>6680</v>
      </c>
      <c r="W204" t="s">
        <v>6681</v>
      </c>
      <c r="X204" t="s">
        <v>6845</v>
      </c>
      <c r="Y204" t="s">
        <v>6845</v>
      </c>
      <c r="Z204" t="s">
        <v>6845</v>
      </c>
      <c r="AA204" t="s">
        <v>6845</v>
      </c>
      <c r="AB204" t="s">
        <v>6845</v>
      </c>
      <c r="AC204" t="s">
        <v>6845</v>
      </c>
      <c r="AD204" t="s">
        <v>6845</v>
      </c>
      <c r="AE204" t="s">
        <v>6845</v>
      </c>
      <c r="AF204" t="s">
        <v>6845</v>
      </c>
      <c r="AG204" t="s">
        <v>6845</v>
      </c>
      <c r="AH204" t="s">
        <v>6845</v>
      </c>
      <c r="AI204" t="s">
        <v>6845</v>
      </c>
      <c r="AJ204" t="s">
        <v>6845</v>
      </c>
      <c r="AK204" t="s">
        <v>6845</v>
      </c>
      <c r="AL204" t="s">
        <v>6845</v>
      </c>
      <c r="AM204" t="s">
        <v>6845</v>
      </c>
      <c r="AN204" t="s">
        <v>6866</v>
      </c>
      <c r="AO204" t="s">
        <v>6866</v>
      </c>
      <c r="AP204" t="s">
        <v>6866</v>
      </c>
      <c r="AQ204" t="s">
        <v>6866</v>
      </c>
      <c r="AR204" t="s">
        <v>6866</v>
      </c>
      <c r="AS204" t="s">
        <v>6866</v>
      </c>
      <c r="AT204" t="s">
        <v>6866</v>
      </c>
      <c r="AU204" t="s">
        <v>6866</v>
      </c>
      <c r="AV204" t="s">
        <v>6866</v>
      </c>
      <c r="AW204" t="s">
        <v>6866</v>
      </c>
      <c r="AX204" t="s">
        <v>6866</v>
      </c>
      <c r="AY204" t="s">
        <v>6866</v>
      </c>
      <c r="AZ204" t="s">
        <v>6866</v>
      </c>
      <c r="BA204" t="s">
        <v>6866</v>
      </c>
      <c r="BB204" t="s">
        <v>6273</v>
      </c>
      <c r="BC204" t="s">
        <v>6273</v>
      </c>
      <c r="BD204" t="s">
        <v>6866</v>
      </c>
      <c r="BE204" t="s">
        <v>6866</v>
      </c>
      <c r="BF204" t="s">
        <v>6866</v>
      </c>
      <c r="BG204" t="s">
        <v>6866</v>
      </c>
      <c r="BH204" t="s">
        <v>6866</v>
      </c>
      <c r="BI204" t="s">
        <v>7099</v>
      </c>
      <c r="BJ204" t="s">
        <v>7099</v>
      </c>
      <c r="BK204" t="s">
        <v>6866</v>
      </c>
      <c r="BL204" t="s">
        <v>6866</v>
      </c>
      <c r="BM204" t="s">
        <v>6866</v>
      </c>
      <c r="BN204" t="s">
        <v>6866</v>
      </c>
      <c r="BO204" t="s">
        <v>6866</v>
      </c>
      <c r="BP204" t="s">
        <v>6682</v>
      </c>
      <c r="BQ204" t="s">
        <v>6683</v>
      </c>
    </row>
    <row r="205" spans="1:69" hidden="1" x14ac:dyDescent="0.2">
      <c r="A205" t="s">
        <v>6684</v>
      </c>
      <c r="B205" t="s">
        <v>6685</v>
      </c>
      <c r="C205" t="s">
        <v>6215</v>
      </c>
      <c r="D205" t="s">
        <v>6835</v>
      </c>
      <c r="E205" t="s">
        <v>6184</v>
      </c>
      <c r="F205" t="s">
        <v>6686</v>
      </c>
      <c r="G205" t="s">
        <v>6837</v>
      </c>
      <c r="H205" t="s">
        <v>6687</v>
      </c>
      <c r="I205" t="s">
        <v>8887</v>
      </c>
      <c r="J205" t="s">
        <v>6349</v>
      </c>
      <c r="K205" t="s">
        <v>6841</v>
      </c>
      <c r="L205" t="s">
        <v>6500</v>
      </c>
      <c r="M205" t="s">
        <v>6501</v>
      </c>
      <c r="N205" t="s">
        <v>7077</v>
      </c>
      <c r="O205" t="s">
        <v>6845</v>
      </c>
      <c r="P205" t="s">
        <v>6845</v>
      </c>
      <c r="Q205" t="s">
        <v>6688</v>
      </c>
      <c r="R205" t="s">
        <v>6689</v>
      </c>
      <c r="S205" t="s">
        <v>7421</v>
      </c>
      <c r="T205" t="s">
        <v>7118</v>
      </c>
      <c r="U205" t="s">
        <v>7082</v>
      </c>
      <c r="V205" t="s">
        <v>6688</v>
      </c>
      <c r="W205" t="s">
        <v>6690</v>
      </c>
      <c r="X205" t="s">
        <v>6845</v>
      </c>
      <c r="Y205" t="s">
        <v>6691</v>
      </c>
      <c r="Z205" t="s">
        <v>7117</v>
      </c>
      <c r="AA205" t="s">
        <v>7196</v>
      </c>
      <c r="AB205" t="s">
        <v>7119</v>
      </c>
      <c r="AC205" t="s">
        <v>6688</v>
      </c>
      <c r="AD205" t="s">
        <v>6692</v>
      </c>
      <c r="AE205" t="s">
        <v>6845</v>
      </c>
      <c r="AF205" t="s">
        <v>6845</v>
      </c>
      <c r="AG205" t="s">
        <v>6845</v>
      </c>
      <c r="AH205" t="s">
        <v>6845</v>
      </c>
      <c r="AI205" t="s">
        <v>6845</v>
      </c>
      <c r="AJ205" t="s">
        <v>6845</v>
      </c>
      <c r="AK205" t="s">
        <v>6845</v>
      </c>
      <c r="AL205" t="s">
        <v>6845</v>
      </c>
      <c r="AM205" t="s">
        <v>6845</v>
      </c>
      <c r="AN205" t="s">
        <v>6866</v>
      </c>
      <c r="AO205" t="s">
        <v>6866</v>
      </c>
      <c r="AP205" t="s">
        <v>6866</v>
      </c>
      <c r="AQ205" t="s">
        <v>6866</v>
      </c>
      <c r="AR205" t="s">
        <v>6866</v>
      </c>
      <c r="AS205" t="s">
        <v>6866</v>
      </c>
      <c r="AT205" t="s">
        <v>6866</v>
      </c>
      <c r="AU205" t="s">
        <v>6866</v>
      </c>
      <c r="AV205" t="s">
        <v>6866</v>
      </c>
      <c r="AW205" t="s">
        <v>6866</v>
      </c>
      <c r="AX205" t="s">
        <v>6866</v>
      </c>
      <c r="AY205" t="s">
        <v>6866</v>
      </c>
      <c r="AZ205" t="s">
        <v>6866</v>
      </c>
      <c r="BA205" t="s">
        <v>6866</v>
      </c>
      <c r="BB205" t="s">
        <v>8953</v>
      </c>
      <c r="BC205" t="s">
        <v>6866</v>
      </c>
      <c r="BD205" t="s">
        <v>8953</v>
      </c>
      <c r="BE205" t="s">
        <v>6866</v>
      </c>
      <c r="BF205" t="s">
        <v>6866</v>
      </c>
      <c r="BG205" t="s">
        <v>6866</v>
      </c>
      <c r="BH205" t="s">
        <v>6866</v>
      </c>
      <c r="BI205" t="s">
        <v>8953</v>
      </c>
      <c r="BJ205" t="s">
        <v>6866</v>
      </c>
      <c r="BK205" t="s">
        <v>8953</v>
      </c>
      <c r="BL205" t="s">
        <v>6866</v>
      </c>
      <c r="BM205" t="s">
        <v>6866</v>
      </c>
      <c r="BN205" t="s">
        <v>6866</v>
      </c>
      <c r="BO205" t="s">
        <v>6866</v>
      </c>
      <c r="BP205" t="s">
        <v>6693</v>
      </c>
      <c r="BQ205" t="s">
        <v>6694</v>
      </c>
    </row>
    <row r="206" spans="1:69" hidden="1" x14ac:dyDescent="0.2">
      <c r="A206" t="s">
        <v>6695</v>
      </c>
      <c r="B206" t="s">
        <v>6696</v>
      </c>
      <c r="C206" t="s">
        <v>6215</v>
      </c>
      <c r="D206" t="s">
        <v>6835</v>
      </c>
      <c r="E206" t="s">
        <v>6184</v>
      </c>
      <c r="F206" t="s">
        <v>6697</v>
      </c>
      <c r="G206" t="s">
        <v>6837</v>
      </c>
      <c r="H206" t="s">
        <v>6698</v>
      </c>
      <c r="I206" t="s">
        <v>6432</v>
      </c>
      <c r="J206" t="s">
        <v>3754</v>
      </c>
      <c r="K206" t="s">
        <v>6841</v>
      </c>
      <c r="L206" t="s">
        <v>6500</v>
      </c>
      <c r="M206" t="s">
        <v>6501</v>
      </c>
      <c r="N206" t="s">
        <v>7077</v>
      </c>
      <c r="O206" t="s">
        <v>6845</v>
      </c>
      <c r="P206" t="s">
        <v>6845</v>
      </c>
      <c r="Q206" t="s">
        <v>6699</v>
      </c>
      <c r="R206" t="s">
        <v>6700</v>
      </c>
      <c r="S206" t="s">
        <v>8931</v>
      </c>
      <c r="T206" t="s">
        <v>8807</v>
      </c>
      <c r="U206" t="s">
        <v>7082</v>
      </c>
      <c r="V206" t="s">
        <v>6699</v>
      </c>
      <c r="W206" t="s">
        <v>6701</v>
      </c>
      <c r="X206" t="s">
        <v>6845</v>
      </c>
      <c r="Y206" t="s">
        <v>6702</v>
      </c>
      <c r="Z206" t="s">
        <v>6503</v>
      </c>
      <c r="AA206" t="s">
        <v>6269</v>
      </c>
      <c r="AB206" t="s">
        <v>7119</v>
      </c>
      <c r="AC206" t="s">
        <v>6699</v>
      </c>
      <c r="AD206" t="s">
        <v>6703</v>
      </c>
      <c r="AE206" t="s">
        <v>6845</v>
      </c>
      <c r="AF206" t="s">
        <v>6845</v>
      </c>
      <c r="AG206" t="s">
        <v>6845</v>
      </c>
      <c r="AH206" t="s">
        <v>6845</v>
      </c>
      <c r="AI206" t="s">
        <v>6845</v>
      </c>
      <c r="AJ206" t="s">
        <v>6845</v>
      </c>
      <c r="AK206" t="s">
        <v>6845</v>
      </c>
      <c r="AL206" t="s">
        <v>6845</v>
      </c>
      <c r="AM206" t="s">
        <v>6845</v>
      </c>
      <c r="AN206" t="s">
        <v>6866</v>
      </c>
      <c r="AO206" t="s">
        <v>6866</v>
      </c>
      <c r="AP206" t="s">
        <v>6866</v>
      </c>
      <c r="AQ206" t="s">
        <v>6866</v>
      </c>
      <c r="AR206" t="s">
        <v>6866</v>
      </c>
      <c r="AS206" t="s">
        <v>6866</v>
      </c>
      <c r="AT206" t="s">
        <v>6866</v>
      </c>
      <c r="AU206" t="s">
        <v>6866</v>
      </c>
      <c r="AV206" t="s">
        <v>6866</v>
      </c>
      <c r="AW206" t="s">
        <v>6866</v>
      </c>
      <c r="AX206" t="s">
        <v>6866</v>
      </c>
      <c r="AY206" t="s">
        <v>6866</v>
      </c>
      <c r="AZ206" t="s">
        <v>6866</v>
      </c>
      <c r="BA206" t="s">
        <v>6866</v>
      </c>
      <c r="BB206" t="s">
        <v>8971</v>
      </c>
      <c r="BC206" t="s">
        <v>8971</v>
      </c>
      <c r="BD206" t="s">
        <v>6866</v>
      </c>
      <c r="BE206" t="s">
        <v>6866</v>
      </c>
      <c r="BF206" t="s">
        <v>6866</v>
      </c>
      <c r="BG206" t="s">
        <v>6866</v>
      </c>
      <c r="BH206" t="s">
        <v>6866</v>
      </c>
      <c r="BI206" t="s">
        <v>7180</v>
      </c>
      <c r="BJ206" t="s">
        <v>7180</v>
      </c>
      <c r="BK206" t="s">
        <v>6866</v>
      </c>
      <c r="BL206" t="s">
        <v>6866</v>
      </c>
      <c r="BM206" t="s">
        <v>6866</v>
      </c>
      <c r="BN206" t="s">
        <v>6866</v>
      </c>
      <c r="BO206" t="s">
        <v>6866</v>
      </c>
      <c r="BP206" t="s">
        <v>6704</v>
      </c>
      <c r="BQ206" t="s">
        <v>6705</v>
      </c>
    </row>
    <row r="207" spans="1:69" hidden="1" x14ac:dyDescent="0.2">
      <c r="A207" t="s">
        <v>6706</v>
      </c>
      <c r="B207" t="s">
        <v>6707</v>
      </c>
      <c r="C207" t="s">
        <v>6215</v>
      </c>
      <c r="D207" t="s">
        <v>6835</v>
      </c>
      <c r="E207" t="s">
        <v>6184</v>
      </c>
      <c r="F207" t="s">
        <v>6708</v>
      </c>
      <c r="G207" t="s">
        <v>6837</v>
      </c>
      <c r="H207" t="s">
        <v>6264</v>
      </c>
      <c r="I207" t="s">
        <v>8952</v>
      </c>
      <c r="J207" t="s">
        <v>6349</v>
      </c>
      <c r="K207" t="s">
        <v>6841</v>
      </c>
      <c r="L207" t="s">
        <v>6500</v>
      </c>
      <c r="M207" t="s">
        <v>6501</v>
      </c>
      <c r="N207" t="s">
        <v>7077</v>
      </c>
      <c r="O207" t="s">
        <v>6845</v>
      </c>
      <c r="P207" t="s">
        <v>6845</v>
      </c>
      <c r="Q207" t="s">
        <v>6709</v>
      </c>
      <c r="R207" t="s">
        <v>6710</v>
      </c>
      <c r="S207" t="s">
        <v>7421</v>
      </c>
      <c r="T207" t="s">
        <v>7081</v>
      </c>
      <c r="U207" t="s">
        <v>7082</v>
      </c>
      <c r="V207" t="s">
        <v>6709</v>
      </c>
      <c r="W207" t="s">
        <v>6711</v>
      </c>
      <c r="X207" t="s">
        <v>6845</v>
      </c>
      <c r="Y207" t="s">
        <v>6845</v>
      </c>
      <c r="Z207" t="s">
        <v>6845</v>
      </c>
      <c r="AA207" t="s">
        <v>6845</v>
      </c>
      <c r="AB207" t="s">
        <v>6845</v>
      </c>
      <c r="AC207" t="s">
        <v>6845</v>
      </c>
      <c r="AD207" t="s">
        <v>6845</v>
      </c>
      <c r="AE207" t="s">
        <v>6845</v>
      </c>
      <c r="AF207" t="s">
        <v>6845</v>
      </c>
      <c r="AG207" t="s">
        <v>6845</v>
      </c>
      <c r="AH207" t="s">
        <v>6845</v>
      </c>
      <c r="AI207" t="s">
        <v>6845</v>
      </c>
      <c r="AJ207" t="s">
        <v>6845</v>
      </c>
      <c r="AK207" t="s">
        <v>6845</v>
      </c>
      <c r="AL207" t="s">
        <v>6845</v>
      </c>
      <c r="AM207" t="s">
        <v>6845</v>
      </c>
      <c r="AN207" t="s">
        <v>6866</v>
      </c>
      <c r="AO207" t="s">
        <v>6866</v>
      </c>
      <c r="AP207" t="s">
        <v>6866</v>
      </c>
      <c r="AQ207" t="s">
        <v>6866</v>
      </c>
      <c r="AR207" t="s">
        <v>6866</v>
      </c>
      <c r="AS207" t="s">
        <v>6866</v>
      </c>
      <c r="AT207" t="s">
        <v>6866</v>
      </c>
      <c r="AU207" t="s">
        <v>6866</v>
      </c>
      <c r="AV207" t="s">
        <v>6866</v>
      </c>
      <c r="AW207" t="s">
        <v>6866</v>
      </c>
      <c r="AX207" t="s">
        <v>6866</v>
      </c>
      <c r="AY207" t="s">
        <v>6866</v>
      </c>
      <c r="AZ207" t="s">
        <v>6866</v>
      </c>
      <c r="BA207" t="s">
        <v>6866</v>
      </c>
      <c r="BB207" t="s">
        <v>6273</v>
      </c>
      <c r="BC207" t="s">
        <v>6273</v>
      </c>
      <c r="BD207" t="s">
        <v>6866</v>
      </c>
      <c r="BE207" t="s">
        <v>6866</v>
      </c>
      <c r="BF207" t="s">
        <v>6866</v>
      </c>
      <c r="BG207" t="s">
        <v>6866</v>
      </c>
      <c r="BH207" t="s">
        <v>6866</v>
      </c>
      <c r="BI207" t="s">
        <v>8906</v>
      </c>
      <c r="BJ207" t="s">
        <v>8906</v>
      </c>
      <c r="BK207" t="s">
        <v>6866</v>
      </c>
      <c r="BL207" t="s">
        <v>6866</v>
      </c>
      <c r="BM207" t="s">
        <v>6866</v>
      </c>
      <c r="BN207" t="s">
        <v>6866</v>
      </c>
      <c r="BO207" t="s">
        <v>6866</v>
      </c>
      <c r="BP207" t="s">
        <v>6712</v>
      </c>
      <c r="BQ207" t="s">
        <v>6713</v>
      </c>
    </row>
    <row r="208" spans="1:69" hidden="1" x14ac:dyDescent="0.2">
      <c r="A208" t="s">
        <v>6714</v>
      </c>
      <c r="B208" t="s">
        <v>6715</v>
      </c>
      <c r="C208" t="s">
        <v>6215</v>
      </c>
      <c r="D208" t="s">
        <v>6835</v>
      </c>
      <c r="E208" t="s">
        <v>6184</v>
      </c>
      <c r="F208" t="s">
        <v>6716</v>
      </c>
      <c r="G208" t="s">
        <v>6837</v>
      </c>
      <c r="H208" t="s">
        <v>6264</v>
      </c>
      <c r="I208" t="s">
        <v>8994</v>
      </c>
      <c r="J208" t="s">
        <v>6717</v>
      </c>
      <c r="K208" t="s">
        <v>6841</v>
      </c>
      <c r="L208" t="s">
        <v>6500</v>
      </c>
      <c r="M208" t="s">
        <v>6501</v>
      </c>
      <c r="N208" t="s">
        <v>7077</v>
      </c>
      <c r="O208" t="s">
        <v>6845</v>
      </c>
      <c r="P208" t="s">
        <v>6845</v>
      </c>
      <c r="Q208" t="s">
        <v>6845</v>
      </c>
      <c r="R208" t="s">
        <v>8411</v>
      </c>
      <c r="S208" t="s">
        <v>7112</v>
      </c>
      <c r="T208" t="s">
        <v>6850</v>
      </c>
      <c r="U208" t="s">
        <v>7082</v>
      </c>
      <c r="V208" t="s">
        <v>6718</v>
      </c>
      <c r="W208" t="s">
        <v>6719</v>
      </c>
      <c r="X208" t="s">
        <v>6845</v>
      </c>
      <c r="Y208" t="s">
        <v>6515</v>
      </c>
      <c r="Z208" t="s">
        <v>7085</v>
      </c>
      <c r="AA208" t="s">
        <v>6862</v>
      </c>
      <c r="AB208" t="s">
        <v>7119</v>
      </c>
      <c r="AC208" t="s">
        <v>6718</v>
      </c>
      <c r="AD208" t="s">
        <v>6720</v>
      </c>
      <c r="AE208" t="s">
        <v>6845</v>
      </c>
      <c r="AF208" t="s">
        <v>6845</v>
      </c>
      <c r="AG208" t="s">
        <v>6845</v>
      </c>
      <c r="AH208" t="s">
        <v>6845</v>
      </c>
      <c r="AI208" t="s">
        <v>6845</v>
      </c>
      <c r="AJ208" t="s">
        <v>6845</v>
      </c>
      <c r="AK208" t="s">
        <v>6845</v>
      </c>
      <c r="AL208" t="s">
        <v>6845</v>
      </c>
      <c r="AM208" t="s">
        <v>6845</v>
      </c>
      <c r="AN208" t="s">
        <v>6866</v>
      </c>
      <c r="AO208" t="s">
        <v>6866</v>
      </c>
      <c r="AP208" t="s">
        <v>6866</v>
      </c>
      <c r="AQ208" t="s">
        <v>6866</v>
      </c>
      <c r="AR208" t="s">
        <v>6866</v>
      </c>
      <c r="AS208" t="s">
        <v>6866</v>
      </c>
      <c r="AT208" t="s">
        <v>6866</v>
      </c>
      <c r="AU208" t="s">
        <v>6866</v>
      </c>
      <c r="AV208" t="s">
        <v>6866</v>
      </c>
      <c r="AW208" t="s">
        <v>6866</v>
      </c>
      <c r="AX208" t="s">
        <v>6866</v>
      </c>
      <c r="AY208" t="s">
        <v>6866</v>
      </c>
      <c r="AZ208" t="s">
        <v>6866</v>
      </c>
      <c r="BA208" t="s">
        <v>6866</v>
      </c>
      <c r="BB208" t="s">
        <v>7145</v>
      </c>
      <c r="BC208" t="s">
        <v>6866</v>
      </c>
      <c r="BD208" t="s">
        <v>6866</v>
      </c>
      <c r="BE208" t="s">
        <v>7145</v>
      </c>
      <c r="BF208" t="s">
        <v>6866</v>
      </c>
      <c r="BG208" t="s">
        <v>6866</v>
      </c>
      <c r="BH208" t="s">
        <v>6866</v>
      </c>
      <c r="BI208" t="s">
        <v>7099</v>
      </c>
      <c r="BJ208" t="s">
        <v>6866</v>
      </c>
      <c r="BK208" t="s">
        <v>6866</v>
      </c>
      <c r="BL208" t="s">
        <v>7099</v>
      </c>
      <c r="BM208" t="s">
        <v>6866</v>
      </c>
      <c r="BN208" t="s">
        <v>6866</v>
      </c>
      <c r="BO208" t="s">
        <v>6866</v>
      </c>
      <c r="BP208" t="s">
        <v>6721</v>
      </c>
      <c r="BQ208" t="s">
        <v>6722</v>
      </c>
    </row>
    <row r="209" spans="1:69" hidden="1" x14ac:dyDescent="0.2">
      <c r="A209" t="s">
        <v>6723</v>
      </c>
      <c r="B209" t="s">
        <v>6724</v>
      </c>
      <c r="C209" t="s">
        <v>6215</v>
      </c>
      <c r="D209" t="s">
        <v>6835</v>
      </c>
      <c r="E209" t="s">
        <v>6184</v>
      </c>
      <c r="F209" t="s">
        <v>6725</v>
      </c>
      <c r="G209" t="s">
        <v>6837</v>
      </c>
      <c r="H209" t="s">
        <v>8753</v>
      </c>
      <c r="I209" t="s">
        <v>8165</v>
      </c>
      <c r="J209" t="s">
        <v>6726</v>
      </c>
      <c r="K209" t="s">
        <v>6841</v>
      </c>
      <c r="L209" t="s">
        <v>6500</v>
      </c>
      <c r="M209" t="s">
        <v>6501</v>
      </c>
      <c r="N209" t="s">
        <v>7077</v>
      </c>
      <c r="O209" t="s">
        <v>6845</v>
      </c>
      <c r="P209" t="s">
        <v>6845</v>
      </c>
      <c r="Q209" t="s">
        <v>6845</v>
      </c>
      <c r="R209" t="s">
        <v>6727</v>
      </c>
      <c r="S209" t="s">
        <v>7195</v>
      </c>
      <c r="T209" t="s">
        <v>7091</v>
      </c>
      <c r="U209" t="s">
        <v>7082</v>
      </c>
      <c r="V209" t="s">
        <v>6728</v>
      </c>
      <c r="W209" t="s">
        <v>6729</v>
      </c>
      <c r="X209" t="s">
        <v>6845</v>
      </c>
      <c r="Y209" t="s">
        <v>6365</v>
      </c>
      <c r="Z209" t="s">
        <v>7085</v>
      </c>
      <c r="AA209" t="s">
        <v>6730</v>
      </c>
      <c r="AB209" t="s">
        <v>7092</v>
      </c>
      <c r="AC209" t="s">
        <v>6728</v>
      </c>
      <c r="AD209" t="s">
        <v>6845</v>
      </c>
      <c r="AE209" t="s">
        <v>6845</v>
      </c>
      <c r="AF209" t="s">
        <v>6845</v>
      </c>
      <c r="AG209" t="s">
        <v>6845</v>
      </c>
      <c r="AH209" t="s">
        <v>6845</v>
      </c>
      <c r="AI209" t="s">
        <v>6845</v>
      </c>
      <c r="AJ209" t="s">
        <v>6845</v>
      </c>
      <c r="AK209" t="s">
        <v>6845</v>
      </c>
      <c r="AL209" t="s">
        <v>6845</v>
      </c>
      <c r="AM209" t="s">
        <v>6845</v>
      </c>
      <c r="AN209" t="s">
        <v>6866</v>
      </c>
      <c r="AO209" t="s">
        <v>6866</v>
      </c>
      <c r="AP209" t="s">
        <v>6866</v>
      </c>
      <c r="AQ209" t="s">
        <v>6866</v>
      </c>
      <c r="AR209" t="s">
        <v>6866</v>
      </c>
      <c r="AS209" t="s">
        <v>6866</v>
      </c>
      <c r="AT209" t="s">
        <v>6866</v>
      </c>
      <c r="AU209" t="s">
        <v>6866</v>
      </c>
      <c r="AV209" t="s">
        <v>6866</v>
      </c>
      <c r="AW209" t="s">
        <v>6866</v>
      </c>
      <c r="AX209" t="s">
        <v>6866</v>
      </c>
      <c r="AY209" t="s">
        <v>6866</v>
      </c>
      <c r="AZ209" t="s">
        <v>6866</v>
      </c>
      <c r="BA209" t="s">
        <v>6866</v>
      </c>
      <c r="BB209" t="s">
        <v>8906</v>
      </c>
      <c r="BC209" t="s">
        <v>6866</v>
      </c>
      <c r="BD209" t="s">
        <v>8906</v>
      </c>
      <c r="BE209" t="s">
        <v>6866</v>
      </c>
      <c r="BF209" t="s">
        <v>6866</v>
      </c>
      <c r="BG209" t="s">
        <v>6866</v>
      </c>
      <c r="BH209" t="s">
        <v>6866</v>
      </c>
      <c r="BI209" t="s">
        <v>8953</v>
      </c>
      <c r="BJ209" t="s">
        <v>6866</v>
      </c>
      <c r="BK209" t="s">
        <v>8953</v>
      </c>
      <c r="BL209" t="s">
        <v>6866</v>
      </c>
      <c r="BM209" t="s">
        <v>6866</v>
      </c>
      <c r="BN209" t="s">
        <v>6866</v>
      </c>
      <c r="BO209" t="s">
        <v>6866</v>
      </c>
      <c r="BP209" t="s">
        <v>6731</v>
      </c>
      <c r="BQ209" t="s">
        <v>6732</v>
      </c>
    </row>
    <row r="210" spans="1:69" hidden="1" x14ac:dyDescent="0.2">
      <c r="A210" t="s">
        <v>6733</v>
      </c>
      <c r="B210" t="s">
        <v>6734</v>
      </c>
      <c r="C210" t="s">
        <v>6215</v>
      </c>
      <c r="D210" t="s">
        <v>6835</v>
      </c>
      <c r="E210" t="s">
        <v>6184</v>
      </c>
      <c r="F210" t="s">
        <v>6735</v>
      </c>
      <c r="G210" t="s">
        <v>6837</v>
      </c>
      <c r="H210" t="s">
        <v>7150</v>
      </c>
      <c r="I210" t="s">
        <v>7145</v>
      </c>
      <c r="J210" t="s">
        <v>6736</v>
      </c>
      <c r="K210" t="s">
        <v>6841</v>
      </c>
      <c r="L210" t="s">
        <v>6500</v>
      </c>
      <c r="M210" t="s">
        <v>6501</v>
      </c>
      <c r="N210" t="s">
        <v>7077</v>
      </c>
      <c r="O210" t="s">
        <v>6845</v>
      </c>
      <c r="P210" t="s">
        <v>6845</v>
      </c>
      <c r="Q210" t="s">
        <v>6737</v>
      </c>
      <c r="R210" t="s">
        <v>6738</v>
      </c>
      <c r="S210" t="s">
        <v>5263</v>
      </c>
      <c r="T210" t="s">
        <v>8176</v>
      </c>
      <c r="U210" t="s">
        <v>7082</v>
      </c>
      <c r="V210" t="s">
        <v>6737</v>
      </c>
      <c r="W210" t="s">
        <v>6739</v>
      </c>
      <c r="X210" t="s">
        <v>6845</v>
      </c>
      <c r="Y210" t="s">
        <v>6845</v>
      </c>
      <c r="Z210" t="s">
        <v>6845</v>
      </c>
      <c r="AA210" t="s">
        <v>6845</v>
      </c>
      <c r="AB210" t="s">
        <v>6845</v>
      </c>
      <c r="AC210" t="s">
        <v>6845</v>
      </c>
      <c r="AD210" t="s">
        <v>6845</v>
      </c>
      <c r="AE210" t="s">
        <v>6845</v>
      </c>
      <c r="AF210" t="s">
        <v>6845</v>
      </c>
      <c r="AG210" t="s">
        <v>6845</v>
      </c>
      <c r="AH210" t="s">
        <v>6845</v>
      </c>
      <c r="AI210" t="s">
        <v>6845</v>
      </c>
      <c r="AJ210" t="s">
        <v>6845</v>
      </c>
      <c r="AK210" t="s">
        <v>6845</v>
      </c>
      <c r="AL210" t="s">
        <v>6845</v>
      </c>
      <c r="AM210" t="s">
        <v>6845</v>
      </c>
      <c r="AN210" t="s">
        <v>6866</v>
      </c>
      <c r="AO210" t="s">
        <v>6866</v>
      </c>
      <c r="AP210" t="s">
        <v>6866</v>
      </c>
      <c r="AQ210" t="s">
        <v>6866</v>
      </c>
      <c r="AR210" t="s">
        <v>6866</v>
      </c>
      <c r="AS210" t="s">
        <v>6866</v>
      </c>
      <c r="AT210" t="s">
        <v>6866</v>
      </c>
      <c r="AU210" t="s">
        <v>6866</v>
      </c>
      <c r="AV210" t="s">
        <v>6866</v>
      </c>
      <c r="AW210" t="s">
        <v>6866</v>
      </c>
      <c r="AX210" t="s">
        <v>6866</v>
      </c>
      <c r="AY210" t="s">
        <v>6866</v>
      </c>
      <c r="AZ210" t="s">
        <v>6866</v>
      </c>
      <c r="BA210" t="s">
        <v>6866</v>
      </c>
      <c r="BB210" t="s">
        <v>8906</v>
      </c>
      <c r="BC210" t="s">
        <v>8906</v>
      </c>
      <c r="BD210" t="s">
        <v>6866</v>
      </c>
      <c r="BE210" t="s">
        <v>6866</v>
      </c>
      <c r="BF210" t="s">
        <v>6866</v>
      </c>
      <c r="BG210" t="s">
        <v>6866</v>
      </c>
      <c r="BH210" t="s">
        <v>6866</v>
      </c>
      <c r="BI210" t="s">
        <v>6273</v>
      </c>
      <c r="BJ210" t="s">
        <v>6273</v>
      </c>
      <c r="BK210" t="s">
        <v>6866</v>
      </c>
      <c r="BL210" t="s">
        <v>6866</v>
      </c>
      <c r="BM210" t="s">
        <v>6866</v>
      </c>
      <c r="BN210" t="s">
        <v>6866</v>
      </c>
      <c r="BO210" t="s">
        <v>6866</v>
      </c>
      <c r="BP210" t="s">
        <v>6740</v>
      </c>
      <c r="BQ210" t="s">
        <v>6741</v>
      </c>
    </row>
    <row r="211" spans="1:69" hidden="1" x14ac:dyDescent="0.2">
      <c r="A211" t="s">
        <v>6742</v>
      </c>
      <c r="B211" t="s">
        <v>6743</v>
      </c>
      <c r="C211" t="s">
        <v>6215</v>
      </c>
      <c r="D211" t="s">
        <v>6835</v>
      </c>
      <c r="E211" t="s">
        <v>6184</v>
      </c>
      <c r="F211" t="s">
        <v>6744</v>
      </c>
      <c r="G211" t="s">
        <v>6837</v>
      </c>
      <c r="H211" t="s">
        <v>6217</v>
      </c>
      <c r="I211" t="s">
        <v>9353</v>
      </c>
      <c r="J211" t="s">
        <v>3716</v>
      </c>
      <c r="K211" t="s">
        <v>6841</v>
      </c>
      <c r="L211" t="s">
        <v>6500</v>
      </c>
      <c r="M211" t="s">
        <v>6501</v>
      </c>
      <c r="N211" t="s">
        <v>7077</v>
      </c>
      <c r="O211" t="s">
        <v>6845</v>
      </c>
      <c r="P211" t="s">
        <v>6845</v>
      </c>
      <c r="Q211" t="s">
        <v>6745</v>
      </c>
      <c r="R211" t="s">
        <v>7576</v>
      </c>
      <c r="S211" t="s">
        <v>6492</v>
      </c>
      <c r="T211" t="s">
        <v>9053</v>
      </c>
      <c r="U211" t="s">
        <v>7082</v>
      </c>
      <c r="V211" t="s">
        <v>6745</v>
      </c>
      <c r="W211" t="s">
        <v>6746</v>
      </c>
      <c r="X211" t="s">
        <v>6845</v>
      </c>
      <c r="Y211" t="s">
        <v>6747</v>
      </c>
      <c r="Z211" t="s">
        <v>6492</v>
      </c>
      <c r="AA211" t="s">
        <v>6672</v>
      </c>
      <c r="AB211" t="s">
        <v>8361</v>
      </c>
      <c r="AC211" t="s">
        <v>6745</v>
      </c>
      <c r="AD211" t="s">
        <v>6748</v>
      </c>
      <c r="AE211" t="s">
        <v>6845</v>
      </c>
      <c r="AF211" t="s">
        <v>6845</v>
      </c>
      <c r="AG211" t="s">
        <v>6845</v>
      </c>
      <c r="AH211" t="s">
        <v>6845</v>
      </c>
      <c r="AI211" t="s">
        <v>6845</v>
      </c>
      <c r="AJ211" t="s">
        <v>6845</v>
      </c>
      <c r="AK211" t="s">
        <v>6845</v>
      </c>
      <c r="AL211" t="s">
        <v>6845</v>
      </c>
      <c r="AM211" t="s">
        <v>6845</v>
      </c>
      <c r="AN211" t="s">
        <v>6866</v>
      </c>
      <c r="AO211" t="s">
        <v>6866</v>
      </c>
      <c r="AP211" t="s">
        <v>6866</v>
      </c>
      <c r="AQ211" t="s">
        <v>6866</v>
      </c>
      <c r="AR211" t="s">
        <v>6866</v>
      </c>
      <c r="AS211" t="s">
        <v>6866</v>
      </c>
      <c r="AT211" t="s">
        <v>6866</v>
      </c>
      <c r="AU211" t="s">
        <v>6866</v>
      </c>
      <c r="AV211" t="s">
        <v>6866</v>
      </c>
      <c r="AW211" t="s">
        <v>6866</v>
      </c>
      <c r="AX211" t="s">
        <v>6866</v>
      </c>
      <c r="AY211" t="s">
        <v>6866</v>
      </c>
      <c r="AZ211" t="s">
        <v>6866</v>
      </c>
      <c r="BA211" t="s">
        <v>6866</v>
      </c>
      <c r="BB211" t="s">
        <v>8906</v>
      </c>
      <c r="BC211" t="s">
        <v>8906</v>
      </c>
      <c r="BD211" t="s">
        <v>6866</v>
      </c>
      <c r="BE211" t="s">
        <v>6866</v>
      </c>
      <c r="BF211" t="s">
        <v>6866</v>
      </c>
      <c r="BG211" t="s">
        <v>6866</v>
      </c>
      <c r="BH211" t="s">
        <v>6866</v>
      </c>
      <c r="BI211" t="s">
        <v>7143</v>
      </c>
      <c r="BJ211" t="s">
        <v>7143</v>
      </c>
      <c r="BK211" t="s">
        <v>6866</v>
      </c>
      <c r="BL211" t="s">
        <v>6866</v>
      </c>
      <c r="BM211" t="s">
        <v>6866</v>
      </c>
      <c r="BN211" t="s">
        <v>6866</v>
      </c>
      <c r="BO211" t="s">
        <v>6866</v>
      </c>
      <c r="BP211" t="s">
        <v>6749</v>
      </c>
      <c r="BQ211" t="s">
        <v>6750</v>
      </c>
    </row>
    <row r="212" spans="1:69" hidden="1" x14ac:dyDescent="0.2">
      <c r="A212" t="s">
        <v>6751</v>
      </c>
      <c r="B212" t="s">
        <v>6752</v>
      </c>
      <c r="C212" t="s">
        <v>6215</v>
      </c>
      <c r="D212" t="s">
        <v>6835</v>
      </c>
      <c r="E212" t="s">
        <v>6184</v>
      </c>
      <c r="F212" t="s">
        <v>6753</v>
      </c>
      <c r="G212" t="s">
        <v>6837</v>
      </c>
      <c r="H212" t="s">
        <v>6264</v>
      </c>
      <c r="I212" t="s">
        <v>9187</v>
      </c>
      <c r="J212" t="s">
        <v>6717</v>
      </c>
      <c r="K212" t="s">
        <v>6841</v>
      </c>
      <c r="L212" t="s">
        <v>6500</v>
      </c>
      <c r="M212" t="s">
        <v>6501</v>
      </c>
      <c r="N212" t="s">
        <v>7077</v>
      </c>
      <c r="O212" t="s">
        <v>6845</v>
      </c>
      <c r="P212" t="s">
        <v>6845</v>
      </c>
      <c r="Q212" t="s">
        <v>6754</v>
      </c>
      <c r="R212" t="s">
        <v>6755</v>
      </c>
      <c r="S212" t="s">
        <v>7112</v>
      </c>
      <c r="T212" t="s">
        <v>6756</v>
      </c>
      <c r="U212" t="s">
        <v>7082</v>
      </c>
      <c r="V212" t="s">
        <v>6757</v>
      </c>
      <c r="W212" t="s">
        <v>6758</v>
      </c>
      <c r="X212" t="s">
        <v>6845</v>
      </c>
      <c r="Y212" t="s">
        <v>6759</v>
      </c>
      <c r="Z212" t="s">
        <v>7117</v>
      </c>
      <c r="AA212" t="s">
        <v>8950</v>
      </c>
      <c r="AB212" t="s">
        <v>7119</v>
      </c>
      <c r="AC212" t="s">
        <v>6757</v>
      </c>
      <c r="AD212" t="s">
        <v>6760</v>
      </c>
      <c r="AE212" t="s">
        <v>6845</v>
      </c>
      <c r="AF212" t="s">
        <v>6845</v>
      </c>
      <c r="AG212" t="s">
        <v>6845</v>
      </c>
      <c r="AH212" t="s">
        <v>6845</v>
      </c>
      <c r="AI212" t="s">
        <v>6845</v>
      </c>
      <c r="AJ212" t="s">
        <v>6845</v>
      </c>
      <c r="AK212" t="s">
        <v>6845</v>
      </c>
      <c r="AL212" t="s">
        <v>6845</v>
      </c>
      <c r="AM212" t="s">
        <v>6845</v>
      </c>
      <c r="AN212" t="s">
        <v>6866</v>
      </c>
      <c r="AO212" t="s">
        <v>6866</v>
      </c>
      <c r="AP212" t="s">
        <v>6866</v>
      </c>
      <c r="AQ212" t="s">
        <v>6866</v>
      </c>
      <c r="AR212" t="s">
        <v>6866</v>
      </c>
      <c r="AS212" t="s">
        <v>6866</v>
      </c>
      <c r="AT212" t="s">
        <v>6866</v>
      </c>
      <c r="AU212" t="s">
        <v>6866</v>
      </c>
      <c r="AV212" t="s">
        <v>6866</v>
      </c>
      <c r="AW212" t="s">
        <v>6866</v>
      </c>
      <c r="AX212" t="s">
        <v>6866</v>
      </c>
      <c r="AY212" t="s">
        <v>6866</v>
      </c>
      <c r="AZ212" t="s">
        <v>6866</v>
      </c>
      <c r="BA212" t="s">
        <v>6866</v>
      </c>
      <c r="BB212" t="s">
        <v>7143</v>
      </c>
      <c r="BC212" t="s">
        <v>7143</v>
      </c>
      <c r="BD212" t="s">
        <v>6866</v>
      </c>
      <c r="BE212" t="s">
        <v>6866</v>
      </c>
      <c r="BF212" t="s">
        <v>6866</v>
      </c>
      <c r="BG212" t="s">
        <v>6866</v>
      </c>
      <c r="BH212" t="s">
        <v>6866</v>
      </c>
      <c r="BI212" t="s">
        <v>7121</v>
      </c>
      <c r="BJ212" t="s">
        <v>7121</v>
      </c>
      <c r="BK212" t="s">
        <v>6866</v>
      </c>
      <c r="BL212" t="s">
        <v>6866</v>
      </c>
      <c r="BM212" t="s">
        <v>6866</v>
      </c>
      <c r="BN212" t="s">
        <v>6866</v>
      </c>
      <c r="BO212" t="s">
        <v>6866</v>
      </c>
      <c r="BP212" t="s">
        <v>6761</v>
      </c>
      <c r="BQ212" t="s">
        <v>6762</v>
      </c>
    </row>
    <row r="213" spans="1:69" hidden="1" x14ac:dyDescent="0.2">
      <c r="A213" t="s">
        <v>6763</v>
      </c>
      <c r="B213" t="s">
        <v>6764</v>
      </c>
      <c r="C213" t="s">
        <v>6215</v>
      </c>
      <c r="D213" t="s">
        <v>6835</v>
      </c>
      <c r="E213" t="s">
        <v>6184</v>
      </c>
      <c r="F213" t="s">
        <v>6765</v>
      </c>
      <c r="G213" t="s">
        <v>6837</v>
      </c>
      <c r="H213" t="s">
        <v>6766</v>
      </c>
      <c r="I213" t="s">
        <v>6273</v>
      </c>
      <c r="J213" t="s">
        <v>6767</v>
      </c>
      <c r="K213" t="s">
        <v>6841</v>
      </c>
      <c r="L213" t="s">
        <v>6500</v>
      </c>
      <c r="M213" t="s">
        <v>6501</v>
      </c>
      <c r="N213" t="s">
        <v>7077</v>
      </c>
      <c r="O213" t="s">
        <v>6845</v>
      </c>
      <c r="P213" t="s">
        <v>6845</v>
      </c>
      <c r="Q213" t="s">
        <v>6845</v>
      </c>
      <c r="R213" t="s">
        <v>6768</v>
      </c>
      <c r="S213" t="s">
        <v>7190</v>
      </c>
      <c r="T213" t="s">
        <v>6148</v>
      </c>
      <c r="U213" t="s">
        <v>7082</v>
      </c>
      <c r="V213" t="s">
        <v>6769</v>
      </c>
      <c r="W213" t="s">
        <v>6770</v>
      </c>
      <c r="X213" t="s">
        <v>6845</v>
      </c>
      <c r="Y213" t="s">
        <v>6768</v>
      </c>
      <c r="Z213" t="s">
        <v>6268</v>
      </c>
      <c r="AA213" t="s">
        <v>8950</v>
      </c>
      <c r="AB213" t="s">
        <v>7119</v>
      </c>
      <c r="AC213" t="s">
        <v>6769</v>
      </c>
      <c r="AD213" t="s">
        <v>6771</v>
      </c>
      <c r="AE213" t="s">
        <v>6845</v>
      </c>
      <c r="AF213" t="s">
        <v>6845</v>
      </c>
      <c r="AG213" t="s">
        <v>6845</v>
      </c>
      <c r="AH213" t="s">
        <v>6845</v>
      </c>
      <c r="AI213" t="s">
        <v>6845</v>
      </c>
      <c r="AJ213" t="s">
        <v>6845</v>
      </c>
      <c r="AK213" t="s">
        <v>6845</v>
      </c>
      <c r="AL213" t="s">
        <v>6845</v>
      </c>
      <c r="AM213" t="s">
        <v>6845</v>
      </c>
      <c r="AN213" t="s">
        <v>6866</v>
      </c>
      <c r="AO213" t="s">
        <v>6866</v>
      </c>
      <c r="AP213" t="s">
        <v>6866</v>
      </c>
      <c r="AQ213" t="s">
        <v>6866</v>
      </c>
      <c r="AR213" t="s">
        <v>6866</v>
      </c>
      <c r="AS213" t="s">
        <v>6866</v>
      </c>
      <c r="AT213" t="s">
        <v>6866</v>
      </c>
      <c r="AU213" t="s">
        <v>6866</v>
      </c>
      <c r="AV213" t="s">
        <v>6866</v>
      </c>
      <c r="AW213" t="s">
        <v>6866</v>
      </c>
      <c r="AX213" t="s">
        <v>6866</v>
      </c>
      <c r="AY213" t="s">
        <v>6866</v>
      </c>
      <c r="AZ213" t="s">
        <v>6866</v>
      </c>
      <c r="BA213" t="s">
        <v>6866</v>
      </c>
      <c r="BB213" t="s">
        <v>7099</v>
      </c>
      <c r="BC213" t="s">
        <v>6866</v>
      </c>
      <c r="BD213" t="s">
        <v>7099</v>
      </c>
      <c r="BE213" t="s">
        <v>6866</v>
      </c>
      <c r="BF213" t="s">
        <v>6866</v>
      </c>
      <c r="BG213" t="s">
        <v>6866</v>
      </c>
      <c r="BH213" t="s">
        <v>6866</v>
      </c>
      <c r="BI213" t="s">
        <v>8953</v>
      </c>
      <c r="BJ213" t="s">
        <v>6866</v>
      </c>
      <c r="BK213" t="s">
        <v>8953</v>
      </c>
      <c r="BL213" t="s">
        <v>6866</v>
      </c>
      <c r="BM213" t="s">
        <v>6866</v>
      </c>
      <c r="BN213" t="s">
        <v>6866</v>
      </c>
      <c r="BO213" t="s">
        <v>6866</v>
      </c>
      <c r="BP213" t="s">
        <v>6772</v>
      </c>
      <c r="BQ213" t="s">
        <v>6773</v>
      </c>
    </row>
    <row r="214" spans="1:69" hidden="1" x14ac:dyDescent="0.2">
      <c r="A214" t="s">
        <v>6774</v>
      </c>
      <c r="B214" t="s">
        <v>6775</v>
      </c>
      <c r="C214" t="s">
        <v>6215</v>
      </c>
      <c r="D214" t="s">
        <v>6835</v>
      </c>
      <c r="E214" t="s">
        <v>6184</v>
      </c>
      <c r="F214" t="s">
        <v>6776</v>
      </c>
      <c r="G214" t="s">
        <v>6837</v>
      </c>
      <c r="H214" t="s">
        <v>6777</v>
      </c>
      <c r="I214" t="s">
        <v>6274</v>
      </c>
      <c r="J214" t="s">
        <v>3667</v>
      </c>
      <c r="K214" t="s">
        <v>6841</v>
      </c>
      <c r="L214" t="s">
        <v>6500</v>
      </c>
      <c r="M214" t="s">
        <v>6501</v>
      </c>
      <c r="N214" t="s">
        <v>7077</v>
      </c>
      <c r="O214" t="s">
        <v>6845</v>
      </c>
      <c r="P214" t="s">
        <v>6845</v>
      </c>
      <c r="Q214" t="s">
        <v>6778</v>
      </c>
      <c r="R214" t="s">
        <v>6779</v>
      </c>
      <c r="S214" t="s">
        <v>6397</v>
      </c>
      <c r="T214" t="s">
        <v>6504</v>
      </c>
      <c r="U214" t="s">
        <v>7082</v>
      </c>
      <c r="V214" t="s">
        <v>6778</v>
      </c>
      <c r="W214" t="s">
        <v>6780</v>
      </c>
      <c r="X214" t="s">
        <v>6845</v>
      </c>
      <c r="Y214" t="s">
        <v>7079</v>
      </c>
      <c r="Z214" t="s">
        <v>7421</v>
      </c>
      <c r="AA214" t="s">
        <v>8950</v>
      </c>
      <c r="AB214" t="s">
        <v>7119</v>
      </c>
      <c r="AC214" t="s">
        <v>6778</v>
      </c>
      <c r="AD214" t="s">
        <v>6781</v>
      </c>
      <c r="AE214" t="s">
        <v>6845</v>
      </c>
      <c r="AF214" t="s">
        <v>6845</v>
      </c>
      <c r="AG214" t="s">
        <v>6845</v>
      </c>
      <c r="AH214" t="s">
        <v>6845</v>
      </c>
      <c r="AI214" t="s">
        <v>6845</v>
      </c>
      <c r="AJ214" t="s">
        <v>6845</v>
      </c>
      <c r="AK214" t="s">
        <v>6845</v>
      </c>
      <c r="AL214" t="s">
        <v>6845</v>
      </c>
      <c r="AM214" t="s">
        <v>6845</v>
      </c>
      <c r="AN214" t="s">
        <v>6866</v>
      </c>
      <c r="AO214" t="s">
        <v>6866</v>
      </c>
      <c r="AP214" t="s">
        <v>6866</v>
      </c>
      <c r="AQ214" t="s">
        <v>6866</v>
      </c>
      <c r="AR214" t="s">
        <v>6866</v>
      </c>
      <c r="AS214" t="s">
        <v>6866</v>
      </c>
      <c r="AT214" t="s">
        <v>6866</v>
      </c>
      <c r="AU214" t="s">
        <v>6866</v>
      </c>
      <c r="AV214" t="s">
        <v>6866</v>
      </c>
      <c r="AW214" t="s">
        <v>6866</v>
      </c>
      <c r="AX214" t="s">
        <v>6866</v>
      </c>
      <c r="AY214" t="s">
        <v>6866</v>
      </c>
      <c r="AZ214" t="s">
        <v>6866</v>
      </c>
      <c r="BA214" t="s">
        <v>6866</v>
      </c>
      <c r="BB214" t="s">
        <v>7143</v>
      </c>
      <c r="BC214" t="s">
        <v>7143</v>
      </c>
      <c r="BD214" t="s">
        <v>6866</v>
      </c>
      <c r="BE214" t="s">
        <v>6866</v>
      </c>
      <c r="BF214" t="s">
        <v>6866</v>
      </c>
      <c r="BG214" t="s">
        <v>6866</v>
      </c>
      <c r="BH214" t="s">
        <v>6866</v>
      </c>
      <c r="BI214" t="s">
        <v>7099</v>
      </c>
      <c r="BJ214" t="s">
        <v>7099</v>
      </c>
      <c r="BK214" t="s">
        <v>6866</v>
      </c>
      <c r="BL214" t="s">
        <v>6866</v>
      </c>
      <c r="BM214" t="s">
        <v>6866</v>
      </c>
      <c r="BN214" t="s">
        <v>6866</v>
      </c>
      <c r="BO214" t="s">
        <v>6866</v>
      </c>
      <c r="BP214" t="s">
        <v>6782</v>
      </c>
      <c r="BQ214" t="s">
        <v>6783</v>
      </c>
    </row>
    <row r="215" spans="1:69" hidden="1" x14ac:dyDescent="0.2">
      <c r="A215" t="s">
        <v>6784</v>
      </c>
      <c r="B215" t="s">
        <v>6785</v>
      </c>
      <c r="C215" t="s">
        <v>6215</v>
      </c>
      <c r="D215" t="s">
        <v>6835</v>
      </c>
      <c r="E215" t="s">
        <v>6184</v>
      </c>
      <c r="F215" t="s">
        <v>6786</v>
      </c>
      <c r="G215" t="s">
        <v>6837</v>
      </c>
      <c r="H215" t="s">
        <v>6838</v>
      </c>
      <c r="I215" t="s">
        <v>8395</v>
      </c>
      <c r="J215" t="s">
        <v>6187</v>
      </c>
      <c r="K215" t="s">
        <v>6841</v>
      </c>
      <c r="L215" t="s">
        <v>6500</v>
      </c>
      <c r="M215" t="s">
        <v>6501</v>
      </c>
      <c r="N215" t="s">
        <v>7077</v>
      </c>
      <c r="O215" t="s">
        <v>6845</v>
      </c>
      <c r="P215" t="s">
        <v>6845</v>
      </c>
      <c r="Q215" t="s">
        <v>3669</v>
      </c>
      <c r="R215" t="s">
        <v>6787</v>
      </c>
      <c r="S215" t="s">
        <v>7085</v>
      </c>
      <c r="T215" t="s">
        <v>6269</v>
      </c>
      <c r="U215" t="s">
        <v>7082</v>
      </c>
      <c r="V215" t="s">
        <v>3669</v>
      </c>
      <c r="W215" t="s">
        <v>6788</v>
      </c>
      <c r="X215" t="s">
        <v>6845</v>
      </c>
      <c r="Y215" t="s">
        <v>6789</v>
      </c>
      <c r="Z215" t="s">
        <v>8220</v>
      </c>
      <c r="AA215" t="s">
        <v>7081</v>
      </c>
      <c r="AB215" t="s">
        <v>6857</v>
      </c>
      <c r="AC215" t="s">
        <v>3669</v>
      </c>
      <c r="AD215" t="s">
        <v>6790</v>
      </c>
      <c r="AE215" t="s">
        <v>6845</v>
      </c>
      <c r="AF215" t="s">
        <v>6845</v>
      </c>
      <c r="AG215" t="s">
        <v>6845</v>
      </c>
      <c r="AH215" t="s">
        <v>6845</v>
      </c>
      <c r="AI215" t="s">
        <v>6845</v>
      </c>
      <c r="AJ215" t="s">
        <v>6845</v>
      </c>
      <c r="AK215" t="s">
        <v>6845</v>
      </c>
      <c r="AL215" t="s">
        <v>6845</v>
      </c>
      <c r="AM215" t="s">
        <v>6845</v>
      </c>
      <c r="AN215" t="s">
        <v>6866</v>
      </c>
      <c r="AO215" t="s">
        <v>6866</v>
      </c>
      <c r="AP215" t="s">
        <v>6866</v>
      </c>
      <c r="AQ215" t="s">
        <v>6866</v>
      </c>
      <c r="AR215" t="s">
        <v>6866</v>
      </c>
      <c r="AS215" t="s">
        <v>6866</v>
      </c>
      <c r="AT215" t="s">
        <v>6866</v>
      </c>
      <c r="AU215" t="s">
        <v>6866</v>
      </c>
      <c r="AV215" t="s">
        <v>6866</v>
      </c>
      <c r="AW215" t="s">
        <v>6866</v>
      </c>
      <c r="AX215" t="s">
        <v>6866</v>
      </c>
      <c r="AY215" t="s">
        <v>6866</v>
      </c>
      <c r="AZ215" t="s">
        <v>6866</v>
      </c>
      <c r="BA215" t="s">
        <v>6866</v>
      </c>
      <c r="BB215" t="s">
        <v>7143</v>
      </c>
      <c r="BC215" t="s">
        <v>7143</v>
      </c>
      <c r="BD215" t="s">
        <v>6866</v>
      </c>
      <c r="BE215" t="s">
        <v>6866</v>
      </c>
      <c r="BF215" t="s">
        <v>6866</v>
      </c>
      <c r="BG215" t="s">
        <v>6866</v>
      </c>
      <c r="BH215" t="s">
        <v>6866</v>
      </c>
      <c r="BI215" t="s">
        <v>6273</v>
      </c>
      <c r="BJ215" t="s">
        <v>6273</v>
      </c>
      <c r="BK215" t="s">
        <v>6866</v>
      </c>
      <c r="BL215" t="s">
        <v>6866</v>
      </c>
      <c r="BM215" t="s">
        <v>6866</v>
      </c>
      <c r="BN215" t="s">
        <v>6866</v>
      </c>
      <c r="BO215" t="s">
        <v>6866</v>
      </c>
      <c r="BP215" t="s">
        <v>6791</v>
      </c>
      <c r="BQ215" t="s">
        <v>6792</v>
      </c>
    </row>
    <row r="216" spans="1:69" x14ac:dyDescent="0.2">
      <c r="A216" t="s">
        <v>6832</v>
      </c>
      <c r="B216" t="s">
        <v>6833</v>
      </c>
      <c r="C216" t="s">
        <v>6834</v>
      </c>
      <c r="D216" t="s">
        <v>6835</v>
      </c>
      <c r="E216" t="s">
        <v>6836</v>
      </c>
      <c r="F216" t="s">
        <v>9146</v>
      </c>
      <c r="G216" t="s">
        <v>6837</v>
      </c>
      <c r="H216" t="s">
        <v>6838</v>
      </c>
      <c r="I216" t="s">
        <v>6839</v>
      </c>
      <c r="J216" t="s">
        <v>6840</v>
      </c>
      <c r="K216" t="s">
        <v>6841</v>
      </c>
      <c r="L216" t="s">
        <v>6842</v>
      </c>
      <c r="M216" t="s">
        <v>6843</v>
      </c>
      <c r="N216" t="s">
        <v>6844</v>
      </c>
      <c r="O216" t="s">
        <v>6845</v>
      </c>
      <c r="P216" t="s">
        <v>6846</v>
      </c>
      <c r="Q216" t="s">
        <v>6847</v>
      </c>
      <c r="R216" t="s">
        <v>6848</v>
      </c>
      <c r="S216" t="s">
        <v>6849</v>
      </c>
      <c r="T216" t="s">
        <v>6850</v>
      </c>
      <c r="U216" t="s">
        <v>6851</v>
      </c>
      <c r="V216" t="s">
        <v>6852</v>
      </c>
      <c r="W216" t="s">
        <v>6853</v>
      </c>
      <c r="X216" t="s">
        <v>6846</v>
      </c>
      <c r="Y216" t="s">
        <v>6854</v>
      </c>
      <c r="Z216" t="s">
        <v>6855</v>
      </c>
      <c r="AA216" t="s">
        <v>6856</v>
      </c>
      <c r="AB216" t="s">
        <v>6857</v>
      </c>
      <c r="AC216" t="s">
        <v>6858</v>
      </c>
      <c r="AD216" t="s">
        <v>6859</v>
      </c>
      <c r="AE216" t="s">
        <v>6846</v>
      </c>
      <c r="AF216" t="s">
        <v>6860</v>
      </c>
      <c r="AG216" t="s">
        <v>6861</v>
      </c>
      <c r="AH216" t="s">
        <v>6862</v>
      </c>
      <c r="AI216" t="s">
        <v>6863</v>
      </c>
      <c r="AJ216" t="s">
        <v>6864</v>
      </c>
      <c r="AK216" t="s">
        <v>6865</v>
      </c>
      <c r="AL216" t="s">
        <v>6845</v>
      </c>
      <c r="AM216" t="s">
        <v>6845</v>
      </c>
      <c r="AN216" t="s">
        <v>6866</v>
      </c>
      <c r="AO216" t="s">
        <v>6866</v>
      </c>
      <c r="AP216" t="s">
        <v>6866</v>
      </c>
      <c r="AQ216" t="s">
        <v>6866</v>
      </c>
      <c r="AR216" t="s">
        <v>6866</v>
      </c>
      <c r="AS216" t="s">
        <v>6866</v>
      </c>
      <c r="AT216" t="s">
        <v>6866</v>
      </c>
      <c r="AU216" t="s">
        <v>6866</v>
      </c>
      <c r="AV216" t="s">
        <v>6866</v>
      </c>
      <c r="AW216" t="s">
        <v>6866</v>
      </c>
      <c r="AX216" t="s">
        <v>6866</v>
      </c>
      <c r="AY216" t="s">
        <v>6866</v>
      </c>
      <c r="AZ216" t="s">
        <v>6866</v>
      </c>
      <c r="BA216" t="s">
        <v>6866</v>
      </c>
      <c r="BB216" t="s">
        <v>6866</v>
      </c>
      <c r="BC216" t="s">
        <v>6866</v>
      </c>
      <c r="BD216" t="s">
        <v>6866</v>
      </c>
      <c r="BE216" t="s">
        <v>6866</v>
      </c>
      <c r="BF216" t="s">
        <v>6866</v>
      </c>
      <c r="BG216" t="s">
        <v>6866</v>
      </c>
      <c r="BH216" t="s">
        <v>6866</v>
      </c>
      <c r="BI216" t="s">
        <v>6866</v>
      </c>
      <c r="BJ216" t="s">
        <v>6866</v>
      </c>
      <c r="BK216" t="s">
        <v>6866</v>
      </c>
      <c r="BL216" t="s">
        <v>6866</v>
      </c>
      <c r="BM216" t="s">
        <v>6866</v>
      </c>
      <c r="BN216" t="s">
        <v>6866</v>
      </c>
      <c r="BO216" t="s">
        <v>6866</v>
      </c>
      <c r="BP216" t="s">
        <v>6867</v>
      </c>
      <c r="BQ216" t="s">
        <v>6868</v>
      </c>
    </row>
    <row r="217" spans="1:69" x14ac:dyDescent="0.2">
      <c r="A217" s="8" t="s">
        <v>6869</v>
      </c>
      <c r="B217" t="s">
        <v>6870</v>
      </c>
      <c r="C217" t="s">
        <v>6832</v>
      </c>
      <c r="D217" t="s">
        <v>6835</v>
      </c>
      <c r="E217" t="s">
        <v>6836</v>
      </c>
      <c r="F217" t="s">
        <v>7071</v>
      </c>
      <c r="G217" t="s">
        <v>6837</v>
      </c>
      <c r="H217" t="s">
        <v>7072</v>
      </c>
      <c r="I217" t="s">
        <v>7073</v>
      </c>
      <c r="J217" t="s">
        <v>7074</v>
      </c>
      <c r="K217" t="s">
        <v>6841</v>
      </c>
      <c r="L217" t="s">
        <v>7075</v>
      </c>
      <c r="M217" t="s">
        <v>7076</v>
      </c>
      <c r="N217" t="s">
        <v>7077</v>
      </c>
      <c r="O217" t="s">
        <v>6845</v>
      </c>
      <c r="P217" t="s">
        <v>7078</v>
      </c>
      <c r="Q217" t="s">
        <v>6845</v>
      </c>
      <c r="R217" t="s">
        <v>7079</v>
      </c>
      <c r="S217" t="s">
        <v>7080</v>
      </c>
      <c r="T217" t="s">
        <v>7081</v>
      </c>
      <c r="U217" t="s">
        <v>7082</v>
      </c>
      <c r="V217" t="s">
        <v>7083</v>
      </c>
      <c r="W217" t="s">
        <v>6845</v>
      </c>
      <c r="X217" t="s">
        <v>6845</v>
      </c>
      <c r="Y217" t="s">
        <v>7084</v>
      </c>
      <c r="Z217" t="s">
        <v>7085</v>
      </c>
      <c r="AA217" t="s">
        <v>7086</v>
      </c>
      <c r="AB217" t="s">
        <v>7087</v>
      </c>
      <c r="AC217" t="s">
        <v>7083</v>
      </c>
      <c r="AD217" t="s">
        <v>7088</v>
      </c>
      <c r="AE217" t="s">
        <v>6845</v>
      </c>
      <c r="AF217" t="s">
        <v>7089</v>
      </c>
      <c r="AG217" t="s">
        <v>7090</v>
      </c>
      <c r="AH217" t="s">
        <v>7091</v>
      </c>
      <c r="AI217" t="s">
        <v>7092</v>
      </c>
      <c r="AJ217" t="s">
        <v>7083</v>
      </c>
      <c r="AK217" t="s">
        <v>6845</v>
      </c>
      <c r="AL217" t="s">
        <v>6845</v>
      </c>
      <c r="AM217" t="s">
        <v>7093</v>
      </c>
      <c r="AN217" t="s">
        <v>7094</v>
      </c>
      <c r="AO217" t="s">
        <v>7095</v>
      </c>
      <c r="AP217" t="s">
        <v>7096</v>
      </c>
      <c r="AQ217" t="s">
        <v>6866</v>
      </c>
      <c r="AR217" t="s">
        <v>6866</v>
      </c>
      <c r="AS217" t="s">
        <v>6866</v>
      </c>
      <c r="AT217" t="s">
        <v>6866</v>
      </c>
      <c r="AU217" t="s">
        <v>7097</v>
      </c>
      <c r="AV217" t="s">
        <v>7098</v>
      </c>
      <c r="AW217" t="s">
        <v>7099</v>
      </c>
      <c r="AX217" t="s">
        <v>6866</v>
      </c>
      <c r="AY217" t="s">
        <v>6866</v>
      </c>
      <c r="AZ217" t="s">
        <v>6866</v>
      </c>
      <c r="BA217" t="s">
        <v>6866</v>
      </c>
      <c r="BB217" t="s">
        <v>7100</v>
      </c>
      <c r="BC217" t="s">
        <v>7100</v>
      </c>
      <c r="BD217" t="s">
        <v>6866</v>
      </c>
      <c r="BE217" t="s">
        <v>6866</v>
      </c>
      <c r="BF217" t="s">
        <v>6866</v>
      </c>
      <c r="BG217" t="s">
        <v>6866</v>
      </c>
      <c r="BH217" t="s">
        <v>6866</v>
      </c>
      <c r="BI217" t="s">
        <v>7101</v>
      </c>
      <c r="BJ217" t="s">
        <v>7101</v>
      </c>
      <c r="BK217" t="s">
        <v>6866</v>
      </c>
      <c r="BL217" t="s">
        <v>6866</v>
      </c>
      <c r="BM217" t="s">
        <v>6866</v>
      </c>
      <c r="BN217" t="s">
        <v>6866</v>
      </c>
      <c r="BO217" t="s">
        <v>6866</v>
      </c>
      <c r="BP217" t="s">
        <v>7102</v>
      </c>
      <c r="BQ217" t="s">
        <v>7103</v>
      </c>
    </row>
    <row r="218" spans="1:69" x14ac:dyDescent="0.2">
      <c r="A218" t="s">
        <v>7104</v>
      </c>
      <c r="B218" t="s">
        <v>7105</v>
      </c>
      <c r="C218" t="s">
        <v>6832</v>
      </c>
      <c r="D218" t="s">
        <v>6835</v>
      </c>
      <c r="E218" t="s">
        <v>6836</v>
      </c>
      <c r="F218" t="s">
        <v>7106</v>
      </c>
      <c r="G218" t="s">
        <v>6837</v>
      </c>
      <c r="H218" t="s">
        <v>7107</v>
      </c>
      <c r="I218" t="s">
        <v>7108</v>
      </c>
      <c r="J218" t="s">
        <v>7109</v>
      </c>
      <c r="K218" t="s">
        <v>6841</v>
      </c>
      <c r="L218" t="s">
        <v>7075</v>
      </c>
      <c r="M218" t="s">
        <v>7076</v>
      </c>
      <c r="N218" t="s">
        <v>7077</v>
      </c>
      <c r="O218" t="s">
        <v>6845</v>
      </c>
      <c r="P218" t="s">
        <v>7110</v>
      </c>
      <c r="Q218" t="s">
        <v>6845</v>
      </c>
      <c r="R218" t="s">
        <v>7111</v>
      </c>
      <c r="S218" t="s">
        <v>7112</v>
      </c>
      <c r="T218" t="s">
        <v>7113</v>
      </c>
      <c r="U218" t="s">
        <v>7082</v>
      </c>
      <c r="V218" t="s">
        <v>7114</v>
      </c>
      <c r="W218" t="s">
        <v>7115</v>
      </c>
      <c r="X218" t="s">
        <v>6845</v>
      </c>
      <c r="Y218" t="s">
        <v>7116</v>
      </c>
      <c r="Z218" t="s">
        <v>7117</v>
      </c>
      <c r="AA218" t="s">
        <v>7118</v>
      </c>
      <c r="AB218" t="s">
        <v>7119</v>
      </c>
      <c r="AC218" t="s">
        <v>7114</v>
      </c>
      <c r="AD218" t="s">
        <v>6845</v>
      </c>
      <c r="AE218" t="s">
        <v>6845</v>
      </c>
      <c r="AF218" t="s">
        <v>6845</v>
      </c>
      <c r="AG218" t="s">
        <v>6845</v>
      </c>
      <c r="AH218" t="s">
        <v>6845</v>
      </c>
      <c r="AI218" t="s">
        <v>6845</v>
      </c>
      <c r="AJ218" t="s">
        <v>6845</v>
      </c>
      <c r="AK218" t="s">
        <v>6845</v>
      </c>
      <c r="AL218" t="s">
        <v>6845</v>
      </c>
      <c r="AM218" t="s">
        <v>7120</v>
      </c>
      <c r="AN218" t="s">
        <v>7121</v>
      </c>
      <c r="AO218" t="s">
        <v>7121</v>
      </c>
      <c r="AP218" t="s">
        <v>6866</v>
      </c>
      <c r="AQ218" t="s">
        <v>6866</v>
      </c>
      <c r="AR218" t="s">
        <v>6866</v>
      </c>
      <c r="AS218" t="s">
        <v>6866</v>
      </c>
      <c r="AT218" t="s">
        <v>6866</v>
      </c>
      <c r="AU218" t="s">
        <v>7095</v>
      </c>
      <c r="AV218" t="s">
        <v>7095</v>
      </c>
      <c r="AW218" t="s">
        <v>6866</v>
      </c>
      <c r="AX218" t="s">
        <v>6866</v>
      </c>
      <c r="AY218" t="s">
        <v>6866</v>
      </c>
      <c r="AZ218" t="s">
        <v>6866</v>
      </c>
      <c r="BA218" t="s">
        <v>6866</v>
      </c>
      <c r="BB218" t="s">
        <v>7122</v>
      </c>
      <c r="BC218" t="s">
        <v>7122</v>
      </c>
      <c r="BD218" t="s">
        <v>6866</v>
      </c>
      <c r="BE218" t="s">
        <v>6866</v>
      </c>
      <c r="BF218" t="s">
        <v>6866</v>
      </c>
      <c r="BG218" t="s">
        <v>6866</v>
      </c>
      <c r="BH218" t="s">
        <v>6866</v>
      </c>
      <c r="BI218" t="s">
        <v>7123</v>
      </c>
      <c r="BJ218" t="s">
        <v>7123</v>
      </c>
      <c r="BK218" t="s">
        <v>6866</v>
      </c>
      <c r="BL218" t="s">
        <v>6866</v>
      </c>
      <c r="BM218" t="s">
        <v>6866</v>
      </c>
      <c r="BN218" t="s">
        <v>6866</v>
      </c>
      <c r="BO218" t="s">
        <v>6866</v>
      </c>
      <c r="BP218" t="s">
        <v>7124</v>
      </c>
      <c r="BQ218" t="s">
        <v>7125</v>
      </c>
    </row>
    <row r="219" spans="1:69" x14ac:dyDescent="0.2">
      <c r="A219" t="s">
        <v>7126</v>
      </c>
      <c r="B219" t="s">
        <v>7127</v>
      </c>
      <c r="C219" t="s">
        <v>6832</v>
      </c>
      <c r="D219" t="s">
        <v>6835</v>
      </c>
      <c r="E219" t="s">
        <v>6836</v>
      </c>
      <c r="F219" t="s">
        <v>7128</v>
      </c>
      <c r="G219" t="s">
        <v>6837</v>
      </c>
      <c r="H219" t="s">
        <v>7129</v>
      </c>
      <c r="I219" t="s">
        <v>7130</v>
      </c>
      <c r="J219" t="s">
        <v>7131</v>
      </c>
      <c r="K219" t="s">
        <v>6841</v>
      </c>
      <c r="L219" t="s">
        <v>7075</v>
      </c>
      <c r="M219" t="s">
        <v>7076</v>
      </c>
      <c r="N219" t="s">
        <v>7077</v>
      </c>
      <c r="O219" t="s">
        <v>6845</v>
      </c>
      <c r="P219" t="s">
        <v>7132</v>
      </c>
      <c r="Q219" t="s">
        <v>6845</v>
      </c>
      <c r="R219" t="s">
        <v>7133</v>
      </c>
      <c r="S219" t="s">
        <v>7134</v>
      </c>
      <c r="T219" t="s">
        <v>7135</v>
      </c>
      <c r="U219" t="s">
        <v>7082</v>
      </c>
      <c r="V219" t="s">
        <v>7136</v>
      </c>
      <c r="W219" t="s">
        <v>7137</v>
      </c>
      <c r="X219" t="s">
        <v>6845</v>
      </c>
      <c r="Y219" t="s">
        <v>7138</v>
      </c>
      <c r="Z219" t="s">
        <v>7139</v>
      </c>
      <c r="AA219" t="s">
        <v>7140</v>
      </c>
      <c r="AB219" t="s">
        <v>7119</v>
      </c>
      <c r="AC219" t="s">
        <v>7136</v>
      </c>
      <c r="AD219" t="s">
        <v>7141</v>
      </c>
      <c r="AE219" t="s">
        <v>6845</v>
      </c>
      <c r="AF219" t="s">
        <v>6845</v>
      </c>
      <c r="AG219" t="s">
        <v>6845</v>
      </c>
      <c r="AH219" t="s">
        <v>6845</v>
      </c>
      <c r="AI219" t="s">
        <v>6845</v>
      </c>
      <c r="AJ219" t="s">
        <v>6845</v>
      </c>
      <c r="AK219" t="s">
        <v>6845</v>
      </c>
      <c r="AL219" t="s">
        <v>6845</v>
      </c>
      <c r="AM219" t="s">
        <v>7142</v>
      </c>
      <c r="AN219" t="s">
        <v>7101</v>
      </c>
      <c r="AO219" t="s">
        <v>7101</v>
      </c>
      <c r="AP219" t="s">
        <v>6866</v>
      </c>
      <c r="AQ219" t="s">
        <v>6866</v>
      </c>
      <c r="AR219" t="s">
        <v>6866</v>
      </c>
      <c r="AS219" t="s">
        <v>6866</v>
      </c>
      <c r="AT219" t="s">
        <v>6866</v>
      </c>
      <c r="AU219" t="s">
        <v>7143</v>
      </c>
      <c r="AV219" t="s">
        <v>7143</v>
      </c>
      <c r="AW219" t="s">
        <v>6866</v>
      </c>
      <c r="AX219" t="s">
        <v>6866</v>
      </c>
      <c r="AY219" t="s">
        <v>6866</v>
      </c>
      <c r="AZ219" t="s">
        <v>6866</v>
      </c>
      <c r="BA219" t="s">
        <v>6866</v>
      </c>
      <c r="BB219" t="s">
        <v>7144</v>
      </c>
      <c r="BC219" t="s">
        <v>7144</v>
      </c>
      <c r="BD219" t="s">
        <v>6866</v>
      </c>
      <c r="BE219" t="s">
        <v>6866</v>
      </c>
      <c r="BF219" t="s">
        <v>6866</v>
      </c>
      <c r="BG219" t="s">
        <v>6866</v>
      </c>
      <c r="BH219" t="s">
        <v>6866</v>
      </c>
      <c r="BI219" t="s">
        <v>7145</v>
      </c>
      <c r="BJ219" t="s">
        <v>7145</v>
      </c>
      <c r="BK219" t="s">
        <v>6866</v>
      </c>
      <c r="BL219" t="s">
        <v>6866</v>
      </c>
      <c r="BM219" t="s">
        <v>6866</v>
      </c>
      <c r="BN219" t="s">
        <v>6866</v>
      </c>
      <c r="BO219" t="s">
        <v>6866</v>
      </c>
      <c r="BP219" t="s">
        <v>7146</v>
      </c>
      <c r="BQ219" t="s">
        <v>7147</v>
      </c>
    </row>
    <row r="220" spans="1:69" x14ac:dyDescent="0.2">
      <c r="A220" t="s">
        <v>9212</v>
      </c>
      <c r="B220" t="s">
        <v>7148</v>
      </c>
      <c r="C220" t="s">
        <v>6832</v>
      </c>
      <c r="D220" t="s">
        <v>6835</v>
      </c>
      <c r="E220" t="s">
        <v>6836</v>
      </c>
      <c r="F220" t="s">
        <v>7149</v>
      </c>
      <c r="G220" t="s">
        <v>6837</v>
      </c>
      <c r="H220" t="s">
        <v>7150</v>
      </c>
      <c r="I220" t="s">
        <v>9187</v>
      </c>
      <c r="J220" t="s">
        <v>7151</v>
      </c>
      <c r="K220" t="s">
        <v>6841</v>
      </c>
      <c r="L220" t="s">
        <v>7075</v>
      </c>
      <c r="M220" t="s">
        <v>7076</v>
      </c>
      <c r="N220" t="s">
        <v>7077</v>
      </c>
      <c r="O220" t="s">
        <v>6845</v>
      </c>
      <c r="P220" t="s">
        <v>7152</v>
      </c>
      <c r="Q220" t="s">
        <v>6845</v>
      </c>
      <c r="R220" t="s">
        <v>7153</v>
      </c>
      <c r="S220" t="s">
        <v>7154</v>
      </c>
      <c r="T220" t="s">
        <v>6856</v>
      </c>
      <c r="U220" t="s">
        <v>7082</v>
      </c>
      <c r="V220" t="s">
        <v>7155</v>
      </c>
      <c r="W220" t="s">
        <v>7156</v>
      </c>
      <c r="X220" t="s">
        <v>6845</v>
      </c>
      <c r="Y220" t="s">
        <v>7157</v>
      </c>
      <c r="Z220" t="s">
        <v>7090</v>
      </c>
      <c r="AA220" t="s">
        <v>7081</v>
      </c>
      <c r="AB220" t="s">
        <v>7087</v>
      </c>
      <c r="AC220" t="s">
        <v>7155</v>
      </c>
      <c r="AD220" t="s">
        <v>7158</v>
      </c>
      <c r="AE220" t="s">
        <v>6845</v>
      </c>
      <c r="AF220" t="s">
        <v>7159</v>
      </c>
      <c r="AG220" t="s">
        <v>7160</v>
      </c>
      <c r="AH220" t="s">
        <v>7091</v>
      </c>
      <c r="AI220" t="s">
        <v>7092</v>
      </c>
      <c r="AJ220" t="s">
        <v>7155</v>
      </c>
      <c r="AK220" t="s">
        <v>6845</v>
      </c>
      <c r="AL220" t="s">
        <v>6845</v>
      </c>
      <c r="AM220" t="s">
        <v>7161</v>
      </c>
      <c r="AN220" t="s">
        <v>7162</v>
      </c>
      <c r="AO220" t="s">
        <v>7162</v>
      </c>
      <c r="AP220" t="s">
        <v>6866</v>
      </c>
      <c r="AQ220" t="s">
        <v>6866</v>
      </c>
      <c r="AR220" t="s">
        <v>6866</v>
      </c>
      <c r="AS220" t="s">
        <v>6866</v>
      </c>
      <c r="AT220" t="s">
        <v>6866</v>
      </c>
      <c r="AU220" t="s">
        <v>7094</v>
      </c>
      <c r="AV220" t="s">
        <v>7094</v>
      </c>
      <c r="AW220" t="s">
        <v>6866</v>
      </c>
      <c r="AX220" t="s">
        <v>6866</v>
      </c>
      <c r="AY220" t="s">
        <v>6866</v>
      </c>
      <c r="AZ220" t="s">
        <v>6866</v>
      </c>
      <c r="BA220" t="s">
        <v>6866</v>
      </c>
      <c r="BB220" t="s">
        <v>7163</v>
      </c>
      <c r="BC220" t="s">
        <v>7163</v>
      </c>
      <c r="BD220" t="s">
        <v>6866</v>
      </c>
      <c r="BE220" t="s">
        <v>6866</v>
      </c>
      <c r="BF220" t="s">
        <v>6866</v>
      </c>
      <c r="BG220" t="s">
        <v>6866</v>
      </c>
      <c r="BH220" t="s">
        <v>6866</v>
      </c>
      <c r="BI220" t="s">
        <v>7164</v>
      </c>
      <c r="BJ220" t="s">
        <v>7164</v>
      </c>
      <c r="BK220" t="s">
        <v>6866</v>
      </c>
      <c r="BL220" t="s">
        <v>6866</v>
      </c>
      <c r="BM220" t="s">
        <v>6866</v>
      </c>
      <c r="BN220" t="s">
        <v>6866</v>
      </c>
      <c r="BO220" t="s">
        <v>6866</v>
      </c>
      <c r="BP220" t="s">
        <v>7165</v>
      </c>
      <c r="BQ220" t="s">
        <v>7166</v>
      </c>
    </row>
    <row r="221" spans="1:69" x14ac:dyDescent="0.2">
      <c r="A221" t="s">
        <v>7167</v>
      </c>
      <c r="B221" t="s">
        <v>7168</v>
      </c>
      <c r="C221" t="s">
        <v>6832</v>
      </c>
      <c r="D221" t="s">
        <v>6835</v>
      </c>
      <c r="E221" t="s">
        <v>6836</v>
      </c>
      <c r="F221" t="s">
        <v>7169</v>
      </c>
      <c r="G221" t="s">
        <v>6837</v>
      </c>
      <c r="H221" t="s">
        <v>7129</v>
      </c>
      <c r="I221" t="s">
        <v>7170</v>
      </c>
      <c r="J221" t="s">
        <v>7171</v>
      </c>
      <c r="K221" t="s">
        <v>6841</v>
      </c>
      <c r="L221" t="s">
        <v>7075</v>
      </c>
      <c r="M221" t="s">
        <v>7076</v>
      </c>
      <c r="N221" t="s">
        <v>7077</v>
      </c>
      <c r="O221" t="s">
        <v>6845</v>
      </c>
      <c r="P221" t="s">
        <v>7172</v>
      </c>
      <c r="Q221" t="s">
        <v>6845</v>
      </c>
      <c r="R221" t="s">
        <v>7111</v>
      </c>
      <c r="S221" t="s">
        <v>7085</v>
      </c>
      <c r="T221" t="s">
        <v>7135</v>
      </c>
      <c r="U221" t="s">
        <v>7082</v>
      </c>
      <c r="V221" t="s">
        <v>7173</v>
      </c>
      <c r="W221" t="s">
        <v>7174</v>
      </c>
      <c r="X221" t="s">
        <v>6845</v>
      </c>
      <c r="Y221" t="s">
        <v>7175</v>
      </c>
      <c r="Z221" t="s">
        <v>7176</v>
      </c>
      <c r="AA221" t="s">
        <v>7177</v>
      </c>
      <c r="AB221" t="s">
        <v>7119</v>
      </c>
      <c r="AC221" t="s">
        <v>7173</v>
      </c>
      <c r="AD221" t="s">
        <v>7178</v>
      </c>
      <c r="AE221" t="s">
        <v>6845</v>
      </c>
      <c r="AF221" t="s">
        <v>6845</v>
      </c>
      <c r="AG221" t="s">
        <v>6845</v>
      </c>
      <c r="AH221" t="s">
        <v>6845</v>
      </c>
      <c r="AI221" t="s">
        <v>6845</v>
      </c>
      <c r="AJ221" t="s">
        <v>6845</v>
      </c>
      <c r="AK221" t="s">
        <v>6845</v>
      </c>
      <c r="AL221" t="s">
        <v>6845</v>
      </c>
      <c r="AM221" t="s">
        <v>6845</v>
      </c>
      <c r="AN221" t="s">
        <v>7179</v>
      </c>
      <c r="AO221" t="s">
        <v>7179</v>
      </c>
      <c r="AP221" t="s">
        <v>6866</v>
      </c>
      <c r="AQ221" t="s">
        <v>6866</v>
      </c>
      <c r="AR221" t="s">
        <v>6866</v>
      </c>
      <c r="AS221" t="s">
        <v>6866</v>
      </c>
      <c r="AT221" t="s">
        <v>6866</v>
      </c>
      <c r="AU221" t="s">
        <v>7180</v>
      </c>
      <c r="AV221" t="s">
        <v>7180</v>
      </c>
      <c r="AW221" t="s">
        <v>6866</v>
      </c>
      <c r="AX221" t="s">
        <v>6866</v>
      </c>
      <c r="AY221" t="s">
        <v>6866</v>
      </c>
      <c r="AZ221" t="s">
        <v>6866</v>
      </c>
      <c r="BA221" t="s">
        <v>6866</v>
      </c>
      <c r="BB221" t="s">
        <v>7179</v>
      </c>
      <c r="BC221" t="s">
        <v>7179</v>
      </c>
      <c r="BD221" t="s">
        <v>6866</v>
      </c>
      <c r="BE221" t="s">
        <v>6866</v>
      </c>
      <c r="BF221" t="s">
        <v>6866</v>
      </c>
      <c r="BG221" t="s">
        <v>6866</v>
      </c>
      <c r="BH221" t="s">
        <v>6866</v>
      </c>
      <c r="BI221" t="s">
        <v>7180</v>
      </c>
      <c r="BJ221" t="s">
        <v>7180</v>
      </c>
      <c r="BK221" t="s">
        <v>6866</v>
      </c>
      <c r="BL221" t="s">
        <v>6866</v>
      </c>
      <c r="BM221" t="s">
        <v>6866</v>
      </c>
      <c r="BN221" t="s">
        <v>6866</v>
      </c>
      <c r="BO221" t="s">
        <v>6866</v>
      </c>
      <c r="BP221" t="s">
        <v>7181</v>
      </c>
      <c r="BQ221" t="s">
        <v>7182</v>
      </c>
    </row>
    <row r="222" spans="1:69" x14ac:dyDescent="0.2">
      <c r="A222" t="s">
        <v>7183</v>
      </c>
      <c r="B222" t="s">
        <v>7184</v>
      </c>
      <c r="C222" t="s">
        <v>6832</v>
      </c>
      <c r="D222" t="s">
        <v>6835</v>
      </c>
      <c r="E222" t="s">
        <v>6836</v>
      </c>
      <c r="F222" t="s">
        <v>7185</v>
      </c>
      <c r="G222" t="s">
        <v>6837</v>
      </c>
      <c r="H222" t="s">
        <v>7150</v>
      </c>
      <c r="I222" t="s">
        <v>7186</v>
      </c>
      <c r="J222" t="s">
        <v>7187</v>
      </c>
      <c r="K222" t="s">
        <v>6841</v>
      </c>
      <c r="L222" t="s">
        <v>7075</v>
      </c>
      <c r="M222" t="s">
        <v>7076</v>
      </c>
      <c r="N222" t="s">
        <v>7077</v>
      </c>
      <c r="O222" t="s">
        <v>6845</v>
      </c>
      <c r="P222" t="s">
        <v>7188</v>
      </c>
      <c r="Q222" t="s">
        <v>6845</v>
      </c>
      <c r="R222" t="s">
        <v>7189</v>
      </c>
      <c r="S222" t="s">
        <v>7190</v>
      </c>
      <c r="T222" t="s">
        <v>7191</v>
      </c>
      <c r="U222" t="s">
        <v>7082</v>
      </c>
      <c r="V222" t="s">
        <v>7192</v>
      </c>
      <c r="W222" t="s">
        <v>7193</v>
      </c>
      <c r="X222" t="s">
        <v>6845</v>
      </c>
      <c r="Y222" t="s">
        <v>7194</v>
      </c>
      <c r="Z222" t="s">
        <v>7195</v>
      </c>
      <c r="AA222" t="s">
        <v>7196</v>
      </c>
      <c r="AB222" t="s">
        <v>7119</v>
      </c>
      <c r="AC222" t="s">
        <v>7192</v>
      </c>
      <c r="AD222" t="s">
        <v>7197</v>
      </c>
      <c r="AE222" t="s">
        <v>6845</v>
      </c>
      <c r="AF222" t="s">
        <v>6845</v>
      </c>
      <c r="AG222" t="s">
        <v>6845</v>
      </c>
      <c r="AH222" t="s">
        <v>6845</v>
      </c>
      <c r="AI222" t="s">
        <v>6845</v>
      </c>
      <c r="AJ222" t="s">
        <v>6845</v>
      </c>
      <c r="AK222" t="s">
        <v>6845</v>
      </c>
      <c r="AL222" t="s">
        <v>6845</v>
      </c>
      <c r="AM222" t="s">
        <v>6258</v>
      </c>
      <c r="AN222" t="s">
        <v>7094</v>
      </c>
      <c r="AO222" t="s">
        <v>7095</v>
      </c>
      <c r="AP222" t="s">
        <v>7096</v>
      </c>
      <c r="AQ222" t="s">
        <v>6866</v>
      </c>
      <c r="AR222" t="s">
        <v>6866</v>
      </c>
      <c r="AS222" t="s">
        <v>6866</v>
      </c>
      <c r="AT222" t="s">
        <v>6866</v>
      </c>
      <c r="AU222" t="s">
        <v>7097</v>
      </c>
      <c r="AV222" t="s">
        <v>7098</v>
      </c>
      <c r="AW222" t="s">
        <v>7099</v>
      </c>
      <c r="AX222" t="s">
        <v>6866</v>
      </c>
      <c r="AY222" t="s">
        <v>6866</v>
      </c>
      <c r="AZ222" t="s">
        <v>6866</v>
      </c>
      <c r="BA222" t="s">
        <v>6866</v>
      </c>
      <c r="BB222" t="s">
        <v>7100</v>
      </c>
      <c r="BC222" t="s">
        <v>7100</v>
      </c>
      <c r="BD222" t="s">
        <v>6866</v>
      </c>
      <c r="BE222" t="s">
        <v>6866</v>
      </c>
      <c r="BF222" t="s">
        <v>6866</v>
      </c>
      <c r="BG222" t="s">
        <v>6866</v>
      </c>
      <c r="BH222" t="s">
        <v>6866</v>
      </c>
      <c r="BI222" t="s">
        <v>7101</v>
      </c>
      <c r="BJ222" t="s">
        <v>7101</v>
      </c>
      <c r="BK222" t="s">
        <v>6866</v>
      </c>
      <c r="BL222" t="s">
        <v>6866</v>
      </c>
      <c r="BM222" t="s">
        <v>6866</v>
      </c>
      <c r="BN222" t="s">
        <v>6866</v>
      </c>
      <c r="BO222" t="s">
        <v>6866</v>
      </c>
      <c r="BP222" t="s">
        <v>6259</v>
      </c>
      <c r="BQ222" t="s">
        <v>6260</v>
      </c>
    </row>
    <row r="223" spans="1:69" x14ac:dyDescent="0.2">
      <c r="A223" t="s">
        <v>6261</v>
      </c>
      <c r="B223" t="s">
        <v>6262</v>
      </c>
      <c r="C223" t="s">
        <v>6832</v>
      </c>
      <c r="D223" t="s">
        <v>6835</v>
      </c>
      <c r="E223" t="s">
        <v>6836</v>
      </c>
      <c r="F223" t="s">
        <v>6263</v>
      </c>
      <c r="G223" t="s">
        <v>6837</v>
      </c>
      <c r="H223" t="s">
        <v>6264</v>
      </c>
      <c r="I223" t="s">
        <v>9187</v>
      </c>
      <c r="J223" t="s">
        <v>6265</v>
      </c>
      <c r="K223" t="s">
        <v>6841</v>
      </c>
      <c r="L223" t="s">
        <v>7075</v>
      </c>
      <c r="M223" t="s">
        <v>7076</v>
      </c>
      <c r="N223" t="s">
        <v>7077</v>
      </c>
      <c r="O223" t="s">
        <v>6845</v>
      </c>
      <c r="P223" t="s">
        <v>6266</v>
      </c>
      <c r="Q223" t="s">
        <v>6845</v>
      </c>
      <c r="R223" t="s">
        <v>6267</v>
      </c>
      <c r="S223" t="s">
        <v>6268</v>
      </c>
      <c r="T223" t="s">
        <v>6269</v>
      </c>
      <c r="U223" t="s">
        <v>7082</v>
      </c>
      <c r="V223" t="s">
        <v>6270</v>
      </c>
      <c r="W223" t="s">
        <v>6271</v>
      </c>
      <c r="X223" t="s">
        <v>6845</v>
      </c>
      <c r="Y223" t="s">
        <v>6272</v>
      </c>
      <c r="Z223" t="s">
        <v>6861</v>
      </c>
      <c r="AA223" t="s">
        <v>7091</v>
      </c>
      <c r="AB223" t="s">
        <v>7119</v>
      </c>
      <c r="AC223" t="s">
        <v>6270</v>
      </c>
      <c r="AD223" t="s">
        <v>6845</v>
      </c>
      <c r="AE223" t="s">
        <v>6845</v>
      </c>
      <c r="AF223" t="s">
        <v>6845</v>
      </c>
      <c r="AG223" t="s">
        <v>6845</v>
      </c>
      <c r="AH223" t="s">
        <v>6845</v>
      </c>
      <c r="AI223" t="s">
        <v>6845</v>
      </c>
      <c r="AJ223" t="s">
        <v>6845</v>
      </c>
      <c r="AK223" t="s">
        <v>6845</v>
      </c>
      <c r="AL223" t="s">
        <v>6845</v>
      </c>
      <c r="AM223" t="s">
        <v>6845</v>
      </c>
      <c r="AN223" t="s">
        <v>6273</v>
      </c>
      <c r="AO223" t="s">
        <v>6273</v>
      </c>
      <c r="AP223" t="s">
        <v>6866</v>
      </c>
      <c r="AQ223" t="s">
        <v>6866</v>
      </c>
      <c r="AR223" t="s">
        <v>6866</v>
      </c>
      <c r="AS223" t="s">
        <v>6866</v>
      </c>
      <c r="AT223" t="s">
        <v>6866</v>
      </c>
      <c r="AU223" t="s">
        <v>7179</v>
      </c>
      <c r="AV223" t="s">
        <v>7179</v>
      </c>
      <c r="AW223" t="s">
        <v>6866</v>
      </c>
      <c r="AX223" t="s">
        <v>6866</v>
      </c>
      <c r="AY223" t="s">
        <v>6866</v>
      </c>
      <c r="AZ223" t="s">
        <v>6866</v>
      </c>
      <c r="BA223" t="s">
        <v>6866</v>
      </c>
      <c r="BB223" t="s">
        <v>6274</v>
      </c>
      <c r="BC223" t="s">
        <v>6274</v>
      </c>
      <c r="BD223" t="s">
        <v>6866</v>
      </c>
      <c r="BE223" t="s">
        <v>6866</v>
      </c>
      <c r="BF223" t="s">
        <v>6866</v>
      </c>
      <c r="BG223" t="s">
        <v>6866</v>
      </c>
      <c r="BH223" t="s">
        <v>6866</v>
      </c>
      <c r="BI223" t="s">
        <v>7121</v>
      </c>
      <c r="BJ223" t="s">
        <v>7121</v>
      </c>
      <c r="BK223" t="s">
        <v>6866</v>
      </c>
      <c r="BL223" t="s">
        <v>6866</v>
      </c>
      <c r="BM223" t="s">
        <v>6866</v>
      </c>
      <c r="BN223" t="s">
        <v>6866</v>
      </c>
      <c r="BO223" t="s">
        <v>6866</v>
      </c>
      <c r="BP223" t="s">
        <v>6275</v>
      </c>
      <c r="BQ223" t="s">
        <v>6276</v>
      </c>
    </row>
    <row r="224" spans="1:69" x14ac:dyDescent="0.2">
      <c r="A224" t="s">
        <v>6277</v>
      </c>
      <c r="B224" t="s">
        <v>8873</v>
      </c>
      <c r="C224" t="s">
        <v>6832</v>
      </c>
      <c r="D224" t="s">
        <v>6835</v>
      </c>
      <c r="E224" t="s">
        <v>6836</v>
      </c>
      <c r="F224" t="s">
        <v>8874</v>
      </c>
      <c r="G224" t="s">
        <v>6837</v>
      </c>
      <c r="H224" t="s">
        <v>8875</v>
      </c>
      <c r="I224" t="s">
        <v>7179</v>
      </c>
      <c r="J224" t="s">
        <v>8876</v>
      </c>
      <c r="K224" t="s">
        <v>6841</v>
      </c>
      <c r="L224" t="s">
        <v>7075</v>
      </c>
      <c r="M224" t="s">
        <v>7076</v>
      </c>
      <c r="N224" t="s">
        <v>7077</v>
      </c>
      <c r="O224" t="s">
        <v>6845</v>
      </c>
      <c r="P224" t="s">
        <v>8877</v>
      </c>
      <c r="Q224" t="s">
        <v>6845</v>
      </c>
      <c r="R224" t="s">
        <v>8878</v>
      </c>
      <c r="S224" t="s">
        <v>8879</v>
      </c>
      <c r="T224" t="s">
        <v>8880</v>
      </c>
      <c r="U224" t="s">
        <v>7082</v>
      </c>
      <c r="V224" t="s">
        <v>6845</v>
      </c>
      <c r="W224" t="s">
        <v>8881</v>
      </c>
      <c r="X224" t="s">
        <v>6845</v>
      </c>
      <c r="Y224" t="s">
        <v>8882</v>
      </c>
      <c r="Z224" t="s">
        <v>8883</v>
      </c>
      <c r="AA224" t="s">
        <v>8884</v>
      </c>
      <c r="AB224" t="s">
        <v>7119</v>
      </c>
      <c r="AC224" t="s">
        <v>8885</v>
      </c>
      <c r="AD224" t="s">
        <v>8886</v>
      </c>
      <c r="AE224" t="s">
        <v>6845</v>
      </c>
      <c r="AF224" t="s">
        <v>6845</v>
      </c>
      <c r="AG224" t="s">
        <v>6845</v>
      </c>
      <c r="AH224" t="s">
        <v>6845</v>
      </c>
      <c r="AI224" t="s">
        <v>6845</v>
      </c>
      <c r="AJ224" t="s">
        <v>6845</v>
      </c>
      <c r="AK224" t="s">
        <v>6845</v>
      </c>
      <c r="AL224" t="s">
        <v>6845</v>
      </c>
      <c r="AM224" t="s">
        <v>6845</v>
      </c>
      <c r="AN224" t="s">
        <v>7121</v>
      </c>
      <c r="AO224" t="s">
        <v>6866</v>
      </c>
      <c r="AP224" t="s">
        <v>7121</v>
      </c>
      <c r="AQ224" t="s">
        <v>6866</v>
      </c>
      <c r="AR224" t="s">
        <v>6866</v>
      </c>
      <c r="AS224" t="s">
        <v>6866</v>
      </c>
      <c r="AT224" t="s">
        <v>6866</v>
      </c>
      <c r="AU224" t="s">
        <v>6274</v>
      </c>
      <c r="AV224" t="s">
        <v>6866</v>
      </c>
      <c r="AW224" t="s">
        <v>6274</v>
      </c>
      <c r="AX224" t="s">
        <v>6866</v>
      </c>
      <c r="AY224" t="s">
        <v>6866</v>
      </c>
      <c r="AZ224" t="s">
        <v>6866</v>
      </c>
      <c r="BA224" t="s">
        <v>6866</v>
      </c>
      <c r="BB224" t="s">
        <v>8887</v>
      </c>
      <c r="BC224" t="s">
        <v>8887</v>
      </c>
      <c r="BD224" t="s">
        <v>6866</v>
      </c>
      <c r="BE224" t="s">
        <v>6866</v>
      </c>
      <c r="BF224" t="s">
        <v>6866</v>
      </c>
      <c r="BG224" t="s">
        <v>6866</v>
      </c>
      <c r="BH224" t="s">
        <v>6866</v>
      </c>
      <c r="BI224" t="s">
        <v>7096</v>
      </c>
      <c r="BJ224" t="s">
        <v>7096</v>
      </c>
      <c r="BK224" t="s">
        <v>6866</v>
      </c>
      <c r="BL224" t="s">
        <v>6866</v>
      </c>
      <c r="BM224" t="s">
        <v>6866</v>
      </c>
      <c r="BN224" t="s">
        <v>6866</v>
      </c>
      <c r="BO224" t="s">
        <v>6866</v>
      </c>
      <c r="BP224" t="s">
        <v>8888</v>
      </c>
      <c r="BQ224" t="s">
        <v>8889</v>
      </c>
    </row>
    <row r="225" spans="1:69" x14ac:dyDescent="0.2">
      <c r="A225" t="s">
        <v>8890</v>
      </c>
      <c r="B225" t="s">
        <v>8891</v>
      </c>
      <c r="C225" t="s">
        <v>6832</v>
      </c>
      <c r="D225" t="s">
        <v>6835</v>
      </c>
      <c r="E225" t="s">
        <v>6836</v>
      </c>
      <c r="F225" t="s">
        <v>8892</v>
      </c>
      <c r="G225" t="s">
        <v>6837</v>
      </c>
      <c r="H225" t="s">
        <v>8893</v>
      </c>
      <c r="I225" t="s">
        <v>8894</v>
      </c>
      <c r="J225" t="s">
        <v>8895</v>
      </c>
      <c r="K225" t="s">
        <v>6841</v>
      </c>
      <c r="L225" t="s">
        <v>7075</v>
      </c>
      <c r="M225" t="s">
        <v>7076</v>
      </c>
      <c r="N225" t="s">
        <v>7077</v>
      </c>
      <c r="O225" t="s">
        <v>6845</v>
      </c>
      <c r="P225" t="s">
        <v>8896</v>
      </c>
      <c r="Q225" t="s">
        <v>6845</v>
      </c>
      <c r="R225" t="s">
        <v>8897</v>
      </c>
      <c r="S225" t="s">
        <v>8898</v>
      </c>
      <c r="T225" t="s">
        <v>8899</v>
      </c>
      <c r="U225" t="s">
        <v>7082</v>
      </c>
      <c r="V225" t="s">
        <v>8900</v>
      </c>
      <c r="W225" t="s">
        <v>8901</v>
      </c>
      <c r="X225" t="s">
        <v>6845</v>
      </c>
      <c r="Y225" t="s">
        <v>8902</v>
      </c>
      <c r="Z225" t="s">
        <v>8903</v>
      </c>
      <c r="AA225" t="s">
        <v>8904</v>
      </c>
      <c r="AB225" t="s">
        <v>7119</v>
      </c>
      <c r="AC225" t="s">
        <v>8900</v>
      </c>
      <c r="AD225" t="s">
        <v>8905</v>
      </c>
      <c r="AE225" t="s">
        <v>6845</v>
      </c>
      <c r="AF225" t="s">
        <v>6845</v>
      </c>
      <c r="AG225" t="s">
        <v>6845</v>
      </c>
      <c r="AH225" t="s">
        <v>6845</v>
      </c>
      <c r="AI225" t="s">
        <v>6845</v>
      </c>
      <c r="AJ225" t="s">
        <v>6845</v>
      </c>
      <c r="AK225" t="s">
        <v>6845</v>
      </c>
      <c r="AL225" t="s">
        <v>6845</v>
      </c>
      <c r="AM225" t="s">
        <v>6845</v>
      </c>
      <c r="AN225" t="s">
        <v>7143</v>
      </c>
      <c r="AO225" t="s">
        <v>7143</v>
      </c>
      <c r="AP225" t="s">
        <v>6866</v>
      </c>
      <c r="AQ225" t="s">
        <v>6866</v>
      </c>
      <c r="AR225" t="s">
        <v>6866</v>
      </c>
      <c r="AS225" t="s">
        <v>6866</v>
      </c>
      <c r="AT225" t="s">
        <v>6866</v>
      </c>
      <c r="AU225" t="s">
        <v>8906</v>
      </c>
      <c r="AV225" t="s">
        <v>8906</v>
      </c>
      <c r="AW225" t="s">
        <v>6866</v>
      </c>
      <c r="AX225" t="s">
        <v>6866</v>
      </c>
      <c r="AY225" t="s">
        <v>6866</v>
      </c>
      <c r="AZ225" t="s">
        <v>6866</v>
      </c>
      <c r="BA225" t="s">
        <v>6866</v>
      </c>
      <c r="BB225" t="s">
        <v>7180</v>
      </c>
      <c r="BC225" t="s">
        <v>7180</v>
      </c>
      <c r="BD225" t="s">
        <v>6866</v>
      </c>
      <c r="BE225" t="s">
        <v>6866</v>
      </c>
      <c r="BF225" t="s">
        <v>6866</v>
      </c>
      <c r="BG225" t="s">
        <v>6866</v>
      </c>
      <c r="BH225" t="s">
        <v>6866</v>
      </c>
      <c r="BI225" t="s">
        <v>7180</v>
      </c>
      <c r="BJ225" t="s">
        <v>7180</v>
      </c>
      <c r="BK225" t="s">
        <v>6866</v>
      </c>
      <c r="BL225" t="s">
        <v>6866</v>
      </c>
      <c r="BM225" t="s">
        <v>6866</v>
      </c>
      <c r="BN225" t="s">
        <v>6866</v>
      </c>
      <c r="BO225" t="s">
        <v>6866</v>
      </c>
      <c r="BP225" t="s">
        <v>8907</v>
      </c>
      <c r="BQ225" t="s">
        <v>8908</v>
      </c>
    </row>
    <row r="226" spans="1:69" x14ac:dyDescent="0.2">
      <c r="A226" t="s">
        <v>9211</v>
      </c>
      <c r="B226" t="s">
        <v>8909</v>
      </c>
      <c r="C226" t="s">
        <v>6832</v>
      </c>
      <c r="D226" t="s">
        <v>6835</v>
      </c>
      <c r="E226" t="s">
        <v>6836</v>
      </c>
      <c r="F226" t="s">
        <v>8910</v>
      </c>
      <c r="G226" t="s">
        <v>6837</v>
      </c>
      <c r="H226" t="s">
        <v>8911</v>
      </c>
      <c r="I226" t="s">
        <v>8912</v>
      </c>
      <c r="J226" t="s">
        <v>8913</v>
      </c>
      <c r="K226" t="s">
        <v>6841</v>
      </c>
      <c r="L226" t="s">
        <v>7075</v>
      </c>
      <c r="M226" t="s">
        <v>7076</v>
      </c>
      <c r="N226" t="s">
        <v>7077</v>
      </c>
      <c r="O226" t="s">
        <v>6845</v>
      </c>
      <c r="P226" t="s">
        <v>8914</v>
      </c>
      <c r="Q226" t="s">
        <v>6845</v>
      </c>
      <c r="R226" t="s">
        <v>8915</v>
      </c>
      <c r="S226" t="s">
        <v>8916</v>
      </c>
      <c r="T226" t="s">
        <v>8917</v>
      </c>
      <c r="U226" t="s">
        <v>7082</v>
      </c>
      <c r="V226" t="s">
        <v>8918</v>
      </c>
      <c r="W226" t="s">
        <v>8919</v>
      </c>
      <c r="X226" t="s">
        <v>6845</v>
      </c>
      <c r="Y226" t="s">
        <v>8920</v>
      </c>
      <c r="Z226" t="s">
        <v>8879</v>
      </c>
      <c r="AA226" t="s">
        <v>7086</v>
      </c>
      <c r="AB226" t="s">
        <v>7119</v>
      </c>
      <c r="AC226" t="s">
        <v>8918</v>
      </c>
      <c r="AD226" t="s">
        <v>8921</v>
      </c>
      <c r="AE226" t="s">
        <v>6845</v>
      </c>
      <c r="AF226" t="s">
        <v>6845</v>
      </c>
      <c r="AG226" t="s">
        <v>6845</v>
      </c>
      <c r="AH226" t="s">
        <v>6845</v>
      </c>
      <c r="AI226" t="s">
        <v>6845</v>
      </c>
      <c r="AJ226" t="s">
        <v>6845</v>
      </c>
      <c r="AK226" t="s">
        <v>6845</v>
      </c>
      <c r="AL226" t="s">
        <v>6845</v>
      </c>
      <c r="AM226" t="s">
        <v>8922</v>
      </c>
      <c r="AN226" t="s">
        <v>7144</v>
      </c>
      <c r="AO226" t="s">
        <v>7101</v>
      </c>
      <c r="AP226" t="s">
        <v>6866</v>
      </c>
      <c r="AQ226" t="s">
        <v>6866</v>
      </c>
      <c r="AR226" t="s">
        <v>6866</v>
      </c>
      <c r="AS226" t="s">
        <v>6866</v>
      </c>
      <c r="AT226" t="s">
        <v>6866</v>
      </c>
      <c r="AU226" t="s">
        <v>7143</v>
      </c>
      <c r="AV226" t="s">
        <v>7143</v>
      </c>
      <c r="AW226" t="s">
        <v>6866</v>
      </c>
      <c r="AX226" t="s">
        <v>6866</v>
      </c>
      <c r="AY226" t="s">
        <v>6866</v>
      </c>
      <c r="AZ226" t="s">
        <v>6866</v>
      </c>
      <c r="BA226" t="s">
        <v>6866</v>
      </c>
      <c r="BB226" t="s">
        <v>7101</v>
      </c>
      <c r="BC226" t="s">
        <v>7101</v>
      </c>
      <c r="BD226" t="s">
        <v>6866</v>
      </c>
      <c r="BE226" t="s">
        <v>6866</v>
      </c>
      <c r="BF226" t="s">
        <v>6866</v>
      </c>
      <c r="BG226" t="s">
        <v>6866</v>
      </c>
      <c r="BH226" t="s">
        <v>6866</v>
      </c>
      <c r="BI226" t="s">
        <v>7179</v>
      </c>
      <c r="BJ226" t="s">
        <v>7179</v>
      </c>
      <c r="BK226" t="s">
        <v>6866</v>
      </c>
      <c r="BL226" t="s">
        <v>6866</v>
      </c>
      <c r="BM226" t="s">
        <v>6866</v>
      </c>
      <c r="BN226" t="s">
        <v>6866</v>
      </c>
      <c r="BO226" t="s">
        <v>6866</v>
      </c>
      <c r="BP226" t="s">
        <v>8923</v>
      </c>
      <c r="BQ226" t="s">
        <v>8924</v>
      </c>
    </row>
    <row r="227" spans="1:69" x14ac:dyDescent="0.2">
      <c r="A227" t="s">
        <v>8925</v>
      </c>
      <c r="B227" t="s">
        <v>8926</v>
      </c>
      <c r="C227" t="s">
        <v>6832</v>
      </c>
      <c r="D227" t="s">
        <v>6835</v>
      </c>
      <c r="E227" t="s">
        <v>6836</v>
      </c>
      <c r="F227" t="s">
        <v>8927</v>
      </c>
      <c r="G227" t="s">
        <v>6837</v>
      </c>
      <c r="H227" t="s">
        <v>6264</v>
      </c>
      <c r="I227" t="s">
        <v>7095</v>
      </c>
      <c r="J227" t="s">
        <v>8928</v>
      </c>
      <c r="K227" t="s">
        <v>6841</v>
      </c>
      <c r="L227" t="s">
        <v>7075</v>
      </c>
      <c r="M227" t="s">
        <v>7076</v>
      </c>
      <c r="N227" t="s">
        <v>7077</v>
      </c>
      <c r="O227" t="s">
        <v>6845</v>
      </c>
      <c r="P227" t="s">
        <v>8929</v>
      </c>
      <c r="Q227" t="s">
        <v>6845</v>
      </c>
      <c r="R227" t="s">
        <v>8930</v>
      </c>
      <c r="S227" t="s">
        <v>8931</v>
      </c>
      <c r="T227" t="s">
        <v>8932</v>
      </c>
      <c r="U227" t="s">
        <v>7082</v>
      </c>
      <c r="V227" t="s">
        <v>8933</v>
      </c>
      <c r="W227" t="s">
        <v>8934</v>
      </c>
      <c r="X227" t="s">
        <v>6845</v>
      </c>
      <c r="Y227" t="s">
        <v>8935</v>
      </c>
      <c r="Z227" t="s">
        <v>8898</v>
      </c>
      <c r="AA227" t="s">
        <v>8936</v>
      </c>
      <c r="AB227" t="s">
        <v>7119</v>
      </c>
      <c r="AC227" t="s">
        <v>8933</v>
      </c>
      <c r="AD227" t="s">
        <v>8937</v>
      </c>
      <c r="AE227" t="s">
        <v>6845</v>
      </c>
      <c r="AF227" t="s">
        <v>6845</v>
      </c>
      <c r="AG227" t="s">
        <v>6845</v>
      </c>
      <c r="AH227" t="s">
        <v>6845</v>
      </c>
      <c r="AI227" t="s">
        <v>6845</v>
      </c>
      <c r="AJ227" t="s">
        <v>6845</v>
      </c>
      <c r="AK227" t="s">
        <v>6845</v>
      </c>
      <c r="AL227" t="s">
        <v>6845</v>
      </c>
      <c r="AM227" t="s">
        <v>8938</v>
      </c>
      <c r="AN227" t="s">
        <v>7121</v>
      </c>
      <c r="AO227" t="s">
        <v>7121</v>
      </c>
      <c r="AP227" t="s">
        <v>6866</v>
      </c>
      <c r="AQ227" t="s">
        <v>6866</v>
      </c>
      <c r="AR227" t="s">
        <v>6866</v>
      </c>
      <c r="AS227" t="s">
        <v>6866</v>
      </c>
      <c r="AT227" t="s">
        <v>6866</v>
      </c>
      <c r="AU227" t="s">
        <v>7180</v>
      </c>
      <c r="AV227" t="s">
        <v>7180</v>
      </c>
      <c r="AW227" t="s">
        <v>6866</v>
      </c>
      <c r="AX227" t="s">
        <v>6866</v>
      </c>
      <c r="AY227" t="s">
        <v>6866</v>
      </c>
      <c r="AZ227" t="s">
        <v>6866</v>
      </c>
      <c r="BA227" t="s">
        <v>6866</v>
      </c>
      <c r="BB227" t="s">
        <v>8906</v>
      </c>
      <c r="BC227" t="s">
        <v>8906</v>
      </c>
      <c r="BD227" t="s">
        <v>6866</v>
      </c>
      <c r="BE227" t="s">
        <v>6866</v>
      </c>
      <c r="BF227" t="s">
        <v>6866</v>
      </c>
      <c r="BG227" t="s">
        <v>6866</v>
      </c>
      <c r="BH227" t="s">
        <v>6866</v>
      </c>
      <c r="BI227" t="s">
        <v>7145</v>
      </c>
      <c r="BJ227" t="s">
        <v>7145</v>
      </c>
      <c r="BK227" t="s">
        <v>6866</v>
      </c>
      <c r="BL227" t="s">
        <v>6866</v>
      </c>
      <c r="BM227" t="s">
        <v>6866</v>
      </c>
      <c r="BN227" t="s">
        <v>6866</v>
      </c>
      <c r="BO227" t="s">
        <v>6866</v>
      </c>
      <c r="BP227" t="s">
        <v>8939</v>
      </c>
      <c r="BQ227" t="s">
        <v>8940</v>
      </c>
    </row>
    <row r="228" spans="1:69" x14ac:dyDescent="0.2">
      <c r="A228" t="s">
        <v>8941</v>
      </c>
      <c r="B228" t="s">
        <v>8942</v>
      </c>
      <c r="C228" t="s">
        <v>6832</v>
      </c>
      <c r="D228" t="s">
        <v>6835</v>
      </c>
      <c r="E228" t="s">
        <v>6836</v>
      </c>
      <c r="F228" t="s">
        <v>8943</v>
      </c>
      <c r="G228" t="s">
        <v>6837</v>
      </c>
      <c r="H228" t="s">
        <v>6264</v>
      </c>
      <c r="I228" t="s">
        <v>9187</v>
      </c>
      <c r="J228" t="s">
        <v>8944</v>
      </c>
      <c r="K228" t="s">
        <v>6841</v>
      </c>
      <c r="L228" t="s">
        <v>7075</v>
      </c>
      <c r="M228" t="s">
        <v>7076</v>
      </c>
      <c r="N228" t="s">
        <v>7077</v>
      </c>
      <c r="O228" t="s">
        <v>6845</v>
      </c>
      <c r="P228" t="s">
        <v>8945</v>
      </c>
      <c r="Q228" t="s">
        <v>6845</v>
      </c>
      <c r="R228" t="s">
        <v>8946</v>
      </c>
      <c r="S228" t="s">
        <v>8898</v>
      </c>
      <c r="T228" t="s">
        <v>7196</v>
      </c>
      <c r="U228" t="s">
        <v>7082</v>
      </c>
      <c r="V228" t="s">
        <v>8947</v>
      </c>
      <c r="W228" t="s">
        <v>8948</v>
      </c>
      <c r="X228" t="s">
        <v>6845</v>
      </c>
      <c r="Y228" t="s">
        <v>8949</v>
      </c>
      <c r="Z228" t="s">
        <v>8903</v>
      </c>
      <c r="AA228" t="s">
        <v>8950</v>
      </c>
      <c r="AB228" t="s">
        <v>7119</v>
      </c>
      <c r="AC228" t="s">
        <v>8947</v>
      </c>
      <c r="AD228" t="s">
        <v>6845</v>
      </c>
      <c r="AE228" t="s">
        <v>6845</v>
      </c>
      <c r="AF228" t="s">
        <v>6845</v>
      </c>
      <c r="AG228" t="s">
        <v>6845</v>
      </c>
      <c r="AH228" t="s">
        <v>6845</v>
      </c>
      <c r="AI228" t="s">
        <v>6845</v>
      </c>
      <c r="AJ228" t="s">
        <v>6845</v>
      </c>
      <c r="AK228" t="s">
        <v>6845</v>
      </c>
      <c r="AL228" t="s">
        <v>6845</v>
      </c>
      <c r="AM228" t="s">
        <v>8951</v>
      </c>
      <c r="AN228" t="s">
        <v>7179</v>
      </c>
      <c r="AO228" t="s">
        <v>7143</v>
      </c>
      <c r="AP228" t="s">
        <v>8952</v>
      </c>
      <c r="AQ228" t="s">
        <v>6866</v>
      </c>
      <c r="AR228" t="s">
        <v>6866</v>
      </c>
      <c r="AS228" t="s">
        <v>6866</v>
      </c>
      <c r="AT228" t="s">
        <v>6866</v>
      </c>
      <c r="AU228" t="s">
        <v>7180</v>
      </c>
      <c r="AV228" t="s">
        <v>8953</v>
      </c>
      <c r="AW228" t="s">
        <v>8952</v>
      </c>
      <c r="AX228" t="s">
        <v>6866</v>
      </c>
      <c r="AY228" t="s">
        <v>6866</v>
      </c>
      <c r="AZ228" t="s">
        <v>6866</v>
      </c>
      <c r="BA228" t="s">
        <v>6866</v>
      </c>
      <c r="BB228" t="s">
        <v>7121</v>
      </c>
      <c r="BC228" t="s">
        <v>7121</v>
      </c>
      <c r="BD228" t="s">
        <v>6866</v>
      </c>
      <c r="BE228" t="s">
        <v>6866</v>
      </c>
      <c r="BF228" t="s">
        <v>6866</v>
      </c>
      <c r="BG228" t="s">
        <v>6866</v>
      </c>
      <c r="BH228" t="s">
        <v>6866</v>
      </c>
      <c r="BI228" t="s">
        <v>7121</v>
      </c>
      <c r="BJ228" t="s">
        <v>7121</v>
      </c>
      <c r="BK228" t="s">
        <v>6866</v>
      </c>
      <c r="BL228" t="s">
        <v>6866</v>
      </c>
      <c r="BM228" t="s">
        <v>6866</v>
      </c>
      <c r="BN228" t="s">
        <v>6866</v>
      </c>
      <c r="BO228" t="s">
        <v>6866</v>
      </c>
      <c r="BP228" t="s">
        <v>8954</v>
      </c>
      <c r="BQ228" t="s">
        <v>8955</v>
      </c>
    </row>
    <row r="229" spans="1:69" x14ac:dyDescent="0.2">
      <c r="A229" t="s">
        <v>8956</v>
      </c>
      <c r="B229" t="s">
        <v>8957</v>
      </c>
      <c r="C229" t="s">
        <v>6832</v>
      </c>
      <c r="D229" t="s">
        <v>6835</v>
      </c>
      <c r="E229" t="s">
        <v>6836</v>
      </c>
      <c r="F229" t="s">
        <v>8958</v>
      </c>
      <c r="G229" t="s">
        <v>6837</v>
      </c>
      <c r="H229" t="s">
        <v>8959</v>
      </c>
      <c r="I229" t="s">
        <v>8960</v>
      </c>
      <c r="J229" t="s">
        <v>8961</v>
      </c>
      <c r="K229" t="s">
        <v>6841</v>
      </c>
      <c r="L229" t="s">
        <v>7075</v>
      </c>
      <c r="M229" t="s">
        <v>7076</v>
      </c>
      <c r="N229" t="s">
        <v>7077</v>
      </c>
      <c r="O229" t="s">
        <v>6845</v>
      </c>
      <c r="P229" t="s">
        <v>8962</v>
      </c>
      <c r="Q229" t="s">
        <v>6845</v>
      </c>
      <c r="R229" t="s">
        <v>8963</v>
      </c>
      <c r="S229" t="s">
        <v>7090</v>
      </c>
      <c r="T229" t="s">
        <v>7091</v>
      </c>
      <c r="U229" t="s">
        <v>7082</v>
      </c>
      <c r="V229" t="s">
        <v>8964</v>
      </c>
      <c r="W229" t="s">
        <v>8965</v>
      </c>
      <c r="X229" t="s">
        <v>6845</v>
      </c>
      <c r="Y229" t="s">
        <v>8966</v>
      </c>
      <c r="Z229" t="s">
        <v>8967</v>
      </c>
      <c r="AA229" t="s">
        <v>8968</v>
      </c>
      <c r="AB229" t="s">
        <v>7119</v>
      </c>
      <c r="AC229" t="s">
        <v>8964</v>
      </c>
      <c r="AD229" t="s">
        <v>8969</v>
      </c>
      <c r="AE229" t="s">
        <v>6845</v>
      </c>
      <c r="AF229" t="s">
        <v>6845</v>
      </c>
      <c r="AG229" t="s">
        <v>6845</v>
      </c>
      <c r="AH229" t="s">
        <v>6845</v>
      </c>
      <c r="AI229" t="s">
        <v>6845</v>
      </c>
      <c r="AJ229" t="s">
        <v>6845</v>
      </c>
      <c r="AK229" t="s">
        <v>6845</v>
      </c>
      <c r="AL229" t="s">
        <v>6845</v>
      </c>
      <c r="AM229" t="s">
        <v>8970</v>
      </c>
      <c r="AN229" t="s">
        <v>8971</v>
      </c>
      <c r="AO229" t="s">
        <v>8971</v>
      </c>
      <c r="AP229" t="s">
        <v>6866</v>
      </c>
      <c r="AQ229" t="s">
        <v>6866</v>
      </c>
      <c r="AR229" t="s">
        <v>6866</v>
      </c>
      <c r="AS229" t="s">
        <v>6866</v>
      </c>
      <c r="AT229" t="s">
        <v>6866</v>
      </c>
      <c r="AU229" t="s">
        <v>7180</v>
      </c>
      <c r="AV229" t="s">
        <v>7180</v>
      </c>
      <c r="AW229" t="s">
        <v>6866</v>
      </c>
      <c r="AX229" t="s">
        <v>6866</v>
      </c>
      <c r="AY229" t="s">
        <v>6866</v>
      </c>
      <c r="AZ229" t="s">
        <v>6866</v>
      </c>
      <c r="BA229" t="s">
        <v>6866</v>
      </c>
      <c r="BB229" t="s">
        <v>7179</v>
      </c>
      <c r="BC229" t="s">
        <v>7179</v>
      </c>
      <c r="BD229" t="s">
        <v>6866</v>
      </c>
      <c r="BE229" t="s">
        <v>6866</v>
      </c>
      <c r="BF229" t="s">
        <v>6866</v>
      </c>
      <c r="BG229" t="s">
        <v>6866</v>
      </c>
      <c r="BH229" t="s">
        <v>6866</v>
      </c>
      <c r="BI229" t="s">
        <v>7180</v>
      </c>
      <c r="BJ229" t="s">
        <v>7180</v>
      </c>
      <c r="BK229" t="s">
        <v>6866</v>
      </c>
      <c r="BL229" t="s">
        <v>6866</v>
      </c>
      <c r="BM229" t="s">
        <v>6866</v>
      </c>
      <c r="BN229" t="s">
        <v>6866</v>
      </c>
      <c r="BO229" t="s">
        <v>6866</v>
      </c>
      <c r="BP229" t="s">
        <v>8972</v>
      </c>
      <c r="BQ229" t="s">
        <v>8973</v>
      </c>
    </row>
    <row r="230" spans="1:69" x14ac:dyDescent="0.2">
      <c r="A230" t="s">
        <v>8974</v>
      </c>
      <c r="B230" t="s">
        <v>8975</v>
      </c>
      <c r="C230" t="s">
        <v>6832</v>
      </c>
      <c r="D230" t="s">
        <v>6835</v>
      </c>
      <c r="E230" t="s">
        <v>6836</v>
      </c>
      <c r="F230" t="s">
        <v>8976</v>
      </c>
      <c r="G230" t="s">
        <v>6837</v>
      </c>
      <c r="H230" t="s">
        <v>8977</v>
      </c>
      <c r="I230" t="s">
        <v>7121</v>
      </c>
      <c r="J230" t="s">
        <v>8978</v>
      </c>
      <c r="K230" t="s">
        <v>6841</v>
      </c>
      <c r="L230" t="s">
        <v>7075</v>
      </c>
      <c r="M230" t="s">
        <v>7076</v>
      </c>
      <c r="N230" t="s">
        <v>7077</v>
      </c>
      <c r="O230" t="s">
        <v>6845</v>
      </c>
      <c r="P230" t="s">
        <v>8979</v>
      </c>
      <c r="Q230" t="s">
        <v>6845</v>
      </c>
      <c r="R230" t="s">
        <v>8980</v>
      </c>
      <c r="S230" t="s">
        <v>8981</v>
      </c>
      <c r="T230" t="s">
        <v>8982</v>
      </c>
      <c r="U230" t="s">
        <v>7082</v>
      </c>
      <c r="V230" t="s">
        <v>8983</v>
      </c>
      <c r="W230" t="s">
        <v>8965</v>
      </c>
      <c r="X230" t="s">
        <v>6845</v>
      </c>
      <c r="Y230" t="s">
        <v>8984</v>
      </c>
      <c r="Z230" t="s">
        <v>8985</v>
      </c>
      <c r="AA230" t="s">
        <v>8986</v>
      </c>
      <c r="AB230" t="s">
        <v>7119</v>
      </c>
      <c r="AC230" t="s">
        <v>8983</v>
      </c>
      <c r="AD230" t="s">
        <v>6845</v>
      </c>
      <c r="AE230" t="s">
        <v>6845</v>
      </c>
      <c r="AF230" t="s">
        <v>6845</v>
      </c>
      <c r="AG230" t="s">
        <v>6845</v>
      </c>
      <c r="AH230" t="s">
        <v>6845</v>
      </c>
      <c r="AI230" t="s">
        <v>6845</v>
      </c>
      <c r="AJ230" t="s">
        <v>6845</v>
      </c>
      <c r="AK230" t="s">
        <v>6845</v>
      </c>
      <c r="AL230" t="s">
        <v>6845</v>
      </c>
      <c r="AM230" t="s">
        <v>8987</v>
      </c>
      <c r="AN230" t="s">
        <v>7101</v>
      </c>
      <c r="AO230" t="s">
        <v>7101</v>
      </c>
      <c r="AP230" t="s">
        <v>6866</v>
      </c>
      <c r="AQ230" t="s">
        <v>7144</v>
      </c>
      <c r="AR230" t="s">
        <v>6866</v>
      </c>
      <c r="AS230" t="s">
        <v>6866</v>
      </c>
      <c r="AT230" t="s">
        <v>6866</v>
      </c>
      <c r="AU230" t="s">
        <v>7099</v>
      </c>
      <c r="AV230" t="s">
        <v>7099</v>
      </c>
      <c r="AW230" t="s">
        <v>6866</v>
      </c>
      <c r="AX230" t="s">
        <v>6866</v>
      </c>
      <c r="AY230" t="s">
        <v>6866</v>
      </c>
      <c r="AZ230" t="s">
        <v>6866</v>
      </c>
      <c r="BA230" t="s">
        <v>6866</v>
      </c>
      <c r="BB230" t="s">
        <v>8953</v>
      </c>
      <c r="BC230" t="s">
        <v>8953</v>
      </c>
      <c r="BD230" t="s">
        <v>6866</v>
      </c>
      <c r="BE230" t="s">
        <v>7145</v>
      </c>
      <c r="BF230" t="s">
        <v>6866</v>
      </c>
      <c r="BG230" t="s">
        <v>6866</v>
      </c>
      <c r="BH230" t="s">
        <v>6866</v>
      </c>
      <c r="BI230" t="s">
        <v>7180</v>
      </c>
      <c r="BJ230" t="s">
        <v>7180</v>
      </c>
      <c r="BK230" t="s">
        <v>6866</v>
      </c>
      <c r="BL230" t="s">
        <v>6866</v>
      </c>
      <c r="BM230" t="s">
        <v>6866</v>
      </c>
      <c r="BN230" t="s">
        <v>6866</v>
      </c>
      <c r="BO230" t="s">
        <v>6866</v>
      </c>
      <c r="BP230" t="s">
        <v>8988</v>
      </c>
      <c r="BQ230" t="s">
        <v>8989</v>
      </c>
    </row>
    <row r="231" spans="1:69" x14ac:dyDescent="0.2">
      <c r="A231" t="s">
        <v>8990</v>
      </c>
      <c r="B231" t="s">
        <v>8991</v>
      </c>
      <c r="C231" t="s">
        <v>6832</v>
      </c>
      <c r="D231" t="s">
        <v>6835</v>
      </c>
      <c r="E231" t="s">
        <v>6836</v>
      </c>
      <c r="F231" t="s">
        <v>8992</v>
      </c>
      <c r="G231" t="s">
        <v>6837</v>
      </c>
      <c r="H231" t="s">
        <v>8993</v>
      </c>
      <c r="I231" t="s">
        <v>8994</v>
      </c>
      <c r="J231" t="s">
        <v>8995</v>
      </c>
      <c r="K231" t="s">
        <v>6841</v>
      </c>
      <c r="L231" t="s">
        <v>7075</v>
      </c>
      <c r="M231" t="s">
        <v>7076</v>
      </c>
      <c r="N231" t="s">
        <v>7077</v>
      </c>
      <c r="O231" t="s">
        <v>6845</v>
      </c>
      <c r="P231" t="s">
        <v>8996</v>
      </c>
      <c r="Q231" t="s">
        <v>6845</v>
      </c>
      <c r="R231" t="s">
        <v>8997</v>
      </c>
      <c r="S231" t="s">
        <v>8998</v>
      </c>
      <c r="T231" t="s">
        <v>7091</v>
      </c>
      <c r="U231" t="s">
        <v>7082</v>
      </c>
      <c r="V231" t="s">
        <v>8999</v>
      </c>
      <c r="W231" t="s">
        <v>9000</v>
      </c>
      <c r="X231" t="s">
        <v>6845</v>
      </c>
      <c r="Y231" t="s">
        <v>9001</v>
      </c>
      <c r="Z231" t="s">
        <v>8898</v>
      </c>
      <c r="AA231" t="s">
        <v>9002</v>
      </c>
      <c r="AB231" t="s">
        <v>7119</v>
      </c>
      <c r="AC231" t="s">
        <v>8999</v>
      </c>
      <c r="AD231" t="s">
        <v>6845</v>
      </c>
      <c r="AE231" t="s">
        <v>6845</v>
      </c>
      <c r="AF231" t="s">
        <v>6845</v>
      </c>
      <c r="AG231" t="s">
        <v>6845</v>
      </c>
      <c r="AH231" t="s">
        <v>6845</v>
      </c>
      <c r="AI231" t="s">
        <v>6845</v>
      </c>
      <c r="AJ231" t="s">
        <v>6845</v>
      </c>
      <c r="AK231" t="s">
        <v>6845</v>
      </c>
      <c r="AL231" t="s">
        <v>6845</v>
      </c>
      <c r="AM231" t="s">
        <v>6845</v>
      </c>
      <c r="AN231" t="s">
        <v>7143</v>
      </c>
      <c r="AO231" t="s">
        <v>7143</v>
      </c>
      <c r="AP231" t="s">
        <v>6866</v>
      </c>
      <c r="AQ231" t="s">
        <v>6866</v>
      </c>
      <c r="AR231" t="s">
        <v>6866</v>
      </c>
      <c r="AS231" t="s">
        <v>6866</v>
      </c>
      <c r="AT231" t="s">
        <v>6866</v>
      </c>
      <c r="AU231" t="s">
        <v>6274</v>
      </c>
      <c r="AV231" t="s">
        <v>6274</v>
      </c>
      <c r="AW231" t="s">
        <v>6866</v>
      </c>
      <c r="AX231" t="s">
        <v>6866</v>
      </c>
      <c r="AY231" t="s">
        <v>6866</v>
      </c>
      <c r="AZ231" t="s">
        <v>6866</v>
      </c>
      <c r="BA231" t="s">
        <v>6866</v>
      </c>
      <c r="BB231" t="s">
        <v>7101</v>
      </c>
      <c r="BC231" t="s">
        <v>7101</v>
      </c>
      <c r="BD231" t="s">
        <v>6866</v>
      </c>
      <c r="BE231" t="s">
        <v>6866</v>
      </c>
      <c r="BF231" t="s">
        <v>6866</v>
      </c>
      <c r="BG231" t="s">
        <v>6866</v>
      </c>
      <c r="BH231" t="s">
        <v>6866</v>
      </c>
      <c r="BI231" t="s">
        <v>7122</v>
      </c>
      <c r="BJ231" t="s">
        <v>7122</v>
      </c>
      <c r="BK231" t="s">
        <v>6866</v>
      </c>
      <c r="BL231" t="s">
        <v>6866</v>
      </c>
      <c r="BM231" t="s">
        <v>6866</v>
      </c>
      <c r="BN231" t="s">
        <v>6866</v>
      </c>
      <c r="BO231" t="s">
        <v>6866</v>
      </c>
      <c r="BP231" t="s">
        <v>9003</v>
      </c>
      <c r="BQ231" t="s">
        <v>9004</v>
      </c>
    </row>
    <row r="232" spans="1:69" x14ac:dyDescent="0.2">
      <c r="A232" t="s">
        <v>9005</v>
      </c>
      <c r="B232" t="s">
        <v>9006</v>
      </c>
      <c r="C232" t="s">
        <v>6832</v>
      </c>
      <c r="D232" t="s">
        <v>6835</v>
      </c>
      <c r="E232" t="s">
        <v>6836</v>
      </c>
      <c r="F232" t="s">
        <v>9007</v>
      </c>
      <c r="G232" t="s">
        <v>6837</v>
      </c>
      <c r="H232" t="s">
        <v>9008</v>
      </c>
      <c r="I232" t="s">
        <v>8971</v>
      </c>
      <c r="J232" t="s">
        <v>9009</v>
      </c>
      <c r="K232" t="s">
        <v>6841</v>
      </c>
      <c r="L232" t="s">
        <v>7075</v>
      </c>
      <c r="M232" t="s">
        <v>7076</v>
      </c>
      <c r="N232" t="s">
        <v>7077</v>
      </c>
      <c r="O232" t="s">
        <v>6845</v>
      </c>
      <c r="P232" t="s">
        <v>9010</v>
      </c>
      <c r="Q232" t="s">
        <v>6845</v>
      </c>
      <c r="R232" t="s">
        <v>9011</v>
      </c>
      <c r="S232" t="s">
        <v>9012</v>
      </c>
      <c r="T232" t="s">
        <v>9013</v>
      </c>
      <c r="U232" t="s">
        <v>7082</v>
      </c>
      <c r="V232" t="s">
        <v>9014</v>
      </c>
      <c r="W232" t="s">
        <v>9015</v>
      </c>
      <c r="X232" t="s">
        <v>6845</v>
      </c>
      <c r="Y232" t="s">
        <v>9016</v>
      </c>
      <c r="Z232" t="s">
        <v>8903</v>
      </c>
      <c r="AA232" t="s">
        <v>9017</v>
      </c>
      <c r="AB232" t="s">
        <v>7119</v>
      </c>
      <c r="AC232" t="s">
        <v>9014</v>
      </c>
      <c r="AD232" t="s">
        <v>9018</v>
      </c>
      <c r="AE232" t="s">
        <v>6845</v>
      </c>
      <c r="AF232" t="s">
        <v>6845</v>
      </c>
      <c r="AG232" t="s">
        <v>6845</v>
      </c>
      <c r="AH232" t="s">
        <v>6845</v>
      </c>
      <c r="AI232" t="s">
        <v>6845</v>
      </c>
      <c r="AJ232" t="s">
        <v>6845</v>
      </c>
      <c r="AK232" t="s">
        <v>6845</v>
      </c>
      <c r="AL232" t="s">
        <v>6845</v>
      </c>
      <c r="AM232" t="s">
        <v>6845</v>
      </c>
      <c r="AN232" t="s">
        <v>7143</v>
      </c>
      <c r="AO232" t="s">
        <v>7143</v>
      </c>
      <c r="AP232" t="s">
        <v>6866</v>
      </c>
      <c r="AQ232" t="s">
        <v>6866</v>
      </c>
      <c r="AR232" t="s">
        <v>6866</v>
      </c>
      <c r="AS232" t="s">
        <v>6866</v>
      </c>
      <c r="AT232" t="s">
        <v>6866</v>
      </c>
      <c r="AU232" t="s">
        <v>8971</v>
      </c>
      <c r="AV232" t="s">
        <v>8971</v>
      </c>
      <c r="AW232" t="s">
        <v>6866</v>
      </c>
      <c r="AX232" t="s">
        <v>6866</v>
      </c>
      <c r="AY232" t="s">
        <v>6866</v>
      </c>
      <c r="AZ232" t="s">
        <v>6866</v>
      </c>
      <c r="BA232" t="s">
        <v>6866</v>
      </c>
      <c r="BB232" t="s">
        <v>8971</v>
      </c>
      <c r="BC232" t="s">
        <v>8971</v>
      </c>
      <c r="BD232" t="s">
        <v>6866</v>
      </c>
      <c r="BE232" t="s">
        <v>6866</v>
      </c>
      <c r="BF232" t="s">
        <v>6866</v>
      </c>
      <c r="BG232" t="s">
        <v>6866</v>
      </c>
      <c r="BH232" t="s">
        <v>6866</v>
      </c>
      <c r="BI232" t="s">
        <v>7099</v>
      </c>
      <c r="BJ232" t="s">
        <v>7099</v>
      </c>
      <c r="BK232" t="s">
        <v>6866</v>
      </c>
      <c r="BL232" t="s">
        <v>6866</v>
      </c>
      <c r="BM232" t="s">
        <v>6866</v>
      </c>
      <c r="BN232" t="s">
        <v>6866</v>
      </c>
      <c r="BO232" t="s">
        <v>6866</v>
      </c>
      <c r="BP232" t="s">
        <v>9019</v>
      </c>
      <c r="BQ232" t="s">
        <v>9020</v>
      </c>
    </row>
    <row r="233" spans="1:69" x14ac:dyDescent="0.2">
      <c r="A233" t="s">
        <v>9021</v>
      </c>
      <c r="B233" t="s">
        <v>9022</v>
      </c>
      <c r="C233" t="s">
        <v>6832</v>
      </c>
      <c r="D233" t="s">
        <v>6835</v>
      </c>
      <c r="E233" t="s">
        <v>6836</v>
      </c>
      <c r="F233" t="s">
        <v>9023</v>
      </c>
      <c r="G233" t="s">
        <v>6837</v>
      </c>
      <c r="H233" t="s">
        <v>9024</v>
      </c>
      <c r="I233" t="s">
        <v>7121</v>
      </c>
      <c r="J233" t="s">
        <v>7074</v>
      </c>
      <c r="K233" t="s">
        <v>6841</v>
      </c>
      <c r="L233" t="s">
        <v>7075</v>
      </c>
      <c r="M233" t="s">
        <v>7076</v>
      </c>
      <c r="N233" t="s">
        <v>7077</v>
      </c>
      <c r="O233" t="s">
        <v>6845</v>
      </c>
      <c r="P233" t="s">
        <v>9025</v>
      </c>
      <c r="Q233" t="s">
        <v>6845</v>
      </c>
      <c r="R233" t="s">
        <v>8902</v>
      </c>
      <c r="S233" t="s">
        <v>8879</v>
      </c>
      <c r="T233" t="s">
        <v>7140</v>
      </c>
      <c r="U233" t="s">
        <v>7082</v>
      </c>
      <c r="V233" t="s">
        <v>9026</v>
      </c>
      <c r="W233" t="s">
        <v>9027</v>
      </c>
      <c r="X233" t="s">
        <v>6845</v>
      </c>
      <c r="Y233" t="s">
        <v>9028</v>
      </c>
      <c r="Z233" t="s">
        <v>9029</v>
      </c>
      <c r="AA233" t="s">
        <v>7091</v>
      </c>
      <c r="AB233" t="s">
        <v>7119</v>
      </c>
      <c r="AC233" t="s">
        <v>9026</v>
      </c>
      <c r="AD233" t="s">
        <v>9030</v>
      </c>
      <c r="AE233" t="s">
        <v>6845</v>
      </c>
      <c r="AF233" t="s">
        <v>6845</v>
      </c>
      <c r="AG233" t="s">
        <v>6845</v>
      </c>
      <c r="AH233" t="s">
        <v>6845</v>
      </c>
      <c r="AI233" t="s">
        <v>6845</v>
      </c>
      <c r="AJ233" t="s">
        <v>6845</v>
      </c>
      <c r="AK233" t="s">
        <v>6845</v>
      </c>
      <c r="AL233" t="s">
        <v>6845</v>
      </c>
      <c r="AM233" t="s">
        <v>9031</v>
      </c>
      <c r="AN233" t="s">
        <v>7123</v>
      </c>
      <c r="AO233" t="s">
        <v>7123</v>
      </c>
      <c r="AP233" t="s">
        <v>6866</v>
      </c>
      <c r="AQ233" t="s">
        <v>6866</v>
      </c>
      <c r="AR233" t="s">
        <v>6866</v>
      </c>
      <c r="AS233" t="s">
        <v>6866</v>
      </c>
      <c r="AT233" t="s">
        <v>6866</v>
      </c>
      <c r="AU233" t="s">
        <v>8960</v>
      </c>
      <c r="AV233" t="s">
        <v>8960</v>
      </c>
      <c r="AW233" t="s">
        <v>6866</v>
      </c>
      <c r="AX233" t="s">
        <v>6866</v>
      </c>
      <c r="AY233" t="s">
        <v>6866</v>
      </c>
      <c r="AZ233" t="s">
        <v>6866</v>
      </c>
      <c r="BA233" t="s">
        <v>6866</v>
      </c>
      <c r="BB233" t="s">
        <v>7101</v>
      </c>
      <c r="BC233" t="s">
        <v>7101</v>
      </c>
      <c r="BD233" t="s">
        <v>6866</v>
      </c>
      <c r="BE233" t="s">
        <v>6866</v>
      </c>
      <c r="BF233" t="s">
        <v>6866</v>
      </c>
      <c r="BG233" t="s">
        <v>6866</v>
      </c>
      <c r="BH233" t="s">
        <v>6866</v>
      </c>
      <c r="BI233" t="s">
        <v>7122</v>
      </c>
      <c r="BJ233" t="s">
        <v>7122</v>
      </c>
      <c r="BK233" t="s">
        <v>6866</v>
      </c>
      <c r="BL233" t="s">
        <v>6866</v>
      </c>
      <c r="BM233" t="s">
        <v>6866</v>
      </c>
      <c r="BN233" t="s">
        <v>6866</v>
      </c>
      <c r="BO233" t="s">
        <v>6866</v>
      </c>
      <c r="BP233" t="s">
        <v>9032</v>
      </c>
      <c r="BQ233" t="s">
        <v>9033</v>
      </c>
    </row>
    <row r="234" spans="1:69" x14ac:dyDescent="0.2">
      <c r="A234" t="s">
        <v>9034</v>
      </c>
      <c r="B234" t="s">
        <v>9035</v>
      </c>
      <c r="C234" t="s">
        <v>6832</v>
      </c>
      <c r="D234" t="s">
        <v>6835</v>
      </c>
      <c r="E234" t="s">
        <v>6836</v>
      </c>
      <c r="F234" t="s">
        <v>9036</v>
      </c>
      <c r="G234" t="s">
        <v>6837</v>
      </c>
      <c r="H234" t="s">
        <v>9037</v>
      </c>
      <c r="I234" t="s">
        <v>7099</v>
      </c>
      <c r="J234" t="s">
        <v>9038</v>
      </c>
      <c r="K234" t="s">
        <v>6841</v>
      </c>
      <c r="L234" t="s">
        <v>7075</v>
      </c>
      <c r="M234" t="s">
        <v>7076</v>
      </c>
      <c r="N234" t="s">
        <v>7077</v>
      </c>
      <c r="O234" t="s">
        <v>6845</v>
      </c>
      <c r="P234" t="s">
        <v>9039</v>
      </c>
      <c r="Q234" t="s">
        <v>6845</v>
      </c>
      <c r="R234" t="s">
        <v>9040</v>
      </c>
      <c r="S234" t="s">
        <v>8903</v>
      </c>
      <c r="T234" t="s">
        <v>7091</v>
      </c>
      <c r="U234" t="s">
        <v>7082</v>
      </c>
      <c r="V234" t="s">
        <v>9041</v>
      </c>
      <c r="W234" t="s">
        <v>9042</v>
      </c>
      <c r="X234" t="s">
        <v>6845</v>
      </c>
      <c r="Y234" t="s">
        <v>9043</v>
      </c>
      <c r="Z234" t="s">
        <v>7117</v>
      </c>
      <c r="AA234" t="s">
        <v>8904</v>
      </c>
      <c r="AB234" t="s">
        <v>7119</v>
      </c>
      <c r="AC234" t="s">
        <v>9041</v>
      </c>
      <c r="AD234" t="s">
        <v>6845</v>
      </c>
      <c r="AE234" t="s">
        <v>6845</v>
      </c>
      <c r="AF234" t="s">
        <v>6845</v>
      </c>
      <c r="AG234" t="s">
        <v>6845</v>
      </c>
      <c r="AH234" t="s">
        <v>6845</v>
      </c>
      <c r="AI234" t="s">
        <v>6845</v>
      </c>
      <c r="AJ234" t="s">
        <v>6845</v>
      </c>
      <c r="AK234" t="s">
        <v>6845</v>
      </c>
      <c r="AL234" t="s">
        <v>6845</v>
      </c>
      <c r="AM234" t="s">
        <v>9044</v>
      </c>
      <c r="AN234" t="s">
        <v>7180</v>
      </c>
      <c r="AO234" t="s">
        <v>8906</v>
      </c>
      <c r="AP234" t="s">
        <v>7099</v>
      </c>
      <c r="AQ234" t="s">
        <v>6866</v>
      </c>
      <c r="AR234" t="s">
        <v>6866</v>
      </c>
      <c r="AS234" t="s">
        <v>6866</v>
      </c>
      <c r="AT234" t="s">
        <v>6866</v>
      </c>
      <c r="AU234" t="s">
        <v>7180</v>
      </c>
      <c r="AV234" t="s">
        <v>6273</v>
      </c>
      <c r="AW234" t="s">
        <v>7143</v>
      </c>
      <c r="AX234" t="s">
        <v>6866</v>
      </c>
      <c r="AY234" t="s">
        <v>6866</v>
      </c>
      <c r="AZ234" t="s">
        <v>6866</v>
      </c>
      <c r="BA234" t="s">
        <v>6866</v>
      </c>
      <c r="BB234" t="s">
        <v>8953</v>
      </c>
      <c r="BC234" t="s">
        <v>6866</v>
      </c>
      <c r="BD234" t="s">
        <v>8953</v>
      </c>
      <c r="BE234" t="s">
        <v>6866</v>
      </c>
      <c r="BF234" t="s">
        <v>6866</v>
      </c>
      <c r="BG234" t="s">
        <v>6866</v>
      </c>
      <c r="BH234" t="s">
        <v>6866</v>
      </c>
      <c r="BI234" t="s">
        <v>6866</v>
      </c>
      <c r="BJ234" t="s">
        <v>6866</v>
      </c>
      <c r="BK234" t="s">
        <v>6866</v>
      </c>
      <c r="BL234" t="s">
        <v>6866</v>
      </c>
      <c r="BM234" t="s">
        <v>6866</v>
      </c>
      <c r="BN234" t="s">
        <v>6866</v>
      </c>
      <c r="BO234" t="s">
        <v>6866</v>
      </c>
      <c r="BP234" t="s">
        <v>9045</v>
      </c>
      <c r="BQ234" t="s">
        <v>9046</v>
      </c>
    </row>
    <row r="235" spans="1:69" x14ac:dyDescent="0.2">
      <c r="A235" t="s">
        <v>9047</v>
      </c>
      <c r="B235" t="s">
        <v>9048</v>
      </c>
      <c r="C235" t="s">
        <v>6832</v>
      </c>
      <c r="D235" t="s">
        <v>6835</v>
      </c>
      <c r="E235" t="s">
        <v>6836</v>
      </c>
      <c r="F235" t="s">
        <v>9049</v>
      </c>
      <c r="G235" t="s">
        <v>6837</v>
      </c>
      <c r="H235" t="s">
        <v>6264</v>
      </c>
      <c r="I235" t="s">
        <v>9187</v>
      </c>
      <c r="J235" t="s">
        <v>9050</v>
      </c>
      <c r="K235" t="s">
        <v>6841</v>
      </c>
      <c r="L235" t="s">
        <v>7075</v>
      </c>
      <c r="M235" t="s">
        <v>7076</v>
      </c>
      <c r="N235" t="s">
        <v>7077</v>
      </c>
      <c r="O235" t="s">
        <v>6845</v>
      </c>
      <c r="P235" t="s">
        <v>9051</v>
      </c>
      <c r="Q235" t="s">
        <v>6845</v>
      </c>
      <c r="R235" t="s">
        <v>9052</v>
      </c>
      <c r="S235" t="s">
        <v>7085</v>
      </c>
      <c r="T235" t="s">
        <v>9053</v>
      </c>
      <c r="U235" t="s">
        <v>7082</v>
      </c>
      <c r="V235" t="s">
        <v>9054</v>
      </c>
      <c r="W235" t="s">
        <v>9055</v>
      </c>
      <c r="X235" t="s">
        <v>6845</v>
      </c>
      <c r="Y235" t="s">
        <v>9056</v>
      </c>
      <c r="Z235" t="s">
        <v>8898</v>
      </c>
      <c r="AA235" t="s">
        <v>8880</v>
      </c>
      <c r="AB235" t="s">
        <v>7119</v>
      </c>
      <c r="AC235" t="s">
        <v>9054</v>
      </c>
      <c r="AD235" t="s">
        <v>6845</v>
      </c>
      <c r="AE235" t="s">
        <v>6845</v>
      </c>
      <c r="AF235" t="s">
        <v>6845</v>
      </c>
      <c r="AG235" t="s">
        <v>6845</v>
      </c>
      <c r="AH235" t="s">
        <v>6845</v>
      </c>
      <c r="AI235" t="s">
        <v>6845</v>
      </c>
      <c r="AJ235" t="s">
        <v>6845</v>
      </c>
      <c r="AK235" t="s">
        <v>6845</v>
      </c>
      <c r="AL235" t="s">
        <v>6845</v>
      </c>
      <c r="AM235" t="s">
        <v>6845</v>
      </c>
      <c r="AN235" t="s">
        <v>7145</v>
      </c>
      <c r="AO235" t="s">
        <v>8953</v>
      </c>
      <c r="AP235" t="s">
        <v>6866</v>
      </c>
      <c r="AQ235" t="s">
        <v>7145</v>
      </c>
      <c r="AR235" t="s">
        <v>6866</v>
      </c>
      <c r="AS235" t="s">
        <v>6866</v>
      </c>
      <c r="AT235" t="s">
        <v>6866</v>
      </c>
      <c r="AU235" t="s">
        <v>7099</v>
      </c>
      <c r="AV235" t="s">
        <v>7099</v>
      </c>
      <c r="AW235" t="s">
        <v>6866</v>
      </c>
      <c r="AX235" t="s">
        <v>6866</v>
      </c>
      <c r="AY235" t="s">
        <v>6866</v>
      </c>
      <c r="AZ235" t="s">
        <v>6866</v>
      </c>
      <c r="BA235" t="s">
        <v>6866</v>
      </c>
      <c r="BB235" t="s">
        <v>7179</v>
      </c>
      <c r="BC235" t="s">
        <v>7179</v>
      </c>
      <c r="BD235" t="s">
        <v>6866</v>
      </c>
      <c r="BE235" t="s">
        <v>7179</v>
      </c>
      <c r="BF235" t="s">
        <v>6866</v>
      </c>
      <c r="BG235" t="s">
        <v>6866</v>
      </c>
      <c r="BH235" t="s">
        <v>6866</v>
      </c>
      <c r="BI235" t="s">
        <v>7143</v>
      </c>
      <c r="BJ235" t="s">
        <v>7143</v>
      </c>
      <c r="BK235" t="s">
        <v>6866</v>
      </c>
      <c r="BL235" t="s">
        <v>6866</v>
      </c>
      <c r="BM235" t="s">
        <v>6866</v>
      </c>
      <c r="BN235" t="s">
        <v>6866</v>
      </c>
      <c r="BO235" t="s">
        <v>6866</v>
      </c>
      <c r="BP235" t="s">
        <v>9057</v>
      </c>
      <c r="BQ235" t="s">
        <v>9058</v>
      </c>
    </row>
    <row r="236" spans="1:69" x14ac:dyDescent="0.2">
      <c r="A236" t="s">
        <v>9059</v>
      </c>
      <c r="B236" t="s">
        <v>6374</v>
      </c>
      <c r="C236" t="s">
        <v>6832</v>
      </c>
      <c r="D236" t="s">
        <v>6835</v>
      </c>
      <c r="E236" t="s">
        <v>6836</v>
      </c>
      <c r="F236" t="s">
        <v>6375</v>
      </c>
      <c r="G236" t="s">
        <v>6837</v>
      </c>
      <c r="H236" t="s">
        <v>6376</v>
      </c>
      <c r="I236" t="s">
        <v>8906</v>
      </c>
      <c r="J236" t="s">
        <v>6377</v>
      </c>
      <c r="K236" t="s">
        <v>6841</v>
      </c>
      <c r="L236" t="s">
        <v>7075</v>
      </c>
      <c r="M236" t="s">
        <v>7076</v>
      </c>
      <c r="N236" t="s">
        <v>7077</v>
      </c>
      <c r="O236" t="s">
        <v>6845</v>
      </c>
      <c r="P236" t="s">
        <v>6378</v>
      </c>
      <c r="Q236" t="s">
        <v>6845</v>
      </c>
      <c r="R236" t="s">
        <v>6379</v>
      </c>
      <c r="S236" t="s">
        <v>7117</v>
      </c>
      <c r="T236" t="s">
        <v>6380</v>
      </c>
      <c r="U236" t="s">
        <v>7082</v>
      </c>
      <c r="V236" t="s">
        <v>6381</v>
      </c>
      <c r="W236" t="s">
        <v>6382</v>
      </c>
      <c r="X236" t="s">
        <v>6845</v>
      </c>
      <c r="Y236" t="s">
        <v>6383</v>
      </c>
      <c r="Z236" t="s">
        <v>6384</v>
      </c>
      <c r="AA236" t="s">
        <v>8950</v>
      </c>
      <c r="AB236" t="s">
        <v>7119</v>
      </c>
      <c r="AC236" t="s">
        <v>6381</v>
      </c>
      <c r="AD236" t="s">
        <v>6845</v>
      </c>
      <c r="AE236" t="s">
        <v>6845</v>
      </c>
      <c r="AF236" t="s">
        <v>6845</v>
      </c>
      <c r="AG236" t="s">
        <v>6845</v>
      </c>
      <c r="AH236" t="s">
        <v>6845</v>
      </c>
      <c r="AI236" t="s">
        <v>6845</v>
      </c>
      <c r="AJ236" t="s">
        <v>6845</v>
      </c>
      <c r="AK236" t="s">
        <v>6845</v>
      </c>
      <c r="AL236" t="s">
        <v>6845</v>
      </c>
      <c r="AM236" t="s">
        <v>6845</v>
      </c>
      <c r="AN236" t="s">
        <v>8906</v>
      </c>
      <c r="AO236" t="s">
        <v>6866</v>
      </c>
      <c r="AP236" t="s">
        <v>8906</v>
      </c>
      <c r="AQ236" t="s">
        <v>6866</v>
      </c>
      <c r="AR236" t="s">
        <v>6866</v>
      </c>
      <c r="AS236" t="s">
        <v>6866</v>
      </c>
      <c r="AT236" t="s">
        <v>6866</v>
      </c>
      <c r="AU236" t="s">
        <v>8952</v>
      </c>
      <c r="AV236" t="s">
        <v>8952</v>
      </c>
      <c r="AW236" t="s">
        <v>6866</v>
      </c>
      <c r="AX236" t="s">
        <v>6866</v>
      </c>
      <c r="AY236" t="s">
        <v>6866</v>
      </c>
      <c r="AZ236" t="s">
        <v>6866</v>
      </c>
      <c r="BA236" t="s">
        <v>6866</v>
      </c>
      <c r="BB236" t="s">
        <v>7145</v>
      </c>
      <c r="BC236" t="s">
        <v>7145</v>
      </c>
      <c r="BD236" t="s">
        <v>6866</v>
      </c>
      <c r="BE236" t="s">
        <v>6866</v>
      </c>
      <c r="BF236" t="s">
        <v>6866</v>
      </c>
      <c r="BG236" t="s">
        <v>6866</v>
      </c>
      <c r="BH236" t="s">
        <v>6866</v>
      </c>
      <c r="BI236" t="s">
        <v>7179</v>
      </c>
      <c r="BJ236" t="s">
        <v>7145</v>
      </c>
      <c r="BK236" t="s">
        <v>9187</v>
      </c>
      <c r="BL236" t="s">
        <v>6866</v>
      </c>
      <c r="BM236" t="s">
        <v>6866</v>
      </c>
      <c r="BN236" t="s">
        <v>6866</v>
      </c>
      <c r="BO236" t="s">
        <v>6866</v>
      </c>
      <c r="BP236" t="s">
        <v>6385</v>
      </c>
      <c r="BQ236" t="s">
        <v>6386</v>
      </c>
    </row>
    <row r="237" spans="1:69" x14ac:dyDescent="0.2">
      <c r="A237" t="s">
        <v>6387</v>
      </c>
      <c r="B237" t="s">
        <v>6388</v>
      </c>
      <c r="C237" t="s">
        <v>6832</v>
      </c>
      <c r="D237" t="s">
        <v>6835</v>
      </c>
      <c r="E237" t="s">
        <v>6836</v>
      </c>
      <c r="F237" t="s">
        <v>6389</v>
      </c>
      <c r="G237" t="s">
        <v>6837</v>
      </c>
      <c r="H237" t="s">
        <v>6390</v>
      </c>
      <c r="I237" t="s">
        <v>9187</v>
      </c>
      <c r="J237" t="s">
        <v>6391</v>
      </c>
      <c r="K237" t="s">
        <v>6841</v>
      </c>
      <c r="L237" t="s">
        <v>7075</v>
      </c>
      <c r="M237" t="s">
        <v>7076</v>
      </c>
      <c r="N237" t="s">
        <v>7077</v>
      </c>
      <c r="O237" t="s">
        <v>6845</v>
      </c>
      <c r="P237" t="s">
        <v>6392</v>
      </c>
      <c r="Q237" t="s">
        <v>6845</v>
      </c>
      <c r="R237" t="s">
        <v>6393</v>
      </c>
      <c r="S237" t="s">
        <v>7085</v>
      </c>
      <c r="T237" t="s">
        <v>7196</v>
      </c>
      <c r="U237" t="s">
        <v>7082</v>
      </c>
      <c r="V237" t="s">
        <v>6394</v>
      </c>
      <c r="W237" t="s">
        <v>6395</v>
      </c>
      <c r="X237" t="s">
        <v>6845</v>
      </c>
      <c r="Y237" t="s">
        <v>6396</v>
      </c>
      <c r="Z237" t="s">
        <v>6397</v>
      </c>
      <c r="AA237" t="s">
        <v>6398</v>
      </c>
      <c r="AB237" t="s">
        <v>7119</v>
      </c>
      <c r="AC237" t="s">
        <v>6394</v>
      </c>
      <c r="AD237" t="s">
        <v>6845</v>
      </c>
      <c r="AE237" t="s">
        <v>6845</v>
      </c>
      <c r="AF237" t="s">
        <v>6845</v>
      </c>
      <c r="AG237" t="s">
        <v>6845</v>
      </c>
      <c r="AH237" t="s">
        <v>6845</v>
      </c>
      <c r="AI237" t="s">
        <v>6845</v>
      </c>
      <c r="AJ237" t="s">
        <v>6845</v>
      </c>
      <c r="AK237" t="s">
        <v>6845</v>
      </c>
      <c r="AL237" t="s">
        <v>6845</v>
      </c>
      <c r="AM237" t="s">
        <v>8938</v>
      </c>
      <c r="AN237" t="s">
        <v>6399</v>
      </c>
      <c r="AO237" t="s">
        <v>6866</v>
      </c>
      <c r="AP237" t="s">
        <v>6866</v>
      </c>
      <c r="AQ237" t="s">
        <v>6399</v>
      </c>
      <c r="AR237" t="s">
        <v>6866</v>
      </c>
      <c r="AS237" t="s">
        <v>6866</v>
      </c>
      <c r="AT237" t="s">
        <v>6866</v>
      </c>
      <c r="AU237" t="s">
        <v>6400</v>
      </c>
      <c r="AV237" t="s">
        <v>6400</v>
      </c>
      <c r="AW237" t="s">
        <v>6866</v>
      </c>
      <c r="AX237" t="s">
        <v>6866</v>
      </c>
      <c r="AY237" t="s">
        <v>6866</v>
      </c>
      <c r="AZ237" t="s">
        <v>6866</v>
      </c>
      <c r="BA237" t="s">
        <v>6866</v>
      </c>
      <c r="BB237" t="s">
        <v>6274</v>
      </c>
      <c r="BC237" t="s">
        <v>6274</v>
      </c>
      <c r="BD237" t="s">
        <v>6866</v>
      </c>
      <c r="BE237" t="s">
        <v>6866</v>
      </c>
      <c r="BF237" t="s">
        <v>6866</v>
      </c>
      <c r="BG237" t="s">
        <v>6866</v>
      </c>
      <c r="BH237" t="s">
        <v>6866</v>
      </c>
      <c r="BI237" t="s">
        <v>6274</v>
      </c>
      <c r="BJ237" t="s">
        <v>6274</v>
      </c>
      <c r="BK237" t="s">
        <v>6866</v>
      </c>
      <c r="BL237" t="s">
        <v>6866</v>
      </c>
      <c r="BM237" t="s">
        <v>6866</v>
      </c>
      <c r="BN237" t="s">
        <v>6866</v>
      </c>
      <c r="BO237" t="s">
        <v>6866</v>
      </c>
      <c r="BP237" t="s">
        <v>6401</v>
      </c>
      <c r="BQ237" t="s">
        <v>6402</v>
      </c>
    </row>
    <row r="238" spans="1:69" x14ac:dyDescent="0.2">
      <c r="A238" t="s">
        <v>6403</v>
      </c>
      <c r="B238" t="s">
        <v>6404</v>
      </c>
      <c r="C238" t="s">
        <v>6832</v>
      </c>
      <c r="D238" t="s">
        <v>6835</v>
      </c>
      <c r="E238" t="s">
        <v>6836</v>
      </c>
      <c r="F238" t="s">
        <v>6405</v>
      </c>
      <c r="G238" t="s">
        <v>6837</v>
      </c>
      <c r="H238" t="s">
        <v>6406</v>
      </c>
      <c r="I238" t="s">
        <v>9187</v>
      </c>
      <c r="J238" t="s">
        <v>6407</v>
      </c>
      <c r="K238" t="s">
        <v>6841</v>
      </c>
      <c r="L238" t="s">
        <v>7075</v>
      </c>
      <c r="M238" t="s">
        <v>7076</v>
      </c>
      <c r="N238" t="s">
        <v>7077</v>
      </c>
      <c r="O238" t="s">
        <v>6845</v>
      </c>
      <c r="P238" t="s">
        <v>6408</v>
      </c>
      <c r="Q238" t="s">
        <v>6845</v>
      </c>
      <c r="R238" t="s">
        <v>6409</v>
      </c>
      <c r="S238" t="s">
        <v>8898</v>
      </c>
      <c r="T238" t="s">
        <v>6410</v>
      </c>
      <c r="U238" t="s">
        <v>7082</v>
      </c>
      <c r="V238" t="s">
        <v>6411</v>
      </c>
      <c r="W238" t="s">
        <v>6412</v>
      </c>
      <c r="X238" t="s">
        <v>6845</v>
      </c>
      <c r="Y238" t="s">
        <v>6413</v>
      </c>
      <c r="Z238" t="s">
        <v>7117</v>
      </c>
      <c r="AA238" t="s">
        <v>6414</v>
      </c>
      <c r="AB238" t="s">
        <v>7119</v>
      </c>
      <c r="AC238" t="s">
        <v>6411</v>
      </c>
      <c r="AD238" t="s">
        <v>6415</v>
      </c>
      <c r="AE238" t="s">
        <v>6845</v>
      </c>
      <c r="AF238" t="s">
        <v>6845</v>
      </c>
      <c r="AG238" t="s">
        <v>6845</v>
      </c>
      <c r="AH238" t="s">
        <v>6845</v>
      </c>
      <c r="AI238" t="s">
        <v>6845</v>
      </c>
      <c r="AJ238" t="s">
        <v>6845</v>
      </c>
      <c r="AK238" t="s">
        <v>6845</v>
      </c>
      <c r="AL238" t="s">
        <v>6845</v>
      </c>
      <c r="AM238" t="s">
        <v>6845</v>
      </c>
      <c r="AN238" t="s">
        <v>7121</v>
      </c>
      <c r="AO238" t="s">
        <v>7121</v>
      </c>
      <c r="AP238" t="s">
        <v>6866</v>
      </c>
      <c r="AQ238" t="s">
        <v>6866</v>
      </c>
      <c r="AR238" t="s">
        <v>6866</v>
      </c>
      <c r="AS238" t="s">
        <v>6866</v>
      </c>
      <c r="AT238" t="s">
        <v>6866</v>
      </c>
      <c r="AU238" t="s">
        <v>7179</v>
      </c>
      <c r="AV238" t="s">
        <v>7143</v>
      </c>
      <c r="AW238" t="s">
        <v>8952</v>
      </c>
      <c r="AX238" t="s">
        <v>6866</v>
      </c>
      <c r="AY238" t="s">
        <v>6866</v>
      </c>
      <c r="AZ238" t="s">
        <v>6866</v>
      </c>
      <c r="BA238" t="s">
        <v>6866</v>
      </c>
      <c r="BB238" t="s">
        <v>7179</v>
      </c>
      <c r="BC238" t="s">
        <v>7179</v>
      </c>
      <c r="BD238" t="s">
        <v>6866</v>
      </c>
      <c r="BE238" t="s">
        <v>6866</v>
      </c>
      <c r="BF238" t="s">
        <v>6866</v>
      </c>
      <c r="BG238" t="s">
        <v>6866</v>
      </c>
      <c r="BH238" t="s">
        <v>6866</v>
      </c>
      <c r="BI238" t="s">
        <v>8906</v>
      </c>
      <c r="BJ238" t="s">
        <v>8906</v>
      </c>
      <c r="BK238" t="s">
        <v>6866</v>
      </c>
      <c r="BL238" t="s">
        <v>6866</v>
      </c>
      <c r="BM238" t="s">
        <v>6866</v>
      </c>
      <c r="BN238" t="s">
        <v>6866</v>
      </c>
      <c r="BO238" t="s">
        <v>6866</v>
      </c>
      <c r="BP238" t="s">
        <v>6416</v>
      </c>
      <c r="BQ238" t="s">
        <v>6417</v>
      </c>
    </row>
    <row r="239" spans="1:69" x14ac:dyDescent="0.2">
      <c r="A239" t="s">
        <v>6418</v>
      </c>
      <c r="B239" t="s">
        <v>6419</v>
      </c>
      <c r="C239" t="s">
        <v>6832</v>
      </c>
      <c r="D239" t="s">
        <v>6835</v>
      </c>
      <c r="E239" t="s">
        <v>6836</v>
      </c>
      <c r="F239" t="s">
        <v>6420</v>
      </c>
      <c r="G239" t="s">
        <v>6837</v>
      </c>
      <c r="H239" t="s">
        <v>6421</v>
      </c>
      <c r="I239" t="s">
        <v>6422</v>
      </c>
      <c r="J239" t="s">
        <v>6423</v>
      </c>
      <c r="K239" t="s">
        <v>6841</v>
      </c>
      <c r="L239" t="s">
        <v>7075</v>
      </c>
      <c r="M239" t="s">
        <v>7076</v>
      </c>
      <c r="N239" t="s">
        <v>7077</v>
      </c>
      <c r="O239" t="s">
        <v>6845</v>
      </c>
      <c r="P239" t="s">
        <v>6424</v>
      </c>
      <c r="Q239" t="s">
        <v>6845</v>
      </c>
      <c r="R239" t="s">
        <v>6425</v>
      </c>
      <c r="S239" t="s">
        <v>8898</v>
      </c>
      <c r="T239" t="s">
        <v>6414</v>
      </c>
      <c r="U239" t="s">
        <v>7082</v>
      </c>
      <c r="V239" t="s">
        <v>6426</v>
      </c>
      <c r="W239" t="s">
        <v>6427</v>
      </c>
      <c r="X239" t="s">
        <v>6845</v>
      </c>
      <c r="Y239" t="s">
        <v>6428</v>
      </c>
      <c r="Z239" t="s">
        <v>7195</v>
      </c>
      <c r="AA239" t="s">
        <v>7081</v>
      </c>
      <c r="AB239" t="s">
        <v>7087</v>
      </c>
      <c r="AC239" t="s">
        <v>6426</v>
      </c>
      <c r="AD239" t="s">
        <v>6429</v>
      </c>
      <c r="AE239" t="s">
        <v>6845</v>
      </c>
      <c r="AF239" t="s">
        <v>6430</v>
      </c>
      <c r="AG239" t="s">
        <v>7085</v>
      </c>
      <c r="AH239" t="s">
        <v>7091</v>
      </c>
      <c r="AI239" t="s">
        <v>7092</v>
      </c>
      <c r="AJ239" t="s">
        <v>6426</v>
      </c>
      <c r="AK239" t="s">
        <v>6845</v>
      </c>
      <c r="AL239" t="s">
        <v>6845</v>
      </c>
      <c r="AM239" t="s">
        <v>6431</v>
      </c>
      <c r="AN239" t="s">
        <v>6274</v>
      </c>
      <c r="AO239" t="s">
        <v>6274</v>
      </c>
      <c r="AP239" t="s">
        <v>6866</v>
      </c>
      <c r="AQ239" t="s">
        <v>6866</v>
      </c>
      <c r="AR239" t="s">
        <v>6866</v>
      </c>
      <c r="AS239" t="s">
        <v>6866</v>
      </c>
      <c r="AT239" t="s">
        <v>6866</v>
      </c>
      <c r="AU239" t="s">
        <v>8887</v>
      </c>
      <c r="AV239" t="s">
        <v>8887</v>
      </c>
      <c r="AW239" t="s">
        <v>6866</v>
      </c>
      <c r="AX239" t="s">
        <v>6866</v>
      </c>
      <c r="AY239" t="s">
        <v>6866</v>
      </c>
      <c r="AZ239" t="s">
        <v>6866</v>
      </c>
      <c r="BA239" t="s">
        <v>6866</v>
      </c>
      <c r="BB239" t="s">
        <v>6432</v>
      </c>
      <c r="BC239" t="s">
        <v>6432</v>
      </c>
      <c r="BD239" t="s">
        <v>6866</v>
      </c>
      <c r="BE239" t="s">
        <v>6866</v>
      </c>
      <c r="BF239" t="s">
        <v>6866</v>
      </c>
      <c r="BG239" t="s">
        <v>6866</v>
      </c>
      <c r="BH239" t="s">
        <v>6866</v>
      </c>
      <c r="BI239" t="s">
        <v>6433</v>
      </c>
      <c r="BJ239" t="s">
        <v>6433</v>
      </c>
      <c r="BK239" t="s">
        <v>6866</v>
      </c>
      <c r="BL239" t="s">
        <v>6866</v>
      </c>
      <c r="BM239" t="s">
        <v>6866</v>
      </c>
      <c r="BN239" t="s">
        <v>6866</v>
      </c>
      <c r="BO239" t="s">
        <v>6866</v>
      </c>
      <c r="BP239" t="s">
        <v>6434</v>
      </c>
      <c r="BQ239" t="s">
        <v>6435</v>
      </c>
    </row>
    <row r="240" spans="1:69" x14ac:dyDescent="0.2">
      <c r="A240" t="s">
        <v>6436</v>
      </c>
      <c r="B240" t="s">
        <v>6437</v>
      </c>
      <c r="C240" t="s">
        <v>6834</v>
      </c>
      <c r="D240" t="s">
        <v>6835</v>
      </c>
      <c r="E240" t="s">
        <v>6836</v>
      </c>
      <c r="F240" t="s">
        <v>6420</v>
      </c>
      <c r="G240" t="s">
        <v>6837</v>
      </c>
      <c r="H240" t="s">
        <v>6421</v>
      </c>
      <c r="I240" t="s">
        <v>6438</v>
      </c>
      <c r="J240" t="s">
        <v>6423</v>
      </c>
      <c r="K240" t="s">
        <v>6841</v>
      </c>
      <c r="L240" t="s">
        <v>6439</v>
      </c>
      <c r="M240" t="s">
        <v>7076</v>
      </c>
      <c r="N240" t="s">
        <v>7077</v>
      </c>
      <c r="O240" t="s">
        <v>6845</v>
      </c>
      <c r="P240" t="s">
        <v>6440</v>
      </c>
      <c r="Q240" t="s">
        <v>6441</v>
      </c>
      <c r="R240" t="s">
        <v>6442</v>
      </c>
      <c r="S240" t="s">
        <v>6443</v>
      </c>
      <c r="T240" t="s">
        <v>6444</v>
      </c>
      <c r="U240" t="s">
        <v>7082</v>
      </c>
      <c r="V240" t="s">
        <v>6441</v>
      </c>
      <c r="W240" t="s">
        <v>6845</v>
      </c>
      <c r="X240" t="s">
        <v>6845</v>
      </c>
      <c r="Y240" t="s">
        <v>6445</v>
      </c>
      <c r="Z240" t="s">
        <v>6446</v>
      </c>
      <c r="AA240" t="s">
        <v>7196</v>
      </c>
      <c r="AB240" t="s">
        <v>7087</v>
      </c>
      <c r="AC240" t="s">
        <v>6447</v>
      </c>
      <c r="AD240" t="s">
        <v>6448</v>
      </c>
      <c r="AE240" t="s">
        <v>6845</v>
      </c>
      <c r="AF240" t="s">
        <v>6449</v>
      </c>
      <c r="AG240" t="s">
        <v>6450</v>
      </c>
      <c r="AH240" t="s">
        <v>7196</v>
      </c>
      <c r="AI240" t="s">
        <v>7092</v>
      </c>
      <c r="AJ240" t="s">
        <v>6447</v>
      </c>
      <c r="AK240" t="s">
        <v>6845</v>
      </c>
      <c r="AL240" t="s">
        <v>6845</v>
      </c>
      <c r="AM240" t="s">
        <v>9044</v>
      </c>
      <c r="AN240" t="s">
        <v>6451</v>
      </c>
      <c r="AO240" t="s">
        <v>6451</v>
      </c>
      <c r="AP240" t="s">
        <v>6866</v>
      </c>
      <c r="AQ240" t="s">
        <v>6866</v>
      </c>
      <c r="AR240" t="s">
        <v>6866</v>
      </c>
      <c r="AS240" t="s">
        <v>6866</v>
      </c>
      <c r="AT240" t="s">
        <v>6866</v>
      </c>
      <c r="AU240" t="s">
        <v>6451</v>
      </c>
      <c r="AV240" t="s">
        <v>7122</v>
      </c>
      <c r="AW240" t="s">
        <v>7095</v>
      </c>
      <c r="AX240" t="s">
        <v>6866</v>
      </c>
      <c r="AY240" t="s">
        <v>6866</v>
      </c>
      <c r="AZ240" t="s">
        <v>6866</v>
      </c>
      <c r="BA240" t="s">
        <v>6866</v>
      </c>
      <c r="BB240" t="s">
        <v>7094</v>
      </c>
      <c r="BC240" t="s">
        <v>7096</v>
      </c>
      <c r="BD240" t="s">
        <v>7095</v>
      </c>
      <c r="BE240" t="s">
        <v>6866</v>
      </c>
      <c r="BF240" t="s">
        <v>6866</v>
      </c>
      <c r="BG240" t="s">
        <v>6866</v>
      </c>
      <c r="BH240" t="s">
        <v>6866</v>
      </c>
      <c r="BI240" t="s">
        <v>8960</v>
      </c>
      <c r="BJ240" t="s">
        <v>6866</v>
      </c>
      <c r="BK240" t="s">
        <v>8960</v>
      </c>
      <c r="BL240" t="s">
        <v>6866</v>
      </c>
      <c r="BM240" t="s">
        <v>6866</v>
      </c>
      <c r="BN240" t="s">
        <v>6866</v>
      </c>
      <c r="BO240" t="s">
        <v>6866</v>
      </c>
      <c r="BP240" t="s">
        <v>6452</v>
      </c>
      <c r="BQ240" t="s">
        <v>6453</v>
      </c>
    </row>
    <row r="241" spans="1:69" x14ac:dyDescent="0.2">
      <c r="A241" t="s">
        <v>6454</v>
      </c>
      <c r="B241" t="s">
        <v>6454</v>
      </c>
      <c r="C241" t="s">
        <v>6832</v>
      </c>
      <c r="D241" t="s">
        <v>6835</v>
      </c>
      <c r="E241" t="s">
        <v>6836</v>
      </c>
      <c r="F241" t="s">
        <v>7149</v>
      </c>
      <c r="G241" t="s">
        <v>6837</v>
      </c>
      <c r="H241" t="s">
        <v>6455</v>
      </c>
      <c r="I241" t="s">
        <v>7130</v>
      </c>
      <c r="J241" t="s">
        <v>7151</v>
      </c>
      <c r="K241" t="s">
        <v>6841</v>
      </c>
      <c r="L241" t="s">
        <v>6456</v>
      </c>
      <c r="M241" t="s">
        <v>6457</v>
      </c>
      <c r="N241" t="s">
        <v>7077</v>
      </c>
      <c r="O241" t="s">
        <v>6845</v>
      </c>
      <c r="P241" t="s">
        <v>6845</v>
      </c>
      <c r="Q241" t="s">
        <v>6845</v>
      </c>
      <c r="R241" t="s">
        <v>6458</v>
      </c>
      <c r="S241" t="s">
        <v>8898</v>
      </c>
      <c r="T241" t="s">
        <v>8904</v>
      </c>
      <c r="U241" t="s">
        <v>6459</v>
      </c>
      <c r="V241" t="s">
        <v>6460</v>
      </c>
      <c r="W241" t="s">
        <v>6461</v>
      </c>
      <c r="X241" t="s">
        <v>6845</v>
      </c>
      <c r="Y241" t="s">
        <v>6845</v>
      </c>
      <c r="Z241" t="s">
        <v>6845</v>
      </c>
      <c r="AA241" t="s">
        <v>6845</v>
      </c>
      <c r="AB241" t="s">
        <v>6845</v>
      </c>
      <c r="AC241" t="s">
        <v>6845</v>
      </c>
      <c r="AD241" t="s">
        <v>6845</v>
      </c>
      <c r="AE241" t="s">
        <v>6845</v>
      </c>
      <c r="AF241" t="s">
        <v>6845</v>
      </c>
      <c r="AG241" t="s">
        <v>6845</v>
      </c>
      <c r="AH241" t="s">
        <v>6845</v>
      </c>
      <c r="AI241" t="s">
        <v>6845</v>
      </c>
      <c r="AJ241" t="s">
        <v>6845</v>
      </c>
      <c r="AK241" t="s">
        <v>6845</v>
      </c>
      <c r="AL241" t="s">
        <v>6845</v>
      </c>
      <c r="AM241" t="s">
        <v>6845</v>
      </c>
      <c r="AN241" t="s">
        <v>6866</v>
      </c>
      <c r="AO241" t="s">
        <v>6866</v>
      </c>
      <c r="AP241" t="s">
        <v>6866</v>
      </c>
      <c r="AQ241" t="s">
        <v>6866</v>
      </c>
      <c r="AR241" t="s">
        <v>6866</v>
      </c>
      <c r="AS241" t="s">
        <v>6866</v>
      </c>
      <c r="AT241" t="s">
        <v>6866</v>
      </c>
      <c r="AU241" t="s">
        <v>6866</v>
      </c>
      <c r="AV241" t="s">
        <v>6866</v>
      </c>
      <c r="AW241" t="s">
        <v>6866</v>
      </c>
      <c r="AX241" t="s">
        <v>6866</v>
      </c>
      <c r="AY241" t="s">
        <v>6866</v>
      </c>
      <c r="AZ241" t="s">
        <v>6866</v>
      </c>
      <c r="BA241" t="s">
        <v>6866</v>
      </c>
      <c r="BB241" t="s">
        <v>6866</v>
      </c>
      <c r="BC241" t="s">
        <v>6866</v>
      </c>
      <c r="BD241" t="s">
        <v>6866</v>
      </c>
      <c r="BE241" t="s">
        <v>6866</v>
      </c>
      <c r="BF241" t="s">
        <v>6866</v>
      </c>
      <c r="BG241" t="s">
        <v>6866</v>
      </c>
      <c r="BH241" t="s">
        <v>6866</v>
      </c>
      <c r="BI241" t="s">
        <v>6866</v>
      </c>
      <c r="BJ241" t="s">
        <v>6866</v>
      </c>
      <c r="BK241" t="s">
        <v>6866</v>
      </c>
      <c r="BL241" t="s">
        <v>6866</v>
      </c>
      <c r="BM241" t="s">
        <v>6866</v>
      </c>
      <c r="BN241" t="s">
        <v>6866</v>
      </c>
      <c r="BO241" t="s">
        <v>6866</v>
      </c>
      <c r="BP241" t="s">
        <v>6462</v>
      </c>
      <c r="BQ241" t="s">
        <v>6463</v>
      </c>
    </row>
    <row r="242" spans="1:69" x14ac:dyDescent="0.2">
      <c r="A242" t="s">
        <v>6464</v>
      </c>
      <c r="B242" t="s">
        <v>6464</v>
      </c>
      <c r="C242" t="s">
        <v>6832</v>
      </c>
      <c r="D242" t="s">
        <v>6835</v>
      </c>
      <c r="E242" t="s">
        <v>6836</v>
      </c>
      <c r="F242" t="s">
        <v>6465</v>
      </c>
      <c r="G242" t="s">
        <v>6837</v>
      </c>
      <c r="H242" t="s">
        <v>6264</v>
      </c>
      <c r="I242" t="s">
        <v>6273</v>
      </c>
      <c r="J242" t="s">
        <v>7151</v>
      </c>
      <c r="K242" t="s">
        <v>6841</v>
      </c>
      <c r="L242" t="s">
        <v>6466</v>
      </c>
      <c r="M242" t="s">
        <v>6457</v>
      </c>
      <c r="N242" t="s">
        <v>7077</v>
      </c>
      <c r="O242" t="s">
        <v>6845</v>
      </c>
      <c r="P242" t="s">
        <v>6845</v>
      </c>
      <c r="Q242" t="s">
        <v>6845</v>
      </c>
      <c r="R242" t="s">
        <v>6467</v>
      </c>
      <c r="S242" t="s">
        <v>6468</v>
      </c>
      <c r="T242" t="s">
        <v>7091</v>
      </c>
      <c r="U242" t="s">
        <v>7082</v>
      </c>
      <c r="V242" t="s">
        <v>6845</v>
      </c>
      <c r="W242" t="s">
        <v>6469</v>
      </c>
      <c r="X242" t="s">
        <v>6845</v>
      </c>
      <c r="Y242" t="s">
        <v>6845</v>
      </c>
      <c r="Z242" t="s">
        <v>6845</v>
      </c>
      <c r="AA242" t="s">
        <v>6845</v>
      </c>
      <c r="AB242" t="s">
        <v>6845</v>
      </c>
      <c r="AC242" t="s">
        <v>6845</v>
      </c>
      <c r="AD242" t="s">
        <v>6845</v>
      </c>
      <c r="AE242" t="s">
        <v>6845</v>
      </c>
      <c r="AF242" t="s">
        <v>6845</v>
      </c>
      <c r="AG242" t="s">
        <v>6845</v>
      </c>
      <c r="AH242" t="s">
        <v>6845</v>
      </c>
      <c r="AI242" t="s">
        <v>6845</v>
      </c>
      <c r="AJ242" t="s">
        <v>6845</v>
      </c>
      <c r="AK242" t="s">
        <v>6845</v>
      </c>
      <c r="AL242" t="s">
        <v>6845</v>
      </c>
      <c r="AM242" t="s">
        <v>6845</v>
      </c>
      <c r="AN242" t="s">
        <v>6866</v>
      </c>
      <c r="AO242" t="s">
        <v>6866</v>
      </c>
      <c r="AP242" t="s">
        <v>6866</v>
      </c>
      <c r="AQ242" t="s">
        <v>6866</v>
      </c>
      <c r="AR242" t="s">
        <v>6866</v>
      </c>
      <c r="AS242" t="s">
        <v>6866</v>
      </c>
      <c r="AT242" t="s">
        <v>6866</v>
      </c>
      <c r="AU242" t="s">
        <v>6866</v>
      </c>
      <c r="AV242" t="s">
        <v>6866</v>
      </c>
      <c r="AW242" t="s">
        <v>6866</v>
      </c>
      <c r="AX242" t="s">
        <v>6866</v>
      </c>
      <c r="AY242" t="s">
        <v>6866</v>
      </c>
      <c r="AZ242" t="s">
        <v>6866</v>
      </c>
      <c r="BA242" t="s">
        <v>6866</v>
      </c>
      <c r="BB242" t="s">
        <v>6866</v>
      </c>
      <c r="BC242" t="s">
        <v>6866</v>
      </c>
      <c r="BD242" t="s">
        <v>6866</v>
      </c>
      <c r="BE242" t="s">
        <v>6866</v>
      </c>
      <c r="BF242" t="s">
        <v>6866</v>
      </c>
      <c r="BG242" t="s">
        <v>6866</v>
      </c>
      <c r="BH242" t="s">
        <v>6866</v>
      </c>
      <c r="BI242" t="s">
        <v>6866</v>
      </c>
      <c r="BJ242" t="s">
        <v>6866</v>
      </c>
      <c r="BK242" t="s">
        <v>6866</v>
      </c>
      <c r="BL242" t="s">
        <v>6866</v>
      </c>
      <c r="BM242" t="s">
        <v>6866</v>
      </c>
      <c r="BN242" t="s">
        <v>6866</v>
      </c>
      <c r="BO242" t="s">
        <v>6866</v>
      </c>
      <c r="BP242" t="s">
        <v>6470</v>
      </c>
      <c r="BQ242" t="s">
        <v>6471</v>
      </c>
    </row>
    <row r="243" spans="1:69" x14ac:dyDescent="0.2">
      <c r="A243" t="s">
        <v>6472</v>
      </c>
      <c r="B243" t="s">
        <v>6472</v>
      </c>
      <c r="C243" t="s">
        <v>6832</v>
      </c>
      <c r="D243" t="s">
        <v>6835</v>
      </c>
      <c r="E243" t="s">
        <v>6836</v>
      </c>
      <c r="F243" t="s">
        <v>7149</v>
      </c>
      <c r="G243" t="s">
        <v>6837</v>
      </c>
      <c r="H243" t="s">
        <v>7150</v>
      </c>
      <c r="I243" t="s">
        <v>9187</v>
      </c>
      <c r="J243" t="s">
        <v>7151</v>
      </c>
      <c r="K243" t="s">
        <v>6841</v>
      </c>
      <c r="L243" t="s">
        <v>6473</v>
      </c>
      <c r="M243" t="s">
        <v>6457</v>
      </c>
      <c r="N243" t="s">
        <v>7077</v>
      </c>
      <c r="O243" t="s">
        <v>6845</v>
      </c>
      <c r="P243" t="s">
        <v>6845</v>
      </c>
      <c r="Q243" t="s">
        <v>6845</v>
      </c>
      <c r="R243" t="s">
        <v>6474</v>
      </c>
      <c r="S243" t="s">
        <v>7112</v>
      </c>
      <c r="T243" t="s">
        <v>6475</v>
      </c>
      <c r="U243" t="s">
        <v>7082</v>
      </c>
      <c r="V243" t="s">
        <v>7155</v>
      </c>
      <c r="W243" t="s">
        <v>6476</v>
      </c>
      <c r="X243" t="s">
        <v>6845</v>
      </c>
      <c r="Y243" t="s">
        <v>6845</v>
      </c>
      <c r="Z243" t="s">
        <v>6845</v>
      </c>
      <c r="AA243" t="s">
        <v>6845</v>
      </c>
      <c r="AB243" t="s">
        <v>6845</v>
      </c>
      <c r="AC243" t="s">
        <v>6845</v>
      </c>
      <c r="AD243" t="s">
        <v>6845</v>
      </c>
      <c r="AE243" t="s">
        <v>6845</v>
      </c>
      <c r="AF243" t="s">
        <v>6845</v>
      </c>
      <c r="AG243" t="s">
        <v>6845</v>
      </c>
      <c r="AH243" t="s">
        <v>6845</v>
      </c>
      <c r="AI243" t="s">
        <v>6845</v>
      </c>
      <c r="AJ243" t="s">
        <v>6845</v>
      </c>
      <c r="AK243" t="s">
        <v>6845</v>
      </c>
      <c r="AL243" t="s">
        <v>6845</v>
      </c>
      <c r="AM243" t="s">
        <v>6845</v>
      </c>
      <c r="AN243" t="s">
        <v>6866</v>
      </c>
      <c r="AO243" t="s">
        <v>6866</v>
      </c>
      <c r="AP243" t="s">
        <v>6866</v>
      </c>
      <c r="AQ243" t="s">
        <v>6866</v>
      </c>
      <c r="AR243" t="s">
        <v>6866</v>
      </c>
      <c r="AS243" t="s">
        <v>6866</v>
      </c>
      <c r="AT243" t="s">
        <v>6866</v>
      </c>
      <c r="AU243" t="s">
        <v>6866</v>
      </c>
      <c r="AV243" t="s">
        <v>6866</v>
      </c>
      <c r="AW243" t="s">
        <v>6866</v>
      </c>
      <c r="AX243" t="s">
        <v>6866</v>
      </c>
      <c r="AY243" t="s">
        <v>6866</v>
      </c>
      <c r="AZ243" t="s">
        <v>6866</v>
      </c>
      <c r="BA243" t="s">
        <v>6866</v>
      </c>
      <c r="BB243" t="s">
        <v>6866</v>
      </c>
      <c r="BC243" t="s">
        <v>6866</v>
      </c>
      <c r="BD243" t="s">
        <v>6866</v>
      </c>
      <c r="BE243" t="s">
        <v>6866</v>
      </c>
      <c r="BF243" t="s">
        <v>6866</v>
      </c>
      <c r="BG243" t="s">
        <v>6866</v>
      </c>
      <c r="BH243" t="s">
        <v>6866</v>
      </c>
      <c r="BI243" t="s">
        <v>6866</v>
      </c>
      <c r="BJ243" t="s">
        <v>6866</v>
      </c>
      <c r="BK243" t="s">
        <v>6866</v>
      </c>
      <c r="BL243" t="s">
        <v>6866</v>
      </c>
      <c r="BM243" t="s">
        <v>6866</v>
      </c>
      <c r="BN243" t="s">
        <v>6866</v>
      </c>
      <c r="BO243" t="s">
        <v>6866</v>
      </c>
      <c r="BP243" t="s">
        <v>6477</v>
      </c>
      <c r="BQ243" t="s">
        <v>6478</v>
      </c>
    </row>
    <row r="244" spans="1:69" x14ac:dyDescent="0.2">
      <c r="A244" t="s">
        <v>6479</v>
      </c>
      <c r="B244" t="s">
        <v>6480</v>
      </c>
      <c r="C244" t="s">
        <v>6832</v>
      </c>
      <c r="D244" t="s">
        <v>6835</v>
      </c>
      <c r="E244" t="s">
        <v>6836</v>
      </c>
      <c r="F244" t="s">
        <v>6420</v>
      </c>
      <c r="G244" t="s">
        <v>6837</v>
      </c>
      <c r="H244" t="s">
        <v>6421</v>
      </c>
      <c r="I244" t="s">
        <v>8887</v>
      </c>
      <c r="J244" t="s">
        <v>6423</v>
      </c>
      <c r="K244" t="s">
        <v>6841</v>
      </c>
      <c r="L244" t="s">
        <v>6473</v>
      </c>
      <c r="M244" t="s">
        <v>6457</v>
      </c>
      <c r="N244" t="s">
        <v>7077</v>
      </c>
      <c r="O244" t="s">
        <v>6845</v>
      </c>
      <c r="P244" t="s">
        <v>6845</v>
      </c>
      <c r="Q244" t="s">
        <v>6845</v>
      </c>
      <c r="R244" t="s">
        <v>6481</v>
      </c>
      <c r="S244" t="s">
        <v>8879</v>
      </c>
      <c r="T244" t="s">
        <v>6269</v>
      </c>
      <c r="U244" t="s">
        <v>6459</v>
      </c>
      <c r="V244" t="s">
        <v>6482</v>
      </c>
      <c r="W244" t="s">
        <v>6483</v>
      </c>
      <c r="X244" t="s">
        <v>6845</v>
      </c>
      <c r="Y244" t="s">
        <v>6484</v>
      </c>
      <c r="Z244" t="s">
        <v>8879</v>
      </c>
      <c r="AA244" t="s">
        <v>8904</v>
      </c>
      <c r="AB244" t="s">
        <v>6485</v>
      </c>
      <c r="AC244" t="s">
        <v>6482</v>
      </c>
      <c r="AD244" t="s">
        <v>6486</v>
      </c>
      <c r="AE244" t="s">
        <v>6845</v>
      </c>
      <c r="AF244" t="s">
        <v>6845</v>
      </c>
      <c r="AG244" t="s">
        <v>6845</v>
      </c>
      <c r="AH244" t="s">
        <v>6845</v>
      </c>
      <c r="AI244" t="s">
        <v>6845</v>
      </c>
      <c r="AJ244" t="s">
        <v>6845</v>
      </c>
      <c r="AK244" t="s">
        <v>6845</v>
      </c>
      <c r="AL244" t="s">
        <v>6845</v>
      </c>
      <c r="AM244" t="s">
        <v>6845</v>
      </c>
      <c r="AN244" t="s">
        <v>6866</v>
      </c>
      <c r="AO244" t="s">
        <v>6866</v>
      </c>
      <c r="AP244" t="s">
        <v>6866</v>
      </c>
      <c r="AQ244" t="s">
        <v>6866</v>
      </c>
      <c r="AR244" t="s">
        <v>6866</v>
      </c>
      <c r="AS244" t="s">
        <v>6866</v>
      </c>
      <c r="AT244" t="s">
        <v>6866</v>
      </c>
      <c r="AU244" t="s">
        <v>6866</v>
      </c>
      <c r="AV244" t="s">
        <v>6866</v>
      </c>
      <c r="AW244" t="s">
        <v>6866</v>
      </c>
      <c r="AX244" t="s">
        <v>6866</v>
      </c>
      <c r="AY244" t="s">
        <v>6866</v>
      </c>
      <c r="AZ244" t="s">
        <v>6866</v>
      </c>
      <c r="BA244" t="s">
        <v>6866</v>
      </c>
      <c r="BB244" t="s">
        <v>6866</v>
      </c>
      <c r="BC244" t="s">
        <v>6866</v>
      </c>
      <c r="BD244" t="s">
        <v>6866</v>
      </c>
      <c r="BE244" t="s">
        <v>6866</v>
      </c>
      <c r="BF244" t="s">
        <v>6866</v>
      </c>
      <c r="BG244" t="s">
        <v>6866</v>
      </c>
      <c r="BH244" t="s">
        <v>6866</v>
      </c>
      <c r="BI244" t="s">
        <v>6866</v>
      </c>
      <c r="BJ244" t="s">
        <v>6866</v>
      </c>
      <c r="BK244" t="s">
        <v>6866</v>
      </c>
      <c r="BL244" t="s">
        <v>6866</v>
      </c>
      <c r="BM244" t="s">
        <v>6866</v>
      </c>
      <c r="BN244" t="s">
        <v>6866</v>
      </c>
      <c r="BO244" t="s">
        <v>6866</v>
      </c>
      <c r="BP244" t="s">
        <v>6487</v>
      </c>
      <c r="BQ244" t="s">
        <v>6488</v>
      </c>
    </row>
    <row r="245" spans="1:69" x14ac:dyDescent="0.2">
      <c r="A245" t="s">
        <v>6489</v>
      </c>
      <c r="B245" t="s">
        <v>6489</v>
      </c>
      <c r="C245" t="s">
        <v>6832</v>
      </c>
      <c r="D245" t="s">
        <v>6835</v>
      </c>
      <c r="E245" t="s">
        <v>6836</v>
      </c>
      <c r="F245" t="s">
        <v>8892</v>
      </c>
      <c r="G245" t="s">
        <v>6837</v>
      </c>
      <c r="H245" t="s">
        <v>8893</v>
      </c>
      <c r="I245" t="s">
        <v>8894</v>
      </c>
      <c r="J245" t="s">
        <v>6490</v>
      </c>
      <c r="K245" t="s">
        <v>6841</v>
      </c>
      <c r="L245" t="s">
        <v>6473</v>
      </c>
      <c r="M245" t="s">
        <v>6457</v>
      </c>
      <c r="N245" t="s">
        <v>7077</v>
      </c>
      <c r="O245" t="s">
        <v>6845</v>
      </c>
      <c r="P245" t="s">
        <v>6845</v>
      </c>
      <c r="Q245" t="s">
        <v>6845</v>
      </c>
      <c r="R245" t="s">
        <v>6491</v>
      </c>
      <c r="S245" t="s">
        <v>6492</v>
      </c>
      <c r="T245" t="s">
        <v>7091</v>
      </c>
      <c r="U245" t="s">
        <v>7082</v>
      </c>
      <c r="V245" t="s">
        <v>8900</v>
      </c>
      <c r="W245" t="s">
        <v>6493</v>
      </c>
      <c r="X245" t="s">
        <v>6845</v>
      </c>
      <c r="Y245" t="s">
        <v>6845</v>
      </c>
      <c r="Z245" t="s">
        <v>6845</v>
      </c>
      <c r="AA245" t="s">
        <v>6845</v>
      </c>
      <c r="AB245" t="s">
        <v>6845</v>
      </c>
      <c r="AC245" t="s">
        <v>6845</v>
      </c>
      <c r="AD245" t="s">
        <v>6845</v>
      </c>
      <c r="AE245" t="s">
        <v>6845</v>
      </c>
      <c r="AF245" t="s">
        <v>6845</v>
      </c>
      <c r="AG245" t="s">
        <v>6845</v>
      </c>
      <c r="AH245" t="s">
        <v>6845</v>
      </c>
      <c r="AI245" t="s">
        <v>6845</v>
      </c>
      <c r="AJ245" t="s">
        <v>6845</v>
      </c>
      <c r="AK245" t="s">
        <v>6845</v>
      </c>
      <c r="AL245" t="s">
        <v>6845</v>
      </c>
      <c r="AM245" t="s">
        <v>6845</v>
      </c>
      <c r="AN245" t="s">
        <v>6866</v>
      </c>
      <c r="AO245" t="s">
        <v>6866</v>
      </c>
      <c r="AP245" t="s">
        <v>6866</v>
      </c>
      <c r="AQ245" t="s">
        <v>6866</v>
      </c>
      <c r="AR245" t="s">
        <v>6866</v>
      </c>
      <c r="AS245" t="s">
        <v>6866</v>
      </c>
      <c r="AT245" t="s">
        <v>6866</v>
      </c>
      <c r="AU245" t="s">
        <v>6866</v>
      </c>
      <c r="AV245" t="s">
        <v>6866</v>
      </c>
      <c r="AW245" t="s">
        <v>6866</v>
      </c>
      <c r="AX245" t="s">
        <v>6866</v>
      </c>
      <c r="AY245" t="s">
        <v>6866</v>
      </c>
      <c r="AZ245" t="s">
        <v>6866</v>
      </c>
      <c r="BA245" t="s">
        <v>6866</v>
      </c>
      <c r="BB245" t="s">
        <v>6866</v>
      </c>
      <c r="BC245" t="s">
        <v>6866</v>
      </c>
      <c r="BD245" t="s">
        <v>6866</v>
      </c>
      <c r="BE245" t="s">
        <v>6866</v>
      </c>
      <c r="BF245" t="s">
        <v>6866</v>
      </c>
      <c r="BG245" t="s">
        <v>6866</v>
      </c>
      <c r="BH245" t="s">
        <v>6866</v>
      </c>
      <c r="BI245" t="s">
        <v>6866</v>
      </c>
      <c r="BJ245" t="s">
        <v>6866</v>
      </c>
      <c r="BK245" t="s">
        <v>6866</v>
      </c>
      <c r="BL245" t="s">
        <v>6866</v>
      </c>
      <c r="BM245" t="s">
        <v>6866</v>
      </c>
      <c r="BN245" t="s">
        <v>6866</v>
      </c>
      <c r="BO245" t="s">
        <v>6866</v>
      </c>
      <c r="BP245" t="s">
        <v>6494</v>
      </c>
      <c r="BQ245" t="s">
        <v>6495</v>
      </c>
    </row>
    <row r="246" spans="1:69" x14ac:dyDescent="0.2">
      <c r="A246" t="s">
        <v>6496</v>
      </c>
      <c r="B246" t="s">
        <v>6497</v>
      </c>
      <c r="C246" t="s">
        <v>6832</v>
      </c>
      <c r="D246" t="s">
        <v>6835</v>
      </c>
      <c r="E246" t="s">
        <v>6836</v>
      </c>
      <c r="F246" t="s">
        <v>6498</v>
      </c>
      <c r="G246" t="s">
        <v>6837</v>
      </c>
      <c r="H246" t="s">
        <v>6264</v>
      </c>
      <c r="I246" t="s">
        <v>9187</v>
      </c>
      <c r="J246" t="s">
        <v>6499</v>
      </c>
      <c r="K246" t="s">
        <v>6841</v>
      </c>
      <c r="L246" t="s">
        <v>6500</v>
      </c>
      <c r="M246" t="s">
        <v>6501</v>
      </c>
      <c r="N246" t="s">
        <v>7077</v>
      </c>
      <c r="O246" t="s">
        <v>6845</v>
      </c>
      <c r="P246" t="s">
        <v>6845</v>
      </c>
      <c r="Q246" t="s">
        <v>6845</v>
      </c>
      <c r="R246" t="s">
        <v>6502</v>
      </c>
      <c r="S246" t="s">
        <v>6503</v>
      </c>
      <c r="T246" t="s">
        <v>6504</v>
      </c>
      <c r="U246" t="s">
        <v>7082</v>
      </c>
      <c r="V246" t="s">
        <v>6505</v>
      </c>
      <c r="W246" t="s">
        <v>6506</v>
      </c>
      <c r="X246" t="s">
        <v>6845</v>
      </c>
      <c r="Y246" t="s">
        <v>6507</v>
      </c>
      <c r="Z246" t="s">
        <v>8898</v>
      </c>
      <c r="AA246" t="s">
        <v>7118</v>
      </c>
      <c r="AB246" t="s">
        <v>7119</v>
      </c>
      <c r="AC246" t="s">
        <v>6505</v>
      </c>
      <c r="AD246" t="s">
        <v>6508</v>
      </c>
      <c r="AE246" t="s">
        <v>6845</v>
      </c>
      <c r="AF246" t="s">
        <v>6845</v>
      </c>
      <c r="AG246" t="s">
        <v>6845</v>
      </c>
      <c r="AH246" t="s">
        <v>6845</v>
      </c>
      <c r="AI246" t="s">
        <v>6845</v>
      </c>
      <c r="AJ246" t="s">
        <v>6845</v>
      </c>
      <c r="AK246" t="s">
        <v>6845</v>
      </c>
      <c r="AL246" t="s">
        <v>6845</v>
      </c>
      <c r="AM246" t="s">
        <v>6845</v>
      </c>
      <c r="AN246" t="s">
        <v>6866</v>
      </c>
      <c r="AO246" t="s">
        <v>6866</v>
      </c>
      <c r="AP246" t="s">
        <v>6866</v>
      </c>
      <c r="AQ246" t="s">
        <v>6866</v>
      </c>
      <c r="AR246" t="s">
        <v>6866</v>
      </c>
      <c r="AS246" t="s">
        <v>6866</v>
      </c>
      <c r="AT246" t="s">
        <v>6866</v>
      </c>
      <c r="AU246" t="s">
        <v>6866</v>
      </c>
      <c r="AV246" t="s">
        <v>6866</v>
      </c>
      <c r="AW246" t="s">
        <v>6866</v>
      </c>
      <c r="AX246" t="s">
        <v>6866</v>
      </c>
      <c r="AY246" t="s">
        <v>6866</v>
      </c>
      <c r="AZ246" t="s">
        <v>6866</v>
      </c>
      <c r="BA246" t="s">
        <v>6866</v>
      </c>
      <c r="BB246" t="s">
        <v>8906</v>
      </c>
      <c r="BC246" t="s">
        <v>6866</v>
      </c>
      <c r="BD246" t="s">
        <v>8906</v>
      </c>
      <c r="BE246" t="s">
        <v>6866</v>
      </c>
      <c r="BF246" t="s">
        <v>6866</v>
      </c>
      <c r="BG246" t="s">
        <v>6866</v>
      </c>
      <c r="BH246" t="s">
        <v>6866</v>
      </c>
      <c r="BI246" t="s">
        <v>7099</v>
      </c>
      <c r="BJ246" t="s">
        <v>6866</v>
      </c>
      <c r="BK246" t="s">
        <v>7099</v>
      </c>
      <c r="BL246" t="s">
        <v>6866</v>
      </c>
      <c r="BM246" t="s">
        <v>6866</v>
      </c>
      <c r="BN246" t="s">
        <v>6866</v>
      </c>
      <c r="BO246" t="s">
        <v>6866</v>
      </c>
      <c r="BP246" t="s">
        <v>6509</v>
      </c>
      <c r="BQ246" t="s">
        <v>6510</v>
      </c>
    </row>
    <row r="247" spans="1:69" x14ac:dyDescent="0.2">
      <c r="A247" t="s">
        <v>6511</v>
      </c>
      <c r="B247" t="s">
        <v>6512</v>
      </c>
      <c r="C247" t="s">
        <v>6832</v>
      </c>
      <c r="D247" t="s">
        <v>6835</v>
      </c>
      <c r="E247" t="s">
        <v>6836</v>
      </c>
      <c r="F247" t="s">
        <v>6513</v>
      </c>
      <c r="G247" t="s">
        <v>6837</v>
      </c>
      <c r="H247" t="s">
        <v>9024</v>
      </c>
      <c r="I247" t="s">
        <v>7100</v>
      </c>
      <c r="J247" t="s">
        <v>6514</v>
      </c>
      <c r="K247" t="s">
        <v>6841</v>
      </c>
      <c r="L247" t="s">
        <v>6500</v>
      </c>
      <c r="M247" t="s">
        <v>6501</v>
      </c>
      <c r="N247" t="s">
        <v>7077</v>
      </c>
      <c r="O247" t="s">
        <v>6845</v>
      </c>
      <c r="P247" t="s">
        <v>6845</v>
      </c>
      <c r="Q247" t="s">
        <v>6845</v>
      </c>
      <c r="R247" t="s">
        <v>6515</v>
      </c>
      <c r="S247" t="s">
        <v>6516</v>
      </c>
      <c r="T247" t="s">
        <v>6517</v>
      </c>
      <c r="U247" t="s">
        <v>7082</v>
      </c>
      <c r="V247" t="s">
        <v>6518</v>
      </c>
      <c r="W247" t="s">
        <v>6519</v>
      </c>
      <c r="X247" t="s">
        <v>6845</v>
      </c>
      <c r="Y247" t="s">
        <v>6520</v>
      </c>
      <c r="Z247" t="s">
        <v>8985</v>
      </c>
      <c r="AA247" t="s">
        <v>6521</v>
      </c>
      <c r="AB247" t="s">
        <v>7119</v>
      </c>
      <c r="AC247" t="s">
        <v>6518</v>
      </c>
      <c r="AD247" t="s">
        <v>6845</v>
      </c>
      <c r="AE247" t="s">
        <v>6845</v>
      </c>
      <c r="AF247" t="s">
        <v>6845</v>
      </c>
      <c r="AG247" t="s">
        <v>6845</v>
      </c>
      <c r="AH247" t="s">
        <v>6845</v>
      </c>
      <c r="AI247" t="s">
        <v>6845</v>
      </c>
      <c r="AJ247" t="s">
        <v>6845</v>
      </c>
      <c r="AK247" t="s">
        <v>6845</v>
      </c>
      <c r="AL247" t="s">
        <v>6845</v>
      </c>
      <c r="AM247" t="s">
        <v>6845</v>
      </c>
      <c r="AN247" t="s">
        <v>6866</v>
      </c>
      <c r="AO247" t="s">
        <v>6866</v>
      </c>
      <c r="AP247" t="s">
        <v>6866</v>
      </c>
      <c r="AQ247" t="s">
        <v>6866</v>
      </c>
      <c r="AR247" t="s">
        <v>6866</v>
      </c>
      <c r="AS247" t="s">
        <v>6866</v>
      </c>
      <c r="AT247" t="s">
        <v>6866</v>
      </c>
      <c r="AU247" t="s">
        <v>6866</v>
      </c>
      <c r="AV247" t="s">
        <v>6866</v>
      </c>
      <c r="AW247" t="s">
        <v>6866</v>
      </c>
      <c r="AX247" t="s">
        <v>6866</v>
      </c>
      <c r="AY247" t="s">
        <v>6866</v>
      </c>
      <c r="AZ247" t="s">
        <v>6866</v>
      </c>
      <c r="BA247" t="s">
        <v>6866</v>
      </c>
      <c r="BB247" t="s">
        <v>7099</v>
      </c>
      <c r="BC247" t="s">
        <v>7099</v>
      </c>
      <c r="BD247" t="s">
        <v>6866</v>
      </c>
      <c r="BE247" t="s">
        <v>6866</v>
      </c>
      <c r="BF247" t="s">
        <v>6866</v>
      </c>
      <c r="BG247" t="s">
        <v>6866</v>
      </c>
      <c r="BH247" t="s">
        <v>6866</v>
      </c>
      <c r="BI247" t="s">
        <v>7099</v>
      </c>
      <c r="BJ247" t="s">
        <v>7099</v>
      </c>
      <c r="BK247" t="s">
        <v>6866</v>
      </c>
      <c r="BL247" t="s">
        <v>6866</v>
      </c>
      <c r="BM247" t="s">
        <v>6866</v>
      </c>
      <c r="BN247" t="s">
        <v>6866</v>
      </c>
      <c r="BO247" t="s">
        <v>6866</v>
      </c>
      <c r="BP247" t="s">
        <v>6522</v>
      </c>
      <c r="BQ247" t="s">
        <v>6523</v>
      </c>
    </row>
    <row r="248" spans="1:69" x14ac:dyDescent="0.2">
      <c r="A248" t="s">
        <v>6524</v>
      </c>
      <c r="B248" t="s">
        <v>6525</v>
      </c>
      <c r="C248" t="s">
        <v>6832</v>
      </c>
      <c r="D248" t="s">
        <v>6835</v>
      </c>
      <c r="E248" t="s">
        <v>6836</v>
      </c>
      <c r="F248" t="s">
        <v>6526</v>
      </c>
      <c r="G248" t="s">
        <v>6837</v>
      </c>
      <c r="H248" t="s">
        <v>6376</v>
      </c>
      <c r="I248" t="s">
        <v>8912</v>
      </c>
      <c r="J248" t="s">
        <v>9038</v>
      </c>
      <c r="K248" t="s">
        <v>6841</v>
      </c>
      <c r="L248" t="s">
        <v>6500</v>
      </c>
      <c r="M248" t="s">
        <v>6501</v>
      </c>
      <c r="N248" t="s">
        <v>7077</v>
      </c>
      <c r="O248" t="s">
        <v>6845</v>
      </c>
      <c r="P248" t="s">
        <v>6845</v>
      </c>
      <c r="Q248" t="s">
        <v>6845</v>
      </c>
      <c r="R248" t="s">
        <v>6527</v>
      </c>
      <c r="S248" t="s">
        <v>7160</v>
      </c>
      <c r="T248" t="s">
        <v>7118</v>
      </c>
      <c r="U248" t="s">
        <v>7082</v>
      </c>
      <c r="V248" t="s">
        <v>6528</v>
      </c>
      <c r="W248" t="s">
        <v>6529</v>
      </c>
      <c r="X248" t="s">
        <v>6845</v>
      </c>
      <c r="Y248" t="s">
        <v>6845</v>
      </c>
      <c r="Z248" t="s">
        <v>6845</v>
      </c>
      <c r="AA248" t="s">
        <v>6845</v>
      </c>
      <c r="AB248" t="s">
        <v>6845</v>
      </c>
      <c r="AC248" t="s">
        <v>6845</v>
      </c>
      <c r="AD248" t="s">
        <v>6845</v>
      </c>
      <c r="AE248" t="s">
        <v>6845</v>
      </c>
      <c r="AF248" t="s">
        <v>6845</v>
      </c>
      <c r="AG248" t="s">
        <v>6845</v>
      </c>
      <c r="AH248" t="s">
        <v>6845</v>
      </c>
      <c r="AI248" t="s">
        <v>6845</v>
      </c>
      <c r="AJ248" t="s">
        <v>6845</v>
      </c>
      <c r="AK248" t="s">
        <v>6845</v>
      </c>
      <c r="AL248" t="s">
        <v>6845</v>
      </c>
      <c r="AM248" t="s">
        <v>6845</v>
      </c>
      <c r="AN248" t="s">
        <v>6866</v>
      </c>
      <c r="AO248" t="s">
        <v>6866</v>
      </c>
      <c r="AP248" t="s">
        <v>6866</v>
      </c>
      <c r="AQ248" t="s">
        <v>6866</v>
      </c>
      <c r="AR248" t="s">
        <v>6866</v>
      </c>
      <c r="AS248" t="s">
        <v>6866</v>
      </c>
      <c r="AT248" t="s">
        <v>6866</v>
      </c>
      <c r="AU248" t="s">
        <v>6866</v>
      </c>
      <c r="AV248" t="s">
        <v>6866</v>
      </c>
      <c r="AW248" t="s">
        <v>6866</v>
      </c>
      <c r="AX248" t="s">
        <v>6866</v>
      </c>
      <c r="AY248" t="s">
        <v>6866</v>
      </c>
      <c r="AZ248" t="s">
        <v>6866</v>
      </c>
      <c r="BA248" t="s">
        <v>6866</v>
      </c>
      <c r="BB248" t="s">
        <v>8953</v>
      </c>
      <c r="BC248" t="s">
        <v>8953</v>
      </c>
      <c r="BD248" t="s">
        <v>6866</v>
      </c>
      <c r="BE248" t="s">
        <v>6866</v>
      </c>
      <c r="BF248" t="s">
        <v>6866</v>
      </c>
      <c r="BG248" t="s">
        <v>6866</v>
      </c>
      <c r="BH248" t="s">
        <v>6866</v>
      </c>
      <c r="BI248" t="s">
        <v>6273</v>
      </c>
      <c r="BJ248" t="s">
        <v>6273</v>
      </c>
      <c r="BK248" t="s">
        <v>6866</v>
      </c>
      <c r="BL248" t="s">
        <v>6866</v>
      </c>
      <c r="BM248" t="s">
        <v>6866</v>
      </c>
      <c r="BN248" t="s">
        <v>6866</v>
      </c>
      <c r="BO248" t="s">
        <v>6866</v>
      </c>
      <c r="BP248" t="s">
        <v>6530</v>
      </c>
      <c r="BQ248" t="s">
        <v>6531</v>
      </c>
    </row>
    <row r="249" spans="1:69" x14ac:dyDescent="0.2">
      <c r="A249" t="s">
        <v>6532</v>
      </c>
      <c r="B249" t="s">
        <v>6533</v>
      </c>
      <c r="C249" t="s">
        <v>6832</v>
      </c>
      <c r="D249" t="s">
        <v>6835</v>
      </c>
      <c r="E249" t="s">
        <v>6836</v>
      </c>
      <c r="F249" t="s">
        <v>6534</v>
      </c>
      <c r="G249" t="s">
        <v>6837</v>
      </c>
      <c r="H249" t="s">
        <v>7129</v>
      </c>
      <c r="I249" t="s">
        <v>6399</v>
      </c>
      <c r="J249" t="s">
        <v>6535</v>
      </c>
      <c r="K249" t="s">
        <v>6841</v>
      </c>
      <c r="L249" t="s">
        <v>6500</v>
      </c>
      <c r="M249" t="s">
        <v>6501</v>
      </c>
      <c r="N249" t="s">
        <v>7077</v>
      </c>
      <c r="O249" t="s">
        <v>6845</v>
      </c>
      <c r="P249" t="s">
        <v>6845</v>
      </c>
      <c r="Q249" t="s">
        <v>6845</v>
      </c>
      <c r="R249" t="s">
        <v>8897</v>
      </c>
      <c r="S249" t="s">
        <v>6849</v>
      </c>
      <c r="T249" t="s">
        <v>6536</v>
      </c>
      <c r="U249" t="s">
        <v>7082</v>
      </c>
      <c r="V249" t="s">
        <v>6537</v>
      </c>
      <c r="W249" t="s">
        <v>6538</v>
      </c>
      <c r="X249" t="s">
        <v>6845</v>
      </c>
      <c r="Y249" t="s">
        <v>6845</v>
      </c>
      <c r="Z249" t="s">
        <v>6845</v>
      </c>
      <c r="AA249" t="s">
        <v>6845</v>
      </c>
      <c r="AB249" t="s">
        <v>6845</v>
      </c>
      <c r="AC249" t="s">
        <v>6845</v>
      </c>
      <c r="AD249" t="s">
        <v>6845</v>
      </c>
      <c r="AE249" t="s">
        <v>6845</v>
      </c>
      <c r="AF249" t="s">
        <v>6845</v>
      </c>
      <c r="AG249" t="s">
        <v>6845</v>
      </c>
      <c r="AH249" t="s">
        <v>6845</v>
      </c>
      <c r="AI249" t="s">
        <v>6845</v>
      </c>
      <c r="AJ249" t="s">
        <v>6845</v>
      </c>
      <c r="AK249" t="s">
        <v>6845</v>
      </c>
      <c r="AL249" t="s">
        <v>6845</v>
      </c>
      <c r="AM249" t="s">
        <v>6845</v>
      </c>
      <c r="AN249" t="s">
        <v>6866</v>
      </c>
      <c r="AO249" t="s">
        <v>6866</v>
      </c>
      <c r="AP249" t="s">
        <v>6866</v>
      </c>
      <c r="AQ249" t="s">
        <v>6866</v>
      </c>
      <c r="AR249" t="s">
        <v>6866</v>
      </c>
      <c r="AS249" t="s">
        <v>6866</v>
      </c>
      <c r="AT249" t="s">
        <v>6866</v>
      </c>
      <c r="AU249" t="s">
        <v>6866</v>
      </c>
      <c r="AV249" t="s">
        <v>6866</v>
      </c>
      <c r="AW249" t="s">
        <v>6866</v>
      </c>
      <c r="AX249" t="s">
        <v>6866</v>
      </c>
      <c r="AY249" t="s">
        <v>6866</v>
      </c>
      <c r="AZ249" t="s">
        <v>6866</v>
      </c>
      <c r="BA249" t="s">
        <v>6866</v>
      </c>
      <c r="BB249" t="s">
        <v>7143</v>
      </c>
      <c r="BC249" t="s">
        <v>6866</v>
      </c>
      <c r="BD249" t="s">
        <v>6866</v>
      </c>
      <c r="BE249" t="s">
        <v>7143</v>
      </c>
      <c r="BF249" t="s">
        <v>6866</v>
      </c>
      <c r="BG249" t="s">
        <v>6866</v>
      </c>
      <c r="BH249" t="s">
        <v>6866</v>
      </c>
      <c r="BI249" t="s">
        <v>7099</v>
      </c>
      <c r="BJ249" t="s">
        <v>6866</v>
      </c>
      <c r="BK249" t="s">
        <v>6866</v>
      </c>
      <c r="BL249" t="s">
        <v>7099</v>
      </c>
      <c r="BM249" t="s">
        <v>6866</v>
      </c>
      <c r="BN249" t="s">
        <v>6866</v>
      </c>
      <c r="BO249" t="s">
        <v>6866</v>
      </c>
      <c r="BP249" t="s">
        <v>6539</v>
      </c>
      <c r="BQ249" t="s">
        <v>6540</v>
      </c>
    </row>
    <row r="250" spans="1:69" x14ac:dyDescent="0.2">
      <c r="A250" t="s">
        <v>6541</v>
      </c>
      <c r="B250" t="s">
        <v>6542</v>
      </c>
      <c r="C250" t="s">
        <v>6832</v>
      </c>
      <c r="D250" t="s">
        <v>6835</v>
      </c>
      <c r="E250" t="s">
        <v>6836</v>
      </c>
      <c r="F250" t="s">
        <v>6543</v>
      </c>
      <c r="G250" t="s">
        <v>6837</v>
      </c>
      <c r="H250" t="s">
        <v>8993</v>
      </c>
      <c r="I250" t="s">
        <v>8994</v>
      </c>
      <c r="J250" t="s">
        <v>6544</v>
      </c>
      <c r="K250" t="s">
        <v>6841</v>
      </c>
      <c r="L250" t="s">
        <v>6500</v>
      </c>
      <c r="M250" t="s">
        <v>6501</v>
      </c>
      <c r="N250" t="s">
        <v>7077</v>
      </c>
      <c r="O250" t="s">
        <v>6845</v>
      </c>
      <c r="P250" t="s">
        <v>6845</v>
      </c>
      <c r="Q250" t="s">
        <v>6845</v>
      </c>
      <c r="R250" t="s">
        <v>6379</v>
      </c>
      <c r="S250" t="s">
        <v>6545</v>
      </c>
      <c r="T250" t="s">
        <v>8744</v>
      </c>
      <c r="U250" t="s">
        <v>7082</v>
      </c>
      <c r="V250" t="s">
        <v>8745</v>
      </c>
      <c r="W250" t="s">
        <v>8746</v>
      </c>
      <c r="X250" t="s">
        <v>6845</v>
      </c>
      <c r="Y250" t="s">
        <v>8747</v>
      </c>
      <c r="Z250" t="s">
        <v>7090</v>
      </c>
      <c r="AA250" t="s">
        <v>8880</v>
      </c>
      <c r="AB250" t="s">
        <v>7119</v>
      </c>
      <c r="AC250" t="s">
        <v>8745</v>
      </c>
      <c r="AD250" t="s">
        <v>6845</v>
      </c>
      <c r="AE250" t="s">
        <v>6845</v>
      </c>
      <c r="AF250" t="s">
        <v>6845</v>
      </c>
      <c r="AG250" t="s">
        <v>6845</v>
      </c>
      <c r="AH250" t="s">
        <v>6845</v>
      </c>
      <c r="AI250" t="s">
        <v>6845</v>
      </c>
      <c r="AJ250" t="s">
        <v>6845</v>
      </c>
      <c r="AK250" t="s">
        <v>6845</v>
      </c>
      <c r="AL250" t="s">
        <v>6845</v>
      </c>
      <c r="AM250" t="s">
        <v>6845</v>
      </c>
      <c r="AN250" t="s">
        <v>6866</v>
      </c>
      <c r="AO250" t="s">
        <v>6866</v>
      </c>
      <c r="AP250" t="s">
        <v>6866</v>
      </c>
      <c r="AQ250" t="s">
        <v>6866</v>
      </c>
      <c r="AR250" t="s">
        <v>6866</v>
      </c>
      <c r="AS250" t="s">
        <v>6866</v>
      </c>
      <c r="AT250" t="s">
        <v>6866</v>
      </c>
      <c r="AU250" t="s">
        <v>6866</v>
      </c>
      <c r="AV250" t="s">
        <v>6866</v>
      </c>
      <c r="AW250" t="s">
        <v>6866</v>
      </c>
      <c r="AX250" t="s">
        <v>6866</v>
      </c>
      <c r="AY250" t="s">
        <v>6866</v>
      </c>
      <c r="AZ250" t="s">
        <v>6866</v>
      </c>
      <c r="BA250" t="s">
        <v>6866</v>
      </c>
      <c r="BB250" t="s">
        <v>7145</v>
      </c>
      <c r="BC250" t="s">
        <v>7145</v>
      </c>
      <c r="BD250" t="s">
        <v>6866</v>
      </c>
      <c r="BE250" t="s">
        <v>6866</v>
      </c>
      <c r="BF250" t="s">
        <v>6866</v>
      </c>
      <c r="BG250" t="s">
        <v>6866</v>
      </c>
      <c r="BH250" t="s">
        <v>6866</v>
      </c>
      <c r="BI250" t="s">
        <v>7121</v>
      </c>
      <c r="BJ250" t="s">
        <v>7121</v>
      </c>
      <c r="BK250" t="s">
        <v>6866</v>
      </c>
      <c r="BL250" t="s">
        <v>6866</v>
      </c>
      <c r="BM250" t="s">
        <v>6866</v>
      </c>
      <c r="BN250" t="s">
        <v>6866</v>
      </c>
      <c r="BO250" t="s">
        <v>6866</v>
      </c>
      <c r="BP250" t="s">
        <v>8748</v>
      </c>
      <c r="BQ250" t="s">
        <v>8749</v>
      </c>
    </row>
    <row r="251" spans="1:69" x14ac:dyDescent="0.2">
      <c r="A251" t="s">
        <v>8750</v>
      </c>
      <c r="B251" t="s">
        <v>8751</v>
      </c>
      <c r="C251" t="s">
        <v>6832</v>
      </c>
      <c r="D251" t="s">
        <v>6835</v>
      </c>
      <c r="E251" t="s">
        <v>6836</v>
      </c>
      <c r="F251" t="s">
        <v>8752</v>
      </c>
      <c r="G251" t="s">
        <v>6837</v>
      </c>
      <c r="H251" t="s">
        <v>8753</v>
      </c>
      <c r="I251" t="s">
        <v>6273</v>
      </c>
      <c r="J251" t="s">
        <v>8754</v>
      </c>
      <c r="K251" t="s">
        <v>6841</v>
      </c>
      <c r="L251" t="s">
        <v>6500</v>
      </c>
      <c r="M251" t="s">
        <v>6501</v>
      </c>
      <c r="N251" t="s">
        <v>7077</v>
      </c>
      <c r="O251" t="s">
        <v>6845</v>
      </c>
      <c r="P251" t="s">
        <v>6845</v>
      </c>
      <c r="Q251" t="s">
        <v>6845</v>
      </c>
      <c r="R251" t="s">
        <v>8755</v>
      </c>
      <c r="S251" t="s">
        <v>7085</v>
      </c>
      <c r="T251" t="s">
        <v>7086</v>
      </c>
      <c r="U251" t="s">
        <v>7082</v>
      </c>
      <c r="V251" t="s">
        <v>8756</v>
      </c>
      <c r="W251" t="s">
        <v>8757</v>
      </c>
      <c r="X251" t="s">
        <v>6845</v>
      </c>
      <c r="Y251" t="s">
        <v>6845</v>
      </c>
      <c r="Z251" t="s">
        <v>6845</v>
      </c>
      <c r="AA251" t="s">
        <v>6845</v>
      </c>
      <c r="AB251" t="s">
        <v>6845</v>
      </c>
      <c r="AC251" t="s">
        <v>6845</v>
      </c>
      <c r="AD251" t="s">
        <v>6845</v>
      </c>
      <c r="AE251" t="s">
        <v>6845</v>
      </c>
      <c r="AF251" t="s">
        <v>6845</v>
      </c>
      <c r="AG251" t="s">
        <v>6845</v>
      </c>
      <c r="AH251" t="s">
        <v>6845</v>
      </c>
      <c r="AI251" t="s">
        <v>6845</v>
      </c>
      <c r="AJ251" t="s">
        <v>6845</v>
      </c>
      <c r="AK251" t="s">
        <v>6845</v>
      </c>
      <c r="AL251" t="s">
        <v>6845</v>
      </c>
      <c r="AM251" t="s">
        <v>6845</v>
      </c>
      <c r="AN251" t="s">
        <v>6866</v>
      </c>
      <c r="AO251" t="s">
        <v>6866</v>
      </c>
      <c r="AP251" t="s">
        <v>6866</v>
      </c>
      <c r="AQ251" t="s">
        <v>6866</v>
      </c>
      <c r="AR251" t="s">
        <v>6866</v>
      </c>
      <c r="AS251" t="s">
        <v>6866</v>
      </c>
      <c r="AT251" t="s">
        <v>6866</v>
      </c>
      <c r="AU251" t="s">
        <v>6866</v>
      </c>
      <c r="AV251" t="s">
        <v>6866</v>
      </c>
      <c r="AW251" t="s">
        <v>6866</v>
      </c>
      <c r="AX251" t="s">
        <v>6866</v>
      </c>
      <c r="AY251" t="s">
        <v>6866</v>
      </c>
      <c r="AZ251" t="s">
        <v>6866</v>
      </c>
      <c r="BA251" t="s">
        <v>6866</v>
      </c>
      <c r="BB251" t="s">
        <v>8906</v>
      </c>
      <c r="BC251" t="s">
        <v>8906</v>
      </c>
      <c r="BD251" t="s">
        <v>6866</v>
      </c>
      <c r="BE251" t="s">
        <v>6866</v>
      </c>
      <c r="BF251" t="s">
        <v>6866</v>
      </c>
      <c r="BG251" t="s">
        <v>6866</v>
      </c>
      <c r="BH251" t="s">
        <v>6866</v>
      </c>
      <c r="BI251" t="s">
        <v>7143</v>
      </c>
      <c r="BJ251" t="s">
        <v>7143</v>
      </c>
      <c r="BK251" t="s">
        <v>6866</v>
      </c>
      <c r="BL251" t="s">
        <v>6866</v>
      </c>
      <c r="BM251" t="s">
        <v>6866</v>
      </c>
      <c r="BN251" t="s">
        <v>6866</v>
      </c>
      <c r="BO251" t="s">
        <v>6866</v>
      </c>
      <c r="BP251" t="s">
        <v>8758</v>
      </c>
      <c r="BQ251" t="s">
        <v>8759</v>
      </c>
    </row>
    <row r="252" spans="1:69" x14ac:dyDescent="0.2">
      <c r="A252" t="s">
        <v>8760</v>
      </c>
      <c r="B252" t="s">
        <v>8761</v>
      </c>
      <c r="C252" t="s">
        <v>6832</v>
      </c>
      <c r="D252" t="s">
        <v>6835</v>
      </c>
      <c r="E252" t="s">
        <v>6836</v>
      </c>
      <c r="F252" t="s">
        <v>8762</v>
      </c>
      <c r="G252" t="s">
        <v>6837</v>
      </c>
      <c r="H252" t="s">
        <v>9037</v>
      </c>
      <c r="I252" t="s">
        <v>8971</v>
      </c>
      <c r="J252" t="s">
        <v>9038</v>
      </c>
      <c r="K252" t="s">
        <v>6841</v>
      </c>
      <c r="L252" t="s">
        <v>6500</v>
      </c>
      <c r="M252" t="s">
        <v>6501</v>
      </c>
      <c r="N252" t="s">
        <v>7077</v>
      </c>
      <c r="O252" t="s">
        <v>6845</v>
      </c>
      <c r="P252" t="s">
        <v>6845</v>
      </c>
      <c r="Q252" t="s">
        <v>6845</v>
      </c>
      <c r="R252" t="s">
        <v>8763</v>
      </c>
      <c r="S252" t="s">
        <v>8764</v>
      </c>
      <c r="T252" t="s">
        <v>8765</v>
      </c>
      <c r="U252" t="s">
        <v>7082</v>
      </c>
      <c r="V252" t="s">
        <v>8766</v>
      </c>
      <c r="W252" t="s">
        <v>8767</v>
      </c>
      <c r="X252" t="s">
        <v>6845</v>
      </c>
      <c r="Y252" t="s">
        <v>6845</v>
      </c>
      <c r="Z252" t="s">
        <v>6845</v>
      </c>
      <c r="AA252" t="s">
        <v>6845</v>
      </c>
      <c r="AB252" t="s">
        <v>6845</v>
      </c>
      <c r="AC252" t="s">
        <v>6845</v>
      </c>
      <c r="AD252" t="s">
        <v>6845</v>
      </c>
      <c r="AE252" t="s">
        <v>6845</v>
      </c>
      <c r="AF252" t="s">
        <v>6845</v>
      </c>
      <c r="AG252" t="s">
        <v>6845</v>
      </c>
      <c r="AH252" t="s">
        <v>6845</v>
      </c>
      <c r="AI252" t="s">
        <v>6845</v>
      </c>
      <c r="AJ252" t="s">
        <v>6845</v>
      </c>
      <c r="AK252" t="s">
        <v>6845</v>
      </c>
      <c r="AL252" t="s">
        <v>6845</v>
      </c>
      <c r="AM252" t="s">
        <v>6845</v>
      </c>
      <c r="AN252" t="s">
        <v>6866</v>
      </c>
      <c r="AO252" t="s">
        <v>6866</v>
      </c>
      <c r="AP252" t="s">
        <v>6866</v>
      </c>
      <c r="AQ252" t="s">
        <v>6866</v>
      </c>
      <c r="AR252" t="s">
        <v>6866</v>
      </c>
      <c r="AS252" t="s">
        <v>6866</v>
      </c>
      <c r="AT252" t="s">
        <v>6866</v>
      </c>
      <c r="AU252" t="s">
        <v>6866</v>
      </c>
      <c r="AV252" t="s">
        <v>6866</v>
      </c>
      <c r="AW252" t="s">
        <v>6866</v>
      </c>
      <c r="AX252" t="s">
        <v>6866</v>
      </c>
      <c r="AY252" t="s">
        <v>6866</v>
      </c>
      <c r="AZ252" t="s">
        <v>6866</v>
      </c>
      <c r="BA252" t="s">
        <v>6866</v>
      </c>
      <c r="BB252" t="s">
        <v>7145</v>
      </c>
      <c r="BC252" t="s">
        <v>7145</v>
      </c>
      <c r="BD252" t="s">
        <v>6866</v>
      </c>
      <c r="BE252" t="s">
        <v>6866</v>
      </c>
      <c r="BF252" t="s">
        <v>6866</v>
      </c>
      <c r="BG252" t="s">
        <v>6866</v>
      </c>
      <c r="BH252" t="s">
        <v>6866</v>
      </c>
      <c r="BI252" t="s">
        <v>7180</v>
      </c>
      <c r="BJ252" t="s">
        <v>7180</v>
      </c>
      <c r="BK252" t="s">
        <v>6866</v>
      </c>
      <c r="BL252" t="s">
        <v>6866</v>
      </c>
      <c r="BM252" t="s">
        <v>6866</v>
      </c>
      <c r="BN252" t="s">
        <v>6866</v>
      </c>
      <c r="BO252" t="s">
        <v>6866</v>
      </c>
      <c r="BP252" t="s">
        <v>8768</v>
      </c>
      <c r="BQ252" t="s">
        <v>8769</v>
      </c>
    </row>
    <row r="253" spans="1:69" x14ac:dyDescent="0.2">
      <c r="A253" t="s">
        <v>8770</v>
      </c>
      <c r="B253" t="s">
        <v>8771</v>
      </c>
      <c r="C253" t="s">
        <v>6832</v>
      </c>
      <c r="D253" t="s">
        <v>6835</v>
      </c>
      <c r="E253" t="s">
        <v>6836</v>
      </c>
      <c r="F253" t="s">
        <v>8772</v>
      </c>
      <c r="G253" t="s">
        <v>6837</v>
      </c>
      <c r="H253" t="s">
        <v>8773</v>
      </c>
      <c r="I253" t="s">
        <v>8994</v>
      </c>
      <c r="J253" t="s">
        <v>8774</v>
      </c>
      <c r="K253" t="s">
        <v>6841</v>
      </c>
      <c r="L253" t="s">
        <v>6500</v>
      </c>
      <c r="M253" t="s">
        <v>6501</v>
      </c>
      <c r="N253" t="s">
        <v>7077</v>
      </c>
      <c r="O253" t="s">
        <v>6845</v>
      </c>
      <c r="P253" t="s">
        <v>6845</v>
      </c>
      <c r="Q253" t="s">
        <v>6845</v>
      </c>
      <c r="R253" t="s">
        <v>7111</v>
      </c>
      <c r="S253" t="s">
        <v>6468</v>
      </c>
      <c r="T253" t="s">
        <v>7118</v>
      </c>
      <c r="U253" t="s">
        <v>7082</v>
      </c>
      <c r="V253" t="s">
        <v>8775</v>
      </c>
      <c r="W253" t="s">
        <v>8776</v>
      </c>
      <c r="X253" t="s">
        <v>6845</v>
      </c>
      <c r="Y253" t="s">
        <v>8777</v>
      </c>
      <c r="Z253" t="s">
        <v>7117</v>
      </c>
      <c r="AA253" t="s">
        <v>8778</v>
      </c>
      <c r="AB253" t="s">
        <v>7119</v>
      </c>
      <c r="AC253" t="s">
        <v>8775</v>
      </c>
      <c r="AD253" t="s">
        <v>8779</v>
      </c>
      <c r="AE253" t="s">
        <v>6845</v>
      </c>
      <c r="AF253" t="s">
        <v>6845</v>
      </c>
      <c r="AG253" t="s">
        <v>6845</v>
      </c>
      <c r="AH253" t="s">
        <v>6845</v>
      </c>
      <c r="AI253" t="s">
        <v>6845</v>
      </c>
      <c r="AJ253" t="s">
        <v>6845</v>
      </c>
      <c r="AK253" t="s">
        <v>6845</v>
      </c>
      <c r="AL253" t="s">
        <v>6845</v>
      </c>
      <c r="AM253" t="s">
        <v>6845</v>
      </c>
      <c r="AN253" t="s">
        <v>6866</v>
      </c>
      <c r="AO253" t="s">
        <v>6866</v>
      </c>
      <c r="AP253" t="s">
        <v>6866</v>
      </c>
      <c r="AQ253" t="s">
        <v>6866</v>
      </c>
      <c r="AR253" t="s">
        <v>6866</v>
      </c>
      <c r="AS253" t="s">
        <v>6866</v>
      </c>
      <c r="AT253" t="s">
        <v>6866</v>
      </c>
      <c r="AU253" t="s">
        <v>6866</v>
      </c>
      <c r="AV253" t="s">
        <v>6866</v>
      </c>
      <c r="AW253" t="s">
        <v>6866</v>
      </c>
      <c r="AX253" t="s">
        <v>6866</v>
      </c>
      <c r="AY253" t="s">
        <v>6866</v>
      </c>
      <c r="AZ253" t="s">
        <v>6866</v>
      </c>
      <c r="BA253" t="s">
        <v>6866</v>
      </c>
      <c r="BB253" t="s">
        <v>7145</v>
      </c>
      <c r="BC253" t="s">
        <v>7145</v>
      </c>
      <c r="BD253" t="s">
        <v>6866</v>
      </c>
      <c r="BE253" t="s">
        <v>6866</v>
      </c>
      <c r="BF253" t="s">
        <v>6866</v>
      </c>
      <c r="BG253" t="s">
        <v>6866</v>
      </c>
      <c r="BH253" t="s">
        <v>6866</v>
      </c>
      <c r="BI253" t="s">
        <v>7179</v>
      </c>
      <c r="BJ253" t="s">
        <v>7179</v>
      </c>
      <c r="BK253" t="s">
        <v>6866</v>
      </c>
      <c r="BL253" t="s">
        <v>6866</v>
      </c>
      <c r="BM253" t="s">
        <v>6866</v>
      </c>
      <c r="BN253" t="s">
        <v>6866</v>
      </c>
      <c r="BO253" t="s">
        <v>6866</v>
      </c>
      <c r="BP253" t="s">
        <v>8780</v>
      </c>
      <c r="BQ253" t="s">
        <v>8781</v>
      </c>
    </row>
    <row r="254" spans="1:69" x14ac:dyDescent="0.2">
      <c r="A254" t="s">
        <v>8782</v>
      </c>
      <c r="B254" t="s">
        <v>8783</v>
      </c>
      <c r="C254" t="s">
        <v>6832</v>
      </c>
      <c r="D254" t="s">
        <v>6835</v>
      </c>
      <c r="E254" t="s">
        <v>6836</v>
      </c>
      <c r="F254" t="s">
        <v>8784</v>
      </c>
      <c r="G254" t="s">
        <v>6837</v>
      </c>
      <c r="H254" t="s">
        <v>9024</v>
      </c>
      <c r="I254" t="s">
        <v>8785</v>
      </c>
      <c r="J254" t="s">
        <v>6535</v>
      </c>
      <c r="K254" t="s">
        <v>6841</v>
      </c>
      <c r="L254" t="s">
        <v>6500</v>
      </c>
      <c r="M254" t="s">
        <v>6501</v>
      </c>
      <c r="N254" t="s">
        <v>7077</v>
      </c>
      <c r="O254" t="s">
        <v>6845</v>
      </c>
      <c r="P254" t="s">
        <v>6845</v>
      </c>
      <c r="Q254" t="s">
        <v>6845</v>
      </c>
      <c r="R254" t="s">
        <v>8786</v>
      </c>
      <c r="S254" t="s">
        <v>8898</v>
      </c>
      <c r="T254" t="s">
        <v>7196</v>
      </c>
      <c r="U254" t="s">
        <v>7082</v>
      </c>
      <c r="V254" t="s">
        <v>8787</v>
      </c>
      <c r="W254" t="s">
        <v>8788</v>
      </c>
      <c r="X254" t="s">
        <v>6845</v>
      </c>
      <c r="Y254" t="s">
        <v>6845</v>
      </c>
      <c r="Z254" t="s">
        <v>6845</v>
      </c>
      <c r="AA254" t="s">
        <v>6845</v>
      </c>
      <c r="AB254" t="s">
        <v>6845</v>
      </c>
      <c r="AC254" t="s">
        <v>6845</v>
      </c>
      <c r="AD254" t="s">
        <v>6845</v>
      </c>
      <c r="AE254" t="s">
        <v>6845</v>
      </c>
      <c r="AF254" t="s">
        <v>6845</v>
      </c>
      <c r="AG254" t="s">
        <v>6845</v>
      </c>
      <c r="AH254" t="s">
        <v>6845</v>
      </c>
      <c r="AI254" t="s">
        <v>6845</v>
      </c>
      <c r="AJ254" t="s">
        <v>6845</v>
      </c>
      <c r="AK254" t="s">
        <v>6845</v>
      </c>
      <c r="AL254" t="s">
        <v>6845</v>
      </c>
      <c r="AM254" t="s">
        <v>6845</v>
      </c>
      <c r="AN254" t="s">
        <v>6866</v>
      </c>
      <c r="AO254" t="s">
        <v>6866</v>
      </c>
      <c r="AP254" t="s">
        <v>6866</v>
      </c>
      <c r="AQ254" t="s">
        <v>6866</v>
      </c>
      <c r="AR254" t="s">
        <v>6866</v>
      </c>
      <c r="AS254" t="s">
        <v>6866</v>
      </c>
      <c r="AT254" t="s">
        <v>6866</v>
      </c>
      <c r="AU254" t="s">
        <v>6866</v>
      </c>
      <c r="AV254" t="s">
        <v>6866</v>
      </c>
      <c r="AW254" t="s">
        <v>6866</v>
      </c>
      <c r="AX254" t="s">
        <v>6866</v>
      </c>
      <c r="AY254" t="s">
        <v>6866</v>
      </c>
      <c r="AZ254" t="s">
        <v>6866</v>
      </c>
      <c r="BA254" t="s">
        <v>6866</v>
      </c>
      <c r="BB254" t="s">
        <v>8953</v>
      </c>
      <c r="BC254" t="s">
        <v>6866</v>
      </c>
      <c r="BD254" t="s">
        <v>6866</v>
      </c>
      <c r="BE254" t="s">
        <v>8953</v>
      </c>
      <c r="BF254" t="s">
        <v>6866</v>
      </c>
      <c r="BG254" t="s">
        <v>6866</v>
      </c>
      <c r="BH254" t="s">
        <v>6866</v>
      </c>
      <c r="BI254" t="s">
        <v>7099</v>
      </c>
      <c r="BJ254" t="s">
        <v>6866</v>
      </c>
      <c r="BK254" t="s">
        <v>6866</v>
      </c>
      <c r="BL254" t="s">
        <v>7099</v>
      </c>
      <c r="BM254" t="s">
        <v>6866</v>
      </c>
      <c r="BN254" t="s">
        <v>6866</v>
      </c>
      <c r="BO254" t="s">
        <v>6866</v>
      </c>
      <c r="BP254" t="s">
        <v>8789</v>
      </c>
      <c r="BQ254" t="s">
        <v>8790</v>
      </c>
    </row>
    <row r="255" spans="1:69" x14ac:dyDescent="0.2">
      <c r="A255" t="s">
        <v>8791</v>
      </c>
      <c r="B255" t="s">
        <v>8792</v>
      </c>
      <c r="C255" t="s">
        <v>6832</v>
      </c>
      <c r="D255" t="s">
        <v>6835</v>
      </c>
      <c r="E255" t="s">
        <v>6836</v>
      </c>
      <c r="F255" t="s">
        <v>8793</v>
      </c>
      <c r="G255" t="s">
        <v>6837</v>
      </c>
      <c r="H255" t="s">
        <v>6376</v>
      </c>
      <c r="I255" t="s">
        <v>8994</v>
      </c>
      <c r="J255" t="s">
        <v>8794</v>
      </c>
      <c r="K255" t="s">
        <v>6841</v>
      </c>
      <c r="L255" t="s">
        <v>6500</v>
      </c>
      <c r="M255" t="s">
        <v>6501</v>
      </c>
      <c r="N255" t="s">
        <v>7077</v>
      </c>
      <c r="O255" t="s">
        <v>6845</v>
      </c>
      <c r="P255" t="s">
        <v>6845</v>
      </c>
      <c r="Q255" t="s">
        <v>6845</v>
      </c>
      <c r="R255" t="s">
        <v>8795</v>
      </c>
      <c r="S255" t="s">
        <v>7112</v>
      </c>
      <c r="T255" t="s">
        <v>6856</v>
      </c>
      <c r="U255" t="s">
        <v>7082</v>
      </c>
      <c r="V255" t="s">
        <v>8796</v>
      </c>
      <c r="W255" t="s">
        <v>8797</v>
      </c>
      <c r="X255" t="s">
        <v>6845</v>
      </c>
      <c r="Y255" t="s">
        <v>6845</v>
      </c>
      <c r="Z255" t="s">
        <v>6845</v>
      </c>
      <c r="AA255" t="s">
        <v>6845</v>
      </c>
      <c r="AB255" t="s">
        <v>6845</v>
      </c>
      <c r="AC255" t="s">
        <v>6845</v>
      </c>
      <c r="AD255" t="s">
        <v>6845</v>
      </c>
      <c r="AE255" t="s">
        <v>6845</v>
      </c>
      <c r="AF255" t="s">
        <v>6845</v>
      </c>
      <c r="AG255" t="s">
        <v>6845</v>
      </c>
      <c r="AH255" t="s">
        <v>6845</v>
      </c>
      <c r="AI255" t="s">
        <v>6845</v>
      </c>
      <c r="AJ255" t="s">
        <v>6845</v>
      </c>
      <c r="AK255" t="s">
        <v>6845</v>
      </c>
      <c r="AL255" t="s">
        <v>6845</v>
      </c>
      <c r="AM255" t="s">
        <v>6845</v>
      </c>
      <c r="AN255" t="s">
        <v>6866</v>
      </c>
      <c r="AO255" t="s">
        <v>6866</v>
      </c>
      <c r="AP255" t="s">
        <v>6866</v>
      </c>
      <c r="AQ255" t="s">
        <v>6866</v>
      </c>
      <c r="AR255" t="s">
        <v>6866</v>
      </c>
      <c r="AS255" t="s">
        <v>6866</v>
      </c>
      <c r="AT255" t="s">
        <v>6866</v>
      </c>
      <c r="AU255" t="s">
        <v>6866</v>
      </c>
      <c r="AV255" t="s">
        <v>6866</v>
      </c>
      <c r="AW255" t="s">
        <v>6866</v>
      </c>
      <c r="AX255" t="s">
        <v>6866</v>
      </c>
      <c r="AY255" t="s">
        <v>6866</v>
      </c>
      <c r="AZ255" t="s">
        <v>6866</v>
      </c>
      <c r="BA255" t="s">
        <v>6866</v>
      </c>
      <c r="BB255" t="s">
        <v>6273</v>
      </c>
      <c r="BC255" t="s">
        <v>6866</v>
      </c>
      <c r="BD255" t="s">
        <v>6866</v>
      </c>
      <c r="BE255" t="s">
        <v>6273</v>
      </c>
      <c r="BF255" t="s">
        <v>6866</v>
      </c>
      <c r="BG255" t="s">
        <v>6866</v>
      </c>
      <c r="BH255" t="s">
        <v>6866</v>
      </c>
      <c r="BI255" t="s">
        <v>6273</v>
      </c>
      <c r="BJ255" t="s">
        <v>6866</v>
      </c>
      <c r="BK255" t="s">
        <v>6866</v>
      </c>
      <c r="BL255" t="s">
        <v>6273</v>
      </c>
      <c r="BM255" t="s">
        <v>6866</v>
      </c>
      <c r="BN255" t="s">
        <v>6866</v>
      </c>
      <c r="BO255" t="s">
        <v>6866</v>
      </c>
      <c r="BP255" t="s">
        <v>8798</v>
      </c>
      <c r="BQ255" t="s">
        <v>8799</v>
      </c>
    </row>
    <row r="256" spans="1:69" x14ac:dyDescent="0.2">
      <c r="A256" t="s">
        <v>8800</v>
      </c>
      <c r="B256" t="s">
        <v>8801</v>
      </c>
      <c r="C256" t="s">
        <v>6832</v>
      </c>
      <c r="D256" t="s">
        <v>6835</v>
      </c>
      <c r="E256" t="s">
        <v>6836</v>
      </c>
      <c r="F256" t="s">
        <v>8802</v>
      </c>
      <c r="G256" t="s">
        <v>6837</v>
      </c>
      <c r="H256" t="s">
        <v>8803</v>
      </c>
      <c r="I256" t="s">
        <v>8804</v>
      </c>
      <c r="J256" t="s">
        <v>8805</v>
      </c>
      <c r="K256" t="s">
        <v>6841</v>
      </c>
      <c r="L256" t="s">
        <v>6500</v>
      </c>
      <c r="M256" t="s">
        <v>6501</v>
      </c>
      <c r="N256" t="s">
        <v>7077</v>
      </c>
      <c r="O256" t="s">
        <v>6845</v>
      </c>
      <c r="P256" t="s">
        <v>6845</v>
      </c>
      <c r="Q256" t="s">
        <v>6845</v>
      </c>
      <c r="R256" t="s">
        <v>8806</v>
      </c>
      <c r="S256" t="s">
        <v>7190</v>
      </c>
      <c r="T256" t="s">
        <v>8807</v>
      </c>
      <c r="U256" t="s">
        <v>7082</v>
      </c>
      <c r="V256" t="s">
        <v>8808</v>
      </c>
      <c r="W256" t="s">
        <v>8809</v>
      </c>
      <c r="X256" t="s">
        <v>6845</v>
      </c>
      <c r="Y256" t="s">
        <v>8810</v>
      </c>
      <c r="Z256" t="s">
        <v>8879</v>
      </c>
      <c r="AA256" t="s">
        <v>8811</v>
      </c>
      <c r="AB256" t="s">
        <v>7119</v>
      </c>
      <c r="AC256" t="s">
        <v>8808</v>
      </c>
      <c r="AD256" t="s">
        <v>6845</v>
      </c>
      <c r="AE256" t="s">
        <v>6845</v>
      </c>
      <c r="AF256" t="s">
        <v>6845</v>
      </c>
      <c r="AG256" t="s">
        <v>6845</v>
      </c>
      <c r="AH256" t="s">
        <v>6845</v>
      </c>
      <c r="AI256" t="s">
        <v>6845</v>
      </c>
      <c r="AJ256" t="s">
        <v>6845</v>
      </c>
      <c r="AK256" t="s">
        <v>6845</v>
      </c>
      <c r="AL256" t="s">
        <v>6845</v>
      </c>
      <c r="AM256" t="s">
        <v>6845</v>
      </c>
      <c r="AN256" t="s">
        <v>6866</v>
      </c>
      <c r="AO256" t="s">
        <v>6866</v>
      </c>
      <c r="AP256" t="s">
        <v>6866</v>
      </c>
      <c r="AQ256" t="s">
        <v>6866</v>
      </c>
      <c r="AR256" t="s">
        <v>6866</v>
      </c>
      <c r="AS256" t="s">
        <v>6866</v>
      </c>
      <c r="AT256" t="s">
        <v>6866</v>
      </c>
      <c r="AU256" t="s">
        <v>6866</v>
      </c>
      <c r="AV256" t="s">
        <v>6866</v>
      </c>
      <c r="AW256" t="s">
        <v>6866</v>
      </c>
      <c r="AX256" t="s">
        <v>6866</v>
      </c>
      <c r="AY256" t="s">
        <v>6866</v>
      </c>
      <c r="AZ256" t="s">
        <v>6866</v>
      </c>
      <c r="BA256" t="s">
        <v>6866</v>
      </c>
      <c r="BB256" t="s">
        <v>9187</v>
      </c>
      <c r="BC256" t="s">
        <v>9187</v>
      </c>
      <c r="BD256" t="s">
        <v>6866</v>
      </c>
      <c r="BE256" t="s">
        <v>6866</v>
      </c>
      <c r="BF256" t="s">
        <v>6866</v>
      </c>
      <c r="BG256" t="s">
        <v>6866</v>
      </c>
      <c r="BH256" t="s">
        <v>6866</v>
      </c>
      <c r="BI256" t="s">
        <v>7121</v>
      </c>
      <c r="BJ256" t="s">
        <v>7121</v>
      </c>
      <c r="BK256" t="s">
        <v>6866</v>
      </c>
      <c r="BL256" t="s">
        <v>6866</v>
      </c>
      <c r="BM256" t="s">
        <v>6866</v>
      </c>
      <c r="BN256" t="s">
        <v>6866</v>
      </c>
      <c r="BO256" t="s">
        <v>6866</v>
      </c>
      <c r="BP256" t="s">
        <v>8812</v>
      </c>
      <c r="BQ256" t="s">
        <v>8813</v>
      </c>
    </row>
    <row r="257" spans="1:69" x14ac:dyDescent="0.2">
      <c r="A257" t="s">
        <v>8814</v>
      </c>
      <c r="B257" t="s">
        <v>8815</v>
      </c>
      <c r="C257" t="s">
        <v>6832</v>
      </c>
      <c r="D257" t="s">
        <v>6835</v>
      </c>
      <c r="E257" t="s">
        <v>6836</v>
      </c>
      <c r="F257" t="s">
        <v>8816</v>
      </c>
      <c r="G257" t="s">
        <v>6837</v>
      </c>
      <c r="H257" t="s">
        <v>8817</v>
      </c>
      <c r="I257" t="s">
        <v>6274</v>
      </c>
      <c r="J257" t="s">
        <v>8818</v>
      </c>
      <c r="K257" t="s">
        <v>6841</v>
      </c>
      <c r="L257" t="s">
        <v>6500</v>
      </c>
      <c r="M257" t="s">
        <v>6501</v>
      </c>
      <c r="N257" t="s">
        <v>7077</v>
      </c>
      <c r="O257" t="s">
        <v>6845</v>
      </c>
      <c r="P257" t="s">
        <v>6845</v>
      </c>
      <c r="Q257" t="s">
        <v>6845</v>
      </c>
      <c r="R257" t="s">
        <v>8819</v>
      </c>
      <c r="S257" t="s">
        <v>8820</v>
      </c>
      <c r="T257" t="s">
        <v>8821</v>
      </c>
      <c r="U257" t="s">
        <v>7082</v>
      </c>
      <c r="V257" t="s">
        <v>8822</v>
      </c>
      <c r="W257" t="s">
        <v>8823</v>
      </c>
      <c r="X257" t="s">
        <v>6845</v>
      </c>
      <c r="Y257" t="s">
        <v>6845</v>
      </c>
      <c r="Z257" t="s">
        <v>6845</v>
      </c>
      <c r="AA257" t="s">
        <v>6845</v>
      </c>
      <c r="AB257" t="s">
        <v>6845</v>
      </c>
      <c r="AC257" t="s">
        <v>6845</v>
      </c>
      <c r="AD257" t="s">
        <v>6845</v>
      </c>
      <c r="AE257" t="s">
        <v>6845</v>
      </c>
      <c r="AF257" t="s">
        <v>6845</v>
      </c>
      <c r="AG257" t="s">
        <v>6845</v>
      </c>
      <c r="AH257" t="s">
        <v>6845</v>
      </c>
      <c r="AI257" t="s">
        <v>6845</v>
      </c>
      <c r="AJ257" t="s">
        <v>6845</v>
      </c>
      <c r="AK257" t="s">
        <v>6845</v>
      </c>
      <c r="AL257" t="s">
        <v>6845</v>
      </c>
      <c r="AM257" t="s">
        <v>6845</v>
      </c>
      <c r="AN257" t="s">
        <v>6866</v>
      </c>
      <c r="AO257" t="s">
        <v>6866</v>
      </c>
      <c r="AP257" t="s">
        <v>6866</v>
      </c>
      <c r="AQ257" t="s">
        <v>6866</v>
      </c>
      <c r="AR257" t="s">
        <v>6866</v>
      </c>
      <c r="AS257" t="s">
        <v>6866</v>
      </c>
      <c r="AT257" t="s">
        <v>6866</v>
      </c>
      <c r="AU257" t="s">
        <v>6866</v>
      </c>
      <c r="AV257" t="s">
        <v>6866</v>
      </c>
      <c r="AW257" t="s">
        <v>6866</v>
      </c>
      <c r="AX257" t="s">
        <v>6866</v>
      </c>
      <c r="AY257" t="s">
        <v>6866</v>
      </c>
      <c r="AZ257" t="s">
        <v>6866</v>
      </c>
      <c r="BA257" t="s">
        <v>6866</v>
      </c>
      <c r="BB257" t="s">
        <v>7099</v>
      </c>
      <c r="BC257" t="s">
        <v>7099</v>
      </c>
      <c r="BD257" t="s">
        <v>6866</v>
      </c>
      <c r="BE257" t="s">
        <v>6866</v>
      </c>
      <c r="BF257" t="s">
        <v>6866</v>
      </c>
      <c r="BG257" t="s">
        <v>6866</v>
      </c>
      <c r="BH257" t="s">
        <v>6866</v>
      </c>
      <c r="BI257" t="s">
        <v>6273</v>
      </c>
      <c r="BJ257" t="s">
        <v>6273</v>
      </c>
      <c r="BK257" t="s">
        <v>6866</v>
      </c>
      <c r="BL257" t="s">
        <v>6866</v>
      </c>
      <c r="BM257" t="s">
        <v>6866</v>
      </c>
      <c r="BN257" t="s">
        <v>6866</v>
      </c>
      <c r="BO257" t="s">
        <v>6866</v>
      </c>
      <c r="BP257" t="s">
        <v>8824</v>
      </c>
      <c r="BQ257" t="s">
        <v>8825</v>
      </c>
    </row>
    <row r="258" spans="1:69" x14ac:dyDescent="0.2">
      <c r="A258" t="s">
        <v>8826</v>
      </c>
      <c r="B258" t="s">
        <v>8827</v>
      </c>
      <c r="C258" t="s">
        <v>6832</v>
      </c>
      <c r="D258" t="s">
        <v>6835</v>
      </c>
      <c r="E258" t="s">
        <v>6836</v>
      </c>
      <c r="F258" t="s">
        <v>8828</v>
      </c>
      <c r="G258" t="s">
        <v>6837</v>
      </c>
      <c r="H258" t="s">
        <v>8753</v>
      </c>
      <c r="I258" t="s">
        <v>8952</v>
      </c>
      <c r="J258" t="s">
        <v>8829</v>
      </c>
      <c r="K258" t="s">
        <v>6841</v>
      </c>
      <c r="L258" t="s">
        <v>6500</v>
      </c>
      <c r="M258" t="s">
        <v>6501</v>
      </c>
      <c r="N258" t="s">
        <v>7077</v>
      </c>
      <c r="O258" t="s">
        <v>6845</v>
      </c>
      <c r="P258" t="s">
        <v>6845</v>
      </c>
      <c r="Q258" t="s">
        <v>6845</v>
      </c>
      <c r="R258" t="s">
        <v>6515</v>
      </c>
      <c r="S258" t="s">
        <v>7090</v>
      </c>
      <c r="T258" t="s">
        <v>6269</v>
      </c>
      <c r="U258" t="s">
        <v>7082</v>
      </c>
      <c r="V258" t="s">
        <v>8830</v>
      </c>
      <c r="W258" t="s">
        <v>8831</v>
      </c>
      <c r="X258" t="s">
        <v>6845</v>
      </c>
      <c r="Y258" t="s">
        <v>6845</v>
      </c>
      <c r="Z258" t="s">
        <v>6845</v>
      </c>
      <c r="AA258" t="s">
        <v>6845</v>
      </c>
      <c r="AB258" t="s">
        <v>6845</v>
      </c>
      <c r="AC258" t="s">
        <v>6845</v>
      </c>
      <c r="AD258" t="s">
        <v>6845</v>
      </c>
      <c r="AE258" t="s">
        <v>6845</v>
      </c>
      <c r="AF258" t="s">
        <v>6845</v>
      </c>
      <c r="AG258" t="s">
        <v>6845</v>
      </c>
      <c r="AH258" t="s">
        <v>6845</v>
      </c>
      <c r="AI258" t="s">
        <v>6845</v>
      </c>
      <c r="AJ258" t="s">
        <v>6845</v>
      </c>
      <c r="AK258" t="s">
        <v>6845</v>
      </c>
      <c r="AL258" t="s">
        <v>6845</v>
      </c>
      <c r="AM258" t="s">
        <v>6845</v>
      </c>
      <c r="AN258" t="s">
        <v>6866</v>
      </c>
      <c r="AO258" t="s">
        <v>6866</v>
      </c>
      <c r="AP258" t="s">
        <v>6866</v>
      </c>
      <c r="AQ258" t="s">
        <v>6866</v>
      </c>
      <c r="AR258" t="s">
        <v>6866</v>
      </c>
      <c r="AS258" t="s">
        <v>6866</v>
      </c>
      <c r="AT258" t="s">
        <v>6866</v>
      </c>
      <c r="AU258" t="s">
        <v>6866</v>
      </c>
      <c r="AV258" t="s">
        <v>6866</v>
      </c>
      <c r="AW258" t="s">
        <v>6866</v>
      </c>
      <c r="AX258" t="s">
        <v>6866</v>
      </c>
      <c r="AY258" t="s">
        <v>6866</v>
      </c>
      <c r="AZ258" t="s">
        <v>6866</v>
      </c>
      <c r="BA258" t="s">
        <v>6866</v>
      </c>
      <c r="BB258" t="s">
        <v>7145</v>
      </c>
      <c r="BC258" t="s">
        <v>7145</v>
      </c>
      <c r="BD258" t="s">
        <v>6866</v>
      </c>
      <c r="BE258" t="s">
        <v>6866</v>
      </c>
      <c r="BF258" t="s">
        <v>6866</v>
      </c>
      <c r="BG258" t="s">
        <v>6866</v>
      </c>
      <c r="BH258" t="s">
        <v>6866</v>
      </c>
      <c r="BI258" t="s">
        <v>7145</v>
      </c>
      <c r="BJ258" t="s">
        <v>7145</v>
      </c>
      <c r="BK258" t="s">
        <v>6866</v>
      </c>
      <c r="BL258" t="s">
        <v>6866</v>
      </c>
      <c r="BM258" t="s">
        <v>6866</v>
      </c>
      <c r="BN258" t="s">
        <v>6866</v>
      </c>
      <c r="BO258" t="s">
        <v>6866</v>
      </c>
      <c r="BP258" t="s">
        <v>8832</v>
      </c>
      <c r="BQ258" t="s">
        <v>8833</v>
      </c>
    </row>
    <row r="259" spans="1:69" x14ac:dyDescent="0.2">
      <c r="A259" t="s">
        <v>8834</v>
      </c>
      <c r="B259" t="s">
        <v>8835</v>
      </c>
      <c r="C259" t="s">
        <v>6832</v>
      </c>
      <c r="D259" t="s">
        <v>6835</v>
      </c>
      <c r="E259" t="s">
        <v>6836</v>
      </c>
      <c r="F259" t="s">
        <v>8836</v>
      </c>
      <c r="G259" t="s">
        <v>6837</v>
      </c>
      <c r="H259" t="s">
        <v>6264</v>
      </c>
      <c r="I259" t="s">
        <v>9187</v>
      </c>
      <c r="J259" t="s">
        <v>8837</v>
      </c>
      <c r="K259" t="s">
        <v>6841</v>
      </c>
      <c r="L259" t="s">
        <v>6500</v>
      </c>
      <c r="M259" t="s">
        <v>6501</v>
      </c>
      <c r="N259" t="s">
        <v>7077</v>
      </c>
      <c r="O259" t="s">
        <v>6845</v>
      </c>
      <c r="P259" t="s">
        <v>6845</v>
      </c>
      <c r="Q259" t="s">
        <v>6845</v>
      </c>
      <c r="R259" t="s">
        <v>7133</v>
      </c>
      <c r="S259" t="s">
        <v>8931</v>
      </c>
      <c r="T259" t="s">
        <v>7113</v>
      </c>
      <c r="U259" t="s">
        <v>7082</v>
      </c>
      <c r="V259" t="s">
        <v>8838</v>
      </c>
      <c r="W259" t="s">
        <v>6845</v>
      </c>
      <c r="X259" t="s">
        <v>6845</v>
      </c>
      <c r="Y259" t="s">
        <v>6845</v>
      </c>
      <c r="Z259" t="s">
        <v>6845</v>
      </c>
      <c r="AA259" t="s">
        <v>6845</v>
      </c>
      <c r="AB259" t="s">
        <v>6845</v>
      </c>
      <c r="AC259" t="s">
        <v>6845</v>
      </c>
      <c r="AD259" t="s">
        <v>6845</v>
      </c>
      <c r="AE259" t="s">
        <v>6845</v>
      </c>
      <c r="AF259" t="s">
        <v>6845</v>
      </c>
      <c r="AG259" t="s">
        <v>6845</v>
      </c>
      <c r="AH259" t="s">
        <v>6845</v>
      </c>
      <c r="AI259" t="s">
        <v>6845</v>
      </c>
      <c r="AJ259" t="s">
        <v>6845</v>
      </c>
      <c r="AK259" t="s">
        <v>6845</v>
      </c>
      <c r="AL259" t="s">
        <v>6845</v>
      </c>
      <c r="AM259" t="s">
        <v>6845</v>
      </c>
      <c r="AN259" t="s">
        <v>6866</v>
      </c>
      <c r="AO259" t="s">
        <v>6866</v>
      </c>
      <c r="AP259" t="s">
        <v>6866</v>
      </c>
      <c r="AQ259" t="s">
        <v>6866</v>
      </c>
      <c r="AR259" t="s">
        <v>6866</v>
      </c>
      <c r="AS259" t="s">
        <v>6866</v>
      </c>
      <c r="AT259" t="s">
        <v>6866</v>
      </c>
      <c r="AU259" t="s">
        <v>6866</v>
      </c>
      <c r="AV259" t="s">
        <v>6866</v>
      </c>
      <c r="AW259" t="s">
        <v>6866</v>
      </c>
      <c r="AX259" t="s">
        <v>6866</v>
      </c>
      <c r="AY259" t="s">
        <v>6866</v>
      </c>
      <c r="AZ259" t="s">
        <v>6866</v>
      </c>
      <c r="BA259" t="s">
        <v>6866</v>
      </c>
      <c r="BB259" t="s">
        <v>7121</v>
      </c>
      <c r="BC259" t="s">
        <v>7121</v>
      </c>
      <c r="BD259" t="s">
        <v>6866</v>
      </c>
      <c r="BE259" t="s">
        <v>6866</v>
      </c>
      <c r="BF259" t="s">
        <v>6866</v>
      </c>
      <c r="BG259" t="s">
        <v>6866</v>
      </c>
      <c r="BH259" t="s">
        <v>6866</v>
      </c>
      <c r="BI259" t="s">
        <v>8906</v>
      </c>
      <c r="BJ259" t="s">
        <v>8906</v>
      </c>
      <c r="BK259" t="s">
        <v>6866</v>
      </c>
      <c r="BL259" t="s">
        <v>6866</v>
      </c>
      <c r="BM259" t="s">
        <v>6866</v>
      </c>
      <c r="BN259" t="s">
        <v>6866</v>
      </c>
      <c r="BO259" t="s">
        <v>6866</v>
      </c>
      <c r="BP259" t="s">
        <v>8839</v>
      </c>
      <c r="BQ259" t="s">
        <v>8840</v>
      </c>
    </row>
    <row r="260" spans="1:69" x14ac:dyDescent="0.2">
      <c r="A260" t="s">
        <v>8841</v>
      </c>
      <c r="B260" t="s">
        <v>8842</v>
      </c>
      <c r="C260" t="s">
        <v>6832</v>
      </c>
      <c r="D260" t="s">
        <v>6835</v>
      </c>
      <c r="E260" t="s">
        <v>6836</v>
      </c>
      <c r="F260" t="s">
        <v>8843</v>
      </c>
      <c r="G260" t="s">
        <v>6837</v>
      </c>
      <c r="H260" t="s">
        <v>6421</v>
      </c>
      <c r="I260" t="s">
        <v>8844</v>
      </c>
      <c r="J260" t="s">
        <v>8944</v>
      </c>
      <c r="K260" t="s">
        <v>6841</v>
      </c>
      <c r="L260" t="s">
        <v>6500</v>
      </c>
      <c r="M260" t="s">
        <v>6501</v>
      </c>
      <c r="N260" t="s">
        <v>7077</v>
      </c>
      <c r="O260" t="s">
        <v>6845</v>
      </c>
      <c r="P260" t="s">
        <v>6845</v>
      </c>
      <c r="Q260" t="s">
        <v>6845</v>
      </c>
      <c r="R260" t="s">
        <v>8845</v>
      </c>
      <c r="S260" t="s">
        <v>8931</v>
      </c>
      <c r="T260" t="s">
        <v>8917</v>
      </c>
      <c r="U260" t="s">
        <v>7082</v>
      </c>
      <c r="V260" t="s">
        <v>8846</v>
      </c>
      <c r="W260" t="s">
        <v>8847</v>
      </c>
      <c r="X260" t="s">
        <v>6845</v>
      </c>
      <c r="Y260" t="s">
        <v>6845</v>
      </c>
      <c r="Z260" t="s">
        <v>6845</v>
      </c>
      <c r="AA260" t="s">
        <v>6845</v>
      </c>
      <c r="AB260" t="s">
        <v>6845</v>
      </c>
      <c r="AC260" t="s">
        <v>6845</v>
      </c>
      <c r="AD260" t="s">
        <v>6845</v>
      </c>
      <c r="AE260" t="s">
        <v>6845</v>
      </c>
      <c r="AF260" t="s">
        <v>6845</v>
      </c>
      <c r="AG260" t="s">
        <v>6845</v>
      </c>
      <c r="AH260" t="s">
        <v>6845</v>
      </c>
      <c r="AI260" t="s">
        <v>6845</v>
      </c>
      <c r="AJ260" t="s">
        <v>6845</v>
      </c>
      <c r="AK260" t="s">
        <v>6845</v>
      </c>
      <c r="AL260" t="s">
        <v>6845</v>
      </c>
      <c r="AM260" t="s">
        <v>6845</v>
      </c>
      <c r="AN260" t="s">
        <v>6866</v>
      </c>
      <c r="AO260" t="s">
        <v>6866</v>
      </c>
      <c r="AP260" t="s">
        <v>6866</v>
      </c>
      <c r="AQ260" t="s">
        <v>6866</v>
      </c>
      <c r="AR260" t="s">
        <v>6866</v>
      </c>
      <c r="AS260" t="s">
        <v>6866</v>
      </c>
      <c r="AT260" t="s">
        <v>6866</v>
      </c>
      <c r="AU260" t="s">
        <v>6866</v>
      </c>
      <c r="AV260" t="s">
        <v>6866</v>
      </c>
      <c r="AW260" t="s">
        <v>6866</v>
      </c>
      <c r="AX260" t="s">
        <v>6866</v>
      </c>
      <c r="AY260" t="s">
        <v>6866</v>
      </c>
      <c r="AZ260" t="s">
        <v>6866</v>
      </c>
      <c r="BA260" t="s">
        <v>6866</v>
      </c>
      <c r="BB260" t="s">
        <v>7145</v>
      </c>
      <c r="BC260" t="s">
        <v>6866</v>
      </c>
      <c r="BD260" t="s">
        <v>7145</v>
      </c>
      <c r="BE260" t="s">
        <v>6866</v>
      </c>
      <c r="BF260" t="s">
        <v>6866</v>
      </c>
      <c r="BG260" t="s">
        <v>6866</v>
      </c>
      <c r="BH260" t="s">
        <v>6866</v>
      </c>
      <c r="BI260" t="s">
        <v>7143</v>
      </c>
      <c r="BJ260" t="s">
        <v>6866</v>
      </c>
      <c r="BK260" t="s">
        <v>7143</v>
      </c>
      <c r="BL260" t="s">
        <v>6866</v>
      </c>
      <c r="BM260" t="s">
        <v>6866</v>
      </c>
      <c r="BN260" t="s">
        <v>6866</v>
      </c>
      <c r="BO260" t="s">
        <v>6866</v>
      </c>
      <c r="BP260" t="s">
        <v>8848</v>
      </c>
      <c r="BQ260" t="s">
        <v>8849</v>
      </c>
    </row>
    <row r="261" spans="1:69" hidden="1" x14ac:dyDescent="0.2">
      <c r="A261" t="s">
        <v>6793</v>
      </c>
      <c r="B261" t="s">
        <v>6794</v>
      </c>
      <c r="C261" t="s">
        <v>6834</v>
      </c>
      <c r="D261" t="s">
        <v>6835</v>
      </c>
      <c r="E261" t="s">
        <v>6795</v>
      </c>
      <c r="F261" t="s">
        <v>6796</v>
      </c>
      <c r="G261" t="s">
        <v>6837</v>
      </c>
      <c r="H261" t="s">
        <v>6797</v>
      </c>
      <c r="I261" t="s">
        <v>7094</v>
      </c>
      <c r="J261" t="s">
        <v>6798</v>
      </c>
      <c r="K261" t="s">
        <v>6845</v>
      </c>
      <c r="L261" t="s">
        <v>6842</v>
      </c>
      <c r="M261" t="s">
        <v>6843</v>
      </c>
      <c r="N261" t="s">
        <v>7077</v>
      </c>
      <c r="O261" t="s">
        <v>6845</v>
      </c>
      <c r="P261" t="s">
        <v>6799</v>
      </c>
      <c r="Q261" t="s">
        <v>6800</v>
      </c>
      <c r="R261" t="s">
        <v>6801</v>
      </c>
      <c r="S261" t="s">
        <v>7085</v>
      </c>
      <c r="T261" t="s">
        <v>8904</v>
      </c>
      <c r="U261" t="s">
        <v>6851</v>
      </c>
      <c r="V261" t="s">
        <v>6802</v>
      </c>
      <c r="W261" t="s">
        <v>6803</v>
      </c>
      <c r="X261" t="s">
        <v>6799</v>
      </c>
      <c r="Y261" t="s">
        <v>6354</v>
      </c>
      <c r="Z261" t="s">
        <v>6804</v>
      </c>
      <c r="AA261" t="s">
        <v>8917</v>
      </c>
      <c r="AB261" t="s">
        <v>8412</v>
      </c>
      <c r="AC261" t="s">
        <v>6805</v>
      </c>
      <c r="AD261" t="s">
        <v>6806</v>
      </c>
      <c r="AE261" t="s">
        <v>6799</v>
      </c>
      <c r="AF261" t="s">
        <v>6807</v>
      </c>
      <c r="AG261" t="s">
        <v>7090</v>
      </c>
      <c r="AH261" t="s">
        <v>6414</v>
      </c>
      <c r="AI261" t="s">
        <v>6863</v>
      </c>
      <c r="AJ261" t="s">
        <v>6808</v>
      </c>
      <c r="AK261" t="s">
        <v>6809</v>
      </c>
      <c r="AL261" t="s">
        <v>6799</v>
      </c>
      <c r="AM261" t="s">
        <v>6845</v>
      </c>
      <c r="AN261" t="s">
        <v>6866</v>
      </c>
      <c r="AO261" t="s">
        <v>6866</v>
      </c>
      <c r="AP261" t="s">
        <v>6866</v>
      </c>
      <c r="AQ261" t="s">
        <v>6866</v>
      </c>
      <c r="AR261" t="s">
        <v>6866</v>
      </c>
      <c r="AS261" t="s">
        <v>6866</v>
      </c>
      <c r="AT261" t="s">
        <v>6866</v>
      </c>
      <c r="AU261" t="s">
        <v>6866</v>
      </c>
      <c r="AV261" t="s">
        <v>6866</v>
      </c>
      <c r="AW261" t="s">
        <v>6866</v>
      </c>
      <c r="AX261" t="s">
        <v>6866</v>
      </c>
      <c r="AY261" t="s">
        <v>6866</v>
      </c>
      <c r="AZ261" t="s">
        <v>6866</v>
      </c>
      <c r="BA261" t="s">
        <v>6866</v>
      </c>
      <c r="BB261" t="s">
        <v>6866</v>
      </c>
      <c r="BC261" t="s">
        <v>6866</v>
      </c>
      <c r="BD261" t="s">
        <v>6866</v>
      </c>
      <c r="BE261" t="s">
        <v>6866</v>
      </c>
      <c r="BF261" t="s">
        <v>6866</v>
      </c>
      <c r="BG261" t="s">
        <v>6866</v>
      </c>
      <c r="BH261" t="s">
        <v>6866</v>
      </c>
      <c r="BI261" t="s">
        <v>6866</v>
      </c>
      <c r="BJ261" t="s">
        <v>6866</v>
      </c>
      <c r="BK261" t="s">
        <v>6866</v>
      </c>
      <c r="BL261" t="s">
        <v>6866</v>
      </c>
      <c r="BM261" t="s">
        <v>6866</v>
      </c>
      <c r="BN261" t="s">
        <v>6866</v>
      </c>
      <c r="BO261" t="s">
        <v>6866</v>
      </c>
      <c r="BP261" t="s">
        <v>6810</v>
      </c>
      <c r="BQ261" t="s">
        <v>6811</v>
      </c>
    </row>
    <row r="262" spans="1:69" hidden="1" x14ac:dyDescent="0.2">
      <c r="A262" t="s">
        <v>9227</v>
      </c>
      <c r="B262" t="s">
        <v>6812</v>
      </c>
      <c r="C262" t="s">
        <v>6793</v>
      </c>
      <c r="D262" t="s">
        <v>6835</v>
      </c>
      <c r="E262" t="s">
        <v>6795</v>
      </c>
      <c r="F262" t="s">
        <v>6813</v>
      </c>
      <c r="G262" t="s">
        <v>6837</v>
      </c>
      <c r="H262" t="s">
        <v>6264</v>
      </c>
      <c r="I262" t="s">
        <v>9187</v>
      </c>
      <c r="J262" t="s">
        <v>6814</v>
      </c>
      <c r="K262" t="s">
        <v>6841</v>
      </c>
      <c r="L262" t="s">
        <v>7075</v>
      </c>
      <c r="M262" t="s">
        <v>7076</v>
      </c>
      <c r="N262" t="s">
        <v>7077</v>
      </c>
      <c r="O262" t="s">
        <v>6845</v>
      </c>
      <c r="P262" t="s">
        <v>6815</v>
      </c>
      <c r="Q262" t="s">
        <v>6845</v>
      </c>
      <c r="R262" t="s">
        <v>6255</v>
      </c>
      <c r="S262" t="s">
        <v>6443</v>
      </c>
      <c r="T262" t="s">
        <v>6816</v>
      </c>
      <c r="U262" t="s">
        <v>7082</v>
      </c>
      <c r="V262" t="s">
        <v>6817</v>
      </c>
      <c r="W262" t="s">
        <v>6818</v>
      </c>
      <c r="X262" t="s">
        <v>6845</v>
      </c>
      <c r="Y262" t="s">
        <v>6467</v>
      </c>
      <c r="Z262" t="s">
        <v>7160</v>
      </c>
      <c r="AA262" t="s">
        <v>7140</v>
      </c>
      <c r="AB262" t="s">
        <v>7119</v>
      </c>
      <c r="AC262" t="s">
        <v>6817</v>
      </c>
      <c r="AD262" t="s">
        <v>6819</v>
      </c>
      <c r="AE262" t="s">
        <v>6845</v>
      </c>
      <c r="AF262" t="s">
        <v>6820</v>
      </c>
      <c r="AG262" t="s">
        <v>6861</v>
      </c>
      <c r="AH262" t="s">
        <v>7091</v>
      </c>
      <c r="AI262" t="s">
        <v>7092</v>
      </c>
      <c r="AJ262" t="s">
        <v>6817</v>
      </c>
      <c r="AK262" t="s">
        <v>6821</v>
      </c>
      <c r="AL262" t="s">
        <v>6845</v>
      </c>
      <c r="AM262" t="s">
        <v>9338</v>
      </c>
      <c r="AN262" t="s">
        <v>8449</v>
      </c>
      <c r="AO262" t="s">
        <v>8785</v>
      </c>
      <c r="AP262" t="s">
        <v>9187</v>
      </c>
      <c r="AQ262" t="s">
        <v>6866</v>
      </c>
      <c r="AR262" t="s">
        <v>6866</v>
      </c>
      <c r="AS262" t="s">
        <v>6866</v>
      </c>
      <c r="AT262" t="s">
        <v>6866</v>
      </c>
      <c r="AU262" t="s">
        <v>7122</v>
      </c>
      <c r="AV262" t="s">
        <v>7122</v>
      </c>
      <c r="AW262" t="s">
        <v>6866</v>
      </c>
      <c r="AX262" t="s">
        <v>6866</v>
      </c>
      <c r="AY262" t="s">
        <v>6866</v>
      </c>
      <c r="AZ262" t="s">
        <v>6866</v>
      </c>
      <c r="BA262" t="s">
        <v>6866</v>
      </c>
      <c r="BB262" t="s">
        <v>7122</v>
      </c>
      <c r="BC262" t="s">
        <v>7122</v>
      </c>
      <c r="BD262" t="s">
        <v>6866</v>
      </c>
      <c r="BE262" t="s">
        <v>6866</v>
      </c>
      <c r="BF262" t="s">
        <v>6866</v>
      </c>
      <c r="BG262" t="s">
        <v>6866</v>
      </c>
      <c r="BH262" t="s">
        <v>6866</v>
      </c>
      <c r="BI262" t="s">
        <v>6866</v>
      </c>
      <c r="BJ262" t="s">
        <v>6866</v>
      </c>
      <c r="BK262" t="s">
        <v>6866</v>
      </c>
      <c r="BL262" t="s">
        <v>6866</v>
      </c>
      <c r="BM262" t="s">
        <v>6866</v>
      </c>
      <c r="BN262" t="s">
        <v>6866</v>
      </c>
      <c r="BO262" t="s">
        <v>6866</v>
      </c>
      <c r="BP262" t="s">
        <v>6822</v>
      </c>
      <c r="BQ262" t="s">
        <v>6823</v>
      </c>
    </row>
    <row r="263" spans="1:69" hidden="1" x14ac:dyDescent="0.2">
      <c r="A263" t="s">
        <v>6824</v>
      </c>
      <c r="B263" t="s">
        <v>6825</v>
      </c>
      <c r="C263" t="s">
        <v>6793</v>
      </c>
      <c r="D263" t="s">
        <v>6835</v>
      </c>
      <c r="E263" t="s">
        <v>6795</v>
      </c>
      <c r="F263" t="s">
        <v>8170</v>
      </c>
      <c r="G263" t="s">
        <v>6837</v>
      </c>
      <c r="H263" t="s">
        <v>6264</v>
      </c>
      <c r="I263" t="s">
        <v>7121</v>
      </c>
      <c r="J263" t="s">
        <v>6826</v>
      </c>
      <c r="K263" t="s">
        <v>6841</v>
      </c>
      <c r="L263" t="s">
        <v>7075</v>
      </c>
      <c r="M263" t="s">
        <v>7076</v>
      </c>
      <c r="N263" t="s">
        <v>7077</v>
      </c>
      <c r="O263" t="s">
        <v>6845</v>
      </c>
      <c r="P263" t="s">
        <v>6827</v>
      </c>
      <c r="Q263" t="s">
        <v>6845</v>
      </c>
      <c r="R263" t="s">
        <v>6828</v>
      </c>
      <c r="S263" t="s">
        <v>5153</v>
      </c>
      <c r="T263" t="s">
        <v>7191</v>
      </c>
      <c r="U263" t="s">
        <v>7082</v>
      </c>
      <c r="V263" t="s">
        <v>4287</v>
      </c>
      <c r="W263" t="s">
        <v>6845</v>
      </c>
      <c r="X263" t="s">
        <v>6845</v>
      </c>
      <c r="Y263" t="s">
        <v>4288</v>
      </c>
      <c r="Z263" t="s">
        <v>6468</v>
      </c>
      <c r="AA263" t="s">
        <v>7081</v>
      </c>
      <c r="AB263" t="s">
        <v>7119</v>
      </c>
      <c r="AC263" t="s">
        <v>4287</v>
      </c>
      <c r="AD263" t="s">
        <v>4289</v>
      </c>
      <c r="AE263" t="s">
        <v>6845</v>
      </c>
      <c r="AF263" t="s">
        <v>6845</v>
      </c>
      <c r="AG263" t="s">
        <v>6845</v>
      </c>
      <c r="AH263" t="s">
        <v>6845</v>
      </c>
      <c r="AI263" t="s">
        <v>6845</v>
      </c>
      <c r="AJ263" t="s">
        <v>6845</v>
      </c>
      <c r="AK263" t="s">
        <v>6845</v>
      </c>
      <c r="AL263" t="s">
        <v>6845</v>
      </c>
      <c r="AM263" t="s">
        <v>6845</v>
      </c>
      <c r="AN263" t="s">
        <v>7179</v>
      </c>
      <c r="AO263" t="s">
        <v>7179</v>
      </c>
      <c r="AP263" t="s">
        <v>6866</v>
      </c>
      <c r="AQ263" t="s">
        <v>6866</v>
      </c>
      <c r="AR263" t="s">
        <v>6866</v>
      </c>
      <c r="AS263" t="s">
        <v>6866</v>
      </c>
      <c r="AT263" t="s">
        <v>6866</v>
      </c>
      <c r="AU263" t="s">
        <v>8906</v>
      </c>
      <c r="AV263" t="s">
        <v>8906</v>
      </c>
      <c r="AW263" t="s">
        <v>6866</v>
      </c>
      <c r="AX263" t="s">
        <v>6866</v>
      </c>
      <c r="AY263" t="s">
        <v>6866</v>
      </c>
      <c r="AZ263" t="s">
        <v>6866</v>
      </c>
      <c r="BA263" t="s">
        <v>6866</v>
      </c>
      <c r="BB263" t="s">
        <v>6273</v>
      </c>
      <c r="BC263" t="s">
        <v>6273</v>
      </c>
      <c r="BD263" t="s">
        <v>6866</v>
      </c>
      <c r="BE263" t="s">
        <v>6866</v>
      </c>
      <c r="BF263" t="s">
        <v>6866</v>
      </c>
      <c r="BG263" t="s">
        <v>6866</v>
      </c>
      <c r="BH263" t="s">
        <v>6866</v>
      </c>
      <c r="BI263" t="s">
        <v>7145</v>
      </c>
      <c r="BJ263" t="s">
        <v>8953</v>
      </c>
      <c r="BK263" t="s">
        <v>9187</v>
      </c>
      <c r="BL263" t="s">
        <v>6866</v>
      </c>
      <c r="BM263" t="s">
        <v>6866</v>
      </c>
      <c r="BN263" t="s">
        <v>6866</v>
      </c>
      <c r="BO263" t="s">
        <v>6866</v>
      </c>
      <c r="BP263" t="s">
        <v>4290</v>
      </c>
      <c r="BQ263" t="s">
        <v>4291</v>
      </c>
    </row>
    <row r="264" spans="1:69" hidden="1" x14ac:dyDescent="0.2">
      <c r="A264" t="s">
        <v>4292</v>
      </c>
      <c r="B264" t="s">
        <v>4293</v>
      </c>
      <c r="C264" t="s">
        <v>6793</v>
      </c>
      <c r="D264" t="s">
        <v>6835</v>
      </c>
      <c r="E264" t="s">
        <v>6795</v>
      </c>
      <c r="F264" t="s">
        <v>4294</v>
      </c>
      <c r="G264" t="s">
        <v>6837</v>
      </c>
      <c r="H264" t="s">
        <v>4295</v>
      </c>
      <c r="I264" t="s">
        <v>7095</v>
      </c>
      <c r="J264" t="s">
        <v>4296</v>
      </c>
      <c r="K264" t="s">
        <v>6841</v>
      </c>
      <c r="L264" t="s">
        <v>7075</v>
      </c>
      <c r="M264" t="s">
        <v>7076</v>
      </c>
      <c r="N264" t="s">
        <v>7077</v>
      </c>
      <c r="O264" t="s">
        <v>6845</v>
      </c>
      <c r="P264" t="s">
        <v>4297</v>
      </c>
      <c r="Q264" t="s">
        <v>6845</v>
      </c>
      <c r="R264" t="s">
        <v>8747</v>
      </c>
      <c r="S264" t="s">
        <v>7553</v>
      </c>
      <c r="T264" t="s">
        <v>6816</v>
      </c>
      <c r="U264" t="s">
        <v>7082</v>
      </c>
      <c r="V264" t="s">
        <v>4298</v>
      </c>
      <c r="W264" t="s">
        <v>4299</v>
      </c>
      <c r="X264" t="s">
        <v>6845</v>
      </c>
      <c r="Y264" t="s">
        <v>4300</v>
      </c>
      <c r="Z264" t="s">
        <v>8931</v>
      </c>
      <c r="AA264" t="s">
        <v>8574</v>
      </c>
      <c r="AB264" t="s">
        <v>7087</v>
      </c>
      <c r="AC264" t="s">
        <v>4298</v>
      </c>
      <c r="AD264" t="s">
        <v>6845</v>
      </c>
      <c r="AE264" t="s">
        <v>6845</v>
      </c>
      <c r="AF264" t="s">
        <v>4301</v>
      </c>
      <c r="AG264" t="s">
        <v>8291</v>
      </c>
      <c r="AH264" t="s">
        <v>7196</v>
      </c>
      <c r="AI264" t="s">
        <v>7092</v>
      </c>
      <c r="AJ264" t="s">
        <v>4298</v>
      </c>
      <c r="AK264" t="s">
        <v>6845</v>
      </c>
      <c r="AL264" t="s">
        <v>6845</v>
      </c>
      <c r="AM264" t="s">
        <v>4302</v>
      </c>
      <c r="AN264" t="s">
        <v>8971</v>
      </c>
      <c r="AO264" t="s">
        <v>8971</v>
      </c>
      <c r="AP264" t="s">
        <v>6866</v>
      </c>
      <c r="AQ264" t="s">
        <v>6866</v>
      </c>
      <c r="AR264" t="s">
        <v>6866</v>
      </c>
      <c r="AS264" t="s">
        <v>6866</v>
      </c>
      <c r="AT264" t="s">
        <v>6866</v>
      </c>
      <c r="AU264" t="s">
        <v>8994</v>
      </c>
      <c r="AV264" t="s">
        <v>8994</v>
      </c>
      <c r="AW264" t="s">
        <v>6866</v>
      </c>
      <c r="AX264" t="s">
        <v>6866</v>
      </c>
      <c r="AY264" t="s">
        <v>6866</v>
      </c>
      <c r="AZ264" t="s">
        <v>6866</v>
      </c>
      <c r="BA264" t="s">
        <v>6866</v>
      </c>
      <c r="BB264" t="s">
        <v>7180</v>
      </c>
      <c r="BC264" t="s">
        <v>7180</v>
      </c>
      <c r="BD264" t="s">
        <v>6866</v>
      </c>
      <c r="BE264" t="s">
        <v>6866</v>
      </c>
      <c r="BF264" t="s">
        <v>6866</v>
      </c>
      <c r="BG264" t="s">
        <v>6866</v>
      </c>
      <c r="BH264" t="s">
        <v>6866</v>
      </c>
      <c r="BI264" t="s">
        <v>7145</v>
      </c>
      <c r="BJ264" t="s">
        <v>7145</v>
      </c>
      <c r="BK264" t="s">
        <v>6866</v>
      </c>
      <c r="BL264" t="s">
        <v>6866</v>
      </c>
      <c r="BM264" t="s">
        <v>6866</v>
      </c>
      <c r="BN264" t="s">
        <v>6866</v>
      </c>
      <c r="BO264" t="s">
        <v>6866</v>
      </c>
      <c r="BP264" t="s">
        <v>4303</v>
      </c>
      <c r="BQ264" t="s">
        <v>4304</v>
      </c>
    </row>
    <row r="265" spans="1:69" hidden="1" x14ac:dyDescent="0.2">
      <c r="A265" t="s">
        <v>4305</v>
      </c>
      <c r="B265" t="s">
        <v>4306</v>
      </c>
      <c r="C265" t="s">
        <v>6793</v>
      </c>
      <c r="D265" t="s">
        <v>6835</v>
      </c>
      <c r="E265" t="s">
        <v>6795</v>
      </c>
      <c r="F265" t="s">
        <v>4307</v>
      </c>
      <c r="G265" t="s">
        <v>6837</v>
      </c>
      <c r="H265" t="s">
        <v>8911</v>
      </c>
      <c r="I265" t="s">
        <v>9187</v>
      </c>
      <c r="J265" t="s">
        <v>4308</v>
      </c>
      <c r="K265" t="s">
        <v>6841</v>
      </c>
      <c r="L265" t="s">
        <v>7075</v>
      </c>
      <c r="M265" t="s">
        <v>7076</v>
      </c>
      <c r="N265" t="s">
        <v>7077</v>
      </c>
      <c r="O265" t="s">
        <v>6845</v>
      </c>
      <c r="P265" t="s">
        <v>4309</v>
      </c>
      <c r="Q265" t="s">
        <v>6845</v>
      </c>
      <c r="R265" t="s">
        <v>4310</v>
      </c>
      <c r="S265" t="s">
        <v>5153</v>
      </c>
      <c r="T265" t="s">
        <v>6856</v>
      </c>
      <c r="U265" t="s">
        <v>7082</v>
      </c>
      <c r="V265" t="s">
        <v>4311</v>
      </c>
      <c r="W265" t="s">
        <v>4312</v>
      </c>
      <c r="X265" t="s">
        <v>6845</v>
      </c>
      <c r="Y265" t="s">
        <v>4313</v>
      </c>
      <c r="Z265" t="s">
        <v>8898</v>
      </c>
      <c r="AA265" t="s">
        <v>7081</v>
      </c>
      <c r="AB265" t="s">
        <v>7119</v>
      </c>
      <c r="AC265" t="s">
        <v>4311</v>
      </c>
      <c r="AD265" t="s">
        <v>6845</v>
      </c>
      <c r="AE265" t="s">
        <v>6845</v>
      </c>
      <c r="AF265" t="s">
        <v>6845</v>
      </c>
      <c r="AG265" t="s">
        <v>6845</v>
      </c>
      <c r="AH265" t="s">
        <v>6845</v>
      </c>
      <c r="AI265" t="s">
        <v>6845</v>
      </c>
      <c r="AJ265" t="s">
        <v>6845</v>
      </c>
      <c r="AK265" t="s">
        <v>6845</v>
      </c>
      <c r="AL265" t="s">
        <v>6845</v>
      </c>
      <c r="AM265" t="s">
        <v>4314</v>
      </c>
      <c r="AN265" t="s">
        <v>8953</v>
      </c>
      <c r="AO265" t="s">
        <v>8953</v>
      </c>
      <c r="AP265" t="s">
        <v>6866</v>
      </c>
      <c r="AQ265" t="s">
        <v>6866</v>
      </c>
      <c r="AR265" t="s">
        <v>6866</v>
      </c>
      <c r="AS265" t="s">
        <v>6866</v>
      </c>
      <c r="AT265" t="s">
        <v>6866</v>
      </c>
      <c r="AU265" t="s">
        <v>7179</v>
      </c>
      <c r="AV265" t="s">
        <v>7179</v>
      </c>
      <c r="AW265" t="s">
        <v>6866</v>
      </c>
      <c r="AX265" t="s">
        <v>6866</v>
      </c>
      <c r="AY265" t="s">
        <v>6866</v>
      </c>
      <c r="AZ265" t="s">
        <v>6866</v>
      </c>
      <c r="BA265" t="s">
        <v>6866</v>
      </c>
      <c r="BB265" t="s">
        <v>8952</v>
      </c>
      <c r="BC265" t="s">
        <v>8952</v>
      </c>
      <c r="BD265" t="s">
        <v>6866</v>
      </c>
      <c r="BE265" t="s">
        <v>6866</v>
      </c>
      <c r="BF265" t="s">
        <v>6866</v>
      </c>
      <c r="BG265" t="s">
        <v>6866</v>
      </c>
      <c r="BH265" t="s">
        <v>6866</v>
      </c>
      <c r="BI265" t="s">
        <v>7099</v>
      </c>
      <c r="BJ265" t="s">
        <v>7099</v>
      </c>
      <c r="BK265" t="s">
        <v>6866</v>
      </c>
      <c r="BL265" t="s">
        <v>6866</v>
      </c>
      <c r="BM265" t="s">
        <v>6866</v>
      </c>
      <c r="BN265" t="s">
        <v>6866</v>
      </c>
      <c r="BO265" t="s">
        <v>6866</v>
      </c>
      <c r="BP265" t="s">
        <v>4315</v>
      </c>
      <c r="BQ265" t="s">
        <v>4316</v>
      </c>
    </row>
    <row r="266" spans="1:69" hidden="1" x14ac:dyDescent="0.2">
      <c r="A266" t="s">
        <v>4317</v>
      </c>
      <c r="B266" t="s">
        <v>4318</v>
      </c>
      <c r="C266" t="s">
        <v>6793</v>
      </c>
      <c r="D266" t="s">
        <v>6835</v>
      </c>
      <c r="E266" t="s">
        <v>6795</v>
      </c>
      <c r="F266" t="s">
        <v>4319</v>
      </c>
      <c r="G266" t="s">
        <v>6837</v>
      </c>
      <c r="H266" t="s">
        <v>8977</v>
      </c>
      <c r="I266" t="s">
        <v>8994</v>
      </c>
      <c r="J266" t="s">
        <v>6826</v>
      </c>
      <c r="K266" t="s">
        <v>6841</v>
      </c>
      <c r="L266" t="s">
        <v>7075</v>
      </c>
      <c r="M266" t="s">
        <v>7076</v>
      </c>
      <c r="N266" t="s">
        <v>7077</v>
      </c>
      <c r="O266" t="s">
        <v>6845</v>
      </c>
      <c r="P266" t="s">
        <v>4320</v>
      </c>
      <c r="Q266" t="s">
        <v>6845</v>
      </c>
      <c r="R266" t="s">
        <v>4321</v>
      </c>
      <c r="S266" t="s">
        <v>7190</v>
      </c>
      <c r="T266" t="s">
        <v>8821</v>
      </c>
      <c r="U266" t="s">
        <v>7082</v>
      </c>
      <c r="V266" t="s">
        <v>4322</v>
      </c>
      <c r="W266" t="s">
        <v>4323</v>
      </c>
      <c r="X266" t="s">
        <v>6845</v>
      </c>
      <c r="Y266" t="s">
        <v>7576</v>
      </c>
      <c r="Z266" t="s">
        <v>8879</v>
      </c>
      <c r="AA266" t="s">
        <v>7118</v>
      </c>
      <c r="AB266" t="s">
        <v>7087</v>
      </c>
      <c r="AC266" t="s">
        <v>4322</v>
      </c>
      <c r="AD266" t="s">
        <v>4324</v>
      </c>
      <c r="AE266" t="s">
        <v>6845</v>
      </c>
      <c r="AF266" t="s">
        <v>4325</v>
      </c>
      <c r="AG266" t="s">
        <v>8879</v>
      </c>
      <c r="AH266" t="s">
        <v>8884</v>
      </c>
      <c r="AI266" t="s">
        <v>7092</v>
      </c>
      <c r="AJ266" t="s">
        <v>4322</v>
      </c>
      <c r="AK266" t="s">
        <v>4326</v>
      </c>
      <c r="AL266" t="s">
        <v>6845</v>
      </c>
      <c r="AM266" t="s">
        <v>8938</v>
      </c>
      <c r="AN266" t="s">
        <v>7180</v>
      </c>
      <c r="AO266" t="s">
        <v>7180</v>
      </c>
      <c r="AP266" t="s">
        <v>6866</v>
      </c>
      <c r="AQ266" t="s">
        <v>6866</v>
      </c>
      <c r="AR266" t="s">
        <v>6866</v>
      </c>
      <c r="AS266" t="s">
        <v>6866</v>
      </c>
      <c r="AT266" t="s">
        <v>6866</v>
      </c>
      <c r="AU266" t="s">
        <v>7121</v>
      </c>
      <c r="AV266" t="s">
        <v>7121</v>
      </c>
      <c r="AW266" t="s">
        <v>6866</v>
      </c>
      <c r="AX266" t="s">
        <v>6866</v>
      </c>
      <c r="AY266" t="s">
        <v>6866</v>
      </c>
      <c r="AZ266" t="s">
        <v>6866</v>
      </c>
      <c r="BA266" t="s">
        <v>6866</v>
      </c>
      <c r="BB266" t="s">
        <v>7145</v>
      </c>
      <c r="BC266" t="s">
        <v>7145</v>
      </c>
      <c r="BD266" t="s">
        <v>6866</v>
      </c>
      <c r="BE266" t="s">
        <v>6866</v>
      </c>
      <c r="BF266" t="s">
        <v>6866</v>
      </c>
      <c r="BG266" t="s">
        <v>6866</v>
      </c>
      <c r="BH266" t="s">
        <v>6866</v>
      </c>
      <c r="BI266" t="s">
        <v>7121</v>
      </c>
      <c r="BJ266" t="s">
        <v>7121</v>
      </c>
      <c r="BK266" t="s">
        <v>6866</v>
      </c>
      <c r="BL266" t="s">
        <v>6866</v>
      </c>
      <c r="BM266" t="s">
        <v>6866</v>
      </c>
      <c r="BN266" t="s">
        <v>6866</v>
      </c>
      <c r="BO266" t="s">
        <v>6866</v>
      </c>
      <c r="BP266" t="s">
        <v>4327</v>
      </c>
      <c r="BQ266" t="s">
        <v>4328</v>
      </c>
    </row>
    <row r="267" spans="1:69" hidden="1" x14ac:dyDescent="0.2">
      <c r="A267" s="8" t="s">
        <v>9245</v>
      </c>
      <c r="B267" t="s">
        <v>4329</v>
      </c>
      <c r="C267" t="s">
        <v>6793</v>
      </c>
      <c r="D267" t="s">
        <v>6835</v>
      </c>
      <c r="E267" t="s">
        <v>6795</v>
      </c>
      <c r="F267" t="s">
        <v>4330</v>
      </c>
      <c r="G267" t="s">
        <v>6837</v>
      </c>
      <c r="H267" t="s">
        <v>5122</v>
      </c>
      <c r="I267" t="s">
        <v>9187</v>
      </c>
      <c r="J267" t="s">
        <v>4331</v>
      </c>
      <c r="K267" t="s">
        <v>6841</v>
      </c>
      <c r="L267" t="s">
        <v>7075</v>
      </c>
      <c r="M267" t="s">
        <v>7076</v>
      </c>
      <c r="N267" t="s">
        <v>7077</v>
      </c>
      <c r="O267" t="s">
        <v>6845</v>
      </c>
      <c r="P267" t="s">
        <v>4332</v>
      </c>
      <c r="Q267" t="s">
        <v>6845</v>
      </c>
      <c r="R267" t="s">
        <v>4333</v>
      </c>
      <c r="S267" t="s">
        <v>8061</v>
      </c>
      <c r="T267" t="s">
        <v>8821</v>
      </c>
      <c r="U267" t="s">
        <v>7082</v>
      </c>
      <c r="V267" t="s">
        <v>4334</v>
      </c>
      <c r="W267" t="s">
        <v>4335</v>
      </c>
      <c r="X267" t="s">
        <v>6845</v>
      </c>
      <c r="Y267" t="s">
        <v>5842</v>
      </c>
      <c r="Z267" t="s">
        <v>7117</v>
      </c>
      <c r="AA267" t="s">
        <v>7118</v>
      </c>
      <c r="AB267" t="s">
        <v>7119</v>
      </c>
      <c r="AC267" t="s">
        <v>4334</v>
      </c>
      <c r="AD267" t="s">
        <v>6845</v>
      </c>
      <c r="AE267" t="s">
        <v>6845</v>
      </c>
      <c r="AF267" t="s">
        <v>6845</v>
      </c>
      <c r="AG267" t="s">
        <v>6845</v>
      </c>
      <c r="AH267" t="s">
        <v>6845</v>
      </c>
      <c r="AI267" t="s">
        <v>6845</v>
      </c>
      <c r="AJ267" t="s">
        <v>6845</v>
      </c>
      <c r="AK267" t="s">
        <v>6845</v>
      </c>
      <c r="AL267" t="s">
        <v>6845</v>
      </c>
      <c r="AM267" t="s">
        <v>7780</v>
      </c>
      <c r="AN267" t="s">
        <v>6274</v>
      </c>
      <c r="AO267" t="s">
        <v>6274</v>
      </c>
      <c r="AP267" t="s">
        <v>6866</v>
      </c>
      <c r="AQ267" t="s">
        <v>6866</v>
      </c>
      <c r="AR267" t="s">
        <v>6866</v>
      </c>
      <c r="AS267" t="s">
        <v>6866</v>
      </c>
      <c r="AT267" t="s">
        <v>6866</v>
      </c>
      <c r="AU267" t="s">
        <v>7180</v>
      </c>
      <c r="AV267" t="s">
        <v>7180</v>
      </c>
      <c r="AW267" t="s">
        <v>6866</v>
      </c>
      <c r="AX267" t="s">
        <v>6866</v>
      </c>
      <c r="AY267" t="s">
        <v>6866</v>
      </c>
      <c r="AZ267" t="s">
        <v>6866</v>
      </c>
      <c r="BA267" t="s">
        <v>6866</v>
      </c>
      <c r="BB267" t="s">
        <v>7180</v>
      </c>
      <c r="BC267" t="s">
        <v>7180</v>
      </c>
      <c r="BD267" t="s">
        <v>6866</v>
      </c>
      <c r="BE267" t="s">
        <v>6866</v>
      </c>
      <c r="BF267" t="s">
        <v>6866</v>
      </c>
      <c r="BG267" t="s">
        <v>6866</v>
      </c>
      <c r="BH267" t="s">
        <v>6866</v>
      </c>
      <c r="BI267" t="s">
        <v>6274</v>
      </c>
      <c r="BJ267" t="s">
        <v>6274</v>
      </c>
      <c r="BK267" t="s">
        <v>6866</v>
      </c>
      <c r="BL267" t="s">
        <v>6866</v>
      </c>
      <c r="BM267" t="s">
        <v>6866</v>
      </c>
      <c r="BN267" t="s">
        <v>6866</v>
      </c>
      <c r="BO267" t="s">
        <v>6866</v>
      </c>
      <c r="BP267" t="s">
        <v>4336</v>
      </c>
      <c r="BQ267" t="s">
        <v>4337</v>
      </c>
    </row>
    <row r="268" spans="1:69" hidden="1" x14ac:dyDescent="0.2">
      <c r="A268" t="s">
        <v>4338</v>
      </c>
      <c r="B268" t="s">
        <v>4339</v>
      </c>
      <c r="C268" t="s">
        <v>6793</v>
      </c>
      <c r="D268" t="s">
        <v>6835</v>
      </c>
      <c r="E268" t="s">
        <v>6795</v>
      </c>
      <c r="F268" t="s">
        <v>4340</v>
      </c>
      <c r="G268" t="s">
        <v>6837</v>
      </c>
      <c r="H268" t="s">
        <v>6264</v>
      </c>
      <c r="I268" t="s">
        <v>9187</v>
      </c>
      <c r="J268" t="s">
        <v>4341</v>
      </c>
      <c r="K268" t="s">
        <v>6841</v>
      </c>
      <c r="L268" t="s">
        <v>7075</v>
      </c>
      <c r="M268" t="s">
        <v>7076</v>
      </c>
      <c r="N268" t="s">
        <v>7077</v>
      </c>
      <c r="O268" t="s">
        <v>6845</v>
      </c>
      <c r="P268" t="s">
        <v>4342</v>
      </c>
      <c r="Q268" t="s">
        <v>6845</v>
      </c>
      <c r="R268" t="s">
        <v>4343</v>
      </c>
      <c r="S268" t="s">
        <v>6503</v>
      </c>
      <c r="T268" t="s">
        <v>4344</v>
      </c>
      <c r="U268" t="s">
        <v>7082</v>
      </c>
      <c r="V268" t="s">
        <v>4345</v>
      </c>
      <c r="W268" t="s">
        <v>4346</v>
      </c>
      <c r="X268" t="s">
        <v>6845</v>
      </c>
      <c r="Y268" t="s">
        <v>6871</v>
      </c>
      <c r="Z268" t="s">
        <v>8879</v>
      </c>
      <c r="AA268" t="s">
        <v>7521</v>
      </c>
      <c r="AB268" t="s">
        <v>7119</v>
      </c>
      <c r="AC268" t="s">
        <v>4345</v>
      </c>
      <c r="AD268" t="s">
        <v>6845</v>
      </c>
      <c r="AE268" t="s">
        <v>6845</v>
      </c>
      <c r="AF268" t="s">
        <v>6845</v>
      </c>
      <c r="AG268" t="s">
        <v>6845</v>
      </c>
      <c r="AH268" t="s">
        <v>6845</v>
      </c>
      <c r="AI268" t="s">
        <v>7380</v>
      </c>
      <c r="AJ268" t="s">
        <v>6845</v>
      </c>
      <c r="AK268" t="s">
        <v>6845</v>
      </c>
      <c r="AL268" t="s">
        <v>6845</v>
      </c>
      <c r="AM268" t="s">
        <v>5254</v>
      </c>
      <c r="AN268" t="s">
        <v>8906</v>
      </c>
      <c r="AO268" t="s">
        <v>8906</v>
      </c>
      <c r="AP268" t="s">
        <v>6866</v>
      </c>
      <c r="AQ268" t="s">
        <v>6866</v>
      </c>
      <c r="AR268" t="s">
        <v>6866</v>
      </c>
      <c r="AS268" t="s">
        <v>6866</v>
      </c>
      <c r="AT268" t="s">
        <v>6866</v>
      </c>
      <c r="AU268" t="s">
        <v>7121</v>
      </c>
      <c r="AV268" t="s">
        <v>7121</v>
      </c>
      <c r="AW268" t="s">
        <v>6866</v>
      </c>
      <c r="AX268" t="s">
        <v>6866</v>
      </c>
      <c r="AY268" t="s">
        <v>6866</v>
      </c>
      <c r="AZ268" t="s">
        <v>6866</v>
      </c>
      <c r="BA268" t="s">
        <v>6866</v>
      </c>
      <c r="BB268" t="s">
        <v>6274</v>
      </c>
      <c r="BC268" t="s">
        <v>6274</v>
      </c>
      <c r="BD268" t="s">
        <v>6866</v>
      </c>
      <c r="BE268" t="s">
        <v>6866</v>
      </c>
      <c r="BF268" t="s">
        <v>6866</v>
      </c>
      <c r="BG268" t="s">
        <v>6866</v>
      </c>
      <c r="BH268" t="s">
        <v>6866</v>
      </c>
      <c r="BI268" t="s">
        <v>8971</v>
      </c>
      <c r="BJ268" t="s">
        <v>8971</v>
      </c>
      <c r="BK268" t="s">
        <v>6866</v>
      </c>
      <c r="BL268" t="s">
        <v>6866</v>
      </c>
      <c r="BM268" t="s">
        <v>6866</v>
      </c>
      <c r="BN268" t="s">
        <v>6866</v>
      </c>
      <c r="BO268" t="s">
        <v>6866</v>
      </c>
      <c r="BP268" t="s">
        <v>6872</v>
      </c>
      <c r="BQ268" t="s">
        <v>6873</v>
      </c>
    </row>
    <row r="269" spans="1:69" hidden="1" x14ac:dyDescent="0.2">
      <c r="A269" t="s">
        <v>6874</v>
      </c>
      <c r="B269" t="s">
        <v>6875</v>
      </c>
      <c r="C269" t="s">
        <v>6793</v>
      </c>
      <c r="D269" t="s">
        <v>6835</v>
      </c>
      <c r="E269" t="s">
        <v>6795</v>
      </c>
      <c r="F269" t="s">
        <v>6876</v>
      </c>
      <c r="G269" t="s">
        <v>6837</v>
      </c>
      <c r="H269" t="s">
        <v>8753</v>
      </c>
      <c r="I269" t="s">
        <v>6877</v>
      </c>
      <c r="J269" t="s">
        <v>6878</v>
      </c>
      <c r="K269" t="s">
        <v>6841</v>
      </c>
      <c r="L269" t="s">
        <v>7075</v>
      </c>
      <c r="M269" t="s">
        <v>7076</v>
      </c>
      <c r="N269" t="s">
        <v>7077</v>
      </c>
      <c r="O269" t="s">
        <v>6845</v>
      </c>
      <c r="P269" t="s">
        <v>6879</v>
      </c>
      <c r="Q269" t="s">
        <v>6845</v>
      </c>
      <c r="R269" t="s">
        <v>6880</v>
      </c>
      <c r="S269" t="s">
        <v>8578</v>
      </c>
      <c r="T269" t="s">
        <v>8011</v>
      </c>
      <c r="U269" t="s">
        <v>7082</v>
      </c>
      <c r="V269" t="s">
        <v>6881</v>
      </c>
      <c r="W269" t="s">
        <v>6882</v>
      </c>
      <c r="X269" t="s">
        <v>6845</v>
      </c>
      <c r="Y269" t="s">
        <v>6883</v>
      </c>
      <c r="Z269" t="s">
        <v>7195</v>
      </c>
      <c r="AA269" t="s">
        <v>6884</v>
      </c>
      <c r="AB269" t="s">
        <v>7119</v>
      </c>
      <c r="AC269" t="s">
        <v>6881</v>
      </c>
      <c r="AD269" t="s">
        <v>6885</v>
      </c>
      <c r="AE269" t="s">
        <v>6845</v>
      </c>
      <c r="AF269" t="s">
        <v>6845</v>
      </c>
      <c r="AG269" t="s">
        <v>6845</v>
      </c>
      <c r="AH269" t="s">
        <v>6845</v>
      </c>
      <c r="AI269" t="s">
        <v>6845</v>
      </c>
      <c r="AJ269" t="s">
        <v>6845</v>
      </c>
      <c r="AK269" t="s">
        <v>6845</v>
      </c>
      <c r="AL269" t="s">
        <v>6845</v>
      </c>
      <c r="AM269" t="s">
        <v>9338</v>
      </c>
      <c r="AN269" t="s">
        <v>7121</v>
      </c>
      <c r="AO269" t="s">
        <v>7121</v>
      </c>
      <c r="AP269" t="s">
        <v>6866</v>
      </c>
      <c r="AQ269" t="s">
        <v>6866</v>
      </c>
      <c r="AR269" t="s">
        <v>6866</v>
      </c>
      <c r="AS269" t="s">
        <v>6866</v>
      </c>
      <c r="AT269" t="s">
        <v>6866</v>
      </c>
      <c r="AU269" t="s">
        <v>8971</v>
      </c>
      <c r="AV269" t="s">
        <v>8971</v>
      </c>
      <c r="AW269" t="s">
        <v>6866</v>
      </c>
      <c r="AX269" t="s">
        <v>6866</v>
      </c>
      <c r="AY269" t="s">
        <v>6866</v>
      </c>
      <c r="AZ269" t="s">
        <v>6866</v>
      </c>
      <c r="BA269" t="s">
        <v>6866</v>
      </c>
      <c r="BB269" t="s">
        <v>8887</v>
      </c>
      <c r="BC269" t="s">
        <v>8887</v>
      </c>
      <c r="BD269" t="s">
        <v>6866</v>
      </c>
      <c r="BE269" t="s">
        <v>6866</v>
      </c>
      <c r="BF269" t="s">
        <v>6866</v>
      </c>
      <c r="BG269" t="s">
        <v>6866</v>
      </c>
      <c r="BH269" t="s">
        <v>6866</v>
      </c>
      <c r="BI269" t="s">
        <v>7123</v>
      </c>
      <c r="BJ269" t="s">
        <v>7123</v>
      </c>
      <c r="BK269" t="s">
        <v>6866</v>
      </c>
      <c r="BL269" t="s">
        <v>6866</v>
      </c>
      <c r="BM269" t="s">
        <v>6866</v>
      </c>
      <c r="BN269" t="s">
        <v>6866</v>
      </c>
      <c r="BO269" t="s">
        <v>6866</v>
      </c>
      <c r="BP269" t="s">
        <v>6886</v>
      </c>
      <c r="BQ269" t="s">
        <v>6887</v>
      </c>
    </row>
    <row r="270" spans="1:69" hidden="1" x14ac:dyDescent="0.2">
      <c r="A270" t="s">
        <v>6888</v>
      </c>
      <c r="B270" t="s">
        <v>6889</v>
      </c>
      <c r="C270" t="s">
        <v>6793</v>
      </c>
      <c r="D270" t="s">
        <v>6835</v>
      </c>
      <c r="E270" t="s">
        <v>6795</v>
      </c>
      <c r="F270" t="s">
        <v>6890</v>
      </c>
      <c r="G270" t="s">
        <v>6837</v>
      </c>
      <c r="H270" t="s">
        <v>8893</v>
      </c>
      <c r="I270" t="s">
        <v>8952</v>
      </c>
      <c r="J270" t="s">
        <v>6891</v>
      </c>
      <c r="K270" t="s">
        <v>6841</v>
      </c>
      <c r="L270" t="s">
        <v>7075</v>
      </c>
      <c r="M270" t="s">
        <v>7076</v>
      </c>
      <c r="N270" t="s">
        <v>7077</v>
      </c>
      <c r="O270" t="s">
        <v>6845</v>
      </c>
      <c r="P270" t="s">
        <v>7557</v>
      </c>
      <c r="Q270" t="s">
        <v>6845</v>
      </c>
      <c r="R270" t="s">
        <v>7558</v>
      </c>
      <c r="S270" t="s">
        <v>8931</v>
      </c>
      <c r="T270" t="s">
        <v>5859</v>
      </c>
      <c r="U270" t="s">
        <v>7082</v>
      </c>
      <c r="V270" t="s">
        <v>7559</v>
      </c>
      <c r="W270" t="s">
        <v>7560</v>
      </c>
      <c r="X270" t="s">
        <v>6845</v>
      </c>
      <c r="Y270" t="s">
        <v>7561</v>
      </c>
      <c r="Z270" t="s">
        <v>7117</v>
      </c>
      <c r="AA270" t="s">
        <v>7562</v>
      </c>
      <c r="AB270" t="s">
        <v>7119</v>
      </c>
      <c r="AC270" t="s">
        <v>7559</v>
      </c>
      <c r="AD270" t="s">
        <v>7563</v>
      </c>
      <c r="AE270" t="s">
        <v>6845</v>
      </c>
      <c r="AF270" t="s">
        <v>7564</v>
      </c>
      <c r="AG270" t="s">
        <v>8291</v>
      </c>
      <c r="AH270" t="s">
        <v>7831</v>
      </c>
      <c r="AI270" t="s">
        <v>7092</v>
      </c>
      <c r="AJ270" t="s">
        <v>7559</v>
      </c>
      <c r="AK270" t="s">
        <v>7565</v>
      </c>
      <c r="AL270" t="s">
        <v>6845</v>
      </c>
      <c r="AM270" t="s">
        <v>7566</v>
      </c>
      <c r="AN270" t="s">
        <v>7098</v>
      </c>
      <c r="AO270" t="s">
        <v>7098</v>
      </c>
      <c r="AP270" t="s">
        <v>6866</v>
      </c>
      <c r="AQ270" t="s">
        <v>6866</v>
      </c>
      <c r="AR270" t="s">
        <v>6866</v>
      </c>
      <c r="AS270" t="s">
        <v>6866</v>
      </c>
      <c r="AT270" t="s">
        <v>6866</v>
      </c>
      <c r="AU270" t="s">
        <v>7121</v>
      </c>
      <c r="AV270" t="s">
        <v>7121</v>
      </c>
      <c r="AW270" t="s">
        <v>6866</v>
      </c>
      <c r="AX270" t="s">
        <v>6866</v>
      </c>
      <c r="AY270" t="s">
        <v>6866</v>
      </c>
      <c r="AZ270" t="s">
        <v>6866</v>
      </c>
      <c r="BA270" t="s">
        <v>6866</v>
      </c>
      <c r="BB270" t="s">
        <v>7122</v>
      </c>
      <c r="BC270" t="s">
        <v>7122</v>
      </c>
      <c r="BD270" t="s">
        <v>6866</v>
      </c>
      <c r="BE270" t="s">
        <v>6866</v>
      </c>
      <c r="BF270" t="s">
        <v>6866</v>
      </c>
      <c r="BG270" t="s">
        <v>6866</v>
      </c>
      <c r="BH270" t="s">
        <v>6866</v>
      </c>
      <c r="BI270" t="s">
        <v>7101</v>
      </c>
      <c r="BJ270" t="s">
        <v>7101</v>
      </c>
      <c r="BK270" t="s">
        <v>6866</v>
      </c>
      <c r="BL270" t="s">
        <v>6866</v>
      </c>
      <c r="BM270" t="s">
        <v>6866</v>
      </c>
      <c r="BN270" t="s">
        <v>6866</v>
      </c>
      <c r="BO270" t="s">
        <v>6866</v>
      </c>
      <c r="BP270" t="s">
        <v>7567</v>
      </c>
      <c r="BQ270" t="s">
        <v>7568</v>
      </c>
    </row>
    <row r="271" spans="1:69" hidden="1" x14ac:dyDescent="0.2">
      <c r="A271" t="s">
        <v>7569</v>
      </c>
      <c r="B271" t="s">
        <v>7570</v>
      </c>
      <c r="C271" t="s">
        <v>6793</v>
      </c>
      <c r="D271" t="s">
        <v>6835</v>
      </c>
      <c r="E271" t="s">
        <v>6795</v>
      </c>
      <c r="F271" t="s">
        <v>7571</v>
      </c>
      <c r="G271" t="s">
        <v>6837</v>
      </c>
      <c r="H271" t="s">
        <v>7572</v>
      </c>
      <c r="I271" t="s">
        <v>9353</v>
      </c>
      <c r="J271" t="s">
        <v>8306</v>
      </c>
      <c r="K271" t="s">
        <v>6841</v>
      </c>
      <c r="L271" t="s">
        <v>7075</v>
      </c>
      <c r="M271" t="s">
        <v>7076</v>
      </c>
      <c r="N271" t="s">
        <v>7077</v>
      </c>
      <c r="O271" t="s">
        <v>6845</v>
      </c>
      <c r="P271" t="s">
        <v>8307</v>
      </c>
      <c r="Q271" t="s">
        <v>6845</v>
      </c>
      <c r="R271" t="s">
        <v>8308</v>
      </c>
      <c r="S271" t="s">
        <v>6503</v>
      </c>
      <c r="T271" t="s">
        <v>7086</v>
      </c>
      <c r="U271" t="s">
        <v>7082</v>
      </c>
      <c r="V271" t="s">
        <v>8309</v>
      </c>
      <c r="W271" t="s">
        <v>8310</v>
      </c>
      <c r="X271" t="s">
        <v>6845</v>
      </c>
      <c r="Y271" t="s">
        <v>8311</v>
      </c>
      <c r="Z271" t="s">
        <v>8898</v>
      </c>
      <c r="AA271" t="s">
        <v>7081</v>
      </c>
      <c r="AB271" t="s">
        <v>7119</v>
      </c>
      <c r="AC271" t="s">
        <v>8309</v>
      </c>
      <c r="AD271" t="s">
        <v>6845</v>
      </c>
      <c r="AE271" t="s">
        <v>6845</v>
      </c>
      <c r="AF271" t="s">
        <v>8312</v>
      </c>
      <c r="AG271" t="s">
        <v>6503</v>
      </c>
      <c r="AH271" t="s">
        <v>7086</v>
      </c>
      <c r="AI271" t="s">
        <v>7092</v>
      </c>
      <c r="AJ271" t="s">
        <v>8309</v>
      </c>
      <c r="AK271" t="s">
        <v>8313</v>
      </c>
      <c r="AL271" t="s">
        <v>6845</v>
      </c>
      <c r="AM271" t="s">
        <v>5254</v>
      </c>
      <c r="AN271" t="s">
        <v>8564</v>
      </c>
      <c r="AO271" t="s">
        <v>7122</v>
      </c>
      <c r="AP271" t="s">
        <v>8906</v>
      </c>
      <c r="AQ271" t="s">
        <v>6866</v>
      </c>
      <c r="AR271" t="s">
        <v>6866</v>
      </c>
      <c r="AS271" t="s">
        <v>6866</v>
      </c>
      <c r="AT271" t="s">
        <v>6866</v>
      </c>
      <c r="AU271" t="s">
        <v>7121</v>
      </c>
      <c r="AV271" t="s">
        <v>7179</v>
      </c>
      <c r="AW271" t="s">
        <v>8994</v>
      </c>
      <c r="AX271" t="s">
        <v>6866</v>
      </c>
      <c r="AY271" t="s">
        <v>6866</v>
      </c>
      <c r="AZ271" t="s">
        <v>6866</v>
      </c>
      <c r="BA271" t="s">
        <v>6866</v>
      </c>
      <c r="BB271" t="s">
        <v>6273</v>
      </c>
      <c r="BC271" t="s">
        <v>6273</v>
      </c>
      <c r="BD271" t="s">
        <v>6866</v>
      </c>
      <c r="BE271" t="s">
        <v>6866</v>
      </c>
      <c r="BF271" t="s">
        <v>6866</v>
      </c>
      <c r="BG271" t="s">
        <v>6866</v>
      </c>
      <c r="BH271" t="s">
        <v>6866</v>
      </c>
      <c r="BI271" t="s">
        <v>8906</v>
      </c>
      <c r="BJ271" t="s">
        <v>8906</v>
      </c>
      <c r="BK271" t="s">
        <v>6866</v>
      </c>
      <c r="BL271" t="s">
        <v>6866</v>
      </c>
      <c r="BM271" t="s">
        <v>6866</v>
      </c>
      <c r="BN271" t="s">
        <v>6866</v>
      </c>
      <c r="BO271" t="s">
        <v>6866</v>
      </c>
      <c r="BP271" t="s">
        <v>8314</v>
      </c>
      <c r="BQ271" t="s">
        <v>8315</v>
      </c>
    </row>
    <row r="272" spans="1:69" hidden="1" x14ac:dyDescent="0.2">
      <c r="A272" t="s">
        <v>8316</v>
      </c>
      <c r="B272" t="s">
        <v>8317</v>
      </c>
      <c r="C272" t="s">
        <v>6793</v>
      </c>
      <c r="D272" t="s">
        <v>6835</v>
      </c>
      <c r="E272" t="s">
        <v>6795</v>
      </c>
      <c r="F272" t="s">
        <v>8318</v>
      </c>
      <c r="G272" t="s">
        <v>6837</v>
      </c>
      <c r="H272" t="s">
        <v>6376</v>
      </c>
      <c r="I272" t="s">
        <v>8994</v>
      </c>
      <c r="J272" t="s">
        <v>8319</v>
      </c>
      <c r="K272" t="s">
        <v>6841</v>
      </c>
      <c r="L272" t="s">
        <v>7075</v>
      </c>
      <c r="M272" t="s">
        <v>7076</v>
      </c>
      <c r="N272" t="s">
        <v>7077</v>
      </c>
      <c r="O272" t="s">
        <v>6845</v>
      </c>
      <c r="P272" t="s">
        <v>8320</v>
      </c>
      <c r="Q272" t="s">
        <v>6845</v>
      </c>
      <c r="R272" t="s">
        <v>8321</v>
      </c>
      <c r="S272" t="s">
        <v>8931</v>
      </c>
      <c r="T272" t="s">
        <v>8807</v>
      </c>
      <c r="U272" t="s">
        <v>7082</v>
      </c>
      <c r="V272" t="s">
        <v>8322</v>
      </c>
      <c r="W272" t="s">
        <v>8323</v>
      </c>
      <c r="X272" t="s">
        <v>6845</v>
      </c>
      <c r="Y272" t="s">
        <v>8324</v>
      </c>
      <c r="Z272" t="s">
        <v>8578</v>
      </c>
      <c r="AA272" t="s">
        <v>7392</v>
      </c>
      <c r="AB272" t="s">
        <v>7119</v>
      </c>
      <c r="AC272" t="s">
        <v>8322</v>
      </c>
      <c r="AD272" t="s">
        <v>8325</v>
      </c>
      <c r="AE272" t="s">
        <v>6845</v>
      </c>
      <c r="AF272" t="s">
        <v>8326</v>
      </c>
      <c r="AG272" t="s">
        <v>8220</v>
      </c>
      <c r="AH272" t="s">
        <v>7196</v>
      </c>
      <c r="AI272" t="s">
        <v>7092</v>
      </c>
      <c r="AJ272" t="s">
        <v>8322</v>
      </c>
      <c r="AK272" t="s">
        <v>6845</v>
      </c>
      <c r="AL272" t="s">
        <v>6845</v>
      </c>
      <c r="AM272" t="s">
        <v>8510</v>
      </c>
      <c r="AN272" t="s">
        <v>7179</v>
      </c>
      <c r="AO272" t="s">
        <v>7179</v>
      </c>
      <c r="AP272" t="s">
        <v>6866</v>
      </c>
      <c r="AQ272" t="s">
        <v>6866</v>
      </c>
      <c r="AR272" t="s">
        <v>6866</v>
      </c>
      <c r="AS272" t="s">
        <v>6866</v>
      </c>
      <c r="AT272" t="s">
        <v>6866</v>
      </c>
      <c r="AU272" t="s">
        <v>7101</v>
      </c>
      <c r="AV272" t="s">
        <v>7101</v>
      </c>
      <c r="AW272" t="s">
        <v>6866</v>
      </c>
      <c r="AX272" t="s">
        <v>6866</v>
      </c>
      <c r="AY272" t="s">
        <v>6866</v>
      </c>
      <c r="AZ272" t="s">
        <v>6866</v>
      </c>
      <c r="BA272" t="s">
        <v>6866</v>
      </c>
      <c r="BB272" t="s">
        <v>7100</v>
      </c>
      <c r="BC272" t="s">
        <v>7100</v>
      </c>
      <c r="BD272" t="s">
        <v>6866</v>
      </c>
      <c r="BE272" t="s">
        <v>6866</v>
      </c>
      <c r="BF272" t="s">
        <v>6866</v>
      </c>
      <c r="BG272" t="s">
        <v>6866</v>
      </c>
      <c r="BH272" t="s">
        <v>6866</v>
      </c>
      <c r="BI272" t="s">
        <v>8971</v>
      </c>
      <c r="BJ272" t="s">
        <v>8971</v>
      </c>
      <c r="BK272" t="s">
        <v>6866</v>
      </c>
      <c r="BL272" t="s">
        <v>6866</v>
      </c>
      <c r="BM272" t="s">
        <v>6866</v>
      </c>
      <c r="BN272" t="s">
        <v>6866</v>
      </c>
      <c r="BO272" t="s">
        <v>6866</v>
      </c>
      <c r="BP272" t="s">
        <v>8327</v>
      </c>
      <c r="BQ272" t="s">
        <v>8328</v>
      </c>
    </row>
    <row r="273" spans="1:69" hidden="1" x14ac:dyDescent="0.2">
      <c r="A273" t="s">
        <v>8329</v>
      </c>
      <c r="B273" t="s">
        <v>8330</v>
      </c>
      <c r="C273" t="s">
        <v>6793</v>
      </c>
      <c r="D273" t="s">
        <v>6835</v>
      </c>
      <c r="E273" t="s">
        <v>6795</v>
      </c>
      <c r="F273" t="s">
        <v>6796</v>
      </c>
      <c r="G273" t="s">
        <v>6837</v>
      </c>
      <c r="H273" t="s">
        <v>8977</v>
      </c>
      <c r="I273" t="s">
        <v>7130</v>
      </c>
      <c r="J273" t="s">
        <v>6798</v>
      </c>
      <c r="K273" t="s">
        <v>6841</v>
      </c>
      <c r="L273" t="s">
        <v>7649</v>
      </c>
      <c r="M273" t="s">
        <v>7076</v>
      </c>
      <c r="N273" t="s">
        <v>7077</v>
      </c>
      <c r="O273" t="s">
        <v>6845</v>
      </c>
      <c r="P273" t="s">
        <v>8331</v>
      </c>
      <c r="Q273" t="s">
        <v>6845</v>
      </c>
      <c r="R273" t="s">
        <v>8332</v>
      </c>
      <c r="S273" t="s">
        <v>6503</v>
      </c>
      <c r="T273" t="s">
        <v>8333</v>
      </c>
      <c r="U273" t="s">
        <v>7082</v>
      </c>
      <c r="V273" t="s">
        <v>8334</v>
      </c>
      <c r="W273" t="s">
        <v>8335</v>
      </c>
      <c r="X273" t="s">
        <v>6845</v>
      </c>
      <c r="Y273" t="s">
        <v>8336</v>
      </c>
      <c r="Z273" t="s">
        <v>6545</v>
      </c>
      <c r="AA273" t="s">
        <v>7675</v>
      </c>
      <c r="AB273" t="s">
        <v>7119</v>
      </c>
      <c r="AC273" t="s">
        <v>8334</v>
      </c>
      <c r="AD273" t="s">
        <v>8337</v>
      </c>
      <c r="AE273" t="s">
        <v>6845</v>
      </c>
      <c r="AF273" t="s">
        <v>8338</v>
      </c>
      <c r="AG273" t="s">
        <v>8879</v>
      </c>
      <c r="AH273" t="s">
        <v>6269</v>
      </c>
      <c r="AI273" t="s">
        <v>7380</v>
      </c>
      <c r="AJ273" t="s">
        <v>8334</v>
      </c>
      <c r="AK273" t="s">
        <v>6845</v>
      </c>
      <c r="AL273" t="s">
        <v>6845</v>
      </c>
      <c r="AM273" t="s">
        <v>8339</v>
      </c>
      <c r="AN273" t="s">
        <v>6877</v>
      </c>
      <c r="AO273" t="s">
        <v>6877</v>
      </c>
      <c r="AP273" t="s">
        <v>7144</v>
      </c>
      <c r="AQ273" t="s">
        <v>6866</v>
      </c>
      <c r="AR273" t="s">
        <v>6866</v>
      </c>
      <c r="AS273" t="s">
        <v>6866</v>
      </c>
      <c r="AT273" t="s">
        <v>6866</v>
      </c>
      <c r="AU273" t="s">
        <v>8912</v>
      </c>
      <c r="AV273" t="s">
        <v>8912</v>
      </c>
      <c r="AW273" t="s">
        <v>6866</v>
      </c>
      <c r="AX273" t="s">
        <v>6866</v>
      </c>
      <c r="AY273" t="s">
        <v>6866</v>
      </c>
      <c r="AZ273" t="s">
        <v>6866</v>
      </c>
      <c r="BA273" t="s">
        <v>6866</v>
      </c>
      <c r="BB273" t="s">
        <v>5184</v>
      </c>
      <c r="BC273" t="s">
        <v>5184</v>
      </c>
      <c r="BD273" t="s">
        <v>8953</v>
      </c>
      <c r="BE273" t="s">
        <v>6866</v>
      </c>
      <c r="BF273" t="s">
        <v>6866</v>
      </c>
      <c r="BG273" t="s">
        <v>6866</v>
      </c>
      <c r="BH273" t="s">
        <v>6866</v>
      </c>
      <c r="BI273" t="s">
        <v>7938</v>
      </c>
      <c r="BJ273" t="s">
        <v>7938</v>
      </c>
      <c r="BK273" t="s">
        <v>7095</v>
      </c>
      <c r="BL273" t="s">
        <v>6866</v>
      </c>
      <c r="BM273" t="s">
        <v>6866</v>
      </c>
      <c r="BN273" t="s">
        <v>6866</v>
      </c>
      <c r="BO273" t="s">
        <v>6866</v>
      </c>
      <c r="BP273" t="s">
        <v>8340</v>
      </c>
      <c r="BQ273" t="s">
        <v>8341</v>
      </c>
    </row>
    <row r="274" spans="1:69" hidden="1" x14ac:dyDescent="0.2">
      <c r="A274" t="s">
        <v>8342</v>
      </c>
      <c r="B274" t="s">
        <v>8342</v>
      </c>
      <c r="C274" t="s">
        <v>6845</v>
      </c>
      <c r="D274" t="s">
        <v>6835</v>
      </c>
      <c r="E274" t="s">
        <v>6795</v>
      </c>
      <c r="F274" t="s">
        <v>6795</v>
      </c>
      <c r="G274" t="s">
        <v>6845</v>
      </c>
      <c r="H274" t="s">
        <v>6845</v>
      </c>
      <c r="I274" t="s">
        <v>6845</v>
      </c>
      <c r="J274" t="s">
        <v>7943</v>
      </c>
      <c r="K274" t="s">
        <v>6841</v>
      </c>
      <c r="L274" t="s">
        <v>6456</v>
      </c>
      <c r="M274" t="s">
        <v>6457</v>
      </c>
      <c r="N274" t="s">
        <v>6844</v>
      </c>
      <c r="O274" t="s">
        <v>6845</v>
      </c>
      <c r="P274" t="s">
        <v>6845</v>
      </c>
      <c r="Q274" t="s">
        <v>6845</v>
      </c>
      <c r="R274" t="s">
        <v>6845</v>
      </c>
      <c r="S274" t="s">
        <v>6845</v>
      </c>
      <c r="T274" t="s">
        <v>6845</v>
      </c>
      <c r="U274" t="s">
        <v>6845</v>
      </c>
      <c r="V274" t="s">
        <v>6845</v>
      </c>
      <c r="W274" t="s">
        <v>6845</v>
      </c>
      <c r="X274" t="s">
        <v>6845</v>
      </c>
      <c r="Y274" t="s">
        <v>6845</v>
      </c>
      <c r="Z274" t="s">
        <v>6845</v>
      </c>
      <c r="AA274" t="s">
        <v>6845</v>
      </c>
      <c r="AB274" t="s">
        <v>6845</v>
      </c>
      <c r="AC274" t="s">
        <v>6845</v>
      </c>
      <c r="AD274" t="s">
        <v>6845</v>
      </c>
      <c r="AE274" t="s">
        <v>6845</v>
      </c>
      <c r="AF274" t="s">
        <v>6845</v>
      </c>
      <c r="AG274" t="s">
        <v>6845</v>
      </c>
      <c r="AH274" t="s">
        <v>6845</v>
      </c>
      <c r="AI274" t="s">
        <v>6845</v>
      </c>
      <c r="AJ274" t="s">
        <v>6845</v>
      </c>
      <c r="AK274" t="s">
        <v>6845</v>
      </c>
      <c r="AL274" t="s">
        <v>6845</v>
      </c>
      <c r="AM274" t="s">
        <v>6845</v>
      </c>
      <c r="AN274" t="s">
        <v>6866</v>
      </c>
      <c r="AO274" t="s">
        <v>6866</v>
      </c>
      <c r="AP274" t="s">
        <v>6866</v>
      </c>
      <c r="AQ274" t="s">
        <v>6866</v>
      </c>
      <c r="AR274" t="s">
        <v>6866</v>
      </c>
      <c r="AS274" t="s">
        <v>6866</v>
      </c>
      <c r="AT274" t="s">
        <v>6866</v>
      </c>
      <c r="AU274" t="s">
        <v>6866</v>
      </c>
      <c r="AV274" t="s">
        <v>6866</v>
      </c>
      <c r="AW274" t="s">
        <v>6866</v>
      </c>
      <c r="AX274" t="s">
        <v>6866</v>
      </c>
      <c r="AY274" t="s">
        <v>6866</v>
      </c>
      <c r="AZ274" t="s">
        <v>6866</v>
      </c>
      <c r="BA274" t="s">
        <v>6866</v>
      </c>
      <c r="BB274" t="s">
        <v>6866</v>
      </c>
      <c r="BC274" t="s">
        <v>6866</v>
      </c>
      <c r="BD274" t="s">
        <v>6866</v>
      </c>
      <c r="BE274" t="s">
        <v>6866</v>
      </c>
      <c r="BF274" t="s">
        <v>6866</v>
      </c>
      <c r="BG274" t="s">
        <v>6866</v>
      </c>
      <c r="BH274" t="s">
        <v>6866</v>
      </c>
      <c r="BI274" t="s">
        <v>6866</v>
      </c>
      <c r="BJ274" t="s">
        <v>6866</v>
      </c>
      <c r="BK274" t="s">
        <v>6866</v>
      </c>
      <c r="BL274" t="s">
        <v>6866</v>
      </c>
      <c r="BM274" t="s">
        <v>6866</v>
      </c>
      <c r="BN274" t="s">
        <v>6866</v>
      </c>
      <c r="BO274" t="s">
        <v>6866</v>
      </c>
      <c r="BP274" t="s">
        <v>7944</v>
      </c>
      <c r="BQ274" t="s">
        <v>8343</v>
      </c>
    </row>
    <row r="275" spans="1:69" hidden="1" x14ac:dyDescent="0.2">
      <c r="A275" t="s">
        <v>8344</v>
      </c>
      <c r="B275" t="s">
        <v>8345</v>
      </c>
      <c r="C275" t="s">
        <v>6793</v>
      </c>
      <c r="D275" t="s">
        <v>6835</v>
      </c>
      <c r="E275" t="s">
        <v>6795</v>
      </c>
      <c r="F275" t="s">
        <v>8346</v>
      </c>
      <c r="G275" t="s">
        <v>6837</v>
      </c>
      <c r="H275" t="s">
        <v>7129</v>
      </c>
      <c r="I275" t="s">
        <v>8994</v>
      </c>
      <c r="J275" t="s">
        <v>8347</v>
      </c>
      <c r="K275" t="s">
        <v>6841</v>
      </c>
      <c r="L275" t="s">
        <v>6456</v>
      </c>
      <c r="M275" t="s">
        <v>6457</v>
      </c>
      <c r="N275" t="s">
        <v>7077</v>
      </c>
      <c r="O275" t="s">
        <v>6845</v>
      </c>
      <c r="P275" t="s">
        <v>6845</v>
      </c>
      <c r="Q275" t="s">
        <v>6845</v>
      </c>
      <c r="R275" t="s">
        <v>8348</v>
      </c>
      <c r="S275" t="s">
        <v>6397</v>
      </c>
      <c r="T275" t="s">
        <v>6414</v>
      </c>
      <c r="U275" t="s">
        <v>6459</v>
      </c>
      <c r="V275" t="s">
        <v>6845</v>
      </c>
      <c r="W275" t="s">
        <v>6845</v>
      </c>
      <c r="X275" t="s">
        <v>6845</v>
      </c>
      <c r="Y275" t="s">
        <v>6845</v>
      </c>
      <c r="Z275" t="s">
        <v>6845</v>
      </c>
      <c r="AA275" t="s">
        <v>6845</v>
      </c>
      <c r="AB275" t="s">
        <v>6845</v>
      </c>
      <c r="AC275" t="s">
        <v>6845</v>
      </c>
      <c r="AD275" t="s">
        <v>6845</v>
      </c>
      <c r="AE275" t="s">
        <v>6845</v>
      </c>
      <c r="AF275" t="s">
        <v>6845</v>
      </c>
      <c r="AG275" t="s">
        <v>6845</v>
      </c>
      <c r="AH275" t="s">
        <v>6845</v>
      </c>
      <c r="AI275" t="s">
        <v>6845</v>
      </c>
      <c r="AJ275" t="s">
        <v>6845</v>
      </c>
      <c r="AK275" t="s">
        <v>6845</v>
      </c>
      <c r="AL275" t="s">
        <v>6845</v>
      </c>
      <c r="AM275" t="s">
        <v>6845</v>
      </c>
      <c r="AN275" t="s">
        <v>6866</v>
      </c>
      <c r="AO275" t="s">
        <v>6866</v>
      </c>
      <c r="AP275" t="s">
        <v>6866</v>
      </c>
      <c r="AQ275" t="s">
        <v>6866</v>
      </c>
      <c r="AR275" t="s">
        <v>6866</v>
      </c>
      <c r="AS275" t="s">
        <v>6866</v>
      </c>
      <c r="AT275" t="s">
        <v>6866</v>
      </c>
      <c r="AU275" t="s">
        <v>6866</v>
      </c>
      <c r="AV275" t="s">
        <v>6866</v>
      </c>
      <c r="AW275" t="s">
        <v>6866</v>
      </c>
      <c r="AX275" t="s">
        <v>6866</v>
      </c>
      <c r="AY275" t="s">
        <v>6866</v>
      </c>
      <c r="AZ275" t="s">
        <v>6866</v>
      </c>
      <c r="BA275" t="s">
        <v>6866</v>
      </c>
      <c r="BB275" t="s">
        <v>6866</v>
      </c>
      <c r="BC275" t="s">
        <v>6866</v>
      </c>
      <c r="BD275" t="s">
        <v>6866</v>
      </c>
      <c r="BE275" t="s">
        <v>6866</v>
      </c>
      <c r="BF275" t="s">
        <v>6866</v>
      </c>
      <c r="BG275" t="s">
        <v>6866</v>
      </c>
      <c r="BH275" t="s">
        <v>6866</v>
      </c>
      <c r="BI275" t="s">
        <v>6866</v>
      </c>
      <c r="BJ275" t="s">
        <v>6866</v>
      </c>
      <c r="BK275" t="s">
        <v>6866</v>
      </c>
      <c r="BL275" t="s">
        <v>6866</v>
      </c>
      <c r="BM275" t="s">
        <v>6866</v>
      </c>
      <c r="BN275" t="s">
        <v>6866</v>
      </c>
      <c r="BO275" t="s">
        <v>6866</v>
      </c>
      <c r="BP275" t="s">
        <v>8349</v>
      </c>
      <c r="BQ275" t="s">
        <v>8350</v>
      </c>
    </row>
    <row r="276" spans="1:69" hidden="1" x14ac:dyDescent="0.2">
      <c r="A276" t="s">
        <v>8351</v>
      </c>
      <c r="B276" t="s">
        <v>8352</v>
      </c>
      <c r="C276" t="s">
        <v>6793</v>
      </c>
      <c r="D276" t="s">
        <v>6835</v>
      </c>
      <c r="E276" t="s">
        <v>6795</v>
      </c>
      <c r="F276" t="s">
        <v>6957</v>
      </c>
      <c r="G276" t="s">
        <v>6837</v>
      </c>
      <c r="H276" t="s">
        <v>8911</v>
      </c>
      <c r="I276" t="s">
        <v>8906</v>
      </c>
      <c r="J276" t="s">
        <v>6958</v>
      </c>
      <c r="K276" t="s">
        <v>6841</v>
      </c>
      <c r="L276" t="s">
        <v>6466</v>
      </c>
      <c r="M276" t="s">
        <v>6457</v>
      </c>
      <c r="N276" t="s">
        <v>7077</v>
      </c>
      <c r="O276" t="s">
        <v>6845</v>
      </c>
      <c r="P276" t="s">
        <v>6845</v>
      </c>
      <c r="Q276" t="s">
        <v>6845</v>
      </c>
      <c r="R276" t="s">
        <v>6959</v>
      </c>
      <c r="S276" t="s">
        <v>6861</v>
      </c>
      <c r="T276" t="s">
        <v>7862</v>
      </c>
      <c r="U276" t="s">
        <v>7082</v>
      </c>
      <c r="V276" t="s">
        <v>6845</v>
      </c>
      <c r="W276" t="s">
        <v>6845</v>
      </c>
      <c r="X276" t="s">
        <v>6845</v>
      </c>
      <c r="Y276" t="s">
        <v>6845</v>
      </c>
      <c r="Z276" t="s">
        <v>6845</v>
      </c>
      <c r="AA276" t="s">
        <v>6845</v>
      </c>
      <c r="AB276" t="s">
        <v>6845</v>
      </c>
      <c r="AC276" t="s">
        <v>6845</v>
      </c>
      <c r="AD276" t="s">
        <v>6845</v>
      </c>
      <c r="AE276" t="s">
        <v>6845</v>
      </c>
      <c r="AF276" t="s">
        <v>6845</v>
      </c>
      <c r="AG276" t="s">
        <v>6845</v>
      </c>
      <c r="AH276" t="s">
        <v>6845</v>
      </c>
      <c r="AI276" t="s">
        <v>6845</v>
      </c>
      <c r="AJ276" t="s">
        <v>6845</v>
      </c>
      <c r="AK276" t="s">
        <v>6845</v>
      </c>
      <c r="AL276" t="s">
        <v>6845</v>
      </c>
      <c r="AM276" t="s">
        <v>6845</v>
      </c>
      <c r="AN276" t="s">
        <v>6866</v>
      </c>
      <c r="AO276" t="s">
        <v>6866</v>
      </c>
      <c r="AP276" t="s">
        <v>6866</v>
      </c>
      <c r="AQ276" t="s">
        <v>6866</v>
      </c>
      <c r="AR276" t="s">
        <v>6866</v>
      </c>
      <c r="AS276" t="s">
        <v>6866</v>
      </c>
      <c r="AT276" t="s">
        <v>6866</v>
      </c>
      <c r="AU276" t="s">
        <v>6866</v>
      </c>
      <c r="AV276" t="s">
        <v>6866</v>
      </c>
      <c r="AW276" t="s">
        <v>6866</v>
      </c>
      <c r="AX276" t="s">
        <v>6866</v>
      </c>
      <c r="AY276" t="s">
        <v>6866</v>
      </c>
      <c r="AZ276" t="s">
        <v>6866</v>
      </c>
      <c r="BA276" t="s">
        <v>6866</v>
      </c>
      <c r="BB276" t="s">
        <v>6866</v>
      </c>
      <c r="BC276" t="s">
        <v>6866</v>
      </c>
      <c r="BD276" t="s">
        <v>6866</v>
      </c>
      <c r="BE276" t="s">
        <v>6866</v>
      </c>
      <c r="BF276" t="s">
        <v>6866</v>
      </c>
      <c r="BG276" t="s">
        <v>6866</v>
      </c>
      <c r="BH276" t="s">
        <v>6866</v>
      </c>
      <c r="BI276" t="s">
        <v>6866</v>
      </c>
      <c r="BJ276" t="s">
        <v>6866</v>
      </c>
      <c r="BK276" t="s">
        <v>6866</v>
      </c>
      <c r="BL276" t="s">
        <v>6866</v>
      </c>
      <c r="BM276" t="s">
        <v>6866</v>
      </c>
      <c r="BN276" t="s">
        <v>6866</v>
      </c>
      <c r="BO276" t="s">
        <v>6866</v>
      </c>
      <c r="BP276" t="s">
        <v>6960</v>
      </c>
      <c r="BQ276" t="s">
        <v>6961</v>
      </c>
    </row>
    <row r="277" spans="1:69" hidden="1" x14ac:dyDescent="0.2">
      <c r="A277" t="s">
        <v>4419</v>
      </c>
      <c r="B277" t="s">
        <v>4420</v>
      </c>
      <c r="C277" t="s">
        <v>6793</v>
      </c>
      <c r="D277" t="s">
        <v>6835</v>
      </c>
      <c r="E277" t="s">
        <v>6795</v>
      </c>
      <c r="F277" t="s">
        <v>4421</v>
      </c>
      <c r="G277" t="s">
        <v>6837</v>
      </c>
      <c r="H277" t="s">
        <v>6307</v>
      </c>
      <c r="I277" t="s">
        <v>6273</v>
      </c>
      <c r="J277" t="s">
        <v>4422</v>
      </c>
      <c r="K277" t="s">
        <v>6841</v>
      </c>
      <c r="L277" t="s">
        <v>6466</v>
      </c>
      <c r="M277" t="s">
        <v>6457</v>
      </c>
      <c r="N277" t="s">
        <v>7077</v>
      </c>
      <c r="O277" t="s">
        <v>6845</v>
      </c>
      <c r="P277" t="s">
        <v>6845</v>
      </c>
      <c r="Q277" t="s">
        <v>6845</v>
      </c>
      <c r="R277" t="s">
        <v>8348</v>
      </c>
      <c r="S277" t="s">
        <v>6861</v>
      </c>
      <c r="T277" t="s">
        <v>7081</v>
      </c>
      <c r="U277" t="s">
        <v>7082</v>
      </c>
      <c r="V277" t="s">
        <v>6845</v>
      </c>
      <c r="W277" t="s">
        <v>6845</v>
      </c>
      <c r="X277" t="s">
        <v>6845</v>
      </c>
      <c r="Y277" t="s">
        <v>6845</v>
      </c>
      <c r="Z277" t="s">
        <v>6845</v>
      </c>
      <c r="AA277" t="s">
        <v>6845</v>
      </c>
      <c r="AB277" t="s">
        <v>6845</v>
      </c>
      <c r="AC277" t="s">
        <v>6845</v>
      </c>
      <c r="AD277" t="s">
        <v>6845</v>
      </c>
      <c r="AE277" t="s">
        <v>6845</v>
      </c>
      <c r="AF277" t="s">
        <v>6845</v>
      </c>
      <c r="AG277" t="s">
        <v>6845</v>
      </c>
      <c r="AH277" t="s">
        <v>6845</v>
      </c>
      <c r="AI277" t="s">
        <v>6845</v>
      </c>
      <c r="AJ277" t="s">
        <v>6845</v>
      </c>
      <c r="AK277" t="s">
        <v>6845</v>
      </c>
      <c r="AL277" t="s">
        <v>6845</v>
      </c>
      <c r="AM277" t="s">
        <v>6845</v>
      </c>
      <c r="AN277" t="s">
        <v>6866</v>
      </c>
      <c r="AO277" t="s">
        <v>6866</v>
      </c>
      <c r="AP277" t="s">
        <v>6866</v>
      </c>
      <c r="AQ277" t="s">
        <v>6866</v>
      </c>
      <c r="AR277" t="s">
        <v>6866</v>
      </c>
      <c r="AS277" t="s">
        <v>6866</v>
      </c>
      <c r="AT277" t="s">
        <v>6866</v>
      </c>
      <c r="AU277" t="s">
        <v>6866</v>
      </c>
      <c r="AV277" t="s">
        <v>6866</v>
      </c>
      <c r="AW277" t="s">
        <v>6866</v>
      </c>
      <c r="AX277" t="s">
        <v>6866</v>
      </c>
      <c r="AY277" t="s">
        <v>6866</v>
      </c>
      <c r="AZ277" t="s">
        <v>6866</v>
      </c>
      <c r="BA277" t="s">
        <v>6866</v>
      </c>
      <c r="BB277" t="s">
        <v>6866</v>
      </c>
      <c r="BC277" t="s">
        <v>6866</v>
      </c>
      <c r="BD277" t="s">
        <v>6866</v>
      </c>
      <c r="BE277" t="s">
        <v>6866</v>
      </c>
      <c r="BF277" t="s">
        <v>6866</v>
      </c>
      <c r="BG277" t="s">
        <v>6866</v>
      </c>
      <c r="BH277" t="s">
        <v>6866</v>
      </c>
      <c r="BI277" t="s">
        <v>6866</v>
      </c>
      <c r="BJ277" t="s">
        <v>6866</v>
      </c>
      <c r="BK277" t="s">
        <v>6866</v>
      </c>
      <c r="BL277" t="s">
        <v>6866</v>
      </c>
      <c r="BM277" t="s">
        <v>6866</v>
      </c>
      <c r="BN277" t="s">
        <v>6866</v>
      </c>
      <c r="BO277" t="s">
        <v>6866</v>
      </c>
      <c r="BP277" t="s">
        <v>4423</v>
      </c>
      <c r="BQ277" t="s">
        <v>4424</v>
      </c>
    </row>
    <row r="278" spans="1:69" hidden="1" x14ac:dyDescent="0.2">
      <c r="A278" t="s">
        <v>4425</v>
      </c>
      <c r="B278" t="s">
        <v>4426</v>
      </c>
      <c r="C278" t="s">
        <v>6793</v>
      </c>
      <c r="D278" t="s">
        <v>6835</v>
      </c>
      <c r="E278" t="s">
        <v>6795</v>
      </c>
      <c r="F278" t="s">
        <v>4427</v>
      </c>
      <c r="G278" t="s">
        <v>6837</v>
      </c>
      <c r="H278" t="s">
        <v>6264</v>
      </c>
      <c r="I278" t="s">
        <v>7143</v>
      </c>
      <c r="J278" t="s">
        <v>4428</v>
      </c>
      <c r="K278" t="s">
        <v>6841</v>
      </c>
      <c r="L278" t="s">
        <v>6466</v>
      </c>
      <c r="M278" t="s">
        <v>6457</v>
      </c>
      <c r="N278" t="s">
        <v>7077</v>
      </c>
      <c r="O278" t="s">
        <v>6845</v>
      </c>
      <c r="P278" t="s">
        <v>6845</v>
      </c>
      <c r="Q278" t="s">
        <v>6845</v>
      </c>
      <c r="R278" t="s">
        <v>4429</v>
      </c>
      <c r="S278" t="s">
        <v>8220</v>
      </c>
      <c r="T278" t="s">
        <v>8429</v>
      </c>
      <c r="U278" t="s">
        <v>7082</v>
      </c>
      <c r="V278" t="s">
        <v>6845</v>
      </c>
      <c r="W278" t="s">
        <v>6845</v>
      </c>
      <c r="X278" t="s">
        <v>6845</v>
      </c>
      <c r="Y278" t="s">
        <v>6845</v>
      </c>
      <c r="Z278" t="s">
        <v>6845</v>
      </c>
      <c r="AA278" t="s">
        <v>6845</v>
      </c>
      <c r="AB278" t="s">
        <v>6845</v>
      </c>
      <c r="AC278" t="s">
        <v>6845</v>
      </c>
      <c r="AD278" t="s">
        <v>6845</v>
      </c>
      <c r="AE278" t="s">
        <v>6845</v>
      </c>
      <c r="AF278" t="s">
        <v>6845</v>
      </c>
      <c r="AG278" t="s">
        <v>6845</v>
      </c>
      <c r="AH278" t="s">
        <v>6845</v>
      </c>
      <c r="AI278" t="s">
        <v>6845</v>
      </c>
      <c r="AJ278" t="s">
        <v>6845</v>
      </c>
      <c r="AK278" t="s">
        <v>6845</v>
      </c>
      <c r="AL278" t="s">
        <v>6845</v>
      </c>
      <c r="AM278" t="s">
        <v>6845</v>
      </c>
      <c r="AN278" t="s">
        <v>6866</v>
      </c>
      <c r="AO278" t="s">
        <v>6866</v>
      </c>
      <c r="AP278" t="s">
        <v>6866</v>
      </c>
      <c r="AQ278" t="s">
        <v>6866</v>
      </c>
      <c r="AR278" t="s">
        <v>6866</v>
      </c>
      <c r="AS278" t="s">
        <v>6866</v>
      </c>
      <c r="AT278" t="s">
        <v>6866</v>
      </c>
      <c r="AU278" t="s">
        <v>6866</v>
      </c>
      <c r="AV278" t="s">
        <v>6866</v>
      </c>
      <c r="AW278" t="s">
        <v>6866</v>
      </c>
      <c r="AX278" t="s">
        <v>6866</v>
      </c>
      <c r="AY278" t="s">
        <v>6866</v>
      </c>
      <c r="AZ278" t="s">
        <v>6866</v>
      </c>
      <c r="BA278" t="s">
        <v>6866</v>
      </c>
      <c r="BB278" t="s">
        <v>6866</v>
      </c>
      <c r="BC278" t="s">
        <v>6866</v>
      </c>
      <c r="BD278" t="s">
        <v>6866</v>
      </c>
      <c r="BE278" t="s">
        <v>6866</v>
      </c>
      <c r="BF278" t="s">
        <v>6866</v>
      </c>
      <c r="BG278" t="s">
        <v>6866</v>
      </c>
      <c r="BH278" t="s">
        <v>6866</v>
      </c>
      <c r="BI278" t="s">
        <v>6866</v>
      </c>
      <c r="BJ278" t="s">
        <v>6866</v>
      </c>
      <c r="BK278" t="s">
        <v>6866</v>
      </c>
      <c r="BL278" t="s">
        <v>6866</v>
      </c>
      <c r="BM278" t="s">
        <v>6866</v>
      </c>
      <c r="BN278" t="s">
        <v>6866</v>
      </c>
      <c r="BO278" t="s">
        <v>6866</v>
      </c>
      <c r="BP278" t="s">
        <v>4430</v>
      </c>
      <c r="BQ278" t="s">
        <v>4431</v>
      </c>
    </row>
    <row r="279" spans="1:69" hidden="1" x14ac:dyDescent="0.2">
      <c r="A279" t="s">
        <v>4432</v>
      </c>
      <c r="B279" t="s">
        <v>4433</v>
      </c>
      <c r="C279" t="s">
        <v>6793</v>
      </c>
      <c r="D279" t="s">
        <v>6835</v>
      </c>
      <c r="E279" t="s">
        <v>6795</v>
      </c>
      <c r="F279" t="s">
        <v>4434</v>
      </c>
      <c r="G279" t="s">
        <v>6837</v>
      </c>
      <c r="H279" t="s">
        <v>8753</v>
      </c>
      <c r="I279" t="s">
        <v>8994</v>
      </c>
      <c r="J279" t="s">
        <v>4435</v>
      </c>
      <c r="K279" t="s">
        <v>6841</v>
      </c>
      <c r="L279" t="s">
        <v>6466</v>
      </c>
      <c r="M279" t="s">
        <v>6457</v>
      </c>
      <c r="N279" t="s">
        <v>7077</v>
      </c>
      <c r="O279" t="s">
        <v>6845</v>
      </c>
      <c r="P279" t="s">
        <v>6845</v>
      </c>
      <c r="Q279" t="s">
        <v>6845</v>
      </c>
      <c r="R279" t="s">
        <v>7652</v>
      </c>
      <c r="S279" t="s">
        <v>6492</v>
      </c>
      <c r="T279" t="s">
        <v>7862</v>
      </c>
      <c r="U279" t="s">
        <v>7082</v>
      </c>
      <c r="V279" t="s">
        <v>6845</v>
      </c>
      <c r="W279" t="s">
        <v>6845</v>
      </c>
      <c r="X279" t="s">
        <v>6845</v>
      </c>
      <c r="Y279" t="s">
        <v>6845</v>
      </c>
      <c r="Z279" t="s">
        <v>6845</v>
      </c>
      <c r="AA279" t="s">
        <v>6845</v>
      </c>
      <c r="AB279" t="s">
        <v>6845</v>
      </c>
      <c r="AC279" t="s">
        <v>6845</v>
      </c>
      <c r="AD279" t="s">
        <v>6845</v>
      </c>
      <c r="AE279" t="s">
        <v>6845</v>
      </c>
      <c r="AF279" t="s">
        <v>6845</v>
      </c>
      <c r="AG279" t="s">
        <v>6845</v>
      </c>
      <c r="AH279" t="s">
        <v>6845</v>
      </c>
      <c r="AI279" t="s">
        <v>6845</v>
      </c>
      <c r="AJ279" t="s">
        <v>6845</v>
      </c>
      <c r="AK279" t="s">
        <v>6845</v>
      </c>
      <c r="AL279" t="s">
        <v>6845</v>
      </c>
      <c r="AM279" t="s">
        <v>6845</v>
      </c>
      <c r="AN279" t="s">
        <v>6866</v>
      </c>
      <c r="AO279" t="s">
        <v>6866</v>
      </c>
      <c r="AP279" t="s">
        <v>6866</v>
      </c>
      <c r="AQ279" t="s">
        <v>6866</v>
      </c>
      <c r="AR279" t="s">
        <v>6866</v>
      </c>
      <c r="AS279" t="s">
        <v>6866</v>
      </c>
      <c r="AT279" t="s">
        <v>6866</v>
      </c>
      <c r="AU279" t="s">
        <v>6866</v>
      </c>
      <c r="AV279" t="s">
        <v>6866</v>
      </c>
      <c r="AW279" t="s">
        <v>6866</v>
      </c>
      <c r="AX279" t="s">
        <v>6866</v>
      </c>
      <c r="AY279" t="s">
        <v>6866</v>
      </c>
      <c r="AZ279" t="s">
        <v>6866</v>
      </c>
      <c r="BA279" t="s">
        <v>6866</v>
      </c>
      <c r="BB279" t="s">
        <v>6866</v>
      </c>
      <c r="BC279" t="s">
        <v>6866</v>
      </c>
      <c r="BD279" t="s">
        <v>6866</v>
      </c>
      <c r="BE279" t="s">
        <v>6866</v>
      </c>
      <c r="BF279" t="s">
        <v>6866</v>
      </c>
      <c r="BG279" t="s">
        <v>6866</v>
      </c>
      <c r="BH279" t="s">
        <v>6866</v>
      </c>
      <c r="BI279" t="s">
        <v>6866</v>
      </c>
      <c r="BJ279" t="s">
        <v>6866</v>
      </c>
      <c r="BK279" t="s">
        <v>6866</v>
      </c>
      <c r="BL279" t="s">
        <v>6866</v>
      </c>
      <c r="BM279" t="s">
        <v>6866</v>
      </c>
      <c r="BN279" t="s">
        <v>6866</v>
      </c>
      <c r="BO279" t="s">
        <v>6866</v>
      </c>
      <c r="BP279" t="s">
        <v>4436</v>
      </c>
      <c r="BQ279" t="s">
        <v>4437</v>
      </c>
    </row>
    <row r="280" spans="1:69" hidden="1" x14ac:dyDescent="0.2">
      <c r="A280" t="s">
        <v>4438</v>
      </c>
      <c r="B280" t="s">
        <v>4438</v>
      </c>
      <c r="C280" t="s">
        <v>6793</v>
      </c>
      <c r="D280" t="s">
        <v>6835</v>
      </c>
      <c r="E280" t="s">
        <v>6795</v>
      </c>
      <c r="F280" t="s">
        <v>6796</v>
      </c>
      <c r="G280" t="s">
        <v>6837</v>
      </c>
      <c r="H280" t="s">
        <v>6797</v>
      </c>
      <c r="I280" t="s">
        <v>7094</v>
      </c>
      <c r="J280" t="s">
        <v>6798</v>
      </c>
      <c r="K280" t="s">
        <v>6841</v>
      </c>
      <c r="L280" t="s">
        <v>6456</v>
      </c>
      <c r="M280" t="s">
        <v>6457</v>
      </c>
      <c r="N280" t="s">
        <v>7077</v>
      </c>
      <c r="O280" t="s">
        <v>6845</v>
      </c>
      <c r="P280" t="s">
        <v>6845</v>
      </c>
      <c r="Q280" t="s">
        <v>6845</v>
      </c>
      <c r="R280" t="s">
        <v>4439</v>
      </c>
      <c r="S280" t="s">
        <v>6516</v>
      </c>
      <c r="T280" t="s">
        <v>7196</v>
      </c>
      <c r="U280" t="s">
        <v>7082</v>
      </c>
      <c r="V280" t="s">
        <v>6808</v>
      </c>
      <c r="W280" t="s">
        <v>6845</v>
      </c>
      <c r="X280" t="s">
        <v>6845</v>
      </c>
      <c r="Y280" t="s">
        <v>6845</v>
      </c>
      <c r="Z280" t="s">
        <v>6845</v>
      </c>
      <c r="AA280" t="s">
        <v>6845</v>
      </c>
      <c r="AB280" t="s">
        <v>6845</v>
      </c>
      <c r="AC280" t="s">
        <v>6845</v>
      </c>
      <c r="AD280" t="s">
        <v>6845</v>
      </c>
      <c r="AE280" t="s">
        <v>6845</v>
      </c>
      <c r="AF280" t="s">
        <v>6845</v>
      </c>
      <c r="AG280" t="s">
        <v>6845</v>
      </c>
      <c r="AH280" t="s">
        <v>6845</v>
      </c>
      <c r="AI280" t="s">
        <v>6845</v>
      </c>
      <c r="AJ280" t="s">
        <v>6845</v>
      </c>
      <c r="AK280" t="s">
        <v>6845</v>
      </c>
      <c r="AL280" t="s">
        <v>6845</v>
      </c>
      <c r="AM280" t="s">
        <v>6845</v>
      </c>
      <c r="AN280" t="s">
        <v>6866</v>
      </c>
      <c r="AO280" t="s">
        <v>6866</v>
      </c>
      <c r="AP280" t="s">
        <v>6866</v>
      </c>
      <c r="AQ280" t="s">
        <v>6866</v>
      </c>
      <c r="AR280" t="s">
        <v>6866</v>
      </c>
      <c r="AS280" t="s">
        <v>6866</v>
      </c>
      <c r="AT280" t="s">
        <v>6866</v>
      </c>
      <c r="AU280" t="s">
        <v>6866</v>
      </c>
      <c r="AV280" t="s">
        <v>6866</v>
      </c>
      <c r="AW280" t="s">
        <v>6866</v>
      </c>
      <c r="AX280" t="s">
        <v>6866</v>
      </c>
      <c r="AY280" t="s">
        <v>6866</v>
      </c>
      <c r="AZ280" t="s">
        <v>6866</v>
      </c>
      <c r="BA280" t="s">
        <v>6866</v>
      </c>
      <c r="BB280" t="s">
        <v>6866</v>
      </c>
      <c r="BC280" t="s">
        <v>6866</v>
      </c>
      <c r="BD280" t="s">
        <v>6866</v>
      </c>
      <c r="BE280" t="s">
        <v>6866</v>
      </c>
      <c r="BF280" t="s">
        <v>6866</v>
      </c>
      <c r="BG280" t="s">
        <v>6866</v>
      </c>
      <c r="BH280" t="s">
        <v>6866</v>
      </c>
      <c r="BI280" t="s">
        <v>6866</v>
      </c>
      <c r="BJ280" t="s">
        <v>6866</v>
      </c>
      <c r="BK280" t="s">
        <v>6866</v>
      </c>
      <c r="BL280" t="s">
        <v>6866</v>
      </c>
      <c r="BM280" t="s">
        <v>6866</v>
      </c>
      <c r="BN280" t="s">
        <v>6866</v>
      </c>
      <c r="BO280" t="s">
        <v>6866</v>
      </c>
      <c r="BP280" t="s">
        <v>4440</v>
      </c>
      <c r="BQ280" t="s">
        <v>4441</v>
      </c>
    </row>
    <row r="281" spans="1:69" hidden="1" x14ac:dyDescent="0.2">
      <c r="A281" t="s">
        <v>4442</v>
      </c>
      <c r="B281" t="s">
        <v>4442</v>
      </c>
      <c r="C281" t="s">
        <v>6793</v>
      </c>
      <c r="D281" t="s">
        <v>6835</v>
      </c>
      <c r="E281" t="s">
        <v>6795</v>
      </c>
      <c r="F281" t="s">
        <v>6796</v>
      </c>
      <c r="G281" t="s">
        <v>6837</v>
      </c>
      <c r="H281" t="s">
        <v>8977</v>
      </c>
      <c r="I281" t="s">
        <v>7797</v>
      </c>
      <c r="J281" t="s">
        <v>6798</v>
      </c>
      <c r="K281" t="s">
        <v>6841</v>
      </c>
      <c r="L281" t="s">
        <v>6473</v>
      </c>
      <c r="M281" t="s">
        <v>6457</v>
      </c>
      <c r="N281" t="s">
        <v>7077</v>
      </c>
      <c r="O281" t="s">
        <v>6845</v>
      </c>
      <c r="P281" t="s">
        <v>6845</v>
      </c>
      <c r="Q281" t="s">
        <v>6845</v>
      </c>
      <c r="R281" t="s">
        <v>4443</v>
      </c>
      <c r="S281" t="s">
        <v>8591</v>
      </c>
      <c r="T281" t="s">
        <v>8429</v>
      </c>
      <c r="U281" t="s">
        <v>6459</v>
      </c>
      <c r="V281" t="s">
        <v>4444</v>
      </c>
      <c r="W281" t="s">
        <v>4445</v>
      </c>
      <c r="X281" t="s">
        <v>6845</v>
      </c>
      <c r="Y281" t="s">
        <v>6845</v>
      </c>
      <c r="Z281" t="s">
        <v>6845</v>
      </c>
      <c r="AA281" t="s">
        <v>6845</v>
      </c>
      <c r="AB281" t="s">
        <v>6845</v>
      </c>
      <c r="AC281" t="s">
        <v>6845</v>
      </c>
      <c r="AD281" t="s">
        <v>6845</v>
      </c>
      <c r="AE281" t="s">
        <v>6845</v>
      </c>
      <c r="AF281" t="s">
        <v>6845</v>
      </c>
      <c r="AG281" t="s">
        <v>6845</v>
      </c>
      <c r="AH281" t="s">
        <v>6845</v>
      </c>
      <c r="AI281" t="s">
        <v>6845</v>
      </c>
      <c r="AJ281" t="s">
        <v>6845</v>
      </c>
      <c r="AK281" t="s">
        <v>6845</v>
      </c>
      <c r="AL281" t="s">
        <v>6845</v>
      </c>
      <c r="AM281" t="s">
        <v>6845</v>
      </c>
      <c r="AN281" t="s">
        <v>6866</v>
      </c>
      <c r="AO281" t="s">
        <v>6866</v>
      </c>
      <c r="AP281" t="s">
        <v>6866</v>
      </c>
      <c r="AQ281" t="s">
        <v>6866</v>
      </c>
      <c r="AR281" t="s">
        <v>6866</v>
      </c>
      <c r="AS281" t="s">
        <v>6866</v>
      </c>
      <c r="AT281" t="s">
        <v>6866</v>
      </c>
      <c r="AU281" t="s">
        <v>6866</v>
      </c>
      <c r="AV281" t="s">
        <v>6866</v>
      </c>
      <c r="AW281" t="s">
        <v>6866</v>
      </c>
      <c r="AX281" t="s">
        <v>6866</v>
      </c>
      <c r="AY281" t="s">
        <v>6866</v>
      </c>
      <c r="AZ281" t="s">
        <v>6866</v>
      </c>
      <c r="BA281" t="s">
        <v>6866</v>
      </c>
      <c r="BB281" t="s">
        <v>6866</v>
      </c>
      <c r="BC281" t="s">
        <v>6866</v>
      </c>
      <c r="BD281" t="s">
        <v>6866</v>
      </c>
      <c r="BE281" t="s">
        <v>6866</v>
      </c>
      <c r="BF281" t="s">
        <v>6866</v>
      </c>
      <c r="BG281" t="s">
        <v>6866</v>
      </c>
      <c r="BH281" t="s">
        <v>6866</v>
      </c>
      <c r="BI281" t="s">
        <v>6866</v>
      </c>
      <c r="BJ281" t="s">
        <v>6866</v>
      </c>
      <c r="BK281" t="s">
        <v>6866</v>
      </c>
      <c r="BL281" t="s">
        <v>6866</v>
      </c>
      <c r="BM281" t="s">
        <v>6866</v>
      </c>
      <c r="BN281" t="s">
        <v>6866</v>
      </c>
      <c r="BO281" t="s">
        <v>6866</v>
      </c>
      <c r="BP281" t="s">
        <v>4446</v>
      </c>
      <c r="BQ281" t="s">
        <v>4447</v>
      </c>
    </row>
    <row r="282" spans="1:69" hidden="1" x14ac:dyDescent="0.2">
      <c r="A282" t="s">
        <v>4448</v>
      </c>
      <c r="B282" t="s">
        <v>4448</v>
      </c>
      <c r="C282" t="s">
        <v>6793</v>
      </c>
      <c r="D282" t="s">
        <v>6835</v>
      </c>
      <c r="E282" t="s">
        <v>6795</v>
      </c>
      <c r="F282" t="s">
        <v>6796</v>
      </c>
      <c r="G282" t="s">
        <v>6837</v>
      </c>
      <c r="H282" t="s">
        <v>8977</v>
      </c>
      <c r="I282" t="s">
        <v>8737</v>
      </c>
      <c r="J282" t="s">
        <v>6798</v>
      </c>
      <c r="K282" t="s">
        <v>6841</v>
      </c>
      <c r="L282" t="s">
        <v>6473</v>
      </c>
      <c r="M282" t="s">
        <v>6457</v>
      </c>
      <c r="N282" t="s">
        <v>7077</v>
      </c>
      <c r="O282" t="s">
        <v>6845</v>
      </c>
      <c r="P282" t="s">
        <v>6845</v>
      </c>
      <c r="Q282" t="s">
        <v>6845</v>
      </c>
      <c r="R282" t="s">
        <v>4449</v>
      </c>
      <c r="S282" t="s">
        <v>6384</v>
      </c>
      <c r="T282" t="s">
        <v>6521</v>
      </c>
      <c r="U282" t="s">
        <v>7082</v>
      </c>
      <c r="V282" t="s">
        <v>4450</v>
      </c>
      <c r="W282" t="s">
        <v>4451</v>
      </c>
      <c r="X282" t="s">
        <v>6845</v>
      </c>
      <c r="Y282" t="s">
        <v>4452</v>
      </c>
      <c r="Z282" t="s">
        <v>7117</v>
      </c>
      <c r="AA282" t="s">
        <v>7091</v>
      </c>
      <c r="AB282" t="s">
        <v>6485</v>
      </c>
      <c r="AC282" t="s">
        <v>6845</v>
      </c>
      <c r="AD282" t="s">
        <v>6845</v>
      </c>
      <c r="AE282" t="s">
        <v>6845</v>
      </c>
      <c r="AF282" t="s">
        <v>6845</v>
      </c>
      <c r="AG282" t="s">
        <v>6845</v>
      </c>
      <c r="AH282" t="s">
        <v>6845</v>
      </c>
      <c r="AI282" t="s">
        <v>6845</v>
      </c>
      <c r="AJ282" t="s">
        <v>6845</v>
      </c>
      <c r="AK282" t="s">
        <v>6845</v>
      </c>
      <c r="AL282" t="s">
        <v>6845</v>
      </c>
      <c r="AM282" t="s">
        <v>6845</v>
      </c>
      <c r="AN282" t="s">
        <v>6866</v>
      </c>
      <c r="AO282" t="s">
        <v>6866</v>
      </c>
      <c r="AP282" t="s">
        <v>6866</v>
      </c>
      <c r="AQ282" t="s">
        <v>6866</v>
      </c>
      <c r="AR282" t="s">
        <v>6866</v>
      </c>
      <c r="AS282" t="s">
        <v>6866</v>
      </c>
      <c r="AT282" t="s">
        <v>6866</v>
      </c>
      <c r="AU282" t="s">
        <v>6866</v>
      </c>
      <c r="AV282" t="s">
        <v>6866</v>
      </c>
      <c r="AW282" t="s">
        <v>6866</v>
      </c>
      <c r="AX282" t="s">
        <v>6866</v>
      </c>
      <c r="AY282" t="s">
        <v>6866</v>
      </c>
      <c r="AZ282" t="s">
        <v>6866</v>
      </c>
      <c r="BA282" t="s">
        <v>6866</v>
      </c>
      <c r="BB282" t="s">
        <v>6866</v>
      </c>
      <c r="BC282" t="s">
        <v>6866</v>
      </c>
      <c r="BD282" t="s">
        <v>6866</v>
      </c>
      <c r="BE282" t="s">
        <v>6866</v>
      </c>
      <c r="BF282" t="s">
        <v>6866</v>
      </c>
      <c r="BG282" t="s">
        <v>6866</v>
      </c>
      <c r="BH282" t="s">
        <v>6866</v>
      </c>
      <c r="BI282" t="s">
        <v>6866</v>
      </c>
      <c r="BJ282" t="s">
        <v>6866</v>
      </c>
      <c r="BK282" t="s">
        <v>6866</v>
      </c>
      <c r="BL282" t="s">
        <v>6866</v>
      </c>
      <c r="BM282" t="s">
        <v>6866</v>
      </c>
      <c r="BN282" t="s">
        <v>6866</v>
      </c>
      <c r="BO282" t="s">
        <v>6866</v>
      </c>
      <c r="BP282" t="s">
        <v>4453</v>
      </c>
      <c r="BQ282" t="s">
        <v>4454</v>
      </c>
    </row>
    <row r="283" spans="1:69" hidden="1" x14ac:dyDescent="0.2">
      <c r="A283" t="s">
        <v>4455</v>
      </c>
      <c r="B283" t="s">
        <v>4456</v>
      </c>
      <c r="C283" t="s">
        <v>6793</v>
      </c>
      <c r="D283" t="s">
        <v>6835</v>
      </c>
      <c r="E283" t="s">
        <v>6795</v>
      </c>
      <c r="F283" t="s">
        <v>4457</v>
      </c>
      <c r="G283" t="s">
        <v>6837</v>
      </c>
      <c r="H283" t="s">
        <v>6264</v>
      </c>
      <c r="I283" t="s">
        <v>8994</v>
      </c>
      <c r="J283" t="s">
        <v>4458</v>
      </c>
      <c r="K283" t="s">
        <v>6841</v>
      </c>
      <c r="L283" t="s">
        <v>6500</v>
      </c>
      <c r="M283" t="s">
        <v>6501</v>
      </c>
      <c r="N283" t="s">
        <v>7077</v>
      </c>
      <c r="O283" t="s">
        <v>6845</v>
      </c>
      <c r="P283" t="s">
        <v>6845</v>
      </c>
      <c r="Q283" t="s">
        <v>6845</v>
      </c>
      <c r="R283" t="s">
        <v>4459</v>
      </c>
      <c r="S283" t="s">
        <v>7176</v>
      </c>
      <c r="T283" t="s">
        <v>6862</v>
      </c>
      <c r="U283" t="s">
        <v>7082</v>
      </c>
      <c r="V283" t="s">
        <v>4460</v>
      </c>
      <c r="W283" t="s">
        <v>4461</v>
      </c>
      <c r="X283" t="s">
        <v>6845</v>
      </c>
      <c r="Y283" t="s">
        <v>4462</v>
      </c>
      <c r="Z283" t="s">
        <v>8291</v>
      </c>
      <c r="AA283" t="s">
        <v>7081</v>
      </c>
      <c r="AB283" t="s">
        <v>7119</v>
      </c>
      <c r="AC283" t="s">
        <v>4460</v>
      </c>
      <c r="AD283" t="s">
        <v>6845</v>
      </c>
      <c r="AE283" t="s">
        <v>6845</v>
      </c>
      <c r="AF283" t="s">
        <v>6845</v>
      </c>
      <c r="AG283" t="s">
        <v>6845</v>
      </c>
      <c r="AH283" t="s">
        <v>6845</v>
      </c>
      <c r="AI283" t="s">
        <v>6845</v>
      </c>
      <c r="AJ283" t="s">
        <v>6845</v>
      </c>
      <c r="AK283" t="s">
        <v>6845</v>
      </c>
      <c r="AL283" t="s">
        <v>6845</v>
      </c>
      <c r="AM283" t="s">
        <v>6845</v>
      </c>
      <c r="AN283" t="s">
        <v>6866</v>
      </c>
      <c r="AO283" t="s">
        <v>6866</v>
      </c>
      <c r="AP283" t="s">
        <v>6866</v>
      </c>
      <c r="AQ283" t="s">
        <v>6866</v>
      </c>
      <c r="AR283" t="s">
        <v>6866</v>
      </c>
      <c r="AS283" t="s">
        <v>6866</v>
      </c>
      <c r="AT283" t="s">
        <v>6866</v>
      </c>
      <c r="AU283" t="s">
        <v>6866</v>
      </c>
      <c r="AV283" t="s">
        <v>6866</v>
      </c>
      <c r="AW283" t="s">
        <v>6866</v>
      </c>
      <c r="AX283" t="s">
        <v>6866</v>
      </c>
      <c r="AY283" t="s">
        <v>6866</v>
      </c>
      <c r="AZ283" t="s">
        <v>6866</v>
      </c>
      <c r="BA283" t="s">
        <v>6866</v>
      </c>
      <c r="BB283" t="s">
        <v>8971</v>
      </c>
      <c r="BC283" t="s">
        <v>8971</v>
      </c>
      <c r="BD283" t="s">
        <v>6866</v>
      </c>
      <c r="BE283" t="s">
        <v>6866</v>
      </c>
      <c r="BF283" t="s">
        <v>6866</v>
      </c>
      <c r="BG283" t="s">
        <v>6866</v>
      </c>
      <c r="BH283" t="s">
        <v>6866</v>
      </c>
      <c r="BI283" t="s">
        <v>7099</v>
      </c>
      <c r="BJ283" t="s">
        <v>7099</v>
      </c>
      <c r="BK283" t="s">
        <v>6866</v>
      </c>
      <c r="BL283" t="s">
        <v>6866</v>
      </c>
      <c r="BM283" t="s">
        <v>6866</v>
      </c>
      <c r="BN283" t="s">
        <v>6866</v>
      </c>
      <c r="BO283" t="s">
        <v>6866</v>
      </c>
      <c r="BP283" t="s">
        <v>4463</v>
      </c>
      <c r="BQ283" t="s">
        <v>4464</v>
      </c>
    </row>
    <row r="284" spans="1:69" hidden="1" x14ac:dyDescent="0.2">
      <c r="A284" t="s">
        <v>4465</v>
      </c>
      <c r="B284" t="s">
        <v>4466</v>
      </c>
      <c r="C284" t="s">
        <v>6793</v>
      </c>
      <c r="D284" t="s">
        <v>6835</v>
      </c>
      <c r="E284" t="s">
        <v>6795</v>
      </c>
      <c r="F284" t="s">
        <v>4467</v>
      </c>
      <c r="G284" t="s">
        <v>6837</v>
      </c>
      <c r="H284" t="s">
        <v>4468</v>
      </c>
      <c r="I284" t="s">
        <v>7099</v>
      </c>
      <c r="J284" t="s">
        <v>4469</v>
      </c>
      <c r="K284" t="s">
        <v>6841</v>
      </c>
      <c r="L284" t="s">
        <v>6500</v>
      </c>
      <c r="M284" t="s">
        <v>6501</v>
      </c>
      <c r="N284" t="s">
        <v>7077</v>
      </c>
      <c r="O284" t="s">
        <v>6845</v>
      </c>
      <c r="P284" t="s">
        <v>6845</v>
      </c>
      <c r="Q284" t="s">
        <v>6845</v>
      </c>
      <c r="R284" t="s">
        <v>4470</v>
      </c>
      <c r="S284" t="s">
        <v>6503</v>
      </c>
      <c r="T284" t="s">
        <v>7401</v>
      </c>
      <c r="U284" t="s">
        <v>7082</v>
      </c>
      <c r="V284" t="s">
        <v>4471</v>
      </c>
      <c r="W284" t="s">
        <v>4472</v>
      </c>
      <c r="X284" t="s">
        <v>6845</v>
      </c>
      <c r="Y284" t="s">
        <v>4473</v>
      </c>
      <c r="Z284" t="s">
        <v>7085</v>
      </c>
      <c r="AA284" t="s">
        <v>8333</v>
      </c>
      <c r="AB284" t="s">
        <v>7119</v>
      </c>
      <c r="AC284" t="s">
        <v>4471</v>
      </c>
      <c r="AD284" t="s">
        <v>4474</v>
      </c>
      <c r="AE284" t="s">
        <v>6845</v>
      </c>
      <c r="AF284" t="s">
        <v>6845</v>
      </c>
      <c r="AG284" t="s">
        <v>6845</v>
      </c>
      <c r="AH284" t="s">
        <v>6845</v>
      </c>
      <c r="AI284" t="s">
        <v>6845</v>
      </c>
      <c r="AJ284" t="s">
        <v>6845</v>
      </c>
      <c r="AK284" t="s">
        <v>6845</v>
      </c>
      <c r="AL284" t="s">
        <v>6845</v>
      </c>
      <c r="AM284" t="s">
        <v>6845</v>
      </c>
      <c r="AN284" t="s">
        <v>6866</v>
      </c>
      <c r="AO284" t="s">
        <v>6866</v>
      </c>
      <c r="AP284" t="s">
        <v>6866</v>
      </c>
      <c r="AQ284" t="s">
        <v>6866</v>
      </c>
      <c r="AR284" t="s">
        <v>6866</v>
      </c>
      <c r="AS284" t="s">
        <v>6866</v>
      </c>
      <c r="AT284" t="s">
        <v>6866</v>
      </c>
      <c r="AU284" t="s">
        <v>6866</v>
      </c>
      <c r="AV284" t="s">
        <v>6866</v>
      </c>
      <c r="AW284" t="s">
        <v>6866</v>
      </c>
      <c r="AX284" t="s">
        <v>6866</v>
      </c>
      <c r="AY284" t="s">
        <v>6866</v>
      </c>
      <c r="AZ284" t="s">
        <v>6866</v>
      </c>
      <c r="BA284" t="s">
        <v>6866</v>
      </c>
      <c r="BB284" t="s">
        <v>7145</v>
      </c>
      <c r="BC284" t="s">
        <v>6866</v>
      </c>
      <c r="BD284" t="s">
        <v>7145</v>
      </c>
      <c r="BE284" t="s">
        <v>6866</v>
      </c>
      <c r="BF284" t="s">
        <v>6866</v>
      </c>
      <c r="BG284" t="s">
        <v>6866</v>
      </c>
      <c r="BH284" t="s">
        <v>6866</v>
      </c>
      <c r="BI284" t="s">
        <v>7143</v>
      </c>
      <c r="BJ284" t="s">
        <v>6866</v>
      </c>
      <c r="BK284" t="s">
        <v>7143</v>
      </c>
      <c r="BL284" t="s">
        <v>6866</v>
      </c>
      <c r="BM284" t="s">
        <v>6866</v>
      </c>
      <c r="BN284" t="s">
        <v>6866</v>
      </c>
      <c r="BO284" t="s">
        <v>6866</v>
      </c>
      <c r="BP284" t="s">
        <v>4475</v>
      </c>
      <c r="BQ284" t="s">
        <v>4476</v>
      </c>
    </row>
    <row r="285" spans="1:69" hidden="1" x14ac:dyDescent="0.2">
      <c r="A285" t="s">
        <v>4477</v>
      </c>
      <c r="B285" t="s">
        <v>4478</v>
      </c>
      <c r="C285" t="s">
        <v>6793</v>
      </c>
      <c r="D285" t="s">
        <v>6835</v>
      </c>
      <c r="E285" t="s">
        <v>6795</v>
      </c>
      <c r="F285" t="s">
        <v>8346</v>
      </c>
      <c r="G285" t="s">
        <v>6837</v>
      </c>
      <c r="H285" t="s">
        <v>6264</v>
      </c>
      <c r="I285" t="s">
        <v>7099</v>
      </c>
      <c r="J285" t="s">
        <v>4479</v>
      </c>
      <c r="K285" t="s">
        <v>6841</v>
      </c>
      <c r="L285" t="s">
        <v>6500</v>
      </c>
      <c r="M285" t="s">
        <v>6501</v>
      </c>
      <c r="N285" t="s">
        <v>6844</v>
      </c>
      <c r="O285" t="s">
        <v>6845</v>
      </c>
      <c r="P285" t="s">
        <v>6845</v>
      </c>
      <c r="Q285" t="s">
        <v>6845</v>
      </c>
      <c r="R285" t="s">
        <v>4480</v>
      </c>
      <c r="S285" t="s">
        <v>6503</v>
      </c>
      <c r="T285" t="s">
        <v>8950</v>
      </c>
      <c r="U285" t="s">
        <v>7082</v>
      </c>
      <c r="V285" t="s">
        <v>4481</v>
      </c>
      <c r="W285" t="s">
        <v>4482</v>
      </c>
      <c r="X285" t="s">
        <v>6845</v>
      </c>
      <c r="Y285" t="s">
        <v>5842</v>
      </c>
      <c r="Z285" t="s">
        <v>4483</v>
      </c>
      <c r="AA285" t="s">
        <v>4484</v>
      </c>
      <c r="AB285" t="s">
        <v>7119</v>
      </c>
      <c r="AC285" t="s">
        <v>4481</v>
      </c>
      <c r="AD285" t="s">
        <v>6845</v>
      </c>
      <c r="AE285" t="s">
        <v>6845</v>
      </c>
      <c r="AF285" t="s">
        <v>6845</v>
      </c>
      <c r="AG285" t="s">
        <v>6845</v>
      </c>
      <c r="AH285" t="s">
        <v>6845</v>
      </c>
      <c r="AI285" t="s">
        <v>6845</v>
      </c>
      <c r="AJ285" t="s">
        <v>6845</v>
      </c>
      <c r="AK285" t="s">
        <v>6845</v>
      </c>
      <c r="AL285" t="s">
        <v>6845</v>
      </c>
      <c r="AM285" t="s">
        <v>6845</v>
      </c>
      <c r="AN285" t="s">
        <v>6866</v>
      </c>
      <c r="AO285" t="s">
        <v>6866</v>
      </c>
      <c r="AP285" t="s">
        <v>6866</v>
      </c>
      <c r="AQ285" t="s">
        <v>6866</v>
      </c>
      <c r="AR285" t="s">
        <v>6866</v>
      </c>
      <c r="AS285" t="s">
        <v>6866</v>
      </c>
      <c r="AT285" t="s">
        <v>6866</v>
      </c>
      <c r="AU285" t="s">
        <v>6866</v>
      </c>
      <c r="AV285" t="s">
        <v>6866</v>
      </c>
      <c r="AW285" t="s">
        <v>6866</v>
      </c>
      <c r="AX285" t="s">
        <v>6866</v>
      </c>
      <c r="AY285" t="s">
        <v>6866</v>
      </c>
      <c r="AZ285" t="s">
        <v>6866</v>
      </c>
      <c r="BA285" t="s">
        <v>6866</v>
      </c>
      <c r="BB285" t="s">
        <v>7098</v>
      </c>
      <c r="BC285" t="s">
        <v>7098</v>
      </c>
      <c r="BD285" t="s">
        <v>6866</v>
      </c>
      <c r="BE285" t="s">
        <v>6866</v>
      </c>
      <c r="BF285" t="s">
        <v>6866</v>
      </c>
      <c r="BG285" t="s">
        <v>6866</v>
      </c>
      <c r="BH285" t="s">
        <v>6866</v>
      </c>
      <c r="BI285" t="s">
        <v>7095</v>
      </c>
      <c r="BJ285" t="s">
        <v>7095</v>
      </c>
      <c r="BK285" t="s">
        <v>6866</v>
      </c>
      <c r="BL285" t="s">
        <v>6866</v>
      </c>
      <c r="BM285" t="s">
        <v>6866</v>
      </c>
      <c r="BN285" t="s">
        <v>6866</v>
      </c>
      <c r="BO285" t="s">
        <v>6866</v>
      </c>
      <c r="BP285" t="s">
        <v>4485</v>
      </c>
      <c r="BQ285" t="s">
        <v>4486</v>
      </c>
    </row>
    <row r="286" spans="1:69" hidden="1" x14ac:dyDescent="0.2">
      <c r="A286" t="s">
        <v>4487</v>
      </c>
      <c r="B286" t="s">
        <v>4488</v>
      </c>
      <c r="C286" t="s">
        <v>6793</v>
      </c>
      <c r="D286" t="s">
        <v>6835</v>
      </c>
      <c r="E286" t="s">
        <v>6795</v>
      </c>
      <c r="F286" t="s">
        <v>4489</v>
      </c>
      <c r="G286" t="s">
        <v>6837</v>
      </c>
      <c r="H286" t="s">
        <v>8753</v>
      </c>
      <c r="I286" t="s">
        <v>7123</v>
      </c>
      <c r="J286" t="s">
        <v>4490</v>
      </c>
      <c r="K286" t="s">
        <v>6841</v>
      </c>
      <c r="L286" t="s">
        <v>6500</v>
      </c>
      <c r="M286" t="s">
        <v>6501</v>
      </c>
      <c r="N286" t="s">
        <v>7077</v>
      </c>
      <c r="O286" t="s">
        <v>6845</v>
      </c>
      <c r="P286" t="s">
        <v>4491</v>
      </c>
      <c r="Q286" t="s">
        <v>6845</v>
      </c>
      <c r="R286" t="s">
        <v>4492</v>
      </c>
      <c r="S286" t="s">
        <v>7176</v>
      </c>
      <c r="T286" t="s">
        <v>7091</v>
      </c>
      <c r="U286" t="s">
        <v>7082</v>
      </c>
      <c r="V286" t="s">
        <v>4493</v>
      </c>
      <c r="W286" t="s">
        <v>4494</v>
      </c>
      <c r="X286" t="s">
        <v>6845</v>
      </c>
      <c r="Y286" t="s">
        <v>4495</v>
      </c>
      <c r="Z286" t="s">
        <v>7085</v>
      </c>
      <c r="AA286" t="s">
        <v>7081</v>
      </c>
      <c r="AB286" t="s">
        <v>7119</v>
      </c>
      <c r="AC286" t="s">
        <v>4493</v>
      </c>
      <c r="AD286" t="s">
        <v>6845</v>
      </c>
      <c r="AE286" t="s">
        <v>6845</v>
      </c>
      <c r="AF286" t="s">
        <v>6845</v>
      </c>
      <c r="AG286" t="s">
        <v>6845</v>
      </c>
      <c r="AH286" t="s">
        <v>6845</v>
      </c>
      <c r="AI286" t="s">
        <v>6845</v>
      </c>
      <c r="AJ286" t="s">
        <v>6845</v>
      </c>
      <c r="AK286" t="s">
        <v>6845</v>
      </c>
      <c r="AL286" t="s">
        <v>6845</v>
      </c>
      <c r="AM286" t="s">
        <v>6845</v>
      </c>
      <c r="AN286" t="s">
        <v>6866</v>
      </c>
      <c r="AO286" t="s">
        <v>6866</v>
      </c>
      <c r="AP286" t="s">
        <v>6866</v>
      </c>
      <c r="AQ286" t="s">
        <v>6866</v>
      </c>
      <c r="AR286" t="s">
        <v>6866</v>
      </c>
      <c r="AS286" t="s">
        <v>6866</v>
      </c>
      <c r="AT286" t="s">
        <v>6866</v>
      </c>
      <c r="AU286" t="s">
        <v>6866</v>
      </c>
      <c r="AV286" t="s">
        <v>6866</v>
      </c>
      <c r="AW286" t="s">
        <v>6866</v>
      </c>
      <c r="AX286" t="s">
        <v>6866</v>
      </c>
      <c r="AY286" t="s">
        <v>6866</v>
      </c>
      <c r="AZ286" t="s">
        <v>6866</v>
      </c>
      <c r="BA286" t="s">
        <v>6866</v>
      </c>
      <c r="BB286" t="s">
        <v>8906</v>
      </c>
      <c r="BC286" t="s">
        <v>8906</v>
      </c>
      <c r="BD286" t="s">
        <v>6866</v>
      </c>
      <c r="BE286" t="s">
        <v>6866</v>
      </c>
      <c r="BF286" t="s">
        <v>6866</v>
      </c>
      <c r="BG286" t="s">
        <v>6866</v>
      </c>
      <c r="BH286" t="s">
        <v>6866</v>
      </c>
      <c r="BI286" t="s">
        <v>7099</v>
      </c>
      <c r="BJ286" t="s">
        <v>7099</v>
      </c>
      <c r="BK286" t="s">
        <v>6866</v>
      </c>
      <c r="BL286" t="s">
        <v>6866</v>
      </c>
      <c r="BM286" t="s">
        <v>6866</v>
      </c>
      <c r="BN286" t="s">
        <v>6866</v>
      </c>
      <c r="BO286" t="s">
        <v>6866</v>
      </c>
      <c r="BP286" t="s">
        <v>4496</v>
      </c>
      <c r="BQ286" t="s">
        <v>4497</v>
      </c>
    </row>
    <row r="287" spans="1:69" hidden="1" x14ac:dyDescent="0.2">
      <c r="A287" t="s">
        <v>4498</v>
      </c>
      <c r="B287" t="s">
        <v>4499</v>
      </c>
      <c r="C287" t="s">
        <v>6793</v>
      </c>
      <c r="D287" t="s">
        <v>6835</v>
      </c>
      <c r="E287" t="s">
        <v>6795</v>
      </c>
      <c r="F287" t="s">
        <v>4500</v>
      </c>
      <c r="G287" t="s">
        <v>6837</v>
      </c>
      <c r="H287" t="s">
        <v>6264</v>
      </c>
      <c r="I287" t="s">
        <v>8994</v>
      </c>
      <c r="J287" t="s">
        <v>4501</v>
      </c>
      <c r="K287" t="s">
        <v>6841</v>
      </c>
      <c r="L287" t="s">
        <v>6500</v>
      </c>
      <c r="M287" t="s">
        <v>6501</v>
      </c>
      <c r="N287" t="s">
        <v>7077</v>
      </c>
      <c r="O287" t="s">
        <v>6845</v>
      </c>
      <c r="P287" t="s">
        <v>6845</v>
      </c>
      <c r="Q287" t="s">
        <v>6845</v>
      </c>
      <c r="R287" t="s">
        <v>4502</v>
      </c>
      <c r="S287" t="s">
        <v>5164</v>
      </c>
      <c r="T287" t="s">
        <v>7971</v>
      </c>
      <c r="U287" t="s">
        <v>7082</v>
      </c>
      <c r="V287" t="s">
        <v>4503</v>
      </c>
      <c r="W287" t="s">
        <v>4504</v>
      </c>
      <c r="X287" t="s">
        <v>6845</v>
      </c>
      <c r="Y287" t="s">
        <v>8806</v>
      </c>
      <c r="Z287" t="s">
        <v>8291</v>
      </c>
      <c r="AA287" t="s">
        <v>7091</v>
      </c>
      <c r="AB287" t="s">
        <v>7119</v>
      </c>
      <c r="AC287" t="s">
        <v>4503</v>
      </c>
      <c r="AD287" t="s">
        <v>6845</v>
      </c>
      <c r="AE287" t="s">
        <v>6845</v>
      </c>
      <c r="AF287" t="s">
        <v>6845</v>
      </c>
      <c r="AG287" t="s">
        <v>6845</v>
      </c>
      <c r="AH287" t="s">
        <v>6845</v>
      </c>
      <c r="AI287" t="s">
        <v>6845</v>
      </c>
      <c r="AJ287" t="s">
        <v>6845</v>
      </c>
      <c r="AK287" t="s">
        <v>6845</v>
      </c>
      <c r="AL287" t="s">
        <v>6845</v>
      </c>
      <c r="AM287" t="s">
        <v>6845</v>
      </c>
      <c r="AN287" t="s">
        <v>6866</v>
      </c>
      <c r="AO287" t="s">
        <v>6866</v>
      </c>
      <c r="AP287" t="s">
        <v>6866</v>
      </c>
      <c r="AQ287" t="s">
        <v>6866</v>
      </c>
      <c r="AR287" t="s">
        <v>6866</v>
      </c>
      <c r="AS287" t="s">
        <v>6866</v>
      </c>
      <c r="AT287" t="s">
        <v>6866</v>
      </c>
      <c r="AU287" t="s">
        <v>6866</v>
      </c>
      <c r="AV287" t="s">
        <v>6866</v>
      </c>
      <c r="AW287" t="s">
        <v>6866</v>
      </c>
      <c r="AX287" t="s">
        <v>6866</v>
      </c>
      <c r="AY287" t="s">
        <v>6866</v>
      </c>
      <c r="AZ287" t="s">
        <v>6866</v>
      </c>
      <c r="BA287" t="s">
        <v>6866</v>
      </c>
      <c r="BB287" t="s">
        <v>8953</v>
      </c>
      <c r="BC287" t="s">
        <v>8953</v>
      </c>
      <c r="BD287" t="s">
        <v>6866</v>
      </c>
      <c r="BE287" t="s">
        <v>6866</v>
      </c>
      <c r="BF287" t="s">
        <v>6866</v>
      </c>
      <c r="BG287" t="s">
        <v>6866</v>
      </c>
      <c r="BH287" t="s">
        <v>6866</v>
      </c>
      <c r="BI287" t="s">
        <v>7180</v>
      </c>
      <c r="BJ287" t="s">
        <v>7180</v>
      </c>
      <c r="BK287" t="s">
        <v>6866</v>
      </c>
      <c r="BL287" t="s">
        <v>6866</v>
      </c>
      <c r="BM287" t="s">
        <v>6866</v>
      </c>
      <c r="BN287" t="s">
        <v>6866</v>
      </c>
      <c r="BO287" t="s">
        <v>6866</v>
      </c>
      <c r="BP287" t="s">
        <v>4505</v>
      </c>
      <c r="BQ287" t="s">
        <v>4506</v>
      </c>
    </row>
    <row r="288" spans="1:69" hidden="1" x14ac:dyDescent="0.2">
      <c r="A288" t="s">
        <v>4507</v>
      </c>
      <c r="B288" t="s">
        <v>4508</v>
      </c>
      <c r="C288" t="s">
        <v>6793</v>
      </c>
      <c r="D288" t="s">
        <v>6835</v>
      </c>
      <c r="E288" t="s">
        <v>6795</v>
      </c>
      <c r="F288" t="s">
        <v>4509</v>
      </c>
      <c r="G288" t="s">
        <v>6837</v>
      </c>
      <c r="H288" t="s">
        <v>6264</v>
      </c>
      <c r="I288" t="s">
        <v>6273</v>
      </c>
      <c r="J288" t="s">
        <v>4510</v>
      </c>
      <c r="K288" t="s">
        <v>6841</v>
      </c>
      <c r="L288" t="s">
        <v>6500</v>
      </c>
      <c r="M288" t="s">
        <v>6501</v>
      </c>
      <c r="N288" t="s">
        <v>7077</v>
      </c>
      <c r="O288" t="s">
        <v>6845</v>
      </c>
      <c r="P288" t="s">
        <v>6845</v>
      </c>
      <c r="Q288" t="s">
        <v>6845</v>
      </c>
      <c r="R288" t="s">
        <v>4511</v>
      </c>
      <c r="S288" t="s">
        <v>6545</v>
      </c>
      <c r="T288" t="s">
        <v>5859</v>
      </c>
      <c r="U288" t="s">
        <v>7082</v>
      </c>
      <c r="V288" t="s">
        <v>4512</v>
      </c>
      <c r="W288" t="s">
        <v>4513</v>
      </c>
      <c r="X288" t="s">
        <v>6845</v>
      </c>
      <c r="Y288" t="s">
        <v>4514</v>
      </c>
      <c r="Z288" t="s">
        <v>8879</v>
      </c>
      <c r="AA288" t="s">
        <v>7081</v>
      </c>
      <c r="AB288" t="s">
        <v>7119</v>
      </c>
      <c r="AC288" t="s">
        <v>4512</v>
      </c>
      <c r="AD288" t="s">
        <v>4515</v>
      </c>
      <c r="AE288" t="s">
        <v>6845</v>
      </c>
      <c r="AF288" t="s">
        <v>6845</v>
      </c>
      <c r="AG288" t="s">
        <v>6845</v>
      </c>
      <c r="AH288" t="s">
        <v>6845</v>
      </c>
      <c r="AI288" t="s">
        <v>6845</v>
      </c>
      <c r="AJ288" t="s">
        <v>6845</v>
      </c>
      <c r="AK288" t="s">
        <v>6845</v>
      </c>
      <c r="AL288" t="s">
        <v>6845</v>
      </c>
      <c r="AM288" t="s">
        <v>6845</v>
      </c>
      <c r="AN288" t="s">
        <v>6866</v>
      </c>
      <c r="AO288" t="s">
        <v>6866</v>
      </c>
      <c r="AP288" t="s">
        <v>6866</v>
      </c>
      <c r="AQ288" t="s">
        <v>6866</v>
      </c>
      <c r="AR288" t="s">
        <v>6866</v>
      </c>
      <c r="AS288" t="s">
        <v>6866</v>
      </c>
      <c r="AT288" t="s">
        <v>6866</v>
      </c>
      <c r="AU288" t="s">
        <v>6866</v>
      </c>
      <c r="AV288" t="s">
        <v>6866</v>
      </c>
      <c r="AW288" t="s">
        <v>6866</v>
      </c>
      <c r="AX288" t="s">
        <v>6866</v>
      </c>
      <c r="AY288" t="s">
        <v>6866</v>
      </c>
      <c r="AZ288" t="s">
        <v>6866</v>
      </c>
      <c r="BA288" t="s">
        <v>6866</v>
      </c>
      <c r="BB288" t="s">
        <v>8953</v>
      </c>
      <c r="BC288" t="s">
        <v>8953</v>
      </c>
      <c r="BD288" t="s">
        <v>6866</v>
      </c>
      <c r="BE288" t="s">
        <v>6866</v>
      </c>
      <c r="BF288" t="s">
        <v>6866</v>
      </c>
      <c r="BG288" t="s">
        <v>6866</v>
      </c>
      <c r="BH288" t="s">
        <v>6866</v>
      </c>
      <c r="BI288" t="s">
        <v>7143</v>
      </c>
      <c r="BJ288" t="s">
        <v>7143</v>
      </c>
      <c r="BK288" t="s">
        <v>6866</v>
      </c>
      <c r="BL288" t="s">
        <v>6866</v>
      </c>
      <c r="BM288" t="s">
        <v>6866</v>
      </c>
      <c r="BN288" t="s">
        <v>6866</v>
      </c>
      <c r="BO288" t="s">
        <v>6866</v>
      </c>
      <c r="BP288" t="s">
        <v>4516</v>
      </c>
      <c r="BQ288" t="s">
        <v>4517</v>
      </c>
    </row>
    <row r="289" spans="1:69" hidden="1" x14ac:dyDescent="0.2">
      <c r="A289" t="s">
        <v>4518</v>
      </c>
      <c r="B289" t="s">
        <v>4519</v>
      </c>
      <c r="C289" t="s">
        <v>6793</v>
      </c>
      <c r="D289" t="s">
        <v>6835</v>
      </c>
      <c r="E289" t="s">
        <v>6795</v>
      </c>
      <c r="F289" t="s">
        <v>4520</v>
      </c>
      <c r="G289" t="s">
        <v>6837</v>
      </c>
      <c r="H289" t="s">
        <v>6264</v>
      </c>
      <c r="I289" t="s">
        <v>8994</v>
      </c>
      <c r="J289" t="s">
        <v>4521</v>
      </c>
      <c r="K289" t="s">
        <v>6841</v>
      </c>
      <c r="L289" t="s">
        <v>6500</v>
      </c>
      <c r="M289" t="s">
        <v>6501</v>
      </c>
      <c r="N289" t="s">
        <v>6844</v>
      </c>
      <c r="O289" t="s">
        <v>6845</v>
      </c>
      <c r="P289" t="s">
        <v>6845</v>
      </c>
      <c r="Q289" t="s">
        <v>6845</v>
      </c>
      <c r="R289" t="s">
        <v>4522</v>
      </c>
      <c r="S289" t="s">
        <v>6855</v>
      </c>
      <c r="T289" t="s">
        <v>6475</v>
      </c>
      <c r="U289" t="s">
        <v>7082</v>
      </c>
      <c r="V289" t="s">
        <v>4523</v>
      </c>
      <c r="W289" t="s">
        <v>4524</v>
      </c>
      <c r="X289" t="s">
        <v>6845</v>
      </c>
      <c r="Y289" t="s">
        <v>6515</v>
      </c>
      <c r="Z289" t="s">
        <v>7679</v>
      </c>
      <c r="AA289" t="s">
        <v>6504</v>
      </c>
      <c r="AB289" t="s">
        <v>7119</v>
      </c>
      <c r="AC289" t="s">
        <v>4523</v>
      </c>
      <c r="AD289" t="s">
        <v>6845</v>
      </c>
      <c r="AE289" t="s">
        <v>6845</v>
      </c>
      <c r="AF289" t="s">
        <v>6845</v>
      </c>
      <c r="AG289" t="s">
        <v>6845</v>
      </c>
      <c r="AH289" t="s">
        <v>6845</v>
      </c>
      <c r="AI289" t="s">
        <v>6845</v>
      </c>
      <c r="AJ289" t="s">
        <v>6845</v>
      </c>
      <c r="AK289" t="s">
        <v>6845</v>
      </c>
      <c r="AL289" t="s">
        <v>6845</v>
      </c>
      <c r="AM289" t="s">
        <v>6845</v>
      </c>
      <c r="AN289" t="s">
        <v>6866</v>
      </c>
      <c r="AO289" t="s">
        <v>6866</v>
      </c>
      <c r="AP289" t="s">
        <v>6866</v>
      </c>
      <c r="AQ289" t="s">
        <v>6866</v>
      </c>
      <c r="AR289" t="s">
        <v>6866</v>
      </c>
      <c r="AS289" t="s">
        <v>6866</v>
      </c>
      <c r="AT289" t="s">
        <v>6866</v>
      </c>
      <c r="AU289" t="s">
        <v>6866</v>
      </c>
      <c r="AV289" t="s">
        <v>6866</v>
      </c>
      <c r="AW289" t="s">
        <v>6866</v>
      </c>
      <c r="AX289" t="s">
        <v>6866</v>
      </c>
      <c r="AY289" t="s">
        <v>6866</v>
      </c>
      <c r="AZ289" t="s">
        <v>6866</v>
      </c>
      <c r="BA289" t="s">
        <v>6866</v>
      </c>
      <c r="BB289" t="s">
        <v>6273</v>
      </c>
      <c r="BC289" t="s">
        <v>6273</v>
      </c>
      <c r="BD289" t="s">
        <v>6866</v>
      </c>
      <c r="BE289" t="s">
        <v>6866</v>
      </c>
      <c r="BF289" t="s">
        <v>6866</v>
      </c>
      <c r="BG289" t="s">
        <v>6866</v>
      </c>
      <c r="BH289" t="s">
        <v>6866</v>
      </c>
      <c r="BI289" t="s">
        <v>8953</v>
      </c>
      <c r="BJ289" t="s">
        <v>8953</v>
      </c>
      <c r="BK289" t="s">
        <v>6866</v>
      </c>
      <c r="BL289" t="s">
        <v>6866</v>
      </c>
      <c r="BM289" t="s">
        <v>6866</v>
      </c>
      <c r="BN289" t="s">
        <v>6866</v>
      </c>
      <c r="BO289" t="s">
        <v>6866</v>
      </c>
      <c r="BP289" t="s">
        <v>4525</v>
      </c>
      <c r="BQ289" t="s">
        <v>4526</v>
      </c>
    </row>
    <row r="290" spans="1:69" hidden="1" x14ac:dyDescent="0.2">
      <c r="A290" t="s">
        <v>4527</v>
      </c>
      <c r="B290" t="s">
        <v>4528</v>
      </c>
      <c r="C290" t="s">
        <v>6793</v>
      </c>
      <c r="D290" t="s">
        <v>6835</v>
      </c>
      <c r="E290" t="s">
        <v>6795</v>
      </c>
      <c r="F290" t="s">
        <v>4529</v>
      </c>
      <c r="G290" t="s">
        <v>6837</v>
      </c>
      <c r="H290" t="s">
        <v>6264</v>
      </c>
      <c r="I290" t="s">
        <v>8994</v>
      </c>
      <c r="J290" t="s">
        <v>6826</v>
      </c>
      <c r="K290" t="s">
        <v>6841</v>
      </c>
      <c r="L290" t="s">
        <v>6500</v>
      </c>
      <c r="M290" t="s">
        <v>6501</v>
      </c>
      <c r="N290" t="s">
        <v>7077</v>
      </c>
      <c r="O290" t="s">
        <v>6845</v>
      </c>
      <c r="P290" t="s">
        <v>6845</v>
      </c>
      <c r="Q290" t="s">
        <v>6845</v>
      </c>
      <c r="R290" t="s">
        <v>7652</v>
      </c>
      <c r="S290" t="s">
        <v>7758</v>
      </c>
      <c r="T290" t="s">
        <v>4530</v>
      </c>
      <c r="U290" t="s">
        <v>7082</v>
      </c>
      <c r="V290" t="s">
        <v>4531</v>
      </c>
      <c r="W290" t="s">
        <v>4532</v>
      </c>
      <c r="X290" t="s">
        <v>6845</v>
      </c>
      <c r="Y290" t="s">
        <v>4533</v>
      </c>
      <c r="Z290" t="s">
        <v>7085</v>
      </c>
      <c r="AA290" t="s">
        <v>5221</v>
      </c>
      <c r="AB290" t="s">
        <v>7119</v>
      </c>
      <c r="AC290" t="s">
        <v>4531</v>
      </c>
      <c r="AD290" t="s">
        <v>6845</v>
      </c>
      <c r="AE290" t="s">
        <v>6845</v>
      </c>
      <c r="AF290" t="s">
        <v>6845</v>
      </c>
      <c r="AG290" t="s">
        <v>6845</v>
      </c>
      <c r="AH290" t="s">
        <v>6845</v>
      </c>
      <c r="AI290" t="s">
        <v>6845</v>
      </c>
      <c r="AJ290" t="s">
        <v>6845</v>
      </c>
      <c r="AK290" t="s">
        <v>6845</v>
      </c>
      <c r="AL290" t="s">
        <v>6845</v>
      </c>
      <c r="AM290" t="s">
        <v>6845</v>
      </c>
      <c r="AN290" t="s">
        <v>6866</v>
      </c>
      <c r="AO290" t="s">
        <v>6866</v>
      </c>
      <c r="AP290" t="s">
        <v>6866</v>
      </c>
      <c r="AQ290" t="s">
        <v>6866</v>
      </c>
      <c r="AR290" t="s">
        <v>6866</v>
      </c>
      <c r="AS290" t="s">
        <v>6866</v>
      </c>
      <c r="AT290" t="s">
        <v>6866</v>
      </c>
      <c r="AU290" t="s">
        <v>6866</v>
      </c>
      <c r="AV290" t="s">
        <v>6866</v>
      </c>
      <c r="AW290" t="s">
        <v>6866</v>
      </c>
      <c r="AX290" t="s">
        <v>6866</v>
      </c>
      <c r="AY290" t="s">
        <v>6866</v>
      </c>
      <c r="AZ290" t="s">
        <v>6866</v>
      </c>
      <c r="BA290" t="s">
        <v>6866</v>
      </c>
      <c r="BB290" t="s">
        <v>8906</v>
      </c>
      <c r="BC290" t="s">
        <v>8906</v>
      </c>
      <c r="BD290" t="s">
        <v>6866</v>
      </c>
      <c r="BE290" t="s">
        <v>6866</v>
      </c>
      <c r="BF290" t="s">
        <v>6866</v>
      </c>
      <c r="BG290" t="s">
        <v>6866</v>
      </c>
      <c r="BH290" t="s">
        <v>6866</v>
      </c>
      <c r="BI290" t="s">
        <v>6273</v>
      </c>
      <c r="BJ290" t="s">
        <v>6273</v>
      </c>
      <c r="BK290" t="s">
        <v>6866</v>
      </c>
      <c r="BL290" t="s">
        <v>6866</v>
      </c>
      <c r="BM290" t="s">
        <v>6866</v>
      </c>
      <c r="BN290" t="s">
        <v>6866</v>
      </c>
      <c r="BO290" t="s">
        <v>6866</v>
      </c>
      <c r="BP290" t="s">
        <v>4534</v>
      </c>
      <c r="BQ290" t="s">
        <v>4535</v>
      </c>
    </row>
    <row r="291" spans="1:69" hidden="1" x14ac:dyDescent="0.2">
      <c r="A291" t="s">
        <v>4536</v>
      </c>
      <c r="B291" t="s">
        <v>4537</v>
      </c>
      <c r="C291" t="s">
        <v>6793</v>
      </c>
      <c r="D291" t="s">
        <v>6835</v>
      </c>
      <c r="E291" t="s">
        <v>6795</v>
      </c>
      <c r="F291" t="s">
        <v>4538</v>
      </c>
      <c r="G291" t="s">
        <v>6837</v>
      </c>
      <c r="H291" t="s">
        <v>6376</v>
      </c>
      <c r="I291" t="s">
        <v>8449</v>
      </c>
      <c r="J291" t="s">
        <v>4539</v>
      </c>
      <c r="K291" t="s">
        <v>6841</v>
      </c>
      <c r="L291" t="s">
        <v>6500</v>
      </c>
      <c r="M291" t="s">
        <v>6501</v>
      </c>
      <c r="N291" t="s">
        <v>7077</v>
      </c>
      <c r="O291" t="s">
        <v>6845</v>
      </c>
      <c r="P291" t="s">
        <v>4540</v>
      </c>
      <c r="Q291" t="s">
        <v>6845</v>
      </c>
      <c r="R291" t="s">
        <v>4541</v>
      </c>
      <c r="S291" t="s">
        <v>7112</v>
      </c>
      <c r="T291" t="s">
        <v>7191</v>
      </c>
      <c r="U291" t="s">
        <v>7082</v>
      </c>
      <c r="V291" t="s">
        <v>4542</v>
      </c>
      <c r="W291" t="s">
        <v>4543</v>
      </c>
      <c r="X291" t="s">
        <v>6845</v>
      </c>
      <c r="Y291" t="s">
        <v>4544</v>
      </c>
      <c r="Z291" t="s">
        <v>7117</v>
      </c>
      <c r="AA291" t="s">
        <v>7091</v>
      </c>
      <c r="AB291" t="s">
        <v>7119</v>
      </c>
      <c r="AC291" t="s">
        <v>4542</v>
      </c>
      <c r="AD291" t="s">
        <v>4545</v>
      </c>
      <c r="AE291" t="s">
        <v>6845</v>
      </c>
      <c r="AF291" t="s">
        <v>6845</v>
      </c>
      <c r="AG291" t="s">
        <v>6845</v>
      </c>
      <c r="AH291" t="s">
        <v>6845</v>
      </c>
      <c r="AI291" t="s">
        <v>6845</v>
      </c>
      <c r="AJ291" t="s">
        <v>6845</v>
      </c>
      <c r="AK291" t="s">
        <v>6845</v>
      </c>
      <c r="AL291" t="s">
        <v>6845</v>
      </c>
      <c r="AM291" t="s">
        <v>6845</v>
      </c>
      <c r="AN291" t="s">
        <v>6866</v>
      </c>
      <c r="AO291" t="s">
        <v>6866</v>
      </c>
      <c r="AP291" t="s">
        <v>6866</v>
      </c>
      <c r="AQ291" t="s">
        <v>6866</v>
      </c>
      <c r="AR291" t="s">
        <v>6866</v>
      </c>
      <c r="AS291" t="s">
        <v>6866</v>
      </c>
      <c r="AT291" t="s">
        <v>6866</v>
      </c>
      <c r="AU291" t="s">
        <v>6866</v>
      </c>
      <c r="AV291" t="s">
        <v>6866</v>
      </c>
      <c r="AW291" t="s">
        <v>6866</v>
      </c>
      <c r="AX291" t="s">
        <v>6866</v>
      </c>
      <c r="AY291" t="s">
        <v>6866</v>
      </c>
      <c r="AZ291" t="s">
        <v>6866</v>
      </c>
      <c r="BA291" t="s">
        <v>6866</v>
      </c>
      <c r="BB291" t="s">
        <v>6866</v>
      </c>
      <c r="BC291" t="s">
        <v>6866</v>
      </c>
      <c r="BD291" t="s">
        <v>6866</v>
      </c>
      <c r="BE291" t="s">
        <v>6866</v>
      </c>
      <c r="BF291" t="s">
        <v>6866</v>
      </c>
      <c r="BG291" t="s">
        <v>6866</v>
      </c>
      <c r="BH291" t="s">
        <v>6866</v>
      </c>
      <c r="BI291" t="s">
        <v>7180</v>
      </c>
      <c r="BJ291" t="s">
        <v>7180</v>
      </c>
      <c r="BK291" t="s">
        <v>6866</v>
      </c>
      <c r="BL291" t="s">
        <v>6866</v>
      </c>
      <c r="BM291" t="s">
        <v>6866</v>
      </c>
      <c r="BN291" t="s">
        <v>6866</v>
      </c>
      <c r="BO291" t="s">
        <v>6866</v>
      </c>
      <c r="BP291" t="s">
        <v>4546</v>
      </c>
      <c r="BQ291" t="s">
        <v>4547</v>
      </c>
    </row>
    <row r="292" spans="1:69" hidden="1" x14ac:dyDescent="0.2">
      <c r="A292" t="s">
        <v>4548</v>
      </c>
      <c r="B292" t="s">
        <v>4549</v>
      </c>
      <c r="C292" t="s">
        <v>6793</v>
      </c>
      <c r="D292" t="s">
        <v>6835</v>
      </c>
      <c r="E292" t="s">
        <v>6795</v>
      </c>
      <c r="F292" t="s">
        <v>4550</v>
      </c>
      <c r="G292" t="s">
        <v>6837</v>
      </c>
      <c r="H292" t="s">
        <v>8753</v>
      </c>
      <c r="I292" t="s">
        <v>7097</v>
      </c>
      <c r="J292" t="s">
        <v>6798</v>
      </c>
      <c r="K292" t="s">
        <v>6841</v>
      </c>
      <c r="L292" t="s">
        <v>6500</v>
      </c>
      <c r="M292" t="s">
        <v>6501</v>
      </c>
      <c r="N292" t="s">
        <v>7077</v>
      </c>
      <c r="O292" t="s">
        <v>6845</v>
      </c>
      <c r="P292" t="s">
        <v>6845</v>
      </c>
      <c r="Q292" t="s">
        <v>6845</v>
      </c>
      <c r="R292" t="s">
        <v>4551</v>
      </c>
      <c r="S292" t="s">
        <v>8879</v>
      </c>
      <c r="T292" t="s">
        <v>7135</v>
      </c>
      <c r="U292" t="s">
        <v>7082</v>
      </c>
      <c r="V292" t="s">
        <v>4552</v>
      </c>
      <c r="W292" t="s">
        <v>4553</v>
      </c>
      <c r="X292" t="s">
        <v>6845</v>
      </c>
      <c r="Y292" t="s">
        <v>4554</v>
      </c>
      <c r="Z292" t="s">
        <v>9029</v>
      </c>
      <c r="AA292" t="s">
        <v>8904</v>
      </c>
      <c r="AB292" t="s">
        <v>7119</v>
      </c>
      <c r="AC292" t="s">
        <v>4552</v>
      </c>
      <c r="AD292" t="s">
        <v>6845</v>
      </c>
      <c r="AE292" t="s">
        <v>6845</v>
      </c>
      <c r="AF292" t="s">
        <v>6845</v>
      </c>
      <c r="AG292" t="s">
        <v>6845</v>
      </c>
      <c r="AH292" t="s">
        <v>6845</v>
      </c>
      <c r="AI292" t="s">
        <v>6845</v>
      </c>
      <c r="AJ292" t="s">
        <v>6845</v>
      </c>
      <c r="AK292" t="s">
        <v>6845</v>
      </c>
      <c r="AL292" t="s">
        <v>6845</v>
      </c>
      <c r="AM292" t="s">
        <v>6845</v>
      </c>
      <c r="AN292" t="s">
        <v>6866</v>
      </c>
      <c r="AO292" t="s">
        <v>6866</v>
      </c>
      <c r="AP292" t="s">
        <v>6866</v>
      </c>
      <c r="AQ292" t="s">
        <v>6866</v>
      </c>
      <c r="AR292" t="s">
        <v>6866</v>
      </c>
      <c r="AS292" t="s">
        <v>6866</v>
      </c>
      <c r="AT292" t="s">
        <v>6866</v>
      </c>
      <c r="AU292" t="s">
        <v>6866</v>
      </c>
      <c r="AV292" t="s">
        <v>6866</v>
      </c>
      <c r="AW292" t="s">
        <v>6866</v>
      </c>
      <c r="AX292" t="s">
        <v>6866</v>
      </c>
      <c r="AY292" t="s">
        <v>6866</v>
      </c>
      <c r="AZ292" t="s">
        <v>6866</v>
      </c>
      <c r="BA292" t="s">
        <v>6866</v>
      </c>
      <c r="BB292" t="s">
        <v>7099</v>
      </c>
      <c r="BC292" t="s">
        <v>7099</v>
      </c>
      <c r="BD292" t="s">
        <v>6866</v>
      </c>
      <c r="BE292" t="s">
        <v>6866</v>
      </c>
      <c r="BF292" t="s">
        <v>6866</v>
      </c>
      <c r="BG292" t="s">
        <v>6866</v>
      </c>
      <c r="BH292" t="s">
        <v>6866</v>
      </c>
      <c r="BI292" t="s">
        <v>8906</v>
      </c>
      <c r="BJ292" t="s">
        <v>8906</v>
      </c>
      <c r="BK292" t="s">
        <v>6866</v>
      </c>
      <c r="BL292" t="s">
        <v>6866</v>
      </c>
      <c r="BM292" t="s">
        <v>6866</v>
      </c>
      <c r="BN292" t="s">
        <v>6866</v>
      </c>
      <c r="BO292" t="s">
        <v>6866</v>
      </c>
      <c r="BP292" t="s">
        <v>4555</v>
      </c>
      <c r="BQ292" t="s">
        <v>4556</v>
      </c>
    </row>
    <row r="293" spans="1:69" hidden="1" x14ac:dyDescent="0.2">
      <c r="A293" t="s">
        <v>4557</v>
      </c>
      <c r="B293" t="s">
        <v>4558</v>
      </c>
      <c r="C293" t="s">
        <v>6793</v>
      </c>
      <c r="D293" t="s">
        <v>6835</v>
      </c>
      <c r="E293" t="s">
        <v>6795</v>
      </c>
      <c r="F293" t="s">
        <v>4559</v>
      </c>
      <c r="G293" t="s">
        <v>6837</v>
      </c>
      <c r="H293" t="s">
        <v>6264</v>
      </c>
      <c r="I293" t="s">
        <v>8953</v>
      </c>
      <c r="J293" t="s">
        <v>4560</v>
      </c>
      <c r="K293" t="s">
        <v>6841</v>
      </c>
      <c r="L293" t="s">
        <v>6500</v>
      </c>
      <c r="M293" t="s">
        <v>6501</v>
      </c>
      <c r="N293" t="s">
        <v>7077</v>
      </c>
      <c r="O293" t="s">
        <v>6845</v>
      </c>
      <c r="P293" t="s">
        <v>6845</v>
      </c>
      <c r="Q293" t="s">
        <v>6845</v>
      </c>
      <c r="R293" t="s">
        <v>4561</v>
      </c>
      <c r="S293" t="s">
        <v>8998</v>
      </c>
      <c r="T293" t="s">
        <v>7086</v>
      </c>
      <c r="U293" t="s">
        <v>7082</v>
      </c>
      <c r="V293" t="s">
        <v>4562</v>
      </c>
      <c r="W293" t="s">
        <v>4563</v>
      </c>
      <c r="X293" t="s">
        <v>6845</v>
      </c>
      <c r="Y293" t="s">
        <v>4564</v>
      </c>
      <c r="Z293" t="s">
        <v>7195</v>
      </c>
      <c r="AA293" t="s">
        <v>6269</v>
      </c>
      <c r="AB293" t="s">
        <v>7119</v>
      </c>
      <c r="AC293" t="s">
        <v>4562</v>
      </c>
      <c r="AD293" t="s">
        <v>6845</v>
      </c>
      <c r="AE293" t="s">
        <v>6845</v>
      </c>
      <c r="AF293" t="s">
        <v>6845</v>
      </c>
      <c r="AG293" t="s">
        <v>6845</v>
      </c>
      <c r="AH293" t="s">
        <v>6845</v>
      </c>
      <c r="AI293" t="s">
        <v>6845</v>
      </c>
      <c r="AJ293" t="s">
        <v>6845</v>
      </c>
      <c r="AK293" t="s">
        <v>6845</v>
      </c>
      <c r="AL293" t="s">
        <v>6845</v>
      </c>
      <c r="AM293" t="s">
        <v>6845</v>
      </c>
      <c r="AN293" t="s">
        <v>6866</v>
      </c>
      <c r="AO293" t="s">
        <v>6866</v>
      </c>
      <c r="AP293" t="s">
        <v>6866</v>
      </c>
      <c r="AQ293" t="s">
        <v>6866</v>
      </c>
      <c r="AR293" t="s">
        <v>6866</v>
      </c>
      <c r="AS293" t="s">
        <v>6866</v>
      </c>
      <c r="AT293" t="s">
        <v>6866</v>
      </c>
      <c r="AU293" t="s">
        <v>6866</v>
      </c>
      <c r="AV293" t="s">
        <v>6866</v>
      </c>
      <c r="AW293" t="s">
        <v>6866</v>
      </c>
      <c r="AX293" t="s">
        <v>6866</v>
      </c>
      <c r="AY293" t="s">
        <v>6866</v>
      </c>
      <c r="AZ293" t="s">
        <v>6866</v>
      </c>
      <c r="BA293" t="s">
        <v>6866</v>
      </c>
      <c r="BB293" t="s">
        <v>8953</v>
      </c>
      <c r="BC293" t="s">
        <v>8953</v>
      </c>
      <c r="BD293" t="s">
        <v>6866</v>
      </c>
      <c r="BE293" t="s">
        <v>6866</v>
      </c>
      <c r="BF293" t="s">
        <v>6866</v>
      </c>
      <c r="BG293" t="s">
        <v>6866</v>
      </c>
      <c r="BH293" t="s">
        <v>6866</v>
      </c>
      <c r="BI293" t="s">
        <v>6866</v>
      </c>
      <c r="BJ293" t="s">
        <v>6866</v>
      </c>
      <c r="BK293" t="s">
        <v>6866</v>
      </c>
      <c r="BL293" t="s">
        <v>6866</v>
      </c>
      <c r="BM293" t="s">
        <v>6866</v>
      </c>
      <c r="BN293" t="s">
        <v>6866</v>
      </c>
      <c r="BO293" t="s">
        <v>6866</v>
      </c>
      <c r="BP293" t="s">
        <v>4565</v>
      </c>
      <c r="BQ293" t="s">
        <v>4566</v>
      </c>
    </row>
    <row r="294" spans="1:69" hidden="1" x14ac:dyDescent="0.2">
      <c r="A294" t="s">
        <v>4567</v>
      </c>
      <c r="B294" t="s">
        <v>4568</v>
      </c>
      <c r="C294" t="s">
        <v>6793</v>
      </c>
      <c r="D294" t="s">
        <v>6835</v>
      </c>
      <c r="E294" t="s">
        <v>6795</v>
      </c>
      <c r="F294" t="s">
        <v>4569</v>
      </c>
      <c r="G294" t="s">
        <v>6837</v>
      </c>
      <c r="H294" t="s">
        <v>6264</v>
      </c>
      <c r="I294" t="s">
        <v>7099</v>
      </c>
      <c r="J294" t="s">
        <v>4570</v>
      </c>
      <c r="K294" t="s">
        <v>6841</v>
      </c>
      <c r="L294" t="s">
        <v>6500</v>
      </c>
      <c r="M294" t="s">
        <v>6501</v>
      </c>
      <c r="N294" t="s">
        <v>7077</v>
      </c>
      <c r="O294" t="s">
        <v>6845</v>
      </c>
      <c r="P294" t="s">
        <v>4571</v>
      </c>
      <c r="Q294" t="s">
        <v>6845</v>
      </c>
      <c r="R294" t="s">
        <v>4572</v>
      </c>
      <c r="S294" t="s">
        <v>8220</v>
      </c>
      <c r="T294" t="s">
        <v>8904</v>
      </c>
      <c r="U294" t="s">
        <v>7082</v>
      </c>
      <c r="V294" t="s">
        <v>4573</v>
      </c>
      <c r="W294" t="s">
        <v>4574</v>
      </c>
      <c r="X294" t="s">
        <v>6845</v>
      </c>
      <c r="Y294" t="s">
        <v>4575</v>
      </c>
      <c r="Z294" t="s">
        <v>6384</v>
      </c>
      <c r="AA294" t="s">
        <v>8950</v>
      </c>
      <c r="AB294" t="s">
        <v>7119</v>
      </c>
      <c r="AC294" t="s">
        <v>4573</v>
      </c>
      <c r="AD294" t="s">
        <v>6845</v>
      </c>
      <c r="AE294" t="s">
        <v>6845</v>
      </c>
      <c r="AF294" t="s">
        <v>6845</v>
      </c>
      <c r="AG294" t="s">
        <v>6845</v>
      </c>
      <c r="AH294" t="s">
        <v>6845</v>
      </c>
      <c r="AI294" t="s">
        <v>6845</v>
      </c>
      <c r="AJ294" t="s">
        <v>6845</v>
      </c>
      <c r="AK294" t="s">
        <v>6845</v>
      </c>
      <c r="AL294" t="s">
        <v>6845</v>
      </c>
      <c r="AM294" t="s">
        <v>6845</v>
      </c>
      <c r="AN294" t="s">
        <v>6866</v>
      </c>
      <c r="AO294" t="s">
        <v>6866</v>
      </c>
      <c r="AP294" t="s">
        <v>6866</v>
      </c>
      <c r="AQ294" t="s">
        <v>6866</v>
      </c>
      <c r="AR294" t="s">
        <v>6866</v>
      </c>
      <c r="AS294" t="s">
        <v>6866</v>
      </c>
      <c r="AT294" t="s">
        <v>6866</v>
      </c>
      <c r="AU294" t="s">
        <v>6866</v>
      </c>
      <c r="AV294" t="s">
        <v>6866</v>
      </c>
      <c r="AW294" t="s">
        <v>6866</v>
      </c>
      <c r="AX294" t="s">
        <v>6866</v>
      </c>
      <c r="AY294" t="s">
        <v>6866</v>
      </c>
      <c r="AZ294" t="s">
        <v>6866</v>
      </c>
      <c r="BA294" t="s">
        <v>6866</v>
      </c>
      <c r="BB294" t="s">
        <v>8906</v>
      </c>
      <c r="BC294" t="s">
        <v>8906</v>
      </c>
      <c r="BD294" t="s">
        <v>6866</v>
      </c>
      <c r="BE294" t="s">
        <v>6866</v>
      </c>
      <c r="BF294" t="s">
        <v>6866</v>
      </c>
      <c r="BG294" t="s">
        <v>6866</v>
      </c>
      <c r="BH294" t="s">
        <v>6866</v>
      </c>
      <c r="BI294" t="s">
        <v>7143</v>
      </c>
      <c r="BJ294" t="s">
        <v>7143</v>
      </c>
      <c r="BK294" t="s">
        <v>6866</v>
      </c>
      <c r="BL294" t="s">
        <v>6866</v>
      </c>
      <c r="BM294" t="s">
        <v>6866</v>
      </c>
      <c r="BN294" t="s">
        <v>6866</v>
      </c>
      <c r="BO294" t="s">
        <v>6866</v>
      </c>
      <c r="BP294" t="s">
        <v>4576</v>
      </c>
      <c r="BQ294" t="s">
        <v>4577</v>
      </c>
    </row>
    <row r="295" spans="1:69" hidden="1" x14ac:dyDescent="0.2">
      <c r="A295" t="s">
        <v>4578</v>
      </c>
      <c r="B295" t="s">
        <v>4579</v>
      </c>
      <c r="C295" t="s">
        <v>6834</v>
      </c>
      <c r="D295" t="s">
        <v>6835</v>
      </c>
      <c r="E295" t="s">
        <v>6795</v>
      </c>
      <c r="F295" t="s">
        <v>6796</v>
      </c>
      <c r="G295" t="s">
        <v>6837</v>
      </c>
      <c r="H295" t="s">
        <v>9024</v>
      </c>
      <c r="I295" t="s">
        <v>4580</v>
      </c>
      <c r="J295" t="s">
        <v>6798</v>
      </c>
      <c r="K295" t="s">
        <v>6841</v>
      </c>
      <c r="L295" t="s">
        <v>7798</v>
      </c>
      <c r="M295" t="s">
        <v>9188</v>
      </c>
      <c r="N295" t="s">
        <v>6844</v>
      </c>
      <c r="O295" t="s">
        <v>4581</v>
      </c>
      <c r="P295" t="s">
        <v>4582</v>
      </c>
      <c r="Q295" t="s">
        <v>4583</v>
      </c>
      <c r="R295" t="s">
        <v>4584</v>
      </c>
      <c r="S295" t="s">
        <v>8193</v>
      </c>
      <c r="T295" t="s">
        <v>4585</v>
      </c>
      <c r="U295" t="s">
        <v>7082</v>
      </c>
      <c r="V295" t="s">
        <v>4583</v>
      </c>
      <c r="W295" t="s">
        <v>4586</v>
      </c>
      <c r="X295" t="s">
        <v>4582</v>
      </c>
      <c r="Y295" t="s">
        <v>4587</v>
      </c>
      <c r="Z295" t="s">
        <v>8820</v>
      </c>
      <c r="AA295" t="s">
        <v>5247</v>
      </c>
      <c r="AB295" t="s">
        <v>8361</v>
      </c>
      <c r="AC295" t="s">
        <v>4583</v>
      </c>
      <c r="AD295" t="s">
        <v>4588</v>
      </c>
      <c r="AE295" t="s">
        <v>4582</v>
      </c>
      <c r="AF295" t="s">
        <v>8359</v>
      </c>
      <c r="AG295" t="s">
        <v>8275</v>
      </c>
      <c r="AH295" t="s">
        <v>8904</v>
      </c>
      <c r="AI295" t="s">
        <v>7119</v>
      </c>
      <c r="AJ295" t="s">
        <v>4583</v>
      </c>
      <c r="AK295" t="s">
        <v>4589</v>
      </c>
      <c r="AL295" t="s">
        <v>4582</v>
      </c>
      <c r="AM295" t="s">
        <v>6845</v>
      </c>
      <c r="AN295" t="s">
        <v>7382</v>
      </c>
      <c r="AO295" t="s">
        <v>7382</v>
      </c>
      <c r="AP295" t="s">
        <v>6866</v>
      </c>
      <c r="AQ295" t="s">
        <v>6866</v>
      </c>
      <c r="AR295" t="s">
        <v>6866</v>
      </c>
      <c r="AS295" t="s">
        <v>6866</v>
      </c>
      <c r="AT295" t="s">
        <v>6866</v>
      </c>
      <c r="AU295" t="s">
        <v>5184</v>
      </c>
      <c r="AV295" t="s">
        <v>5184</v>
      </c>
      <c r="AW295" t="s">
        <v>6866</v>
      </c>
      <c r="AX295" t="s">
        <v>6866</v>
      </c>
      <c r="AY295" t="s">
        <v>6866</v>
      </c>
      <c r="AZ295" t="s">
        <v>6866</v>
      </c>
      <c r="BA295" t="s">
        <v>6866</v>
      </c>
      <c r="BB295" t="s">
        <v>4590</v>
      </c>
      <c r="BC295" t="s">
        <v>4590</v>
      </c>
      <c r="BD295" t="s">
        <v>6866</v>
      </c>
      <c r="BE295" t="s">
        <v>6866</v>
      </c>
      <c r="BF295" t="s">
        <v>6866</v>
      </c>
      <c r="BG295" t="s">
        <v>6866</v>
      </c>
      <c r="BH295" t="s">
        <v>6866</v>
      </c>
      <c r="BI295" t="s">
        <v>6866</v>
      </c>
      <c r="BJ295" t="s">
        <v>6866</v>
      </c>
      <c r="BK295" t="s">
        <v>6866</v>
      </c>
      <c r="BL295" t="s">
        <v>6866</v>
      </c>
      <c r="BM295" t="s">
        <v>6866</v>
      </c>
      <c r="BN295" t="s">
        <v>6866</v>
      </c>
      <c r="BO295" t="s">
        <v>6866</v>
      </c>
      <c r="BP295" t="s">
        <v>4591</v>
      </c>
      <c r="BQ295" t="s">
        <v>4592</v>
      </c>
    </row>
    <row r="296" spans="1:69" hidden="1" x14ac:dyDescent="0.2">
      <c r="A296" t="s">
        <v>4593</v>
      </c>
      <c r="B296" t="s">
        <v>4594</v>
      </c>
      <c r="C296" t="s">
        <v>6834</v>
      </c>
      <c r="D296" t="s">
        <v>6835</v>
      </c>
      <c r="E296" t="s">
        <v>4595</v>
      </c>
      <c r="F296" t="s">
        <v>9148</v>
      </c>
      <c r="G296" t="s">
        <v>6837</v>
      </c>
      <c r="H296" t="s">
        <v>4596</v>
      </c>
      <c r="I296" t="s">
        <v>8844</v>
      </c>
      <c r="J296" t="s">
        <v>4597</v>
      </c>
      <c r="K296" t="s">
        <v>6841</v>
      </c>
      <c r="L296" t="s">
        <v>6842</v>
      </c>
      <c r="M296" t="s">
        <v>6843</v>
      </c>
      <c r="N296" t="s">
        <v>6844</v>
      </c>
      <c r="O296" t="s">
        <v>6845</v>
      </c>
      <c r="P296" t="s">
        <v>4598</v>
      </c>
      <c r="Q296" t="s">
        <v>4599</v>
      </c>
      <c r="R296" t="s">
        <v>4600</v>
      </c>
      <c r="S296" t="s">
        <v>8931</v>
      </c>
      <c r="T296" t="s">
        <v>7675</v>
      </c>
      <c r="U296" t="s">
        <v>6851</v>
      </c>
      <c r="V296" t="s">
        <v>4599</v>
      </c>
      <c r="W296" t="s">
        <v>4601</v>
      </c>
      <c r="X296" t="s">
        <v>4598</v>
      </c>
      <c r="Y296" t="s">
        <v>5829</v>
      </c>
      <c r="Z296" t="s">
        <v>6855</v>
      </c>
      <c r="AA296" t="s">
        <v>8807</v>
      </c>
      <c r="AB296" t="s">
        <v>6857</v>
      </c>
      <c r="AC296" t="s">
        <v>4602</v>
      </c>
      <c r="AD296" t="s">
        <v>4603</v>
      </c>
      <c r="AE296" t="s">
        <v>4604</v>
      </c>
      <c r="AF296" t="s">
        <v>4605</v>
      </c>
      <c r="AG296" t="s">
        <v>6503</v>
      </c>
      <c r="AH296" t="s">
        <v>6521</v>
      </c>
      <c r="AI296" t="s">
        <v>6863</v>
      </c>
      <c r="AJ296" t="s">
        <v>4602</v>
      </c>
      <c r="AK296" t="s">
        <v>4606</v>
      </c>
      <c r="AL296" t="s">
        <v>4598</v>
      </c>
      <c r="AM296" t="s">
        <v>6845</v>
      </c>
      <c r="AN296" t="s">
        <v>6866</v>
      </c>
      <c r="AO296" t="s">
        <v>6866</v>
      </c>
      <c r="AP296" t="s">
        <v>6866</v>
      </c>
      <c r="AQ296" t="s">
        <v>6866</v>
      </c>
      <c r="AR296" t="s">
        <v>6866</v>
      </c>
      <c r="AS296" t="s">
        <v>6866</v>
      </c>
      <c r="AT296" t="s">
        <v>6866</v>
      </c>
      <c r="AU296" t="s">
        <v>6866</v>
      </c>
      <c r="AV296" t="s">
        <v>6866</v>
      </c>
      <c r="AW296" t="s">
        <v>6866</v>
      </c>
      <c r="AX296" t="s">
        <v>6866</v>
      </c>
      <c r="AY296" t="s">
        <v>6866</v>
      </c>
      <c r="AZ296" t="s">
        <v>6866</v>
      </c>
      <c r="BA296" t="s">
        <v>6866</v>
      </c>
      <c r="BB296" t="s">
        <v>6866</v>
      </c>
      <c r="BC296" t="s">
        <v>6866</v>
      </c>
      <c r="BD296" t="s">
        <v>6866</v>
      </c>
      <c r="BE296" t="s">
        <v>6866</v>
      </c>
      <c r="BF296" t="s">
        <v>6866</v>
      </c>
      <c r="BG296" t="s">
        <v>6866</v>
      </c>
      <c r="BH296" t="s">
        <v>6866</v>
      </c>
      <c r="BI296" t="s">
        <v>6866</v>
      </c>
      <c r="BJ296" t="s">
        <v>6866</v>
      </c>
      <c r="BK296" t="s">
        <v>6866</v>
      </c>
      <c r="BL296" t="s">
        <v>6866</v>
      </c>
      <c r="BM296" t="s">
        <v>6866</v>
      </c>
      <c r="BN296" t="s">
        <v>6866</v>
      </c>
      <c r="BO296" t="s">
        <v>6866</v>
      </c>
      <c r="BP296" t="s">
        <v>4607</v>
      </c>
      <c r="BQ296" t="s">
        <v>4608</v>
      </c>
    </row>
    <row r="297" spans="1:69" hidden="1" x14ac:dyDescent="0.2">
      <c r="A297" t="s">
        <v>4609</v>
      </c>
      <c r="B297" t="s">
        <v>4610</v>
      </c>
      <c r="C297" t="s">
        <v>4593</v>
      </c>
      <c r="D297" t="s">
        <v>6835</v>
      </c>
      <c r="E297" t="s">
        <v>4595</v>
      </c>
      <c r="F297" t="s">
        <v>4611</v>
      </c>
      <c r="G297" t="s">
        <v>6837</v>
      </c>
      <c r="H297" t="s">
        <v>6264</v>
      </c>
      <c r="I297" t="s">
        <v>8994</v>
      </c>
      <c r="J297" t="s">
        <v>4612</v>
      </c>
      <c r="K297" t="s">
        <v>6841</v>
      </c>
      <c r="L297" t="s">
        <v>7075</v>
      </c>
      <c r="M297" t="s">
        <v>7076</v>
      </c>
      <c r="N297" t="s">
        <v>7077</v>
      </c>
      <c r="O297" t="s">
        <v>6845</v>
      </c>
      <c r="P297" t="s">
        <v>4613</v>
      </c>
      <c r="Q297" t="s">
        <v>6845</v>
      </c>
      <c r="R297" t="s">
        <v>4614</v>
      </c>
      <c r="S297" t="s">
        <v>8985</v>
      </c>
      <c r="T297" t="s">
        <v>7081</v>
      </c>
      <c r="U297" t="s">
        <v>7082</v>
      </c>
      <c r="V297" t="s">
        <v>4615</v>
      </c>
      <c r="W297" t="s">
        <v>4616</v>
      </c>
      <c r="X297" t="s">
        <v>4613</v>
      </c>
      <c r="Y297" t="s">
        <v>4617</v>
      </c>
      <c r="Z297" t="s">
        <v>9029</v>
      </c>
      <c r="AA297" t="s">
        <v>7196</v>
      </c>
      <c r="AB297" t="s">
        <v>7119</v>
      </c>
      <c r="AC297" t="s">
        <v>4615</v>
      </c>
      <c r="AD297" t="s">
        <v>4618</v>
      </c>
      <c r="AE297" t="s">
        <v>4613</v>
      </c>
      <c r="AF297" t="s">
        <v>4619</v>
      </c>
      <c r="AG297" t="s">
        <v>7085</v>
      </c>
      <c r="AH297" t="s">
        <v>3629</v>
      </c>
      <c r="AI297" t="s">
        <v>7092</v>
      </c>
      <c r="AJ297" t="s">
        <v>4615</v>
      </c>
      <c r="AK297" t="s">
        <v>4620</v>
      </c>
      <c r="AL297" t="s">
        <v>4613</v>
      </c>
      <c r="AM297" t="s">
        <v>4621</v>
      </c>
      <c r="AN297" t="s">
        <v>8971</v>
      </c>
      <c r="AO297" t="s">
        <v>8971</v>
      </c>
      <c r="AP297" t="s">
        <v>6866</v>
      </c>
      <c r="AQ297" t="s">
        <v>6866</v>
      </c>
      <c r="AR297" t="s">
        <v>6866</v>
      </c>
      <c r="AS297" t="s">
        <v>9187</v>
      </c>
      <c r="AT297" t="s">
        <v>6866</v>
      </c>
      <c r="AU297" t="s">
        <v>7179</v>
      </c>
      <c r="AV297" t="s">
        <v>7179</v>
      </c>
      <c r="AW297" t="s">
        <v>6866</v>
      </c>
      <c r="AX297" t="s">
        <v>6866</v>
      </c>
      <c r="AY297" t="s">
        <v>6866</v>
      </c>
      <c r="AZ297" t="s">
        <v>6866</v>
      </c>
      <c r="BA297" t="s">
        <v>6866</v>
      </c>
      <c r="BB297" t="s">
        <v>6274</v>
      </c>
      <c r="BC297" t="s">
        <v>6274</v>
      </c>
      <c r="BD297" t="s">
        <v>6866</v>
      </c>
      <c r="BE297" t="s">
        <v>6866</v>
      </c>
      <c r="BF297" t="s">
        <v>6866</v>
      </c>
      <c r="BG297" t="s">
        <v>6866</v>
      </c>
      <c r="BH297" t="s">
        <v>6866</v>
      </c>
      <c r="BI297" t="s">
        <v>7122</v>
      </c>
      <c r="BJ297" t="s">
        <v>7122</v>
      </c>
      <c r="BK297" t="s">
        <v>6866</v>
      </c>
      <c r="BL297" t="s">
        <v>6866</v>
      </c>
      <c r="BM297" t="s">
        <v>6866</v>
      </c>
      <c r="BN297" t="s">
        <v>6866</v>
      </c>
      <c r="BO297" t="s">
        <v>6866</v>
      </c>
      <c r="BP297" t="s">
        <v>4622</v>
      </c>
      <c r="BQ297" t="s">
        <v>4623</v>
      </c>
    </row>
    <row r="298" spans="1:69" hidden="1" x14ac:dyDescent="0.2">
      <c r="A298" t="s">
        <v>4624</v>
      </c>
      <c r="B298" t="s">
        <v>4625</v>
      </c>
      <c r="C298" t="s">
        <v>4593</v>
      </c>
      <c r="D298" t="s">
        <v>6835</v>
      </c>
      <c r="E298" t="s">
        <v>4595</v>
      </c>
      <c r="F298" t="s">
        <v>4626</v>
      </c>
      <c r="G298" t="s">
        <v>6837</v>
      </c>
      <c r="H298" t="s">
        <v>9024</v>
      </c>
      <c r="I298" t="s">
        <v>6274</v>
      </c>
      <c r="J298" t="s">
        <v>4627</v>
      </c>
      <c r="K298" t="s">
        <v>6841</v>
      </c>
      <c r="L298" t="s">
        <v>7075</v>
      </c>
      <c r="M298" t="s">
        <v>7076</v>
      </c>
      <c r="N298" t="s">
        <v>7077</v>
      </c>
      <c r="O298" t="s">
        <v>6845</v>
      </c>
      <c r="P298" t="s">
        <v>7198</v>
      </c>
      <c r="Q298" t="s">
        <v>6845</v>
      </c>
      <c r="R298" t="s">
        <v>9083</v>
      </c>
      <c r="S298" t="s">
        <v>7090</v>
      </c>
      <c r="T298" t="s">
        <v>7862</v>
      </c>
      <c r="U298" t="s">
        <v>7082</v>
      </c>
      <c r="V298" t="s">
        <v>6845</v>
      </c>
      <c r="W298" t="s">
        <v>7199</v>
      </c>
      <c r="X298" t="s">
        <v>7198</v>
      </c>
      <c r="Y298" t="s">
        <v>8763</v>
      </c>
      <c r="Z298" t="s">
        <v>7117</v>
      </c>
      <c r="AA298" t="s">
        <v>7091</v>
      </c>
      <c r="AB298" t="s">
        <v>7119</v>
      </c>
      <c r="AC298" t="s">
        <v>6845</v>
      </c>
      <c r="AD298" t="s">
        <v>7200</v>
      </c>
      <c r="AE298" t="s">
        <v>7198</v>
      </c>
      <c r="AF298" t="s">
        <v>6845</v>
      </c>
      <c r="AG298" t="s">
        <v>6845</v>
      </c>
      <c r="AH298" t="s">
        <v>6845</v>
      </c>
      <c r="AI298" t="s">
        <v>6845</v>
      </c>
      <c r="AJ298" t="s">
        <v>6845</v>
      </c>
      <c r="AK298" t="s">
        <v>6845</v>
      </c>
      <c r="AL298" t="s">
        <v>6845</v>
      </c>
      <c r="AM298" t="s">
        <v>9044</v>
      </c>
      <c r="AN298" t="s">
        <v>7145</v>
      </c>
      <c r="AO298" t="s">
        <v>7145</v>
      </c>
      <c r="AP298" t="s">
        <v>6866</v>
      </c>
      <c r="AQ298" t="s">
        <v>6866</v>
      </c>
      <c r="AR298" t="s">
        <v>6866</v>
      </c>
      <c r="AS298" t="s">
        <v>6866</v>
      </c>
      <c r="AT298" t="s">
        <v>6866</v>
      </c>
      <c r="AU298" t="s">
        <v>7145</v>
      </c>
      <c r="AV298" t="s">
        <v>7145</v>
      </c>
      <c r="AW298" t="s">
        <v>6866</v>
      </c>
      <c r="AX298" t="s">
        <v>6866</v>
      </c>
      <c r="AY298" t="s">
        <v>6866</v>
      </c>
      <c r="AZ298" t="s">
        <v>6866</v>
      </c>
      <c r="BA298" t="s">
        <v>6866</v>
      </c>
      <c r="BB298" t="s">
        <v>6451</v>
      </c>
      <c r="BC298" t="s">
        <v>7144</v>
      </c>
      <c r="BD298" t="s">
        <v>7100</v>
      </c>
      <c r="BE298" t="s">
        <v>6866</v>
      </c>
      <c r="BF298" t="s">
        <v>6866</v>
      </c>
      <c r="BG298" t="s">
        <v>6866</v>
      </c>
      <c r="BH298" t="s">
        <v>6866</v>
      </c>
      <c r="BI298" t="s">
        <v>8971</v>
      </c>
      <c r="BJ298" t="s">
        <v>8971</v>
      </c>
      <c r="BK298" t="s">
        <v>6866</v>
      </c>
      <c r="BL298" t="s">
        <v>6866</v>
      </c>
      <c r="BM298" t="s">
        <v>6866</v>
      </c>
      <c r="BN298" t="s">
        <v>6866</v>
      </c>
      <c r="BO298" t="s">
        <v>6866</v>
      </c>
      <c r="BP298" t="s">
        <v>7201</v>
      </c>
      <c r="BQ298" t="s">
        <v>7202</v>
      </c>
    </row>
    <row r="299" spans="1:69" hidden="1" x14ac:dyDescent="0.2">
      <c r="A299" t="s">
        <v>7203</v>
      </c>
      <c r="B299" t="s">
        <v>7204</v>
      </c>
      <c r="C299" t="s">
        <v>4593</v>
      </c>
      <c r="D299" t="s">
        <v>6835</v>
      </c>
      <c r="E299" t="s">
        <v>4595</v>
      </c>
      <c r="F299" t="s">
        <v>7205</v>
      </c>
      <c r="G299" t="s">
        <v>6837</v>
      </c>
      <c r="H299" t="s">
        <v>7206</v>
      </c>
      <c r="I299" t="s">
        <v>8286</v>
      </c>
      <c r="J299" t="s">
        <v>7207</v>
      </c>
      <c r="K299" t="s">
        <v>6841</v>
      </c>
      <c r="L299" t="s">
        <v>7075</v>
      </c>
      <c r="M299" t="s">
        <v>7076</v>
      </c>
      <c r="N299" t="s">
        <v>7077</v>
      </c>
      <c r="O299" t="s">
        <v>6845</v>
      </c>
      <c r="P299" t="s">
        <v>7208</v>
      </c>
      <c r="Q299" t="s">
        <v>6845</v>
      </c>
      <c r="R299" t="s">
        <v>7209</v>
      </c>
      <c r="S299" t="s">
        <v>7090</v>
      </c>
      <c r="T299" t="s">
        <v>7210</v>
      </c>
      <c r="U299" t="s">
        <v>7082</v>
      </c>
      <c r="V299" t="s">
        <v>7211</v>
      </c>
      <c r="W299" t="s">
        <v>7212</v>
      </c>
      <c r="X299" t="s">
        <v>7208</v>
      </c>
      <c r="Y299" t="s">
        <v>7213</v>
      </c>
      <c r="Z299" t="s">
        <v>6397</v>
      </c>
      <c r="AA299" t="s">
        <v>8904</v>
      </c>
      <c r="AB299" t="s">
        <v>7119</v>
      </c>
      <c r="AC299" t="s">
        <v>7211</v>
      </c>
      <c r="AD299" t="s">
        <v>7214</v>
      </c>
      <c r="AE299" t="s">
        <v>7208</v>
      </c>
      <c r="AF299" t="s">
        <v>7215</v>
      </c>
      <c r="AG299" t="s">
        <v>8879</v>
      </c>
      <c r="AH299" t="s">
        <v>7196</v>
      </c>
      <c r="AI299" t="s">
        <v>7092</v>
      </c>
      <c r="AJ299" t="s">
        <v>7211</v>
      </c>
      <c r="AK299" t="s">
        <v>7216</v>
      </c>
      <c r="AL299" t="s">
        <v>7208</v>
      </c>
      <c r="AM299" t="s">
        <v>9044</v>
      </c>
      <c r="AN299" t="s">
        <v>7121</v>
      </c>
      <c r="AO299" t="s">
        <v>7121</v>
      </c>
      <c r="AP299" t="s">
        <v>6866</v>
      </c>
      <c r="AQ299" t="s">
        <v>6866</v>
      </c>
      <c r="AR299" t="s">
        <v>6866</v>
      </c>
      <c r="AS299" t="s">
        <v>6866</v>
      </c>
      <c r="AT299" t="s">
        <v>6866</v>
      </c>
      <c r="AU299" t="s">
        <v>8971</v>
      </c>
      <c r="AV299" t="s">
        <v>8971</v>
      </c>
      <c r="AW299" t="s">
        <v>6866</v>
      </c>
      <c r="AX299" t="s">
        <v>6866</v>
      </c>
      <c r="AY299" t="s">
        <v>6866</v>
      </c>
      <c r="AZ299" t="s">
        <v>6866</v>
      </c>
      <c r="BA299" t="s">
        <v>6866</v>
      </c>
      <c r="BB299" t="s">
        <v>7097</v>
      </c>
      <c r="BC299" t="s">
        <v>7097</v>
      </c>
      <c r="BD299" t="s">
        <v>6866</v>
      </c>
      <c r="BE299" t="s">
        <v>6866</v>
      </c>
      <c r="BF299" t="s">
        <v>6866</v>
      </c>
      <c r="BG299" t="s">
        <v>6866</v>
      </c>
      <c r="BH299" t="s">
        <v>6866</v>
      </c>
      <c r="BI299" t="s">
        <v>7095</v>
      </c>
      <c r="BJ299" t="s">
        <v>7095</v>
      </c>
      <c r="BK299" t="s">
        <v>6866</v>
      </c>
      <c r="BL299" t="s">
        <v>6866</v>
      </c>
      <c r="BM299" t="s">
        <v>6866</v>
      </c>
      <c r="BN299" t="s">
        <v>6866</v>
      </c>
      <c r="BO299" t="s">
        <v>6866</v>
      </c>
      <c r="BP299" t="s">
        <v>7217</v>
      </c>
      <c r="BQ299" t="s">
        <v>7218</v>
      </c>
    </row>
    <row r="300" spans="1:69" hidden="1" x14ac:dyDescent="0.2">
      <c r="A300" t="s">
        <v>7219</v>
      </c>
      <c r="B300" t="s">
        <v>7220</v>
      </c>
      <c r="C300" t="s">
        <v>4593</v>
      </c>
      <c r="D300" t="s">
        <v>6835</v>
      </c>
      <c r="E300" t="s">
        <v>4595</v>
      </c>
      <c r="F300" t="s">
        <v>7221</v>
      </c>
      <c r="G300" t="s">
        <v>6837</v>
      </c>
      <c r="H300" t="s">
        <v>8753</v>
      </c>
      <c r="I300" t="s">
        <v>8953</v>
      </c>
      <c r="J300" t="s">
        <v>4627</v>
      </c>
      <c r="K300" t="s">
        <v>6841</v>
      </c>
      <c r="L300" t="s">
        <v>7075</v>
      </c>
      <c r="M300" t="s">
        <v>7076</v>
      </c>
      <c r="N300" t="s">
        <v>7077</v>
      </c>
      <c r="O300" t="s">
        <v>6845</v>
      </c>
      <c r="P300" t="s">
        <v>7222</v>
      </c>
      <c r="Q300" t="s">
        <v>6845</v>
      </c>
      <c r="R300" t="s">
        <v>7223</v>
      </c>
      <c r="S300" t="s">
        <v>6450</v>
      </c>
      <c r="T300" t="s">
        <v>7224</v>
      </c>
      <c r="U300" t="s">
        <v>7082</v>
      </c>
      <c r="V300" t="s">
        <v>7225</v>
      </c>
      <c r="W300" t="s">
        <v>7226</v>
      </c>
      <c r="X300" t="s">
        <v>7222</v>
      </c>
      <c r="Y300" t="s">
        <v>8035</v>
      </c>
      <c r="Z300" t="s">
        <v>8625</v>
      </c>
      <c r="AA300" t="s">
        <v>7118</v>
      </c>
      <c r="AB300" t="s">
        <v>7119</v>
      </c>
      <c r="AC300" t="s">
        <v>7225</v>
      </c>
      <c r="AD300" t="s">
        <v>7227</v>
      </c>
      <c r="AE300" t="s">
        <v>7222</v>
      </c>
      <c r="AF300" t="s">
        <v>6845</v>
      </c>
      <c r="AG300" t="s">
        <v>6845</v>
      </c>
      <c r="AH300" t="s">
        <v>6845</v>
      </c>
      <c r="AI300" t="s">
        <v>6845</v>
      </c>
      <c r="AJ300" t="s">
        <v>6845</v>
      </c>
      <c r="AK300" t="s">
        <v>6845</v>
      </c>
      <c r="AL300" t="s">
        <v>6845</v>
      </c>
      <c r="AM300" t="s">
        <v>9044</v>
      </c>
      <c r="AN300" t="s">
        <v>7101</v>
      </c>
      <c r="AO300" t="s">
        <v>7101</v>
      </c>
      <c r="AP300" t="s">
        <v>6866</v>
      </c>
      <c r="AQ300" t="s">
        <v>6866</v>
      </c>
      <c r="AR300" t="s">
        <v>6866</v>
      </c>
      <c r="AS300" t="s">
        <v>6866</v>
      </c>
      <c r="AT300" t="s">
        <v>6866</v>
      </c>
      <c r="AU300" t="s">
        <v>7100</v>
      </c>
      <c r="AV300" t="s">
        <v>7100</v>
      </c>
      <c r="AW300" t="s">
        <v>6866</v>
      </c>
      <c r="AX300" t="s">
        <v>6866</v>
      </c>
      <c r="AY300" t="s">
        <v>6866</v>
      </c>
      <c r="AZ300" t="s">
        <v>6866</v>
      </c>
      <c r="BA300" t="s">
        <v>6866</v>
      </c>
      <c r="BB300" t="s">
        <v>8894</v>
      </c>
      <c r="BC300" t="s">
        <v>8894</v>
      </c>
      <c r="BD300" t="s">
        <v>6866</v>
      </c>
      <c r="BE300" t="s">
        <v>6866</v>
      </c>
      <c r="BF300" t="s">
        <v>6866</v>
      </c>
      <c r="BG300" t="s">
        <v>6866</v>
      </c>
      <c r="BH300" t="s">
        <v>6866</v>
      </c>
      <c r="BI300" t="s">
        <v>8894</v>
      </c>
      <c r="BJ300" t="s">
        <v>8894</v>
      </c>
      <c r="BK300" t="s">
        <v>6866</v>
      </c>
      <c r="BL300" t="s">
        <v>6866</v>
      </c>
      <c r="BM300" t="s">
        <v>6866</v>
      </c>
      <c r="BN300" t="s">
        <v>6866</v>
      </c>
      <c r="BO300" t="s">
        <v>6866</v>
      </c>
      <c r="BP300" t="s">
        <v>7228</v>
      </c>
      <c r="BQ300" t="s">
        <v>7229</v>
      </c>
    </row>
    <row r="301" spans="1:69" hidden="1" x14ac:dyDescent="0.2">
      <c r="A301" t="s">
        <v>7230</v>
      </c>
      <c r="B301" t="s">
        <v>7231</v>
      </c>
      <c r="C301" t="s">
        <v>4593</v>
      </c>
      <c r="D301" t="s">
        <v>6835</v>
      </c>
      <c r="E301" t="s">
        <v>4595</v>
      </c>
      <c r="F301" t="s">
        <v>7232</v>
      </c>
      <c r="G301" t="s">
        <v>6837</v>
      </c>
      <c r="H301" t="s">
        <v>6264</v>
      </c>
      <c r="I301" t="s">
        <v>7233</v>
      </c>
      <c r="J301" t="s">
        <v>7234</v>
      </c>
      <c r="K301" t="s">
        <v>6841</v>
      </c>
      <c r="L301" t="s">
        <v>7075</v>
      </c>
      <c r="M301" t="s">
        <v>7076</v>
      </c>
      <c r="N301" t="s">
        <v>7077</v>
      </c>
      <c r="O301" t="s">
        <v>6845</v>
      </c>
      <c r="P301" t="s">
        <v>7235</v>
      </c>
      <c r="Q301" t="s">
        <v>6845</v>
      </c>
      <c r="R301" t="s">
        <v>7236</v>
      </c>
      <c r="S301" t="s">
        <v>8220</v>
      </c>
      <c r="T301" t="s">
        <v>8811</v>
      </c>
      <c r="U301" t="s">
        <v>7082</v>
      </c>
      <c r="V301" t="s">
        <v>7237</v>
      </c>
      <c r="W301" t="s">
        <v>7238</v>
      </c>
      <c r="X301" t="s">
        <v>7235</v>
      </c>
      <c r="Y301" t="s">
        <v>7876</v>
      </c>
      <c r="Z301" t="s">
        <v>7090</v>
      </c>
      <c r="AA301" t="s">
        <v>7091</v>
      </c>
      <c r="AB301" t="s">
        <v>7119</v>
      </c>
      <c r="AC301" t="s">
        <v>7237</v>
      </c>
      <c r="AD301" t="s">
        <v>7239</v>
      </c>
      <c r="AE301" t="s">
        <v>7235</v>
      </c>
      <c r="AF301" t="s">
        <v>6367</v>
      </c>
      <c r="AG301" t="s">
        <v>8998</v>
      </c>
      <c r="AH301" t="s">
        <v>7196</v>
      </c>
      <c r="AI301" t="s">
        <v>7092</v>
      </c>
      <c r="AJ301" t="s">
        <v>7237</v>
      </c>
      <c r="AK301" t="s">
        <v>7240</v>
      </c>
      <c r="AL301" t="s">
        <v>7235</v>
      </c>
      <c r="AM301" t="s">
        <v>7241</v>
      </c>
      <c r="AN301" t="s">
        <v>7179</v>
      </c>
      <c r="AO301" t="s">
        <v>7143</v>
      </c>
      <c r="AP301" t="s">
        <v>8952</v>
      </c>
      <c r="AQ301" t="s">
        <v>6866</v>
      </c>
      <c r="AR301" t="s">
        <v>6866</v>
      </c>
      <c r="AS301" t="s">
        <v>6866</v>
      </c>
      <c r="AT301" t="s">
        <v>6866</v>
      </c>
      <c r="AU301" t="s">
        <v>6274</v>
      </c>
      <c r="AV301" t="s">
        <v>8971</v>
      </c>
      <c r="AW301" t="s">
        <v>8952</v>
      </c>
      <c r="AX301" t="s">
        <v>6866</v>
      </c>
      <c r="AY301" t="s">
        <v>6866</v>
      </c>
      <c r="AZ301" t="s">
        <v>6866</v>
      </c>
      <c r="BA301" t="s">
        <v>6866</v>
      </c>
      <c r="BB301" t="s">
        <v>7096</v>
      </c>
      <c r="BC301" t="s">
        <v>7096</v>
      </c>
      <c r="BD301" t="s">
        <v>6866</v>
      </c>
      <c r="BE301" t="s">
        <v>6866</v>
      </c>
      <c r="BF301" t="s">
        <v>6866</v>
      </c>
      <c r="BG301" t="s">
        <v>6866</v>
      </c>
      <c r="BH301" t="s">
        <v>6866</v>
      </c>
      <c r="BI301" t="s">
        <v>6274</v>
      </c>
      <c r="BJ301" t="s">
        <v>6274</v>
      </c>
      <c r="BK301" t="s">
        <v>6866</v>
      </c>
      <c r="BL301" t="s">
        <v>6866</v>
      </c>
      <c r="BM301" t="s">
        <v>6866</v>
      </c>
      <c r="BN301" t="s">
        <v>6866</v>
      </c>
      <c r="BO301" t="s">
        <v>6866</v>
      </c>
      <c r="BP301" t="s">
        <v>7242</v>
      </c>
      <c r="BQ301" t="s">
        <v>7243</v>
      </c>
    </row>
    <row r="302" spans="1:69" hidden="1" x14ac:dyDescent="0.2">
      <c r="A302" t="s">
        <v>7244</v>
      </c>
      <c r="B302" t="s">
        <v>7245</v>
      </c>
      <c r="C302" t="s">
        <v>4593</v>
      </c>
      <c r="D302" t="s">
        <v>6835</v>
      </c>
      <c r="E302" t="s">
        <v>4595</v>
      </c>
      <c r="F302" t="s">
        <v>7246</v>
      </c>
      <c r="G302" t="s">
        <v>6837</v>
      </c>
      <c r="H302" t="s">
        <v>6264</v>
      </c>
      <c r="I302" t="s">
        <v>7247</v>
      </c>
      <c r="J302" t="s">
        <v>7248</v>
      </c>
      <c r="K302" t="s">
        <v>6841</v>
      </c>
      <c r="L302" t="s">
        <v>7075</v>
      </c>
      <c r="M302" t="s">
        <v>7076</v>
      </c>
      <c r="N302" t="s">
        <v>7077</v>
      </c>
      <c r="O302" t="s">
        <v>6845</v>
      </c>
      <c r="P302" t="s">
        <v>7249</v>
      </c>
      <c r="Q302" t="s">
        <v>6845</v>
      </c>
      <c r="R302" t="s">
        <v>7250</v>
      </c>
      <c r="S302" t="s">
        <v>9012</v>
      </c>
      <c r="T302" t="s">
        <v>6475</v>
      </c>
      <c r="U302" t="s">
        <v>7082</v>
      </c>
      <c r="V302" t="s">
        <v>7251</v>
      </c>
      <c r="W302" t="s">
        <v>7252</v>
      </c>
      <c r="X302" t="s">
        <v>7249</v>
      </c>
      <c r="Y302" t="s">
        <v>7253</v>
      </c>
      <c r="Z302" t="s">
        <v>8220</v>
      </c>
      <c r="AA302" t="s">
        <v>6282</v>
      </c>
      <c r="AB302" t="s">
        <v>7119</v>
      </c>
      <c r="AC302" t="s">
        <v>7251</v>
      </c>
      <c r="AD302" t="s">
        <v>7254</v>
      </c>
      <c r="AE302" t="s">
        <v>7249</v>
      </c>
      <c r="AF302" t="s">
        <v>7255</v>
      </c>
      <c r="AG302" t="s">
        <v>7421</v>
      </c>
      <c r="AH302" t="s">
        <v>8904</v>
      </c>
      <c r="AI302" t="s">
        <v>7092</v>
      </c>
      <c r="AJ302" t="s">
        <v>7251</v>
      </c>
      <c r="AK302" t="s">
        <v>7256</v>
      </c>
      <c r="AL302" t="s">
        <v>7249</v>
      </c>
      <c r="AM302" t="s">
        <v>7257</v>
      </c>
      <c r="AN302" t="s">
        <v>7123</v>
      </c>
      <c r="AO302" t="s">
        <v>7123</v>
      </c>
      <c r="AP302" t="s">
        <v>6866</v>
      </c>
      <c r="AQ302" t="s">
        <v>6866</v>
      </c>
      <c r="AR302" t="s">
        <v>6866</v>
      </c>
      <c r="AS302" t="s">
        <v>6866</v>
      </c>
      <c r="AT302" t="s">
        <v>6866</v>
      </c>
      <c r="AU302" t="s">
        <v>7143</v>
      </c>
      <c r="AV302" t="s">
        <v>7143</v>
      </c>
      <c r="AW302" t="s">
        <v>6866</v>
      </c>
      <c r="AX302" t="s">
        <v>6866</v>
      </c>
      <c r="AY302" t="s">
        <v>6866</v>
      </c>
      <c r="AZ302" t="s">
        <v>6866</v>
      </c>
      <c r="BA302" t="s">
        <v>6866</v>
      </c>
      <c r="BB302" t="s">
        <v>7097</v>
      </c>
      <c r="BC302" t="s">
        <v>7097</v>
      </c>
      <c r="BD302" t="s">
        <v>6866</v>
      </c>
      <c r="BE302" t="s">
        <v>6866</v>
      </c>
      <c r="BF302" t="s">
        <v>6866</v>
      </c>
      <c r="BG302" t="s">
        <v>6866</v>
      </c>
      <c r="BH302" t="s">
        <v>6866</v>
      </c>
      <c r="BI302" t="s">
        <v>7382</v>
      </c>
      <c r="BJ302" t="s">
        <v>7382</v>
      </c>
      <c r="BK302" t="s">
        <v>6866</v>
      </c>
      <c r="BL302" t="s">
        <v>6866</v>
      </c>
      <c r="BM302" t="s">
        <v>6866</v>
      </c>
      <c r="BN302" t="s">
        <v>6866</v>
      </c>
      <c r="BO302" t="s">
        <v>6866</v>
      </c>
      <c r="BP302" t="s">
        <v>7258</v>
      </c>
      <c r="BQ302" t="s">
        <v>7259</v>
      </c>
    </row>
    <row r="303" spans="1:69" hidden="1" x14ac:dyDescent="0.2">
      <c r="A303" t="s">
        <v>7260</v>
      </c>
      <c r="B303" t="s">
        <v>7261</v>
      </c>
      <c r="C303" t="s">
        <v>4593</v>
      </c>
      <c r="D303" t="s">
        <v>6835</v>
      </c>
      <c r="E303" t="s">
        <v>4595</v>
      </c>
      <c r="F303" t="s">
        <v>8793</v>
      </c>
      <c r="G303" t="s">
        <v>6837</v>
      </c>
      <c r="H303" t="s">
        <v>6264</v>
      </c>
      <c r="I303" t="s">
        <v>8912</v>
      </c>
      <c r="J303" t="s">
        <v>7262</v>
      </c>
      <c r="K303" t="s">
        <v>6841</v>
      </c>
      <c r="L303" t="s">
        <v>7075</v>
      </c>
      <c r="M303" t="s">
        <v>7076</v>
      </c>
      <c r="N303" t="s">
        <v>7077</v>
      </c>
      <c r="O303" t="s">
        <v>6845</v>
      </c>
      <c r="P303" t="s">
        <v>7263</v>
      </c>
      <c r="Q303" t="s">
        <v>6845</v>
      </c>
      <c r="R303" t="s">
        <v>7264</v>
      </c>
      <c r="S303" t="s">
        <v>9012</v>
      </c>
      <c r="T303" t="s">
        <v>8982</v>
      </c>
      <c r="U303" t="s">
        <v>7082</v>
      </c>
      <c r="V303" t="s">
        <v>7265</v>
      </c>
      <c r="W303" t="s">
        <v>7266</v>
      </c>
      <c r="X303" t="s">
        <v>7263</v>
      </c>
      <c r="Y303" t="s">
        <v>7267</v>
      </c>
      <c r="Z303" t="s">
        <v>6384</v>
      </c>
      <c r="AA303" t="s">
        <v>7196</v>
      </c>
      <c r="AB303" t="s">
        <v>7119</v>
      </c>
      <c r="AC303" t="s">
        <v>7265</v>
      </c>
      <c r="AD303" t="s">
        <v>7268</v>
      </c>
      <c r="AE303" t="s">
        <v>7263</v>
      </c>
      <c r="AF303" t="s">
        <v>6845</v>
      </c>
      <c r="AG303" t="s">
        <v>6845</v>
      </c>
      <c r="AH303" t="s">
        <v>6845</v>
      </c>
      <c r="AI303" t="s">
        <v>6845</v>
      </c>
      <c r="AJ303" t="s">
        <v>6845</v>
      </c>
      <c r="AK303" t="s">
        <v>6845</v>
      </c>
      <c r="AL303" t="s">
        <v>6845</v>
      </c>
      <c r="AM303" t="s">
        <v>7269</v>
      </c>
      <c r="AN303" t="s">
        <v>7143</v>
      </c>
      <c r="AO303" t="s">
        <v>7143</v>
      </c>
      <c r="AP303" t="s">
        <v>6866</v>
      </c>
      <c r="AQ303" t="s">
        <v>6866</v>
      </c>
      <c r="AR303" t="s">
        <v>6866</v>
      </c>
      <c r="AS303" t="s">
        <v>6866</v>
      </c>
      <c r="AT303" t="s">
        <v>6866</v>
      </c>
      <c r="AU303" t="s">
        <v>7145</v>
      </c>
      <c r="AV303" t="s">
        <v>7145</v>
      </c>
      <c r="AW303" t="s">
        <v>6866</v>
      </c>
      <c r="AX303" t="s">
        <v>6866</v>
      </c>
      <c r="AY303" t="s">
        <v>6866</v>
      </c>
      <c r="AZ303" t="s">
        <v>6866</v>
      </c>
      <c r="BA303" t="s">
        <v>6866</v>
      </c>
      <c r="BB303" t="s">
        <v>7179</v>
      </c>
      <c r="BC303" t="s">
        <v>7179</v>
      </c>
      <c r="BD303" t="s">
        <v>6866</v>
      </c>
      <c r="BE303" t="s">
        <v>6866</v>
      </c>
      <c r="BF303" t="s">
        <v>6866</v>
      </c>
      <c r="BG303" t="s">
        <v>6866</v>
      </c>
      <c r="BH303" t="s">
        <v>6866</v>
      </c>
      <c r="BI303" t="s">
        <v>7143</v>
      </c>
      <c r="BJ303" t="s">
        <v>7143</v>
      </c>
      <c r="BK303" t="s">
        <v>6866</v>
      </c>
      <c r="BL303" t="s">
        <v>6866</v>
      </c>
      <c r="BM303" t="s">
        <v>6866</v>
      </c>
      <c r="BN303" t="s">
        <v>6866</v>
      </c>
      <c r="BO303" t="s">
        <v>6866</v>
      </c>
      <c r="BP303" t="s">
        <v>7270</v>
      </c>
      <c r="BQ303" t="s">
        <v>7271</v>
      </c>
    </row>
    <row r="304" spans="1:69" hidden="1" x14ac:dyDescent="0.2">
      <c r="A304" t="s">
        <v>7272</v>
      </c>
      <c r="B304" t="s">
        <v>7273</v>
      </c>
      <c r="C304" t="s">
        <v>4593</v>
      </c>
      <c r="D304" t="s">
        <v>6835</v>
      </c>
      <c r="E304" t="s">
        <v>4595</v>
      </c>
      <c r="F304" t="s">
        <v>7274</v>
      </c>
      <c r="G304" t="s">
        <v>6837</v>
      </c>
      <c r="H304" t="s">
        <v>8151</v>
      </c>
      <c r="I304" t="s">
        <v>5184</v>
      </c>
      <c r="J304" t="s">
        <v>7275</v>
      </c>
      <c r="K304" t="s">
        <v>6841</v>
      </c>
      <c r="L304" t="s">
        <v>7075</v>
      </c>
      <c r="M304" t="s">
        <v>7076</v>
      </c>
      <c r="N304" t="s">
        <v>7077</v>
      </c>
      <c r="O304" t="s">
        <v>7276</v>
      </c>
      <c r="P304" t="s">
        <v>7277</v>
      </c>
      <c r="Q304" t="s">
        <v>6845</v>
      </c>
      <c r="R304" t="s">
        <v>5623</v>
      </c>
      <c r="S304" t="s">
        <v>7160</v>
      </c>
      <c r="T304" t="s">
        <v>6414</v>
      </c>
      <c r="U304" t="s">
        <v>7082</v>
      </c>
      <c r="V304" t="s">
        <v>7278</v>
      </c>
      <c r="W304" t="s">
        <v>7279</v>
      </c>
      <c r="X304" t="s">
        <v>7277</v>
      </c>
      <c r="Y304" t="s">
        <v>7280</v>
      </c>
      <c r="Z304" t="s">
        <v>8578</v>
      </c>
      <c r="AA304" t="s">
        <v>7521</v>
      </c>
      <c r="AB304" t="s">
        <v>7119</v>
      </c>
      <c r="AC304" t="s">
        <v>7278</v>
      </c>
      <c r="AD304" t="s">
        <v>7281</v>
      </c>
      <c r="AE304" t="s">
        <v>7277</v>
      </c>
      <c r="AF304" t="s">
        <v>7282</v>
      </c>
      <c r="AG304" t="s">
        <v>7160</v>
      </c>
      <c r="AH304" t="s">
        <v>7196</v>
      </c>
      <c r="AI304" t="s">
        <v>7092</v>
      </c>
      <c r="AJ304" t="s">
        <v>7278</v>
      </c>
      <c r="AK304" t="s">
        <v>7283</v>
      </c>
      <c r="AL304" t="s">
        <v>7277</v>
      </c>
      <c r="AM304" t="s">
        <v>7257</v>
      </c>
      <c r="AN304" t="s">
        <v>7097</v>
      </c>
      <c r="AO304" t="s">
        <v>7097</v>
      </c>
      <c r="AP304" t="s">
        <v>6866</v>
      </c>
      <c r="AQ304" t="s">
        <v>6866</v>
      </c>
      <c r="AR304" t="s">
        <v>6866</v>
      </c>
      <c r="AS304" t="s">
        <v>6866</v>
      </c>
      <c r="AT304" t="s">
        <v>6866</v>
      </c>
      <c r="AU304" t="s">
        <v>7122</v>
      </c>
      <c r="AV304" t="s">
        <v>7122</v>
      </c>
      <c r="AW304" t="s">
        <v>6866</v>
      </c>
      <c r="AX304" t="s">
        <v>6866</v>
      </c>
      <c r="AY304" t="s">
        <v>6866</v>
      </c>
      <c r="AZ304" t="s">
        <v>6866</v>
      </c>
      <c r="BA304" t="s">
        <v>6866</v>
      </c>
      <c r="BB304" t="s">
        <v>7096</v>
      </c>
      <c r="BC304" t="s">
        <v>7096</v>
      </c>
      <c r="BD304" t="s">
        <v>6866</v>
      </c>
      <c r="BE304" t="s">
        <v>6866</v>
      </c>
      <c r="BF304" t="s">
        <v>6866</v>
      </c>
      <c r="BG304" t="s">
        <v>6866</v>
      </c>
      <c r="BH304" t="s">
        <v>6866</v>
      </c>
      <c r="BI304" t="s">
        <v>7382</v>
      </c>
      <c r="BJ304" t="s">
        <v>7382</v>
      </c>
      <c r="BK304" t="s">
        <v>6866</v>
      </c>
      <c r="BL304" t="s">
        <v>6866</v>
      </c>
      <c r="BM304" t="s">
        <v>6866</v>
      </c>
      <c r="BN304" t="s">
        <v>6866</v>
      </c>
      <c r="BO304" t="s">
        <v>6866</v>
      </c>
      <c r="BP304" t="s">
        <v>7284</v>
      </c>
      <c r="BQ304" t="s">
        <v>7285</v>
      </c>
    </row>
    <row r="305" spans="1:69" hidden="1" x14ac:dyDescent="0.2">
      <c r="A305" t="s">
        <v>7286</v>
      </c>
      <c r="B305" t="s">
        <v>7287</v>
      </c>
      <c r="C305" t="s">
        <v>4593</v>
      </c>
      <c r="D305" t="s">
        <v>6835</v>
      </c>
      <c r="E305" t="s">
        <v>4595</v>
      </c>
      <c r="F305" t="s">
        <v>7288</v>
      </c>
      <c r="G305" t="s">
        <v>6837</v>
      </c>
      <c r="H305" t="s">
        <v>6264</v>
      </c>
      <c r="I305" t="s">
        <v>9187</v>
      </c>
      <c r="J305" t="s">
        <v>7289</v>
      </c>
      <c r="K305" t="s">
        <v>6841</v>
      </c>
      <c r="L305" t="s">
        <v>7075</v>
      </c>
      <c r="M305" t="s">
        <v>7076</v>
      </c>
      <c r="N305" t="s">
        <v>7077</v>
      </c>
      <c r="O305" t="s">
        <v>6845</v>
      </c>
      <c r="P305" t="s">
        <v>7290</v>
      </c>
      <c r="Q305" t="s">
        <v>6845</v>
      </c>
      <c r="R305" t="s">
        <v>7291</v>
      </c>
      <c r="S305" t="s">
        <v>6545</v>
      </c>
      <c r="T305" t="s">
        <v>7292</v>
      </c>
      <c r="U305" t="s">
        <v>7082</v>
      </c>
      <c r="V305" t="s">
        <v>7293</v>
      </c>
      <c r="W305" t="s">
        <v>7294</v>
      </c>
      <c r="X305" t="s">
        <v>7290</v>
      </c>
      <c r="Y305" t="s">
        <v>8099</v>
      </c>
      <c r="Z305" t="s">
        <v>7160</v>
      </c>
      <c r="AA305" t="s">
        <v>7091</v>
      </c>
      <c r="AB305" t="s">
        <v>7119</v>
      </c>
      <c r="AC305" t="s">
        <v>7293</v>
      </c>
      <c r="AD305" t="s">
        <v>6845</v>
      </c>
      <c r="AE305" t="s">
        <v>7290</v>
      </c>
      <c r="AF305" t="s">
        <v>7295</v>
      </c>
      <c r="AG305" t="s">
        <v>7154</v>
      </c>
      <c r="AH305" t="s">
        <v>6850</v>
      </c>
      <c r="AI305" t="s">
        <v>7092</v>
      </c>
      <c r="AJ305" t="s">
        <v>7293</v>
      </c>
      <c r="AK305" t="s">
        <v>6845</v>
      </c>
      <c r="AL305" t="s">
        <v>7290</v>
      </c>
      <c r="AM305" t="s">
        <v>9116</v>
      </c>
      <c r="AN305" t="s">
        <v>7098</v>
      </c>
      <c r="AO305" t="s">
        <v>7098</v>
      </c>
      <c r="AP305" t="s">
        <v>6866</v>
      </c>
      <c r="AQ305" t="s">
        <v>6866</v>
      </c>
      <c r="AR305" t="s">
        <v>6866</v>
      </c>
      <c r="AS305" t="s">
        <v>6866</v>
      </c>
      <c r="AT305" t="s">
        <v>6866</v>
      </c>
      <c r="AU305" t="s">
        <v>7121</v>
      </c>
      <c r="AV305" t="s">
        <v>7121</v>
      </c>
      <c r="AW305" t="s">
        <v>6866</v>
      </c>
      <c r="AX305" t="s">
        <v>6866</v>
      </c>
      <c r="AY305" t="s">
        <v>6866</v>
      </c>
      <c r="AZ305" t="s">
        <v>6866</v>
      </c>
      <c r="BA305" t="s">
        <v>6866</v>
      </c>
      <c r="BB305" t="s">
        <v>7122</v>
      </c>
      <c r="BC305" t="s">
        <v>7122</v>
      </c>
      <c r="BD305" t="s">
        <v>6866</v>
      </c>
      <c r="BE305" t="s">
        <v>6866</v>
      </c>
      <c r="BF305" t="s">
        <v>6866</v>
      </c>
      <c r="BG305" t="s">
        <v>6866</v>
      </c>
      <c r="BH305" t="s">
        <v>6866</v>
      </c>
      <c r="BI305" t="s">
        <v>7123</v>
      </c>
      <c r="BJ305" t="s">
        <v>8894</v>
      </c>
      <c r="BK305" t="s">
        <v>6866</v>
      </c>
      <c r="BL305" t="s">
        <v>6866</v>
      </c>
      <c r="BM305" t="s">
        <v>6866</v>
      </c>
      <c r="BN305" t="s">
        <v>6866</v>
      </c>
      <c r="BO305" t="s">
        <v>6866</v>
      </c>
      <c r="BP305" t="s">
        <v>7296</v>
      </c>
      <c r="BQ305" t="s">
        <v>7297</v>
      </c>
    </row>
    <row r="306" spans="1:69" hidden="1" x14ac:dyDescent="0.2">
      <c r="A306" t="s">
        <v>7298</v>
      </c>
      <c r="B306" t="s">
        <v>7299</v>
      </c>
      <c r="C306" t="s">
        <v>4593</v>
      </c>
      <c r="D306" t="s">
        <v>6835</v>
      </c>
      <c r="E306" t="s">
        <v>4595</v>
      </c>
      <c r="F306" t="s">
        <v>7300</v>
      </c>
      <c r="G306" t="s">
        <v>6837</v>
      </c>
      <c r="H306" t="s">
        <v>8753</v>
      </c>
      <c r="I306" t="s">
        <v>7145</v>
      </c>
      <c r="J306" t="s">
        <v>7301</v>
      </c>
      <c r="K306" t="s">
        <v>6841</v>
      </c>
      <c r="L306" t="s">
        <v>7075</v>
      </c>
      <c r="M306" t="s">
        <v>7076</v>
      </c>
      <c r="N306" t="s">
        <v>7077</v>
      </c>
      <c r="O306" t="s">
        <v>6845</v>
      </c>
      <c r="P306" t="s">
        <v>7302</v>
      </c>
      <c r="Q306" t="s">
        <v>7303</v>
      </c>
      <c r="R306" t="s">
        <v>7304</v>
      </c>
      <c r="S306" t="s">
        <v>8820</v>
      </c>
      <c r="T306" t="s">
        <v>8807</v>
      </c>
      <c r="U306" t="s">
        <v>7082</v>
      </c>
      <c r="V306" t="s">
        <v>7303</v>
      </c>
      <c r="W306" t="s">
        <v>7305</v>
      </c>
      <c r="X306" t="s">
        <v>7302</v>
      </c>
      <c r="Y306" t="s">
        <v>7306</v>
      </c>
      <c r="Z306" t="s">
        <v>7085</v>
      </c>
      <c r="AA306" t="s">
        <v>7680</v>
      </c>
      <c r="AB306" t="s">
        <v>7119</v>
      </c>
      <c r="AC306" t="s">
        <v>7303</v>
      </c>
      <c r="AD306" t="s">
        <v>7307</v>
      </c>
      <c r="AE306" t="s">
        <v>7308</v>
      </c>
      <c r="AF306" t="s">
        <v>7742</v>
      </c>
      <c r="AG306" t="s">
        <v>6503</v>
      </c>
      <c r="AH306" t="s">
        <v>7091</v>
      </c>
      <c r="AI306" t="s">
        <v>7092</v>
      </c>
      <c r="AJ306" t="s">
        <v>7309</v>
      </c>
      <c r="AK306" t="s">
        <v>7310</v>
      </c>
      <c r="AL306" t="s">
        <v>7302</v>
      </c>
      <c r="AM306" t="s">
        <v>7311</v>
      </c>
      <c r="AN306" t="s">
        <v>7145</v>
      </c>
      <c r="AO306" t="s">
        <v>7145</v>
      </c>
      <c r="AP306" t="s">
        <v>6866</v>
      </c>
      <c r="AQ306" t="s">
        <v>6866</v>
      </c>
      <c r="AR306" t="s">
        <v>6866</v>
      </c>
      <c r="AS306" t="s">
        <v>6866</v>
      </c>
      <c r="AT306" t="s">
        <v>6866</v>
      </c>
      <c r="AU306" t="s">
        <v>7145</v>
      </c>
      <c r="AV306" t="s">
        <v>7145</v>
      </c>
      <c r="AW306" t="s">
        <v>6866</v>
      </c>
      <c r="AX306" t="s">
        <v>6866</v>
      </c>
      <c r="AY306" t="s">
        <v>6866</v>
      </c>
      <c r="AZ306" t="s">
        <v>6866</v>
      </c>
      <c r="BA306" t="s">
        <v>6866</v>
      </c>
      <c r="BB306" t="s">
        <v>7382</v>
      </c>
      <c r="BC306" t="s">
        <v>7382</v>
      </c>
      <c r="BD306" t="s">
        <v>6866</v>
      </c>
      <c r="BE306" t="s">
        <v>6866</v>
      </c>
      <c r="BF306" t="s">
        <v>6866</v>
      </c>
      <c r="BG306" t="s">
        <v>6866</v>
      </c>
      <c r="BH306" t="s">
        <v>6866</v>
      </c>
      <c r="BI306" t="s">
        <v>6399</v>
      </c>
      <c r="BJ306" t="s">
        <v>6399</v>
      </c>
      <c r="BK306" t="s">
        <v>6866</v>
      </c>
      <c r="BL306" t="s">
        <v>6866</v>
      </c>
      <c r="BM306" t="s">
        <v>6866</v>
      </c>
      <c r="BN306" t="s">
        <v>6866</v>
      </c>
      <c r="BO306" t="s">
        <v>6866</v>
      </c>
      <c r="BP306" t="s">
        <v>7312</v>
      </c>
      <c r="BQ306" t="s">
        <v>7313</v>
      </c>
    </row>
    <row r="307" spans="1:69" hidden="1" x14ac:dyDescent="0.2">
      <c r="A307" t="s">
        <v>7314</v>
      </c>
      <c r="B307" t="s">
        <v>7315</v>
      </c>
      <c r="C307" t="s">
        <v>4593</v>
      </c>
      <c r="D307" t="s">
        <v>6835</v>
      </c>
      <c r="E307" t="s">
        <v>4595</v>
      </c>
      <c r="F307" t="s">
        <v>7316</v>
      </c>
      <c r="G307" t="s">
        <v>6837</v>
      </c>
      <c r="H307" t="s">
        <v>6264</v>
      </c>
      <c r="I307" t="s">
        <v>7145</v>
      </c>
      <c r="J307" t="s">
        <v>7317</v>
      </c>
      <c r="K307" t="s">
        <v>6841</v>
      </c>
      <c r="L307" t="s">
        <v>7075</v>
      </c>
      <c r="M307" t="s">
        <v>7076</v>
      </c>
      <c r="N307" t="s">
        <v>7077</v>
      </c>
      <c r="O307" t="s">
        <v>6845</v>
      </c>
      <c r="P307" t="s">
        <v>7318</v>
      </c>
      <c r="Q307" t="s">
        <v>6845</v>
      </c>
      <c r="R307" t="s">
        <v>7319</v>
      </c>
      <c r="S307" t="s">
        <v>5153</v>
      </c>
      <c r="T307" t="s">
        <v>7675</v>
      </c>
      <c r="U307" t="s">
        <v>7082</v>
      </c>
      <c r="V307" t="s">
        <v>7320</v>
      </c>
      <c r="W307" t="s">
        <v>7321</v>
      </c>
      <c r="X307" t="s">
        <v>7318</v>
      </c>
      <c r="Y307" t="s">
        <v>7322</v>
      </c>
      <c r="Z307" t="s">
        <v>7323</v>
      </c>
      <c r="AA307" t="s">
        <v>7196</v>
      </c>
      <c r="AB307" t="s">
        <v>7119</v>
      </c>
      <c r="AC307" t="s">
        <v>7320</v>
      </c>
      <c r="AD307" t="s">
        <v>7324</v>
      </c>
      <c r="AE307" t="s">
        <v>7318</v>
      </c>
      <c r="AF307" t="s">
        <v>7325</v>
      </c>
      <c r="AG307" t="s">
        <v>8903</v>
      </c>
      <c r="AH307" t="s">
        <v>7091</v>
      </c>
      <c r="AI307" t="s">
        <v>7092</v>
      </c>
      <c r="AJ307" t="s">
        <v>7320</v>
      </c>
      <c r="AK307" t="s">
        <v>7324</v>
      </c>
      <c r="AL307" t="s">
        <v>7318</v>
      </c>
      <c r="AM307" t="s">
        <v>7326</v>
      </c>
      <c r="AN307" t="s">
        <v>7382</v>
      </c>
      <c r="AO307" t="s">
        <v>7382</v>
      </c>
      <c r="AP307" t="s">
        <v>6866</v>
      </c>
      <c r="AQ307" t="s">
        <v>6866</v>
      </c>
      <c r="AR307" t="s">
        <v>6866</v>
      </c>
      <c r="AS307" t="s">
        <v>6866</v>
      </c>
      <c r="AT307" t="s">
        <v>6866</v>
      </c>
      <c r="AU307" t="s">
        <v>7121</v>
      </c>
      <c r="AV307" t="s">
        <v>7121</v>
      </c>
      <c r="AW307" t="s">
        <v>6866</v>
      </c>
      <c r="AX307" t="s">
        <v>6866</v>
      </c>
      <c r="AY307" t="s">
        <v>6866</v>
      </c>
      <c r="AZ307" t="s">
        <v>6866</v>
      </c>
      <c r="BA307" t="s">
        <v>6866</v>
      </c>
      <c r="BB307" t="s">
        <v>7097</v>
      </c>
      <c r="BC307" t="s">
        <v>7097</v>
      </c>
      <c r="BD307" t="s">
        <v>6866</v>
      </c>
      <c r="BE307" t="s">
        <v>6866</v>
      </c>
      <c r="BF307" t="s">
        <v>6866</v>
      </c>
      <c r="BG307" t="s">
        <v>6866</v>
      </c>
      <c r="BH307" t="s">
        <v>6866</v>
      </c>
      <c r="BI307" t="s">
        <v>7097</v>
      </c>
      <c r="BJ307" t="s">
        <v>7097</v>
      </c>
      <c r="BK307" t="s">
        <v>6866</v>
      </c>
      <c r="BL307" t="s">
        <v>6866</v>
      </c>
      <c r="BM307" t="s">
        <v>6866</v>
      </c>
      <c r="BN307" t="s">
        <v>6866</v>
      </c>
      <c r="BO307" t="s">
        <v>6866</v>
      </c>
      <c r="BP307" t="s">
        <v>7327</v>
      </c>
      <c r="BQ307" t="s">
        <v>7328</v>
      </c>
    </row>
    <row r="308" spans="1:69" hidden="1" x14ac:dyDescent="0.2">
      <c r="A308" t="s">
        <v>9194</v>
      </c>
      <c r="B308" t="s">
        <v>7329</v>
      </c>
      <c r="C308" t="s">
        <v>4593</v>
      </c>
      <c r="D308" t="s">
        <v>6835</v>
      </c>
      <c r="E308" t="s">
        <v>4595</v>
      </c>
      <c r="F308" t="s">
        <v>7330</v>
      </c>
      <c r="G308" t="s">
        <v>6837</v>
      </c>
      <c r="H308" t="s">
        <v>7331</v>
      </c>
      <c r="I308" t="s">
        <v>7332</v>
      </c>
      <c r="J308" t="s">
        <v>7333</v>
      </c>
      <c r="K308" t="s">
        <v>6841</v>
      </c>
      <c r="L308" t="s">
        <v>7075</v>
      </c>
      <c r="M308" t="s">
        <v>7076</v>
      </c>
      <c r="N308" t="s">
        <v>7077</v>
      </c>
      <c r="O308" t="s">
        <v>6845</v>
      </c>
      <c r="P308" t="s">
        <v>7334</v>
      </c>
      <c r="Q308" t="s">
        <v>6845</v>
      </c>
      <c r="R308" t="s">
        <v>7335</v>
      </c>
      <c r="S308" t="s">
        <v>8473</v>
      </c>
      <c r="T308" t="s">
        <v>7086</v>
      </c>
      <c r="U308" t="s">
        <v>7082</v>
      </c>
      <c r="V308" t="s">
        <v>7336</v>
      </c>
      <c r="W308" t="s">
        <v>7337</v>
      </c>
      <c r="X308" t="s">
        <v>7334</v>
      </c>
      <c r="Y308" t="s">
        <v>7338</v>
      </c>
      <c r="Z308" t="s">
        <v>8981</v>
      </c>
      <c r="AA308" t="s">
        <v>5136</v>
      </c>
      <c r="AB308" t="s">
        <v>7119</v>
      </c>
      <c r="AC308" t="s">
        <v>7339</v>
      </c>
      <c r="AD308" t="s">
        <v>7340</v>
      </c>
      <c r="AE308" t="s">
        <v>7341</v>
      </c>
      <c r="AF308" t="s">
        <v>7342</v>
      </c>
      <c r="AG308" t="s">
        <v>7117</v>
      </c>
      <c r="AH308" t="s">
        <v>8429</v>
      </c>
      <c r="AI308" t="s">
        <v>7092</v>
      </c>
      <c r="AJ308" t="s">
        <v>7339</v>
      </c>
      <c r="AK308" t="s">
        <v>7343</v>
      </c>
      <c r="AL308" t="s">
        <v>7344</v>
      </c>
      <c r="AM308" t="s">
        <v>7345</v>
      </c>
      <c r="AN308" t="s">
        <v>7122</v>
      </c>
      <c r="AO308" t="s">
        <v>7122</v>
      </c>
      <c r="AP308" t="s">
        <v>6866</v>
      </c>
      <c r="AQ308" t="s">
        <v>6866</v>
      </c>
      <c r="AR308" t="s">
        <v>6866</v>
      </c>
      <c r="AS308" t="s">
        <v>6866</v>
      </c>
      <c r="AT308" t="s">
        <v>6866</v>
      </c>
      <c r="AU308" t="s">
        <v>6274</v>
      </c>
      <c r="AV308" t="s">
        <v>6274</v>
      </c>
      <c r="AW308" t="s">
        <v>6866</v>
      </c>
      <c r="AX308" t="s">
        <v>6866</v>
      </c>
      <c r="AY308" t="s">
        <v>6866</v>
      </c>
      <c r="AZ308" t="s">
        <v>6866</v>
      </c>
      <c r="BA308" t="s">
        <v>6866</v>
      </c>
      <c r="BB308" t="s">
        <v>6400</v>
      </c>
      <c r="BC308" t="s">
        <v>6400</v>
      </c>
      <c r="BD308" t="s">
        <v>6866</v>
      </c>
      <c r="BE308" t="s">
        <v>6866</v>
      </c>
      <c r="BF308" t="s">
        <v>6866</v>
      </c>
      <c r="BG308" t="s">
        <v>6866</v>
      </c>
      <c r="BH308" t="s">
        <v>6866</v>
      </c>
      <c r="BI308" t="s">
        <v>7123</v>
      </c>
      <c r="BJ308" t="s">
        <v>7123</v>
      </c>
      <c r="BK308" t="s">
        <v>6866</v>
      </c>
      <c r="BL308" t="s">
        <v>6866</v>
      </c>
      <c r="BM308" t="s">
        <v>6866</v>
      </c>
      <c r="BN308" t="s">
        <v>6866</v>
      </c>
      <c r="BO308" t="s">
        <v>6866</v>
      </c>
      <c r="BP308" t="s">
        <v>7346</v>
      </c>
      <c r="BQ308" t="s">
        <v>7347</v>
      </c>
    </row>
    <row r="309" spans="1:69" hidden="1" x14ac:dyDescent="0.2">
      <c r="A309" t="s">
        <v>7348</v>
      </c>
      <c r="B309" t="s">
        <v>7349</v>
      </c>
      <c r="C309" t="s">
        <v>4593</v>
      </c>
      <c r="D309" t="s">
        <v>6835</v>
      </c>
      <c r="E309" t="s">
        <v>4595</v>
      </c>
      <c r="F309" t="s">
        <v>7350</v>
      </c>
      <c r="G309" t="s">
        <v>6837</v>
      </c>
      <c r="H309" t="s">
        <v>8753</v>
      </c>
      <c r="I309" t="s">
        <v>6285</v>
      </c>
      <c r="J309" t="s">
        <v>7351</v>
      </c>
      <c r="K309" t="s">
        <v>6841</v>
      </c>
      <c r="L309" t="s">
        <v>7075</v>
      </c>
      <c r="M309" t="s">
        <v>7076</v>
      </c>
      <c r="N309" t="s">
        <v>7077</v>
      </c>
      <c r="O309" t="s">
        <v>6845</v>
      </c>
      <c r="P309" t="s">
        <v>7352</v>
      </c>
      <c r="Q309" t="s">
        <v>6845</v>
      </c>
      <c r="R309" t="s">
        <v>7267</v>
      </c>
      <c r="S309" t="s">
        <v>6855</v>
      </c>
      <c r="T309" t="s">
        <v>7353</v>
      </c>
      <c r="U309" t="s">
        <v>7082</v>
      </c>
      <c r="V309" t="s">
        <v>7354</v>
      </c>
      <c r="W309" t="s">
        <v>7355</v>
      </c>
      <c r="X309" t="s">
        <v>7352</v>
      </c>
      <c r="Y309" t="s">
        <v>7356</v>
      </c>
      <c r="Z309" t="s">
        <v>6855</v>
      </c>
      <c r="AA309" t="s">
        <v>7191</v>
      </c>
      <c r="AB309" t="s">
        <v>7119</v>
      </c>
      <c r="AC309" t="s">
        <v>7354</v>
      </c>
      <c r="AD309" t="s">
        <v>7357</v>
      </c>
      <c r="AE309" t="s">
        <v>7352</v>
      </c>
      <c r="AF309" t="s">
        <v>7358</v>
      </c>
      <c r="AG309" t="s">
        <v>8625</v>
      </c>
      <c r="AH309" t="s">
        <v>7359</v>
      </c>
      <c r="AI309" t="s">
        <v>7092</v>
      </c>
      <c r="AJ309" t="s">
        <v>7354</v>
      </c>
      <c r="AK309" t="s">
        <v>7360</v>
      </c>
      <c r="AL309" t="s">
        <v>7352</v>
      </c>
      <c r="AM309" t="s">
        <v>7269</v>
      </c>
      <c r="AN309" t="s">
        <v>7099</v>
      </c>
      <c r="AO309" t="s">
        <v>7099</v>
      </c>
      <c r="AP309" t="s">
        <v>6866</v>
      </c>
      <c r="AQ309" t="s">
        <v>6866</v>
      </c>
      <c r="AR309" t="s">
        <v>6866</v>
      </c>
      <c r="AS309" t="s">
        <v>6866</v>
      </c>
      <c r="AT309" t="s">
        <v>6866</v>
      </c>
      <c r="AU309" t="s">
        <v>6273</v>
      </c>
      <c r="AV309" t="s">
        <v>6273</v>
      </c>
      <c r="AW309" t="s">
        <v>6866</v>
      </c>
      <c r="AX309" t="s">
        <v>6866</v>
      </c>
      <c r="AY309" t="s">
        <v>6866</v>
      </c>
      <c r="AZ309" t="s">
        <v>6866</v>
      </c>
      <c r="BA309" t="s">
        <v>6866</v>
      </c>
      <c r="BB309" t="s">
        <v>7145</v>
      </c>
      <c r="BC309" t="s">
        <v>7145</v>
      </c>
      <c r="BD309" t="s">
        <v>6866</v>
      </c>
      <c r="BE309" t="s">
        <v>6866</v>
      </c>
      <c r="BF309" t="s">
        <v>6866</v>
      </c>
      <c r="BG309" t="s">
        <v>6866</v>
      </c>
      <c r="BH309" t="s">
        <v>6866</v>
      </c>
      <c r="BI309" t="s">
        <v>8971</v>
      </c>
      <c r="BJ309" t="s">
        <v>8971</v>
      </c>
      <c r="BK309" t="s">
        <v>6866</v>
      </c>
      <c r="BL309" t="s">
        <v>6866</v>
      </c>
      <c r="BM309" t="s">
        <v>6866</v>
      </c>
      <c r="BN309" t="s">
        <v>6866</v>
      </c>
      <c r="BO309" t="s">
        <v>6866</v>
      </c>
      <c r="BP309" t="s">
        <v>7361</v>
      </c>
      <c r="BQ309" t="s">
        <v>7362</v>
      </c>
    </row>
    <row r="310" spans="1:69" hidden="1" x14ac:dyDescent="0.2">
      <c r="A310" t="s">
        <v>7363</v>
      </c>
      <c r="B310" t="s">
        <v>7364</v>
      </c>
      <c r="C310" t="s">
        <v>4593</v>
      </c>
      <c r="D310" t="s">
        <v>6835</v>
      </c>
      <c r="E310" t="s">
        <v>4595</v>
      </c>
      <c r="F310" t="s">
        <v>7365</v>
      </c>
      <c r="G310" t="s">
        <v>6837</v>
      </c>
      <c r="H310" t="s">
        <v>8753</v>
      </c>
      <c r="I310" t="s">
        <v>6433</v>
      </c>
      <c r="J310" t="s">
        <v>7366</v>
      </c>
      <c r="K310" t="s">
        <v>6841</v>
      </c>
      <c r="L310" t="s">
        <v>7075</v>
      </c>
      <c r="M310" t="s">
        <v>7076</v>
      </c>
      <c r="N310" t="s">
        <v>7077</v>
      </c>
      <c r="O310" t="s">
        <v>6845</v>
      </c>
      <c r="P310" t="s">
        <v>7367</v>
      </c>
      <c r="Q310" t="s">
        <v>6845</v>
      </c>
      <c r="R310" t="s">
        <v>7368</v>
      </c>
      <c r="S310" t="s">
        <v>7638</v>
      </c>
      <c r="T310" t="s">
        <v>8390</v>
      </c>
      <c r="U310" t="s">
        <v>7082</v>
      </c>
      <c r="V310" t="s">
        <v>7369</v>
      </c>
      <c r="W310" t="s">
        <v>7370</v>
      </c>
      <c r="X310" t="s">
        <v>7367</v>
      </c>
      <c r="Y310" t="s">
        <v>7371</v>
      </c>
      <c r="Z310" t="s">
        <v>7372</v>
      </c>
      <c r="AA310" t="s">
        <v>7196</v>
      </c>
      <c r="AB310" t="s">
        <v>7119</v>
      </c>
      <c r="AC310" t="s">
        <v>7369</v>
      </c>
      <c r="AD310" t="s">
        <v>7373</v>
      </c>
      <c r="AE310" t="s">
        <v>7367</v>
      </c>
      <c r="AF310" t="s">
        <v>7374</v>
      </c>
      <c r="AG310" t="s">
        <v>8903</v>
      </c>
      <c r="AH310" t="s">
        <v>7392</v>
      </c>
      <c r="AI310" t="s">
        <v>7092</v>
      </c>
      <c r="AJ310" t="s">
        <v>7369</v>
      </c>
      <c r="AK310" t="s">
        <v>7375</v>
      </c>
      <c r="AL310" t="s">
        <v>7367</v>
      </c>
      <c r="AM310" t="s">
        <v>7376</v>
      </c>
      <c r="AN310" t="s">
        <v>7099</v>
      </c>
      <c r="AO310" t="s">
        <v>7099</v>
      </c>
      <c r="AP310" t="s">
        <v>6866</v>
      </c>
      <c r="AQ310" t="s">
        <v>6866</v>
      </c>
      <c r="AR310" t="s">
        <v>6866</v>
      </c>
      <c r="AS310" t="s">
        <v>6866</v>
      </c>
      <c r="AT310" t="s">
        <v>6866</v>
      </c>
      <c r="AU310" t="s">
        <v>8971</v>
      </c>
      <c r="AV310" t="s">
        <v>8971</v>
      </c>
      <c r="AW310" t="s">
        <v>6866</v>
      </c>
      <c r="AX310" t="s">
        <v>6866</v>
      </c>
      <c r="AY310" t="s">
        <v>6866</v>
      </c>
      <c r="AZ310" t="s">
        <v>6866</v>
      </c>
      <c r="BA310" t="s">
        <v>6866</v>
      </c>
      <c r="BB310" t="s">
        <v>7100</v>
      </c>
      <c r="BC310" t="s">
        <v>7100</v>
      </c>
      <c r="BD310" t="s">
        <v>6866</v>
      </c>
      <c r="BE310" t="s">
        <v>6866</v>
      </c>
      <c r="BF310" t="s">
        <v>6866</v>
      </c>
      <c r="BG310" t="s">
        <v>6866</v>
      </c>
      <c r="BH310" t="s">
        <v>6866</v>
      </c>
      <c r="BI310" t="s">
        <v>7121</v>
      </c>
      <c r="BJ310" t="s">
        <v>7121</v>
      </c>
      <c r="BK310" t="s">
        <v>6866</v>
      </c>
      <c r="BL310" t="s">
        <v>6866</v>
      </c>
      <c r="BM310" t="s">
        <v>6866</v>
      </c>
      <c r="BN310" t="s">
        <v>6866</v>
      </c>
      <c r="BO310" t="s">
        <v>6866</v>
      </c>
      <c r="BP310" t="s">
        <v>4814</v>
      </c>
      <c r="BQ310" t="s">
        <v>4815</v>
      </c>
    </row>
    <row r="311" spans="1:69" hidden="1" x14ac:dyDescent="0.2">
      <c r="A311" t="s">
        <v>4816</v>
      </c>
      <c r="B311" t="s">
        <v>4817</v>
      </c>
      <c r="C311" t="s">
        <v>4593</v>
      </c>
      <c r="D311" t="s">
        <v>6835</v>
      </c>
      <c r="E311" t="s">
        <v>4595</v>
      </c>
      <c r="F311" t="s">
        <v>4818</v>
      </c>
      <c r="G311" t="s">
        <v>6837</v>
      </c>
      <c r="H311" t="s">
        <v>6264</v>
      </c>
      <c r="I311" t="s">
        <v>7096</v>
      </c>
      <c r="J311" t="s">
        <v>4819</v>
      </c>
      <c r="K311" t="s">
        <v>6841</v>
      </c>
      <c r="L311" t="s">
        <v>7075</v>
      </c>
      <c r="M311" t="s">
        <v>7076</v>
      </c>
      <c r="N311" t="s">
        <v>7077</v>
      </c>
      <c r="O311" t="s">
        <v>6845</v>
      </c>
      <c r="P311" t="s">
        <v>4820</v>
      </c>
      <c r="Q311" t="s">
        <v>6845</v>
      </c>
      <c r="R311" t="s">
        <v>4821</v>
      </c>
      <c r="S311" t="s">
        <v>8578</v>
      </c>
      <c r="T311" t="s">
        <v>4822</v>
      </c>
      <c r="U311" t="s">
        <v>7082</v>
      </c>
      <c r="V311" t="s">
        <v>4823</v>
      </c>
      <c r="W311" t="s">
        <v>4824</v>
      </c>
      <c r="X311" t="s">
        <v>4820</v>
      </c>
      <c r="Y311" t="s">
        <v>7561</v>
      </c>
      <c r="Z311" t="s">
        <v>6545</v>
      </c>
      <c r="AA311" t="s">
        <v>8744</v>
      </c>
      <c r="AB311" t="s">
        <v>7119</v>
      </c>
      <c r="AC311" t="s">
        <v>4823</v>
      </c>
      <c r="AD311" t="s">
        <v>4825</v>
      </c>
      <c r="AE311" t="s">
        <v>4820</v>
      </c>
      <c r="AF311" t="s">
        <v>4826</v>
      </c>
      <c r="AG311" t="s">
        <v>4827</v>
      </c>
      <c r="AH311" t="s">
        <v>7091</v>
      </c>
      <c r="AI311" t="s">
        <v>7092</v>
      </c>
      <c r="AJ311" t="s">
        <v>4823</v>
      </c>
      <c r="AK311" t="s">
        <v>4828</v>
      </c>
      <c r="AL311" t="s">
        <v>4820</v>
      </c>
      <c r="AM311" t="s">
        <v>4829</v>
      </c>
      <c r="AN311" t="s">
        <v>8434</v>
      </c>
      <c r="AO311" t="s">
        <v>8434</v>
      </c>
      <c r="AP311" t="s">
        <v>6866</v>
      </c>
      <c r="AQ311" t="s">
        <v>6866</v>
      </c>
      <c r="AR311" t="s">
        <v>6866</v>
      </c>
      <c r="AS311" t="s">
        <v>6866</v>
      </c>
      <c r="AT311" t="s">
        <v>6866</v>
      </c>
      <c r="AU311" t="s">
        <v>8785</v>
      </c>
      <c r="AV311" t="s">
        <v>8785</v>
      </c>
      <c r="AW311" t="s">
        <v>6866</v>
      </c>
      <c r="AX311" t="s">
        <v>6866</v>
      </c>
      <c r="AY311" t="s">
        <v>6866</v>
      </c>
      <c r="AZ311" t="s">
        <v>6866</v>
      </c>
      <c r="BA311" t="s">
        <v>6866</v>
      </c>
      <c r="BB311" t="s">
        <v>6285</v>
      </c>
      <c r="BC311" t="s">
        <v>6285</v>
      </c>
      <c r="BD311" t="s">
        <v>6866</v>
      </c>
      <c r="BE311" t="s">
        <v>6866</v>
      </c>
      <c r="BF311" t="s">
        <v>6866</v>
      </c>
      <c r="BG311" t="s">
        <v>6866</v>
      </c>
      <c r="BH311" t="s">
        <v>6866</v>
      </c>
      <c r="BI311" t="s">
        <v>6208</v>
      </c>
      <c r="BJ311" t="s">
        <v>6208</v>
      </c>
      <c r="BK311" t="s">
        <v>6866</v>
      </c>
      <c r="BL311" t="s">
        <v>6866</v>
      </c>
      <c r="BM311" t="s">
        <v>6866</v>
      </c>
      <c r="BN311" t="s">
        <v>6866</v>
      </c>
      <c r="BO311" t="s">
        <v>6866</v>
      </c>
      <c r="BP311" t="s">
        <v>4830</v>
      </c>
      <c r="BQ311" t="s">
        <v>4831</v>
      </c>
    </row>
    <row r="312" spans="1:69" hidden="1" x14ac:dyDescent="0.2">
      <c r="A312" t="s">
        <v>4832</v>
      </c>
      <c r="B312" t="s">
        <v>4833</v>
      </c>
      <c r="C312" t="s">
        <v>4593</v>
      </c>
      <c r="D312" t="s">
        <v>6835</v>
      </c>
      <c r="E312" t="s">
        <v>4595</v>
      </c>
      <c r="F312" t="s">
        <v>4834</v>
      </c>
      <c r="G312" t="s">
        <v>6837</v>
      </c>
      <c r="H312" t="s">
        <v>8977</v>
      </c>
      <c r="I312" t="s">
        <v>9187</v>
      </c>
      <c r="J312" t="s">
        <v>4835</v>
      </c>
      <c r="K312" t="s">
        <v>6841</v>
      </c>
      <c r="L312" t="s">
        <v>7075</v>
      </c>
      <c r="M312" t="s">
        <v>7076</v>
      </c>
      <c r="N312" t="s">
        <v>7077</v>
      </c>
      <c r="O312" t="s">
        <v>6845</v>
      </c>
      <c r="P312" t="s">
        <v>4836</v>
      </c>
      <c r="Q312" t="s">
        <v>6845</v>
      </c>
      <c r="R312" t="s">
        <v>4837</v>
      </c>
      <c r="S312" t="s">
        <v>7195</v>
      </c>
      <c r="T312" t="s">
        <v>8474</v>
      </c>
      <c r="U312" t="s">
        <v>7082</v>
      </c>
      <c r="V312" t="s">
        <v>4838</v>
      </c>
      <c r="W312" t="s">
        <v>6845</v>
      </c>
      <c r="X312" t="s">
        <v>4836</v>
      </c>
      <c r="Y312" t="s">
        <v>4839</v>
      </c>
      <c r="Z312" t="s">
        <v>8898</v>
      </c>
      <c r="AA312" t="s">
        <v>7081</v>
      </c>
      <c r="AB312" t="s">
        <v>7119</v>
      </c>
      <c r="AC312" t="s">
        <v>4838</v>
      </c>
      <c r="AD312" t="s">
        <v>4840</v>
      </c>
      <c r="AE312" t="s">
        <v>4836</v>
      </c>
      <c r="AF312" t="s">
        <v>4841</v>
      </c>
      <c r="AG312" t="s">
        <v>8291</v>
      </c>
      <c r="AH312" t="s">
        <v>8904</v>
      </c>
      <c r="AI312" t="s">
        <v>7092</v>
      </c>
      <c r="AJ312" t="s">
        <v>4838</v>
      </c>
      <c r="AK312" t="s">
        <v>4842</v>
      </c>
      <c r="AL312" t="s">
        <v>4836</v>
      </c>
      <c r="AM312" t="s">
        <v>4843</v>
      </c>
      <c r="AN312" t="s">
        <v>8887</v>
      </c>
      <c r="AO312" t="s">
        <v>7098</v>
      </c>
      <c r="AP312" t="s">
        <v>9187</v>
      </c>
      <c r="AQ312" t="s">
        <v>6866</v>
      </c>
      <c r="AR312" t="s">
        <v>6866</v>
      </c>
      <c r="AS312" t="s">
        <v>6866</v>
      </c>
      <c r="AT312" t="s">
        <v>6866</v>
      </c>
      <c r="AU312" t="s">
        <v>8971</v>
      </c>
      <c r="AV312" t="s">
        <v>7121</v>
      </c>
      <c r="AW312" t="s">
        <v>9187</v>
      </c>
      <c r="AX312" t="s">
        <v>6866</v>
      </c>
      <c r="AY312" t="s">
        <v>6866</v>
      </c>
      <c r="AZ312" t="s">
        <v>6866</v>
      </c>
      <c r="BA312" t="s">
        <v>6866</v>
      </c>
      <c r="BB312" t="s">
        <v>7096</v>
      </c>
      <c r="BC312" t="s">
        <v>7096</v>
      </c>
      <c r="BD312" t="s">
        <v>6866</v>
      </c>
      <c r="BE312" t="s">
        <v>6866</v>
      </c>
      <c r="BF312" t="s">
        <v>6866</v>
      </c>
      <c r="BG312" t="s">
        <v>6866</v>
      </c>
      <c r="BH312" t="s">
        <v>6866</v>
      </c>
      <c r="BI312" t="s">
        <v>7101</v>
      </c>
      <c r="BJ312" t="s">
        <v>7101</v>
      </c>
      <c r="BK312" t="s">
        <v>6866</v>
      </c>
      <c r="BL312" t="s">
        <v>6866</v>
      </c>
      <c r="BM312" t="s">
        <v>6866</v>
      </c>
      <c r="BN312" t="s">
        <v>6866</v>
      </c>
      <c r="BO312" t="s">
        <v>6866</v>
      </c>
      <c r="BP312" t="s">
        <v>4844</v>
      </c>
      <c r="BQ312" t="s">
        <v>4845</v>
      </c>
    </row>
    <row r="313" spans="1:69" hidden="1" x14ac:dyDescent="0.2">
      <c r="A313" t="s">
        <v>4846</v>
      </c>
      <c r="B313" t="s">
        <v>4847</v>
      </c>
      <c r="C313" t="s">
        <v>4593</v>
      </c>
      <c r="D313" t="s">
        <v>6835</v>
      </c>
      <c r="E313" t="s">
        <v>4595</v>
      </c>
      <c r="F313" t="s">
        <v>4848</v>
      </c>
      <c r="G313" t="s">
        <v>6837</v>
      </c>
      <c r="H313" t="s">
        <v>8753</v>
      </c>
      <c r="I313" t="s">
        <v>6399</v>
      </c>
      <c r="J313" t="s">
        <v>4849</v>
      </c>
      <c r="K313" t="s">
        <v>6841</v>
      </c>
      <c r="L313" t="s">
        <v>7075</v>
      </c>
      <c r="M313" t="s">
        <v>7076</v>
      </c>
      <c r="N313" t="s">
        <v>7077</v>
      </c>
      <c r="O313" t="s">
        <v>6845</v>
      </c>
      <c r="P313" t="s">
        <v>4850</v>
      </c>
      <c r="Q313" t="s">
        <v>6845</v>
      </c>
      <c r="R313" t="s">
        <v>4851</v>
      </c>
      <c r="S313" t="s">
        <v>9012</v>
      </c>
      <c r="T313" t="s">
        <v>8574</v>
      </c>
      <c r="U313" t="s">
        <v>7082</v>
      </c>
      <c r="V313" t="s">
        <v>4852</v>
      </c>
      <c r="W313" t="s">
        <v>4853</v>
      </c>
      <c r="X313" t="s">
        <v>4850</v>
      </c>
      <c r="Y313" t="s">
        <v>4854</v>
      </c>
      <c r="Z313" t="s">
        <v>7090</v>
      </c>
      <c r="AA313" t="s">
        <v>7081</v>
      </c>
      <c r="AB313" t="s">
        <v>7119</v>
      </c>
      <c r="AC313" t="s">
        <v>4852</v>
      </c>
      <c r="AD313" t="s">
        <v>4855</v>
      </c>
      <c r="AE313" t="s">
        <v>4850</v>
      </c>
      <c r="AF313" t="s">
        <v>7358</v>
      </c>
      <c r="AG313" t="s">
        <v>8220</v>
      </c>
      <c r="AH313" t="s">
        <v>6672</v>
      </c>
      <c r="AI313" t="s">
        <v>7092</v>
      </c>
      <c r="AJ313" t="s">
        <v>4852</v>
      </c>
      <c r="AK313" t="s">
        <v>4856</v>
      </c>
      <c r="AL313" t="s">
        <v>4850</v>
      </c>
      <c r="AM313" t="s">
        <v>4843</v>
      </c>
      <c r="AN313" t="s">
        <v>7179</v>
      </c>
      <c r="AO313" t="s">
        <v>7179</v>
      </c>
      <c r="AP313" t="s">
        <v>6866</v>
      </c>
      <c r="AQ313" t="s">
        <v>6866</v>
      </c>
      <c r="AR313" t="s">
        <v>6866</v>
      </c>
      <c r="AS313" t="s">
        <v>6866</v>
      </c>
      <c r="AT313" t="s">
        <v>6866</v>
      </c>
      <c r="AU313" t="s">
        <v>8953</v>
      </c>
      <c r="AV313" t="s">
        <v>8953</v>
      </c>
      <c r="AW313" t="s">
        <v>6866</v>
      </c>
      <c r="AX313" t="s">
        <v>6866</v>
      </c>
      <c r="AY313" t="s">
        <v>6866</v>
      </c>
      <c r="AZ313" t="s">
        <v>6866</v>
      </c>
      <c r="BA313" t="s">
        <v>6866</v>
      </c>
      <c r="BB313" t="s">
        <v>7179</v>
      </c>
      <c r="BC313" t="s">
        <v>7179</v>
      </c>
      <c r="BD313" t="s">
        <v>6866</v>
      </c>
      <c r="BE313" t="s">
        <v>6866</v>
      </c>
      <c r="BF313" t="s">
        <v>6866</v>
      </c>
      <c r="BG313" t="s">
        <v>6866</v>
      </c>
      <c r="BH313" t="s">
        <v>6866</v>
      </c>
      <c r="BI313" t="s">
        <v>7101</v>
      </c>
      <c r="BJ313" t="s">
        <v>7101</v>
      </c>
      <c r="BK313" t="s">
        <v>6866</v>
      </c>
      <c r="BL313" t="s">
        <v>6866</v>
      </c>
      <c r="BM313" t="s">
        <v>6866</v>
      </c>
      <c r="BN313" t="s">
        <v>6866</v>
      </c>
      <c r="BO313" t="s">
        <v>6866</v>
      </c>
      <c r="BP313" t="s">
        <v>4857</v>
      </c>
      <c r="BQ313" t="s">
        <v>4858</v>
      </c>
    </row>
    <row r="314" spans="1:69" hidden="1" x14ac:dyDescent="0.2">
      <c r="A314" t="s">
        <v>4859</v>
      </c>
      <c r="B314" t="s">
        <v>4860</v>
      </c>
      <c r="C314" t="s">
        <v>4593</v>
      </c>
      <c r="D314" t="s">
        <v>6835</v>
      </c>
      <c r="E314" t="s">
        <v>4595</v>
      </c>
      <c r="F314" t="s">
        <v>4861</v>
      </c>
      <c r="G314" t="s">
        <v>6837</v>
      </c>
      <c r="H314" t="s">
        <v>7687</v>
      </c>
      <c r="I314" t="s">
        <v>6433</v>
      </c>
      <c r="J314" t="s">
        <v>4862</v>
      </c>
      <c r="K314" t="s">
        <v>6841</v>
      </c>
      <c r="L314" t="s">
        <v>7075</v>
      </c>
      <c r="M314" t="s">
        <v>7076</v>
      </c>
      <c r="N314" t="s">
        <v>7077</v>
      </c>
      <c r="O314" t="s">
        <v>6845</v>
      </c>
      <c r="P314" t="s">
        <v>4863</v>
      </c>
      <c r="Q314" t="s">
        <v>6845</v>
      </c>
      <c r="R314" t="s">
        <v>4864</v>
      </c>
      <c r="S314" t="s">
        <v>8931</v>
      </c>
      <c r="T314" t="s">
        <v>8821</v>
      </c>
      <c r="U314" t="s">
        <v>7082</v>
      </c>
      <c r="V314" t="s">
        <v>4865</v>
      </c>
      <c r="W314" t="s">
        <v>4866</v>
      </c>
      <c r="X314" t="s">
        <v>4863</v>
      </c>
      <c r="Y314" t="s">
        <v>8348</v>
      </c>
      <c r="Z314" t="s">
        <v>8898</v>
      </c>
      <c r="AA314" t="s">
        <v>6414</v>
      </c>
      <c r="AB314" t="s">
        <v>7119</v>
      </c>
      <c r="AC314" t="s">
        <v>4865</v>
      </c>
      <c r="AD314" t="s">
        <v>4867</v>
      </c>
      <c r="AE314" t="s">
        <v>4863</v>
      </c>
      <c r="AF314" t="s">
        <v>6845</v>
      </c>
      <c r="AG314" t="s">
        <v>6845</v>
      </c>
      <c r="AH314" t="s">
        <v>6845</v>
      </c>
      <c r="AI314" t="s">
        <v>6845</v>
      </c>
      <c r="AJ314" t="s">
        <v>6845</v>
      </c>
      <c r="AK314" t="s">
        <v>6845</v>
      </c>
      <c r="AL314" t="s">
        <v>6845</v>
      </c>
      <c r="AM314" t="s">
        <v>8951</v>
      </c>
      <c r="AN314" t="s">
        <v>6274</v>
      </c>
      <c r="AO314" t="s">
        <v>6274</v>
      </c>
      <c r="AP314" t="s">
        <v>6866</v>
      </c>
      <c r="AQ314" t="s">
        <v>6866</v>
      </c>
      <c r="AR314" t="s">
        <v>6866</v>
      </c>
      <c r="AS314" t="s">
        <v>6866</v>
      </c>
      <c r="AT314" t="s">
        <v>6866</v>
      </c>
      <c r="AU314" t="s">
        <v>7100</v>
      </c>
      <c r="AV314" t="s">
        <v>7100</v>
      </c>
      <c r="AW314" t="s">
        <v>6866</v>
      </c>
      <c r="AX314" t="s">
        <v>6866</v>
      </c>
      <c r="AY314" t="s">
        <v>6866</v>
      </c>
      <c r="AZ314" t="s">
        <v>6866</v>
      </c>
      <c r="BA314" t="s">
        <v>6866</v>
      </c>
      <c r="BB314" t="s">
        <v>7122</v>
      </c>
      <c r="BC314" t="s">
        <v>7122</v>
      </c>
      <c r="BD314" t="s">
        <v>6866</v>
      </c>
      <c r="BE314" t="s">
        <v>6866</v>
      </c>
      <c r="BF314" t="s">
        <v>6866</v>
      </c>
      <c r="BG314" t="s">
        <v>6866</v>
      </c>
      <c r="BH314" t="s">
        <v>6866</v>
      </c>
      <c r="BI314" t="s">
        <v>7121</v>
      </c>
      <c r="BJ314" t="s">
        <v>7121</v>
      </c>
      <c r="BK314" t="s">
        <v>6866</v>
      </c>
      <c r="BL314" t="s">
        <v>6866</v>
      </c>
      <c r="BM314" t="s">
        <v>6866</v>
      </c>
      <c r="BN314" t="s">
        <v>6866</v>
      </c>
      <c r="BO314" t="s">
        <v>6866</v>
      </c>
      <c r="BP314" t="s">
        <v>4868</v>
      </c>
      <c r="BQ314" t="s">
        <v>4869</v>
      </c>
    </row>
    <row r="315" spans="1:69" hidden="1" x14ac:dyDescent="0.2">
      <c r="A315" t="s">
        <v>4870</v>
      </c>
      <c r="B315" t="s">
        <v>4871</v>
      </c>
      <c r="C315" t="s">
        <v>4593</v>
      </c>
      <c r="D315" t="s">
        <v>6835</v>
      </c>
      <c r="E315" t="s">
        <v>4595</v>
      </c>
      <c r="F315" t="s">
        <v>4872</v>
      </c>
      <c r="G315" t="s">
        <v>6837</v>
      </c>
      <c r="H315" t="s">
        <v>6838</v>
      </c>
      <c r="I315" t="s">
        <v>8434</v>
      </c>
      <c r="J315" t="s">
        <v>4873</v>
      </c>
      <c r="K315" t="s">
        <v>6841</v>
      </c>
      <c r="L315" t="s">
        <v>7075</v>
      </c>
      <c r="M315" t="s">
        <v>7076</v>
      </c>
      <c r="N315" t="s">
        <v>7077</v>
      </c>
      <c r="O315" t="s">
        <v>6845</v>
      </c>
      <c r="P315" t="s">
        <v>4874</v>
      </c>
      <c r="Q315" t="s">
        <v>6845</v>
      </c>
      <c r="R315" t="s">
        <v>4875</v>
      </c>
      <c r="S315" t="s">
        <v>8061</v>
      </c>
      <c r="T315" t="s">
        <v>4876</v>
      </c>
      <c r="U315" t="s">
        <v>7082</v>
      </c>
      <c r="V315" t="s">
        <v>4877</v>
      </c>
      <c r="W315" t="s">
        <v>4878</v>
      </c>
      <c r="X315" t="s">
        <v>4874</v>
      </c>
      <c r="Y315" t="s">
        <v>4879</v>
      </c>
      <c r="Z315" t="s">
        <v>8220</v>
      </c>
      <c r="AA315" t="s">
        <v>8986</v>
      </c>
      <c r="AB315" t="s">
        <v>7119</v>
      </c>
      <c r="AC315" t="s">
        <v>4877</v>
      </c>
      <c r="AD315" t="s">
        <v>4880</v>
      </c>
      <c r="AE315" t="s">
        <v>4874</v>
      </c>
      <c r="AF315" t="s">
        <v>7549</v>
      </c>
      <c r="AG315" t="s">
        <v>6545</v>
      </c>
      <c r="AH315" t="s">
        <v>6850</v>
      </c>
      <c r="AI315" t="s">
        <v>7092</v>
      </c>
      <c r="AJ315" t="s">
        <v>4877</v>
      </c>
      <c r="AK315" t="s">
        <v>4881</v>
      </c>
      <c r="AL315" t="s">
        <v>4874</v>
      </c>
      <c r="AM315" t="s">
        <v>4882</v>
      </c>
      <c r="AN315" t="s">
        <v>6274</v>
      </c>
      <c r="AO315" t="s">
        <v>6866</v>
      </c>
      <c r="AP315" t="s">
        <v>6274</v>
      </c>
      <c r="AQ315" t="s">
        <v>6866</v>
      </c>
      <c r="AR315" t="s">
        <v>6866</v>
      </c>
      <c r="AS315" t="s">
        <v>6866</v>
      </c>
      <c r="AT315" t="s">
        <v>6866</v>
      </c>
      <c r="AU315" t="s">
        <v>7180</v>
      </c>
      <c r="AV315" t="s">
        <v>6866</v>
      </c>
      <c r="AW315" t="s">
        <v>7180</v>
      </c>
      <c r="AX315" t="s">
        <v>6866</v>
      </c>
      <c r="AY315" t="s">
        <v>6866</v>
      </c>
      <c r="AZ315" t="s">
        <v>6866</v>
      </c>
      <c r="BA315" t="s">
        <v>6866</v>
      </c>
      <c r="BB315" t="s">
        <v>7121</v>
      </c>
      <c r="BC315" t="s">
        <v>6866</v>
      </c>
      <c r="BD315" t="s">
        <v>7121</v>
      </c>
      <c r="BE315" t="s">
        <v>6866</v>
      </c>
      <c r="BF315" t="s">
        <v>6866</v>
      </c>
      <c r="BG315" t="s">
        <v>6866</v>
      </c>
      <c r="BH315" t="s">
        <v>6866</v>
      </c>
      <c r="BI315" t="s">
        <v>7101</v>
      </c>
      <c r="BJ315" t="s">
        <v>6866</v>
      </c>
      <c r="BK315" t="s">
        <v>7101</v>
      </c>
      <c r="BL315" t="s">
        <v>6866</v>
      </c>
      <c r="BM315" t="s">
        <v>6866</v>
      </c>
      <c r="BN315" t="s">
        <v>6866</v>
      </c>
      <c r="BO315" t="s">
        <v>6866</v>
      </c>
      <c r="BP315" t="s">
        <v>4883</v>
      </c>
      <c r="BQ315" t="s">
        <v>4884</v>
      </c>
    </row>
    <row r="316" spans="1:69" hidden="1" x14ac:dyDescent="0.2">
      <c r="A316" t="s">
        <v>4885</v>
      </c>
      <c r="B316" t="s">
        <v>4886</v>
      </c>
      <c r="C316" t="s">
        <v>4593</v>
      </c>
      <c r="D316" t="s">
        <v>6835</v>
      </c>
      <c r="E316" t="s">
        <v>4595</v>
      </c>
      <c r="F316" t="s">
        <v>4887</v>
      </c>
      <c r="G316" t="s">
        <v>6837</v>
      </c>
      <c r="H316" t="s">
        <v>6264</v>
      </c>
      <c r="I316" t="s">
        <v>8994</v>
      </c>
      <c r="J316" t="s">
        <v>4888</v>
      </c>
      <c r="K316" t="s">
        <v>6841</v>
      </c>
      <c r="L316" t="s">
        <v>7075</v>
      </c>
      <c r="M316" t="s">
        <v>7076</v>
      </c>
      <c r="N316" t="s">
        <v>7077</v>
      </c>
      <c r="O316" t="s">
        <v>6845</v>
      </c>
      <c r="P316" t="s">
        <v>4889</v>
      </c>
      <c r="Q316" t="s">
        <v>6845</v>
      </c>
      <c r="R316" t="s">
        <v>4890</v>
      </c>
      <c r="S316" t="s">
        <v>8879</v>
      </c>
      <c r="T316" t="s">
        <v>7196</v>
      </c>
      <c r="U316" t="s">
        <v>7082</v>
      </c>
      <c r="V316" t="s">
        <v>4891</v>
      </c>
      <c r="W316" t="s">
        <v>4892</v>
      </c>
      <c r="X316" t="s">
        <v>4889</v>
      </c>
      <c r="Y316" t="s">
        <v>7694</v>
      </c>
      <c r="Z316" t="s">
        <v>6503</v>
      </c>
      <c r="AA316" t="s">
        <v>6282</v>
      </c>
      <c r="AB316" t="s">
        <v>7119</v>
      </c>
      <c r="AC316" t="s">
        <v>4891</v>
      </c>
      <c r="AD316" t="s">
        <v>4893</v>
      </c>
      <c r="AE316" t="s">
        <v>4889</v>
      </c>
      <c r="AF316" t="s">
        <v>6845</v>
      </c>
      <c r="AG316" t="s">
        <v>6845</v>
      </c>
      <c r="AH316" t="s">
        <v>6845</v>
      </c>
      <c r="AI316" t="s">
        <v>6845</v>
      </c>
      <c r="AJ316" t="s">
        <v>6845</v>
      </c>
      <c r="AK316" t="s">
        <v>6845</v>
      </c>
      <c r="AL316" t="s">
        <v>6845</v>
      </c>
      <c r="AM316" t="s">
        <v>8938</v>
      </c>
      <c r="AN316" t="s">
        <v>8953</v>
      </c>
      <c r="AO316" t="s">
        <v>8953</v>
      </c>
      <c r="AP316" t="s">
        <v>6866</v>
      </c>
      <c r="AQ316" t="s">
        <v>6866</v>
      </c>
      <c r="AR316" t="s">
        <v>6866</v>
      </c>
      <c r="AS316" t="s">
        <v>6866</v>
      </c>
      <c r="AT316" t="s">
        <v>6866</v>
      </c>
      <c r="AU316" t="s">
        <v>7099</v>
      </c>
      <c r="AV316" t="s">
        <v>7099</v>
      </c>
      <c r="AW316" t="s">
        <v>6866</v>
      </c>
      <c r="AX316" t="s">
        <v>6866</v>
      </c>
      <c r="AY316" t="s">
        <v>6866</v>
      </c>
      <c r="AZ316" t="s">
        <v>6866</v>
      </c>
      <c r="BA316" t="s">
        <v>6866</v>
      </c>
      <c r="BB316" t="s">
        <v>7179</v>
      </c>
      <c r="BC316" t="s">
        <v>7179</v>
      </c>
      <c r="BD316" t="s">
        <v>6866</v>
      </c>
      <c r="BE316" t="s">
        <v>6866</v>
      </c>
      <c r="BF316" t="s">
        <v>6866</v>
      </c>
      <c r="BG316" t="s">
        <v>6866</v>
      </c>
      <c r="BH316" t="s">
        <v>6866</v>
      </c>
      <c r="BI316" t="s">
        <v>8953</v>
      </c>
      <c r="BJ316" t="s">
        <v>8953</v>
      </c>
      <c r="BK316" t="s">
        <v>6866</v>
      </c>
      <c r="BL316" t="s">
        <v>6866</v>
      </c>
      <c r="BM316" t="s">
        <v>6866</v>
      </c>
      <c r="BN316" t="s">
        <v>6866</v>
      </c>
      <c r="BO316" t="s">
        <v>6866</v>
      </c>
      <c r="BP316" t="s">
        <v>4894</v>
      </c>
      <c r="BQ316" t="s">
        <v>4895</v>
      </c>
    </row>
    <row r="317" spans="1:69" hidden="1" x14ac:dyDescent="0.2">
      <c r="A317" t="s">
        <v>4896</v>
      </c>
      <c r="B317" t="s">
        <v>4897</v>
      </c>
      <c r="C317" t="s">
        <v>4593</v>
      </c>
      <c r="D317" t="s">
        <v>6835</v>
      </c>
      <c r="E317" t="s">
        <v>4595</v>
      </c>
      <c r="F317" t="s">
        <v>4898</v>
      </c>
      <c r="G317" t="s">
        <v>6837</v>
      </c>
      <c r="H317" t="s">
        <v>6264</v>
      </c>
      <c r="I317" t="s">
        <v>8960</v>
      </c>
      <c r="J317" t="s">
        <v>4899</v>
      </c>
      <c r="K317" t="s">
        <v>6841</v>
      </c>
      <c r="L317" t="s">
        <v>7075</v>
      </c>
      <c r="M317" t="s">
        <v>7076</v>
      </c>
      <c r="N317" t="s">
        <v>7077</v>
      </c>
      <c r="O317" t="s">
        <v>6845</v>
      </c>
      <c r="P317" t="s">
        <v>4900</v>
      </c>
      <c r="Q317" t="s">
        <v>6845</v>
      </c>
      <c r="R317" t="s">
        <v>4901</v>
      </c>
      <c r="S317" t="s">
        <v>8981</v>
      </c>
      <c r="T317" t="s">
        <v>4902</v>
      </c>
      <c r="U317" t="s">
        <v>7082</v>
      </c>
      <c r="V317" t="s">
        <v>4903</v>
      </c>
      <c r="W317" t="s">
        <v>4904</v>
      </c>
      <c r="X317" t="s">
        <v>4900</v>
      </c>
      <c r="Y317" t="s">
        <v>4905</v>
      </c>
      <c r="Z317" t="s">
        <v>8879</v>
      </c>
      <c r="AA317" t="s">
        <v>8884</v>
      </c>
      <c r="AB317" t="s">
        <v>7119</v>
      </c>
      <c r="AC317" t="s">
        <v>4903</v>
      </c>
      <c r="AD317" t="s">
        <v>4906</v>
      </c>
      <c r="AE317" t="s">
        <v>4900</v>
      </c>
      <c r="AF317" t="s">
        <v>4901</v>
      </c>
      <c r="AG317" t="s">
        <v>6492</v>
      </c>
      <c r="AH317" t="s">
        <v>7831</v>
      </c>
      <c r="AI317" t="s">
        <v>7092</v>
      </c>
      <c r="AJ317" t="s">
        <v>4903</v>
      </c>
      <c r="AK317" t="s">
        <v>6845</v>
      </c>
      <c r="AL317" t="s">
        <v>4900</v>
      </c>
      <c r="AM317" t="s">
        <v>7257</v>
      </c>
      <c r="AN317" t="s">
        <v>7143</v>
      </c>
      <c r="AO317" t="s">
        <v>7143</v>
      </c>
      <c r="AP317" t="s">
        <v>6866</v>
      </c>
      <c r="AQ317" t="s">
        <v>6866</v>
      </c>
      <c r="AR317" t="s">
        <v>6866</v>
      </c>
      <c r="AS317" t="s">
        <v>6866</v>
      </c>
      <c r="AT317" t="s">
        <v>6866</v>
      </c>
      <c r="AU317" t="s">
        <v>8953</v>
      </c>
      <c r="AV317" t="s">
        <v>8953</v>
      </c>
      <c r="AW317" t="s">
        <v>6866</v>
      </c>
      <c r="AX317" t="s">
        <v>6866</v>
      </c>
      <c r="AY317" t="s">
        <v>6866</v>
      </c>
      <c r="AZ317" t="s">
        <v>6866</v>
      </c>
      <c r="BA317" t="s">
        <v>6866</v>
      </c>
      <c r="BB317" t="s">
        <v>8971</v>
      </c>
      <c r="BC317" t="s">
        <v>8971</v>
      </c>
      <c r="BD317" t="s">
        <v>6866</v>
      </c>
      <c r="BE317" t="s">
        <v>6866</v>
      </c>
      <c r="BF317" t="s">
        <v>6866</v>
      </c>
      <c r="BG317" t="s">
        <v>6866</v>
      </c>
      <c r="BH317" t="s">
        <v>6866</v>
      </c>
      <c r="BI317" t="s">
        <v>7123</v>
      </c>
      <c r="BJ317" t="s">
        <v>7123</v>
      </c>
      <c r="BK317" t="s">
        <v>6866</v>
      </c>
      <c r="BL317" t="s">
        <v>6866</v>
      </c>
      <c r="BM317" t="s">
        <v>6866</v>
      </c>
      <c r="BN317" t="s">
        <v>6866</v>
      </c>
      <c r="BO317" t="s">
        <v>6866</v>
      </c>
      <c r="BP317" t="s">
        <v>4907</v>
      </c>
      <c r="BQ317" t="s">
        <v>4908</v>
      </c>
    </row>
    <row r="318" spans="1:69" hidden="1" x14ac:dyDescent="0.2">
      <c r="A318" t="s">
        <v>4909</v>
      </c>
      <c r="B318" t="s">
        <v>4910</v>
      </c>
      <c r="C318" t="s">
        <v>4593</v>
      </c>
      <c r="D318" t="s">
        <v>6835</v>
      </c>
      <c r="E318" t="s">
        <v>4595</v>
      </c>
      <c r="F318" t="s">
        <v>4911</v>
      </c>
      <c r="G318" t="s">
        <v>6837</v>
      </c>
      <c r="H318" t="s">
        <v>6838</v>
      </c>
      <c r="I318" t="s">
        <v>9117</v>
      </c>
      <c r="J318" t="s">
        <v>4912</v>
      </c>
      <c r="K318" t="s">
        <v>6841</v>
      </c>
      <c r="L318" t="s">
        <v>7075</v>
      </c>
      <c r="M318" t="s">
        <v>7076</v>
      </c>
      <c r="N318" t="s">
        <v>7077</v>
      </c>
      <c r="O318" t="s">
        <v>6845</v>
      </c>
      <c r="P318" t="s">
        <v>4913</v>
      </c>
      <c r="Q318" t="s">
        <v>6845</v>
      </c>
      <c r="R318" t="s">
        <v>7892</v>
      </c>
      <c r="S318" t="s">
        <v>7112</v>
      </c>
      <c r="T318" t="s">
        <v>7191</v>
      </c>
      <c r="U318" t="s">
        <v>7082</v>
      </c>
      <c r="V318" t="s">
        <v>4914</v>
      </c>
      <c r="W318" t="s">
        <v>4915</v>
      </c>
      <c r="X318" t="s">
        <v>4913</v>
      </c>
      <c r="Y318" t="s">
        <v>4916</v>
      </c>
      <c r="Z318" t="s">
        <v>7758</v>
      </c>
      <c r="AA318" t="s">
        <v>6253</v>
      </c>
      <c r="AB318" t="s">
        <v>7119</v>
      </c>
      <c r="AC318" t="s">
        <v>4917</v>
      </c>
      <c r="AD318" t="s">
        <v>4918</v>
      </c>
      <c r="AE318" t="s">
        <v>4913</v>
      </c>
      <c r="AF318" t="s">
        <v>4919</v>
      </c>
      <c r="AG318" t="s">
        <v>7117</v>
      </c>
      <c r="AH318" t="s">
        <v>6269</v>
      </c>
      <c r="AI318" t="s">
        <v>7092</v>
      </c>
      <c r="AJ318" t="s">
        <v>4917</v>
      </c>
      <c r="AK318" t="s">
        <v>4920</v>
      </c>
      <c r="AL318" t="s">
        <v>4913</v>
      </c>
      <c r="AM318" t="s">
        <v>4921</v>
      </c>
      <c r="AN318" t="s">
        <v>7097</v>
      </c>
      <c r="AO318" t="s">
        <v>7122</v>
      </c>
      <c r="AP318" t="s">
        <v>7143</v>
      </c>
      <c r="AQ318" t="s">
        <v>6866</v>
      </c>
      <c r="AR318" t="s">
        <v>6866</v>
      </c>
      <c r="AS318" t="s">
        <v>6866</v>
      </c>
      <c r="AT318" t="s">
        <v>6866</v>
      </c>
      <c r="AU318" t="s">
        <v>7095</v>
      </c>
      <c r="AV318" t="s">
        <v>7145</v>
      </c>
      <c r="AW318" t="s">
        <v>7099</v>
      </c>
      <c r="AX318" t="s">
        <v>6866</v>
      </c>
      <c r="AY318" t="s">
        <v>6866</v>
      </c>
      <c r="AZ318" t="s">
        <v>6866</v>
      </c>
      <c r="BA318" t="s">
        <v>6866</v>
      </c>
      <c r="BB318" t="s">
        <v>7383</v>
      </c>
      <c r="BC318" t="s">
        <v>7097</v>
      </c>
      <c r="BD318" t="s">
        <v>7382</v>
      </c>
      <c r="BE318" t="s">
        <v>6866</v>
      </c>
      <c r="BF318" t="s">
        <v>6866</v>
      </c>
      <c r="BG318" t="s">
        <v>6866</v>
      </c>
      <c r="BH318" t="s">
        <v>6866</v>
      </c>
      <c r="BI318" t="s">
        <v>7162</v>
      </c>
      <c r="BJ318" t="s">
        <v>7130</v>
      </c>
      <c r="BK318" t="s">
        <v>7122</v>
      </c>
      <c r="BL318" t="s">
        <v>6866</v>
      </c>
      <c r="BM318" t="s">
        <v>6866</v>
      </c>
      <c r="BN318" t="s">
        <v>6866</v>
      </c>
      <c r="BO318" t="s">
        <v>6866</v>
      </c>
      <c r="BP318" t="s">
        <v>4922</v>
      </c>
      <c r="BQ318" t="s">
        <v>4923</v>
      </c>
    </row>
    <row r="319" spans="1:69" hidden="1" x14ac:dyDescent="0.2">
      <c r="A319" t="s">
        <v>4924</v>
      </c>
      <c r="B319" t="s">
        <v>4925</v>
      </c>
      <c r="C319" t="s">
        <v>4593</v>
      </c>
      <c r="D319" t="s">
        <v>6835</v>
      </c>
      <c r="E319" t="s">
        <v>4595</v>
      </c>
      <c r="F319" t="s">
        <v>4926</v>
      </c>
      <c r="G319" t="s">
        <v>6837</v>
      </c>
      <c r="H319" t="s">
        <v>6264</v>
      </c>
      <c r="I319" t="s">
        <v>8952</v>
      </c>
      <c r="J319" t="s">
        <v>4927</v>
      </c>
      <c r="K319" t="s">
        <v>6841</v>
      </c>
      <c r="L319" t="s">
        <v>7649</v>
      </c>
      <c r="M319" t="s">
        <v>7076</v>
      </c>
      <c r="N319" t="s">
        <v>7077</v>
      </c>
      <c r="O319" t="s">
        <v>6845</v>
      </c>
      <c r="P319" t="s">
        <v>4928</v>
      </c>
      <c r="Q319" t="s">
        <v>6845</v>
      </c>
      <c r="R319" t="s">
        <v>4929</v>
      </c>
      <c r="S319" t="s">
        <v>8156</v>
      </c>
      <c r="T319" t="s">
        <v>6475</v>
      </c>
      <c r="U319" t="s">
        <v>7082</v>
      </c>
      <c r="V319" t="s">
        <v>4930</v>
      </c>
      <c r="W319" t="s">
        <v>4931</v>
      </c>
      <c r="X319" t="s">
        <v>4928</v>
      </c>
      <c r="Y319" t="s">
        <v>4932</v>
      </c>
      <c r="Z319" t="s">
        <v>4933</v>
      </c>
      <c r="AA319" t="s">
        <v>8574</v>
      </c>
      <c r="AB319" t="s">
        <v>4934</v>
      </c>
      <c r="AC319" t="s">
        <v>4930</v>
      </c>
      <c r="AD319" t="s">
        <v>4935</v>
      </c>
      <c r="AE319" t="s">
        <v>4928</v>
      </c>
      <c r="AF319" t="s">
        <v>5623</v>
      </c>
      <c r="AG319" t="s">
        <v>4936</v>
      </c>
      <c r="AH319" t="s">
        <v>7086</v>
      </c>
      <c r="AI319" t="s">
        <v>7092</v>
      </c>
      <c r="AJ319" t="s">
        <v>4930</v>
      </c>
      <c r="AK319" t="s">
        <v>4937</v>
      </c>
      <c r="AL319" t="s">
        <v>4928</v>
      </c>
      <c r="AM319" t="s">
        <v>4938</v>
      </c>
      <c r="AN319" t="s">
        <v>7101</v>
      </c>
      <c r="AO319" t="s">
        <v>7101</v>
      </c>
      <c r="AP319" t="s">
        <v>6866</v>
      </c>
      <c r="AQ319" t="s">
        <v>6866</v>
      </c>
      <c r="AR319" t="s">
        <v>6866</v>
      </c>
      <c r="AS319" t="s">
        <v>6866</v>
      </c>
      <c r="AT319" t="s">
        <v>6866</v>
      </c>
      <c r="AU319" t="s">
        <v>6274</v>
      </c>
      <c r="AV319" t="s">
        <v>6274</v>
      </c>
      <c r="AW319" t="s">
        <v>6866</v>
      </c>
      <c r="AX319" t="s">
        <v>6866</v>
      </c>
      <c r="AY319" t="s">
        <v>6866</v>
      </c>
      <c r="AZ319" t="s">
        <v>6866</v>
      </c>
      <c r="BA319" t="s">
        <v>6866</v>
      </c>
      <c r="BB319" t="s">
        <v>7123</v>
      </c>
      <c r="BC319" t="s">
        <v>7123</v>
      </c>
      <c r="BD319" t="s">
        <v>6866</v>
      </c>
      <c r="BE319" t="s">
        <v>6866</v>
      </c>
      <c r="BF319" t="s">
        <v>6866</v>
      </c>
      <c r="BG319" t="s">
        <v>6866</v>
      </c>
      <c r="BH319" t="s">
        <v>6866</v>
      </c>
      <c r="BI319" t="s">
        <v>7098</v>
      </c>
      <c r="BJ319" t="s">
        <v>7098</v>
      </c>
      <c r="BK319" t="s">
        <v>6866</v>
      </c>
      <c r="BL319" t="s">
        <v>6866</v>
      </c>
      <c r="BM319" t="s">
        <v>6866</v>
      </c>
      <c r="BN319" t="s">
        <v>6866</v>
      </c>
      <c r="BO319" t="s">
        <v>6866</v>
      </c>
      <c r="BP319" t="s">
        <v>4939</v>
      </c>
      <c r="BQ319" t="s">
        <v>4940</v>
      </c>
    </row>
    <row r="320" spans="1:69" hidden="1" x14ac:dyDescent="0.2">
      <c r="A320" t="s">
        <v>4941</v>
      </c>
      <c r="B320" t="s">
        <v>4942</v>
      </c>
      <c r="C320" t="s">
        <v>7796</v>
      </c>
      <c r="D320" t="s">
        <v>6835</v>
      </c>
      <c r="E320" t="s">
        <v>4595</v>
      </c>
      <c r="F320" t="s">
        <v>4943</v>
      </c>
      <c r="G320" t="s">
        <v>6837</v>
      </c>
      <c r="H320" t="s">
        <v>8753</v>
      </c>
      <c r="I320" t="s">
        <v>8887</v>
      </c>
      <c r="J320" t="s">
        <v>4944</v>
      </c>
      <c r="K320" t="s">
        <v>6841</v>
      </c>
      <c r="L320" t="s">
        <v>4945</v>
      </c>
      <c r="M320" t="s">
        <v>7076</v>
      </c>
      <c r="N320" t="s">
        <v>7077</v>
      </c>
      <c r="O320" t="s">
        <v>6845</v>
      </c>
      <c r="P320" t="s">
        <v>4946</v>
      </c>
      <c r="Q320" t="s">
        <v>4947</v>
      </c>
      <c r="R320" t="s">
        <v>8321</v>
      </c>
      <c r="S320" t="s">
        <v>7553</v>
      </c>
      <c r="T320" t="s">
        <v>6850</v>
      </c>
      <c r="U320" t="s">
        <v>7082</v>
      </c>
      <c r="V320" t="s">
        <v>4947</v>
      </c>
      <c r="W320" t="s">
        <v>4948</v>
      </c>
      <c r="X320" t="s">
        <v>4946</v>
      </c>
      <c r="Y320" t="s">
        <v>4949</v>
      </c>
      <c r="Z320" t="s">
        <v>7758</v>
      </c>
      <c r="AA320" t="s">
        <v>6862</v>
      </c>
      <c r="AB320" t="s">
        <v>7087</v>
      </c>
      <c r="AC320" t="s">
        <v>4950</v>
      </c>
      <c r="AD320" t="s">
        <v>4951</v>
      </c>
      <c r="AE320" t="s">
        <v>4946</v>
      </c>
      <c r="AF320" t="s">
        <v>4952</v>
      </c>
      <c r="AG320" t="s">
        <v>7117</v>
      </c>
      <c r="AH320" t="s">
        <v>8429</v>
      </c>
      <c r="AI320" t="s">
        <v>7092</v>
      </c>
      <c r="AJ320" t="s">
        <v>4950</v>
      </c>
      <c r="AK320" t="s">
        <v>4953</v>
      </c>
      <c r="AL320" t="s">
        <v>4946</v>
      </c>
      <c r="AM320" t="s">
        <v>6845</v>
      </c>
      <c r="AN320" t="s">
        <v>7145</v>
      </c>
      <c r="AO320" t="s">
        <v>8906</v>
      </c>
      <c r="AP320" t="s">
        <v>8952</v>
      </c>
      <c r="AQ320" t="s">
        <v>6866</v>
      </c>
      <c r="AR320" t="s">
        <v>6866</v>
      </c>
      <c r="AS320" t="s">
        <v>6866</v>
      </c>
      <c r="AT320" t="s">
        <v>6866</v>
      </c>
      <c r="AU320" t="s">
        <v>8953</v>
      </c>
      <c r="AV320" t="s">
        <v>8953</v>
      </c>
      <c r="AW320" t="s">
        <v>6866</v>
      </c>
      <c r="AX320" t="s">
        <v>6866</v>
      </c>
      <c r="AY320" t="s">
        <v>6866</v>
      </c>
      <c r="AZ320" t="s">
        <v>6866</v>
      </c>
      <c r="BA320" t="s">
        <v>6866</v>
      </c>
      <c r="BB320" t="s">
        <v>7143</v>
      </c>
      <c r="BC320" t="s">
        <v>7099</v>
      </c>
      <c r="BD320" t="s">
        <v>8994</v>
      </c>
      <c r="BE320" t="s">
        <v>6866</v>
      </c>
      <c r="BF320" t="s">
        <v>6866</v>
      </c>
      <c r="BG320" t="s">
        <v>6866</v>
      </c>
      <c r="BH320" t="s">
        <v>6866</v>
      </c>
      <c r="BI320" t="s">
        <v>7145</v>
      </c>
      <c r="BJ320" t="s">
        <v>7145</v>
      </c>
      <c r="BK320" t="s">
        <v>6866</v>
      </c>
      <c r="BL320" t="s">
        <v>6866</v>
      </c>
      <c r="BM320" t="s">
        <v>6866</v>
      </c>
      <c r="BN320" t="s">
        <v>6866</v>
      </c>
      <c r="BO320" t="s">
        <v>6866</v>
      </c>
      <c r="BP320" t="s">
        <v>4954</v>
      </c>
      <c r="BQ320" t="s">
        <v>4955</v>
      </c>
    </row>
    <row r="321" spans="1:69" hidden="1" x14ac:dyDescent="0.2">
      <c r="A321" t="s">
        <v>9199</v>
      </c>
      <c r="B321" t="s">
        <v>4956</v>
      </c>
      <c r="C321" t="s">
        <v>6834</v>
      </c>
      <c r="D321" t="s">
        <v>6835</v>
      </c>
      <c r="E321" t="s">
        <v>4595</v>
      </c>
      <c r="F321" t="s">
        <v>7330</v>
      </c>
      <c r="G321" t="s">
        <v>6837</v>
      </c>
      <c r="H321" t="s">
        <v>7331</v>
      </c>
      <c r="I321" t="s">
        <v>6179</v>
      </c>
      <c r="J321" t="s">
        <v>7333</v>
      </c>
      <c r="K321" t="s">
        <v>6841</v>
      </c>
      <c r="L321" t="s">
        <v>7649</v>
      </c>
      <c r="M321" t="s">
        <v>7076</v>
      </c>
      <c r="N321" t="s">
        <v>7077</v>
      </c>
      <c r="O321" t="s">
        <v>4957</v>
      </c>
      <c r="P321" t="s">
        <v>4958</v>
      </c>
      <c r="Q321" t="s">
        <v>4959</v>
      </c>
      <c r="R321" t="s">
        <v>4960</v>
      </c>
      <c r="S321" t="s">
        <v>4961</v>
      </c>
      <c r="T321" t="s">
        <v>8932</v>
      </c>
      <c r="U321" t="s">
        <v>7082</v>
      </c>
      <c r="V321" t="s">
        <v>4962</v>
      </c>
      <c r="W321" t="s">
        <v>4963</v>
      </c>
      <c r="X321" t="s">
        <v>4958</v>
      </c>
      <c r="Y321" t="s">
        <v>4964</v>
      </c>
      <c r="Z321" t="s">
        <v>8903</v>
      </c>
      <c r="AA321" t="s">
        <v>7118</v>
      </c>
      <c r="AB321" t="s">
        <v>7087</v>
      </c>
      <c r="AC321" t="s">
        <v>4965</v>
      </c>
      <c r="AD321" t="s">
        <v>4966</v>
      </c>
      <c r="AE321" t="s">
        <v>4958</v>
      </c>
      <c r="AF321" t="s">
        <v>4967</v>
      </c>
      <c r="AG321" t="s">
        <v>7190</v>
      </c>
      <c r="AH321" t="s">
        <v>4968</v>
      </c>
      <c r="AI321" t="s">
        <v>7119</v>
      </c>
      <c r="AJ321" t="s">
        <v>4965</v>
      </c>
      <c r="AK321" t="s">
        <v>4969</v>
      </c>
      <c r="AL321" t="s">
        <v>4958</v>
      </c>
      <c r="AM321" t="s">
        <v>4970</v>
      </c>
      <c r="AN321" t="s">
        <v>4971</v>
      </c>
      <c r="AO321" t="s">
        <v>8137</v>
      </c>
      <c r="AP321" t="s">
        <v>7179</v>
      </c>
      <c r="AQ321" t="s">
        <v>6866</v>
      </c>
      <c r="AR321" t="s">
        <v>6866</v>
      </c>
      <c r="AS321" t="s">
        <v>6866</v>
      </c>
      <c r="AT321" t="s">
        <v>6866</v>
      </c>
      <c r="AU321" t="s">
        <v>8804</v>
      </c>
      <c r="AV321" t="s">
        <v>6877</v>
      </c>
      <c r="AW321" t="s">
        <v>8953</v>
      </c>
      <c r="AX321" t="s">
        <v>6866</v>
      </c>
      <c r="AY321" t="s">
        <v>6866</v>
      </c>
      <c r="AZ321" t="s">
        <v>6866</v>
      </c>
      <c r="BA321" t="s">
        <v>6866</v>
      </c>
      <c r="BB321" t="s">
        <v>4972</v>
      </c>
      <c r="BC321" t="s">
        <v>5618</v>
      </c>
      <c r="BD321" t="s">
        <v>7121</v>
      </c>
      <c r="BE321" t="s">
        <v>6866</v>
      </c>
      <c r="BF321" t="s">
        <v>6866</v>
      </c>
      <c r="BG321" t="s">
        <v>6866</v>
      </c>
      <c r="BH321" t="s">
        <v>6866</v>
      </c>
      <c r="BI321" t="s">
        <v>8894</v>
      </c>
      <c r="BJ321" t="s">
        <v>8894</v>
      </c>
      <c r="BK321" t="s">
        <v>6866</v>
      </c>
      <c r="BL321" t="s">
        <v>6866</v>
      </c>
      <c r="BM321" t="s">
        <v>6866</v>
      </c>
      <c r="BN321" t="s">
        <v>6866</v>
      </c>
      <c r="BO321" t="s">
        <v>6866</v>
      </c>
      <c r="BP321" t="s">
        <v>4973</v>
      </c>
      <c r="BQ321" t="s">
        <v>4974</v>
      </c>
    </row>
    <row r="322" spans="1:69" hidden="1" x14ac:dyDescent="0.2">
      <c r="A322" t="s">
        <v>4975</v>
      </c>
      <c r="B322" t="s">
        <v>4975</v>
      </c>
      <c r="C322" t="s">
        <v>6845</v>
      </c>
      <c r="D322" t="s">
        <v>6835</v>
      </c>
      <c r="E322" t="s">
        <v>4595</v>
      </c>
      <c r="F322" t="s">
        <v>4595</v>
      </c>
      <c r="G322" t="s">
        <v>6845</v>
      </c>
      <c r="H322" t="s">
        <v>6845</v>
      </c>
      <c r="I322" t="s">
        <v>6845</v>
      </c>
      <c r="J322" t="s">
        <v>7943</v>
      </c>
      <c r="K322" t="s">
        <v>6841</v>
      </c>
      <c r="L322" t="s">
        <v>6456</v>
      </c>
      <c r="M322" t="s">
        <v>6457</v>
      </c>
      <c r="N322" t="s">
        <v>6844</v>
      </c>
      <c r="O322" t="s">
        <v>6845</v>
      </c>
      <c r="P322" t="s">
        <v>6845</v>
      </c>
      <c r="Q322" t="s">
        <v>6845</v>
      </c>
      <c r="R322" t="s">
        <v>6845</v>
      </c>
      <c r="S322" t="s">
        <v>6845</v>
      </c>
      <c r="T322" t="s">
        <v>6845</v>
      </c>
      <c r="U322" t="s">
        <v>6845</v>
      </c>
      <c r="V322" t="s">
        <v>6845</v>
      </c>
      <c r="W322" t="s">
        <v>6845</v>
      </c>
      <c r="X322" t="s">
        <v>6845</v>
      </c>
      <c r="Y322" t="s">
        <v>6845</v>
      </c>
      <c r="Z322" t="s">
        <v>6845</v>
      </c>
      <c r="AA322" t="s">
        <v>6845</v>
      </c>
      <c r="AB322" t="s">
        <v>6845</v>
      </c>
      <c r="AC322" t="s">
        <v>6845</v>
      </c>
      <c r="AD322" t="s">
        <v>6845</v>
      </c>
      <c r="AE322" t="s">
        <v>6845</v>
      </c>
      <c r="AF322" t="s">
        <v>6845</v>
      </c>
      <c r="AG322" t="s">
        <v>6845</v>
      </c>
      <c r="AH322" t="s">
        <v>6845</v>
      </c>
      <c r="AI322" t="s">
        <v>6845</v>
      </c>
      <c r="AJ322" t="s">
        <v>6845</v>
      </c>
      <c r="AK322" t="s">
        <v>6845</v>
      </c>
      <c r="AL322" t="s">
        <v>6845</v>
      </c>
      <c r="AM322" t="s">
        <v>6845</v>
      </c>
      <c r="AN322" t="s">
        <v>6866</v>
      </c>
      <c r="AO322" t="s">
        <v>6866</v>
      </c>
      <c r="AP322" t="s">
        <v>6866</v>
      </c>
      <c r="AQ322" t="s">
        <v>6866</v>
      </c>
      <c r="AR322" t="s">
        <v>6866</v>
      </c>
      <c r="AS322" t="s">
        <v>6866</v>
      </c>
      <c r="AT322" t="s">
        <v>6866</v>
      </c>
      <c r="AU322" t="s">
        <v>6866</v>
      </c>
      <c r="AV322" t="s">
        <v>6866</v>
      </c>
      <c r="AW322" t="s">
        <v>6866</v>
      </c>
      <c r="AX322" t="s">
        <v>6866</v>
      </c>
      <c r="AY322" t="s">
        <v>6866</v>
      </c>
      <c r="AZ322" t="s">
        <v>6866</v>
      </c>
      <c r="BA322" t="s">
        <v>6866</v>
      </c>
      <c r="BB322" t="s">
        <v>6866</v>
      </c>
      <c r="BC322" t="s">
        <v>6866</v>
      </c>
      <c r="BD322" t="s">
        <v>6866</v>
      </c>
      <c r="BE322" t="s">
        <v>6866</v>
      </c>
      <c r="BF322" t="s">
        <v>6866</v>
      </c>
      <c r="BG322" t="s">
        <v>6866</v>
      </c>
      <c r="BH322" t="s">
        <v>6866</v>
      </c>
      <c r="BI322" t="s">
        <v>6866</v>
      </c>
      <c r="BJ322" t="s">
        <v>6866</v>
      </c>
      <c r="BK322" t="s">
        <v>6866</v>
      </c>
      <c r="BL322" t="s">
        <v>6866</v>
      </c>
      <c r="BM322" t="s">
        <v>6866</v>
      </c>
      <c r="BN322" t="s">
        <v>6866</v>
      </c>
      <c r="BO322" t="s">
        <v>6866</v>
      </c>
      <c r="BP322" t="s">
        <v>7944</v>
      </c>
      <c r="BQ322" t="s">
        <v>4976</v>
      </c>
    </row>
    <row r="323" spans="1:69" hidden="1" x14ac:dyDescent="0.2">
      <c r="A323" t="s">
        <v>4977</v>
      </c>
      <c r="B323" t="s">
        <v>4977</v>
      </c>
      <c r="C323" t="s">
        <v>4593</v>
      </c>
      <c r="D323" t="s">
        <v>6835</v>
      </c>
      <c r="E323" t="s">
        <v>4595</v>
      </c>
      <c r="F323" t="s">
        <v>4911</v>
      </c>
      <c r="G323" t="s">
        <v>6837</v>
      </c>
      <c r="H323" t="s">
        <v>6838</v>
      </c>
      <c r="I323" t="s">
        <v>4590</v>
      </c>
      <c r="J323" t="s">
        <v>4912</v>
      </c>
      <c r="K323" t="s">
        <v>6841</v>
      </c>
      <c r="L323" t="s">
        <v>6473</v>
      </c>
      <c r="M323" t="s">
        <v>6457</v>
      </c>
      <c r="N323" t="s">
        <v>7077</v>
      </c>
      <c r="O323" t="s">
        <v>6845</v>
      </c>
      <c r="P323" t="s">
        <v>6845</v>
      </c>
      <c r="Q323" t="s">
        <v>6845</v>
      </c>
      <c r="R323" t="s">
        <v>4978</v>
      </c>
      <c r="S323" t="s">
        <v>7160</v>
      </c>
      <c r="T323" t="s">
        <v>7862</v>
      </c>
      <c r="U323" t="s">
        <v>7082</v>
      </c>
      <c r="V323" t="s">
        <v>4979</v>
      </c>
      <c r="W323" t="s">
        <v>4980</v>
      </c>
      <c r="X323" t="s">
        <v>6845</v>
      </c>
      <c r="Y323" t="s">
        <v>6845</v>
      </c>
      <c r="Z323" t="s">
        <v>6845</v>
      </c>
      <c r="AA323" t="s">
        <v>6845</v>
      </c>
      <c r="AB323" t="s">
        <v>6845</v>
      </c>
      <c r="AC323" t="s">
        <v>6845</v>
      </c>
      <c r="AD323" t="s">
        <v>6845</v>
      </c>
      <c r="AE323" t="s">
        <v>6845</v>
      </c>
      <c r="AF323" t="s">
        <v>6845</v>
      </c>
      <c r="AG323" t="s">
        <v>6845</v>
      </c>
      <c r="AH323" t="s">
        <v>6845</v>
      </c>
      <c r="AI323" t="s">
        <v>6845</v>
      </c>
      <c r="AJ323" t="s">
        <v>6845</v>
      </c>
      <c r="AK323" t="s">
        <v>6845</v>
      </c>
      <c r="AL323" t="s">
        <v>6845</v>
      </c>
      <c r="AM323" t="s">
        <v>6845</v>
      </c>
      <c r="AN323" t="s">
        <v>6866</v>
      </c>
      <c r="AO323" t="s">
        <v>6866</v>
      </c>
      <c r="AP323" t="s">
        <v>6866</v>
      </c>
      <c r="AQ323" t="s">
        <v>6866</v>
      </c>
      <c r="AR323" t="s">
        <v>6866</v>
      </c>
      <c r="AS323" t="s">
        <v>6866</v>
      </c>
      <c r="AT323" t="s">
        <v>6866</v>
      </c>
      <c r="AU323" t="s">
        <v>6866</v>
      </c>
      <c r="AV323" t="s">
        <v>6866</v>
      </c>
      <c r="AW323" t="s">
        <v>6866</v>
      </c>
      <c r="AX323" t="s">
        <v>6866</v>
      </c>
      <c r="AY323" t="s">
        <v>6866</v>
      </c>
      <c r="AZ323" t="s">
        <v>6866</v>
      </c>
      <c r="BA323" t="s">
        <v>6866</v>
      </c>
      <c r="BB323" t="s">
        <v>6866</v>
      </c>
      <c r="BC323" t="s">
        <v>6866</v>
      </c>
      <c r="BD323" t="s">
        <v>6866</v>
      </c>
      <c r="BE323" t="s">
        <v>6866</v>
      </c>
      <c r="BF323" t="s">
        <v>6866</v>
      </c>
      <c r="BG323" t="s">
        <v>6866</v>
      </c>
      <c r="BH323" t="s">
        <v>6866</v>
      </c>
      <c r="BI323" t="s">
        <v>6866</v>
      </c>
      <c r="BJ323" t="s">
        <v>6866</v>
      </c>
      <c r="BK323" t="s">
        <v>6866</v>
      </c>
      <c r="BL323" t="s">
        <v>6866</v>
      </c>
      <c r="BM323" t="s">
        <v>6866</v>
      </c>
      <c r="BN323" t="s">
        <v>6866</v>
      </c>
      <c r="BO323" t="s">
        <v>6866</v>
      </c>
      <c r="BP323" t="s">
        <v>4981</v>
      </c>
      <c r="BQ323" t="s">
        <v>4982</v>
      </c>
    </row>
    <row r="324" spans="1:69" hidden="1" x14ac:dyDescent="0.2">
      <c r="A324" t="s">
        <v>4983</v>
      </c>
      <c r="B324" t="s">
        <v>4984</v>
      </c>
      <c r="C324" t="s">
        <v>4593</v>
      </c>
      <c r="D324" t="s">
        <v>6835</v>
      </c>
      <c r="E324" t="s">
        <v>4595</v>
      </c>
      <c r="F324" t="s">
        <v>4985</v>
      </c>
      <c r="G324" t="s">
        <v>6837</v>
      </c>
      <c r="H324" t="s">
        <v>6376</v>
      </c>
      <c r="I324" t="s">
        <v>4986</v>
      </c>
      <c r="J324" t="s">
        <v>4987</v>
      </c>
      <c r="K324" t="s">
        <v>6841</v>
      </c>
      <c r="L324" t="s">
        <v>6500</v>
      </c>
      <c r="M324" t="s">
        <v>6501</v>
      </c>
      <c r="N324" t="s">
        <v>7077</v>
      </c>
      <c r="O324" t="s">
        <v>6845</v>
      </c>
      <c r="P324" t="s">
        <v>4988</v>
      </c>
      <c r="Q324" t="s">
        <v>6845</v>
      </c>
      <c r="R324" t="s">
        <v>4989</v>
      </c>
      <c r="S324" t="s">
        <v>7112</v>
      </c>
      <c r="T324" t="s">
        <v>8711</v>
      </c>
      <c r="U324" t="s">
        <v>7082</v>
      </c>
      <c r="V324" t="s">
        <v>4990</v>
      </c>
      <c r="W324" t="s">
        <v>4991</v>
      </c>
      <c r="X324" t="s">
        <v>4992</v>
      </c>
      <c r="Y324" t="s">
        <v>4993</v>
      </c>
      <c r="Z324" t="s">
        <v>8220</v>
      </c>
      <c r="AA324" t="s">
        <v>7081</v>
      </c>
      <c r="AB324" t="s">
        <v>7119</v>
      </c>
      <c r="AC324" t="s">
        <v>4990</v>
      </c>
      <c r="AD324" t="s">
        <v>4994</v>
      </c>
      <c r="AE324" t="s">
        <v>4988</v>
      </c>
      <c r="AF324" t="s">
        <v>6845</v>
      </c>
      <c r="AG324" t="s">
        <v>6845</v>
      </c>
      <c r="AH324" t="s">
        <v>6845</v>
      </c>
      <c r="AI324" t="s">
        <v>6845</v>
      </c>
      <c r="AJ324" t="s">
        <v>6845</v>
      </c>
      <c r="AK324" t="s">
        <v>6845</v>
      </c>
      <c r="AL324" t="s">
        <v>6845</v>
      </c>
      <c r="AM324" t="s">
        <v>6845</v>
      </c>
      <c r="AN324" t="s">
        <v>6866</v>
      </c>
      <c r="AO324" t="s">
        <v>6866</v>
      </c>
      <c r="AP324" t="s">
        <v>6866</v>
      </c>
      <c r="AQ324" t="s">
        <v>6866</v>
      </c>
      <c r="AR324" t="s">
        <v>6866</v>
      </c>
      <c r="AS324" t="s">
        <v>6866</v>
      </c>
      <c r="AT324" t="s">
        <v>6866</v>
      </c>
      <c r="AU324" t="s">
        <v>6866</v>
      </c>
      <c r="AV324" t="s">
        <v>6866</v>
      </c>
      <c r="AW324" t="s">
        <v>6866</v>
      </c>
      <c r="AX324" t="s">
        <v>6866</v>
      </c>
      <c r="AY324" t="s">
        <v>6866</v>
      </c>
      <c r="AZ324" t="s">
        <v>6866</v>
      </c>
      <c r="BA324" t="s">
        <v>6866</v>
      </c>
      <c r="BB324" t="s">
        <v>7121</v>
      </c>
      <c r="BC324" t="s">
        <v>7121</v>
      </c>
      <c r="BD324" t="s">
        <v>6866</v>
      </c>
      <c r="BE324" t="s">
        <v>6866</v>
      </c>
      <c r="BF324" t="s">
        <v>6866</v>
      </c>
      <c r="BG324" t="s">
        <v>6866</v>
      </c>
      <c r="BH324" t="s">
        <v>6866</v>
      </c>
      <c r="BI324" t="s">
        <v>7122</v>
      </c>
      <c r="BJ324" t="s">
        <v>7122</v>
      </c>
      <c r="BK324" t="s">
        <v>6866</v>
      </c>
      <c r="BL324" t="s">
        <v>6866</v>
      </c>
      <c r="BM324" t="s">
        <v>6866</v>
      </c>
      <c r="BN324" t="s">
        <v>6866</v>
      </c>
      <c r="BO324" t="s">
        <v>6866</v>
      </c>
      <c r="BP324" t="s">
        <v>4995</v>
      </c>
      <c r="BQ324" t="s">
        <v>4996</v>
      </c>
    </row>
    <row r="325" spans="1:69" hidden="1" x14ac:dyDescent="0.2">
      <c r="A325" t="s">
        <v>4997</v>
      </c>
      <c r="B325" t="s">
        <v>5024</v>
      </c>
      <c r="C325" t="s">
        <v>4593</v>
      </c>
      <c r="D325" t="s">
        <v>6835</v>
      </c>
      <c r="E325" t="s">
        <v>4595</v>
      </c>
      <c r="F325" t="s">
        <v>5025</v>
      </c>
      <c r="G325" t="s">
        <v>6837</v>
      </c>
      <c r="H325" t="s">
        <v>6264</v>
      </c>
      <c r="I325" t="s">
        <v>8971</v>
      </c>
      <c r="J325" t="s">
        <v>5026</v>
      </c>
      <c r="K325" t="s">
        <v>6841</v>
      </c>
      <c r="L325" t="s">
        <v>6500</v>
      </c>
      <c r="M325" t="s">
        <v>6501</v>
      </c>
      <c r="N325" t="s">
        <v>7077</v>
      </c>
      <c r="O325" t="s">
        <v>6845</v>
      </c>
      <c r="P325" t="s">
        <v>5027</v>
      </c>
      <c r="Q325" t="s">
        <v>6845</v>
      </c>
      <c r="R325" t="s">
        <v>6367</v>
      </c>
      <c r="S325" t="s">
        <v>7767</v>
      </c>
      <c r="T325" t="s">
        <v>7191</v>
      </c>
      <c r="U325" t="s">
        <v>7082</v>
      </c>
      <c r="V325" t="s">
        <v>5028</v>
      </c>
      <c r="W325" t="s">
        <v>5029</v>
      </c>
      <c r="X325" t="s">
        <v>5027</v>
      </c>
      <c r="Y325" t="s">
        <v>3631</v>
      </c>
      <c r="Z325" t="s">
        <v>7085</v>
      </c>
      <c r="AA325" t="s">
        <v>7862</v>
      </c>
      <c r="AB325" t="s">
        <v>7119</v>
      </c>
      <c r="AC325" t="s">
        <v>5028</v>
      </c>
      <c r="AD325" t="s">
        <v>5030</v>
      </c>
      <c r="AE325" t="s">
        <v>5027</v>
      </c>
      <c r="AF325" t="s">
        <v>6845</v>
      </c>
      <c r="AG325" t="s">
        <v>6845</v>
      </c>
      <c r="AH325" t="s">
        <v>6845</v>
      </c>
      <c r="AI325" t="s">
        <v>6845</v>
      </c>
      <c r="AJ325" t="s">
        <v>6845</v>
      </c>
      <c r="AK325" t="s">
        <v>6845</v>
      </c>
      <c r="AL325" t="s">
        <v>6845</v>
      </c>
      <c r="AM325" t="s">
        <v>6845</v>
      </c>
      <c r="AN325" t="s">
        <v>6866</v>
      </c>
      <c r="AO325" t="s">
        <v>6866</v>
      </c>
      <c r="AP325" t="s">
        <v>6866</v>
      </c>
      <c r="AQ325" t="s">
        <v>6866</v>
      </c>
      <c r="AR325" t="s">
        <v>6866</v>
      </c>
      <c r="AS325" t="s">
        <v>6866</v>
      </c>
      <c r="AT325" t="s">
        <v>6866</v>
      </c>
      <c r="AU325" t="s">
        <v>6866</v>
      </c>
      <c r="AV325" t="s">
        <v>6866</v>
      </c>
      <c r="AW325" t="s">
        <v>6866</v>
      </c>
      <c r="AX325" t="s">
        <v>6866</v>
      </c>
      <c r="AY325" t="s">
        <v>6866</v>
      </c>
      <c r="AZ325" t="s">
        <v>6866</v>
      </c>
      <c r="BA325" t="s">
        <v>6866</v>
      </c>
      <c r="BB325" t="s">
        <v>7143</v>
      </c>
      <c r="BC325" t="s">
        <v>6866</v>
      </c>
      <c r="BD325" t="s">
        <v>7143</v>
      </c>
      <c r="BE325" t="s">
        <v>6866</v>
      </c>
      <c r="BF325" t="s">
        <v>6866</v>
      </c>
      <c r="BG325" t="s">
        <v>6866</v>
      </c>
      <c r="BH325" t="s">
        <v>6866</v>
      </c>
      <c r="BI325" t="s">
        <v>8906</v>
      </c>
      <c r="BJ325" t="s">
        <v>6866</v>
      </c>
      <c r="BK325" t="s">
        <v>8906</v>
      </c>
      <c r="BL325" t="s">
        <v>6866</v>
      </c>
      <c r="BM325" t="s">
        <v>6866</v>
      </c>
      <c r="BN325" t="s">
        <v>6866</v>
      </c>
      <c r="BO325" t="s">
        <v>6866</v>
      </c>
      <c r="BP325" t="s">
        <v>5031</v>
      </c>
      <c r="BQ325" t="s">
        <v>5032</v>
      </c>
    </row>
    <row r="326" spans="1:69" hidden="1" x14ac:dyDescent="0.2">
      <c r="A326" t="s">
        <v>5033</v>
      </c>
      <c r="B326" t="s">
        <v>5034</v>
      </c>
      <c r="C326" t="s">
        <v>4593</v>
      </c>
      <c r="D326" t="s">
        <v>6835</v>
      </c>
      <c r="E326" t="s">
        <v>4595</v>
      </c>
      <c r="F326" t="s">
        <v>5035</v>
      </c>
      <c r="G326" t="s">
        <v>6837</v>
      </c>
      <c r="H326" t="s">
        <v>6264</v>
      </c>
      <c r="I326" t="s">
        <v>9187</v>
      </c>
      <c r="J326" t="s">
        <v>6362</v>
      </c>
      <c r="K326" t="s">
        <v>6841</v>
      </c>
      <c r="L326" t="s">
        <v>6500</v>
      </c>
      <c r="M326" t="s">
        <v>6501</v>
      </c>
      <c r="N326" t="s">
        <v>7077</v>
      </c>
      <c r="O326" t="s">
        <v>6845</v>
      </c>
      <c r="P326" t="s">
        <v>5036</v>
      </c>
      <c r="Q326" t="s">
        <v>6845</v>
      </c>
      <c r="R326" t="s">
        <v>5037</v>
      </c>
      <c r="S326" t="s">
        <v>6492</v>
      </c>
      <c r="T326" t="s">
        <v>8950</v>
      </c>
      <c r="U326" t="s">
        <v>7082</v>
      </c>
      <c r="V326" t="s">
        <v>5038</v>
      </c>
      <c r="W326" t="s">
        <v>5039</v>
      </c>
      <c r="X326" t="s">
        <v>5036</v>
      </c>
      <c r="Y326" t="s">
        <v>5040</v>
      </c>
      <c r="Z326" t="s">
        <v>7085</v>
      </c>
      <c r="AA326" t="s">
        <v>7086</v>
      </c>
      <c r="AB326" t="s">
        <v>7119</v>
      </c>
      <c r="AC326" t="s">
        <v>5038</v>
      </c>
      <c r="AD326" t="s">
        <v>5041</v>
      </c>
      <c r="AE326" t="s">
        <v>5036</v>
      </c>
      <c r="AF326" t="s">
        <v>6845</v>
      </c>
      <c r="AG326" t="s">
        <v>6845</v>
      </c>
      <c r="AH326" t="s">
        <v>6845</v>
      </c>
      <c r="AI326" t="s">
        <v>6845</v>
      </c>
      <c r="AJ326" t="s">
        <v>6845</v>
      </c>
      <c r="AK326" t="s">
        <v>6845</v>
      </c>
      <c r="AL326" t="s">
        <v>6845</v>
      </c>
      <c r="AM326" t="s">
        <v>6845</v>
      </c>
      <c r="AN326" t="s">
        <v>6866</v>
      </c>
      <c r="AO326" t="s">
        <v>6866</v>
      </c>
      <c r="AP326" t="s">
        <v>6866</v>
      </c>
      <c r="AQ326" t="s">
        <v>6866</v>
      </c>
      <c r="AR326" t="s">
        <v>6866</v>
      </c>
      <c r="AS326" t="s">
        <v>6866</v>
      </c>
      <c r="AT326" t="s">
        <v>6866</v>
      </c>
      <c r="AU326" t="s">
        <v>6866</v>
      </c>
      <c r="AV326" t="s">
        <v>6866</v>
      </c>
      <c r="AW326" t="s">
        <v>6866</v>
      </c>
      <c r="AX326" t="s">
        <v>6866</v>
      </c>
      <c r="AY326" t="s">
        <v>6866</v>
      </c>
      <c r="AZ326" t="s">
        <v>6866</v>
      </c>
      <c r="BA326" t="s">
        <v>6866</v>
      </c>
      <c r="BB326" t="s">
        <v>7143</v>
      </c>
      <c r="BC326" t="s">
        <v>7143</v>
      </c>
      <c r="BD326" t="s">
        <v>6866</v>
      </c>
      <c r="BE326" t="s">
        <v>6866</v>
      </c>
      <c r="BF326" t="s">
        <v>6866</v>
      </c>
      <c r="BG326" t="s">
        <v>6866</v>
      </c>
      <c r="BH326" t="s">
        <v>6866</v>
      </c>
      <c r="BI326" t="s">
        <v>7145</v>
      </c>
      <c r="BJ326" t="s">
        <v>7145</v>
      </c>
      <c r="BK326" t="s">
        <v>6866</v>
      </c>
      <c r="BL326" t="s">
        <v>6866</v>
      </c>
      <c r="BM326" t="s">
        <v>6866</v>
      </c>
      <c r="BN326" t="s">
        <v>6866</v>
      </c>
      <c r="BO326" t="s">
        <v>6866</v>
      </c>
      <c r="BP326" t="s">
        <v>5042</v>
      </c>
      <c r="BQ326" t="s">
        <v>5043</v>
      </c>
    </row>
    <row r="327" spans="1:69" hidden="1" x14ac:dyDescent="0.2">
      <c r="A327" t="s">
        <v>5044</v>
      </c>
      <c r="B327" t="s">
        <v>5045</v>
      </c>
      <c r="C327" t="s">
        <v>4593</v>
      </c>
      <c r="D327" t="s">
        <v>6835</v>
      </c>
      <c r="E327" t="s">
        <v>4595</v>
      </c>
      <c r="F327" t="s">
        <v>5046</v>
      </c>
      <c r="G327" t="s">
        <v>6837</v>
      </c>
      <c r="H327" t="s">
        <v>4533</v>
      </c>
      <c r="I327" t="s">
        <v>7179</v>
      </c>
      <c r="J327" t="s">
        <v>5047</v>
      </c>
      <c r="K327" t="s">
        <v>6841</v>
      </c>
      <c r="L327" t="s">
        <v>6500</v>
      </c>
      <c r="M327" t="s">
        <v>6501</v>
      </c>
      <c r="N327" t="s">
        <v>7077</v>
      </c>
      <c r="O327" t="s">
        <v>6845</v>
      </c>
      <c r="P327" t="s">
        <v>5048</v>
      </c>
      <c r="Q327" t="s">
        <v>6845</v>
      </c>
      <c r="R327" t="s">
        <v>5049</v>
      </c>
      <c r="S327" t="s">
        <v>7598</v>
      </c>
      <c r="T327" t="s">
        <v>7675</v>
      </c>
      <c r="U327" t="s">
        <v>7082</v>
      </c>
      <c r="V327" t="s">
        <v>5050</v>
      </c>
      <c r="W327" t="s">
        <v>5051</v>
      </c>
      <c r="X327" t="s">
        <v>5048</v>
      </c>
      <c r="Y327" t="s">
        <v>5052</v>
      </c>
      <c r="Z327" t="s">
        <v>8220</v>
      </c>
      <c r="AA327" t="s">
        <v>8474</v>
      </c>
      <c r="AB327" t="s">
        <v>7119</v>
      </c>
      <c r="AC327" t="s">
        <v>5050</v>
      </c>
      <c r="AD327" t="s">
        <v>5053</v>
      </c>
      <c r="AE327" t="s">
        <v>5048</v>
      </c>
      <c r="AF327" t="s">
        <v>6845</v>
      </c>
      <c r="AG327" t="s">
        <v>6845</v>
      </c>
      <c r="AH327" t="s">
        <v>6845</v>
      </c>
      <c r="AI327" t="s">
        <v>6845</v>
      </c>
      <c r="AJ327" t="s">
        <v>6845</v>
      </c>
      <c r="AK327" t="s">
        <v>6845</v>
      </c>
      <c r="AL327" t="s">
        <v>6845</v>
      </c>
      <c r="AM327" t="s">
        <v>6845</v>
      </c>
      <c r="AN327" t="s">
        <v>6866</v>
      </c>
      <c r="AO327" t="s">
        <v>6866</v>
      </c>
      <c r="AP327" t="s">
        <v>6866</v>
      </c>
      <c r="AQ327" t="s">
        <v>6866</v>
      </c>
      <c r="AR327" t="s">
        <v>6866</v>
      </c>
      <c r="AS327" t="s">
        <v>6866</v>
      </c>
      <c r="AT327" t="s">
        <v>6866</v>
      </c>
      <c r="AU327" t="s">
        <v>6866</v>
      </c>
      <c r="AV327" t="s">
        <v>6866</v>
      </c>
      <c r="AW327" t="s">
        <v>6866</v>
      </c>
      <c r="AX327" t="s">
        <v>6866</v>
      </c>
      <c r="AY327" t="s">
        <v>6866</v>
      </c>
      <c r="AZ327" t="s">
        <v>6866</v>
      </c>
      <c r="BA327" t="s">
        <v>6866</v>
      </c>
      <c r="BB327" t="s">
        <v>7099</v>
      </c>
      <c r="BC327" t="s">
        <v>6866</v>
      </c>
      <c r="BD327" t="s">
        <v>7099</v>
      </c>
      <c r="BE327" t="s">
        <v>6866</v>
      </c>
      <c r="BF327" t="s">
        <v>6866</v>
      </c>
      <c r="BG327" t="s">
        <v>6866</v>
      </c>
      <c r="BH327" t="s">
        <v>6866</v>
      </c>
      <c r="BI327" t="s">
        <v>6273</v>
      </c>
      <c r="BJ327" t="s">
        <v>6866</v>
      </c>
      <c r="BK327" t="s">
        <v>6273</v>
      </c>
      <c r="BL327" t="s">
        <v>6866</v>
      </c>
      <c r="BM327" t="s">
        <v>6866</v>
      </c>
      <c r="BN327" t="s">
        <v>6866</v>
      </c>
      <c r="BO327" t="s">
        <v>6866</v>
      </c>
      <c r="BP327" t="s">
        <v>5054</v>
      </c>
      <c r="BQ327" t="s">
        <v>5055</v>
      </c>
    </row>
    <row r="328" spans="1:69" hidden="1" x14ac:dyDescent="0.2">
      <c r="A328" t="s">
        <v>5056</v>
      </c>
      <c r="B328" t="s">
        <v>5057</v>
      </c>
      <c r="C328" t="s">
        <v>4593</v>
      </c>
      <c r="D328" t="s">
        <v>6835</v>
      </c>
      <c r="E328" t="s">
        <v>4595</v>
      </c>
      <c r="F328" t="s">
        <v>5058</v>
      </c>
      <c r="G328" t="s">
        <v>6837</v>
      </c>
      <c r="H328" t="s">
        <v>7331</v>
      </c>
      <c r="I328" t="s">
        <v>4972</v>
      </c>
      <c r="J328" t="s">
        <v>5059</v>
      </c>
      <c r="K328" t="s">
        <v>6841</v>
      </c>
      <c r="L328" t="s">
        <v>6500</v>
      </c>
      <c r="M328" t="s">
        <v>6501</v>
      </c>
      <c r="N328" t="s">
        <v>7077</v>
      </c>
      <c r="O328" t="s">
        <v>6845</v>
      </c>
      <c r="P328" t="s">
        <v>5060</v>
      </c>
      <c r="Q328" t="s">
        <v>6845</v>
      </c>
      <c r="R328" t="s">
        <v>5061</v>
      </c>
      <c r="S328" t="s">
        <v>5062</v>
      </c>
      <c r="T328" t="s">
        <v>7196</v>
      </c>
      <c r="U328" t="s">
        <v>7082</v>
      </c>
      <c r="V328" t="s">
        <v>5063</v>
      </c>
      <c r="W328" t="s">
        <v>5064</v>
      </c>
      <c r="X328" t="s">
        <v>5060</v>
      </c>
      <c r="Y328" t="s">
        <v>5065</v>
      </c>
      <c r="Z328" t="s">
        <v>7117</v>
      </c>
      <c r="AA328" t="s">
        <v>5066</v>
      </c>
      <c r="AB328" t="s">
        <v>7119</v>
      </c>
      <c r="AC328" t="s">
        <v>5063</v>
      </c>
      <c r="AD328" t="s">
        <v>5067</v>
      </c>
      <c r="AE328" t="s">
        <v>5060</v>
      </c>
      <c r="AF328" t="s">
        <v>6845</v>
      </c>
      <c r="AG328" t="s">
        <v>6845</v>
      </c>
      <c r="AH328" t="s">
        <v>6845</v>
      </c>
      <c r="AI328" t="s">
        <v>6845</v>
      </c>
      <c r="AJ328" t="s">
        <v>6845</v>
      </c>
      <c r="AK328" t="s">
        <v>6845</v>
      </c>
      <c r="AL328" t="s">
        <v>6845</v>
      </c>
      <c r="AM328" t="s">
        <v>6845</v>
      </c>
      <c r="AN328" t="s">
        <v>6866</v>
      </c>
      <c r="AO328" t="s">
        <v>6866</v>
      </c>
      <c r="AP328" t="s">
        <v>6866</v>
      </c>
      <c r="AQ328" t="s">
        <v>6866</v>
      </c>
      <c r="AR328" t="s">
        <v>6866</v>
      </c>
      <c r="AS328" t="s">
        <v>6866</v>
      </c>
      <c r="AT328" t="s">
        <v>6866</v>
      </c>
      <c r="AU328" t="s">
        <v>6866</v>
      </c>
      <c r="AV328" t="s">
        <v>6866</v>
      </c>
      <c r="AW328" t="s">
        <v>6866</v>
      </c>
      <c r="AX328" t="s">
        <v>6866</v>
      </c>
      <c r="AY328" t="s">
        <v>6866</v>
      </c>
      <c r="AZ328" t="s">
        <v>6866</v>
      </c>
      <c r="BA328" t="s">
        <v>6866</v>
      </c>
      <c r="BB328" t="s">
        <v>8971</v>
      </c>
      <c r="BC328" t="s">
        <v>8971</v>
      </c>
      <c r="BD328" t="s">
        <v>6866</v>
      </c>
      <c r="BE328" t="s">
        <v>6866</v>
      </c>
      <c r="BF328" t="s">
        <v>6866</v>
      </c>
      <c r="BG328" t="s">
        <v>6866</v>
      </c>
      <c r="BH328" t="s">
        <v>6866</v>
      </c>
      <c r="BI328" t="s">
        <v>6273</v>
      </c>
      <c r="BJ328" t="s">
        <v>6273</v>
      </c>
      <c r="BK328" t="s">
        <v>6866</v>
      </c>
      <c r="BL328" t="s">
        <v>6866</v>
      </c>
      <c r="BM328" t="s">
        <v>6866</v>
      </c>
      <c r="BN328" t="s">
        <v>6866</v>
      </c>
      <c r="BO328" t="s">
        <v>6866</v>
      </c>
      <c r="BP328" t="s">
        <v>5068</v>
      </c>
      <c r="BQ328" t="s">
        <v>5069</v>
      </c>
    </row>
    <row r="329" spans="1:69" hidden="1" x14ac:dyDescent="0.2">
      <c r="A329" t="s">
        <v>5070</v>
      </c>
      <c r="B329" t="s">
        <v>5071</v>
      </c>
      <c r="C329" t="s">
        <v>4593</v>
      </c>
      <c r="D329" t="s">
        <v>6835</v>
      </c>
      <c r="E329" t="s">
        <v>4595</v>
      </c>
      <c r="F329" t="s">
        <v>5072</v>
      </c>
      <c r="G329" t="s">
        <v>6837</v>
      </c>
      <c r="H329" t="s">
        <v>5073</v>
      </c>
      <c r="I329" t="s">
        <v>5074</v>
      </c>
      <c r="J329" t="s">
        <v>5075</v>
      </c>
      <c r="K329" t="s">
        <v>6841</v>
      </c>
      <c r="L329" t="s">
        <v>6500</v>
      </c>
      <c r="M329" t="s">
        <v>6501</v>
      </c>
      <c r="N329" t="s">
        <v>7077</v>
      </c>
      <c r="O329" t="s">
        <v>6845</v>
      </c>
      <c r="P329" t="s">
        <v>5076</v>
      </c>
      <c r="Q329" t="s">
        <v>6845</v>
      </c>
      <c r="R329" t="s">
        <v>5077</v>
      </c>
      <c r="S329" t="s">
        <v>7085</v>
      </c>
      <c r="T329" t="s">
        <v>7091</v>
      </c>
      <c r="U329" t="s">
        <v>7082</v>
      </c>
      <c r="V329" t="s">
        <v>5078</v>
      </c>
      <c r="W329" t="s">
        <v>5079</v>
      </c>
      <c r="X329" t="s">
        <v>5076</v>
      </c>
      <c r="Y329" t="s">
        <v>5080</v>
      </c>
      <c r="Z329" t="s">
        <v>8903</v>
      </c>
      <c r="AA329" t="s">
        <v>8880</v>
      </c>
      <c r="AB329" t="s">
        <v>7119</v>
      </c>
      <c r="AC329" t="s">
        <v>5078</v>
      </c>
      <c r="AD329" t="s">
        <v>5081</v>
      </c>
      <c r="AE329" t="s">
        <v>5076</v>
      </c>
      <c r="AF329" t="s">
        <v>6845</v>
      </c>
      <c r="AG329" t="s">
        <v>6845</v>
      </c>
      <c r="AH329" t="s">
        <v>6845</v>
      </c>
      <c r="AI329" t="s">
        <v>6845</v>
      </c>
      <c r="AJ329" t="s">
        <v>6845</v>
      </c>
      <c r="AK329" t="s">
        <v>6845</v>
      </c>
      <c r="AL329" t="s">
        <v>6845</v>
      </c>
      <c r="AM329" t="s">
        <v>6845</v>
      </c>
      <c r="AN329" t="s">
        <v>6866</v>
      </c>
      <c r="AO329" t="s">
        <v>6866</v>
      </c>
      <c r="AP329" t="s">
        <v>6866</v>
      </c>
      <c r="AQ329" t="s">
        <v>6866</v>
      </c>
      <c r="AR329" t="s">
        <v>6866</v>
      </c>
      <c r="AS329" t="s">
        <v>6866</v>
      </c>
      <c r="AT329" t="s">
        <v>6866</v>
      </c>
      <c r="AU329" t="s">
        <v>6866</v>
      </c>
      <c r="AV329" t="s">
        <v>6866</v>
      </c>
      <c r="AW329" t="s">
        <v>6866</v>
      </c>
      <c r="AX329" t="s">
        <v>6866</v>
      </c>
      <c r="AY329" t="s">
        <v>6866</v>
      </c>
      <c r="AZ329" t="s">
        <v>6866</v>
      </c>
      <c r="BA329" t="s">
        <v>6866</v>
      </c>
      <c r="BB329" t="s">
        <v>7180</v>
      </c>
      <c r="BC329" t="s">
        <v>7180</v>
      </c>
      <c r="BD329" t="s">
        <v>6866</v>
      </c>
      <c r="BE329" t="s">
        <v>6866</v>
      </c>
      <c r="BF329" t="s">
        <v>6866</v>
      </c>
      <c r="BG329" t="s">
        <v>6866</v>
      </c>
      <c r="BH329" t="s">
        <v>6866</v>
      </c>
      <c r="BI329" t="s">
        <v>7179</v>
      </c>
      <c r="BJ329" t="s">
        <v>7179</v>
      </c>
      <c r="BK329" t="s">
        <v>6866</v>
      </c>
      <c r="BL329" t="s">
        <v>6866</v>
      </c>
      <c r="BM329" t="s">
        <v>6866</v>
      </c>
      <c r="BN329" t="s">
        <v>6866</v>
      </c>
      <c r="BO329" t="s">
        <v>6866</v>
      </c>
      <c r="BP329" t="s">
        <v>5082</v>
      </c>
      <c r="BQ329" t="s">
        <v>5083</v>
      </c>
    </row>
    <row r="330" spans="1:69" hidden="1" x14ac:dyDescent="0.2">
      <c r="A330" t="s">
        <v>5084</v>
      </c>
      <c r="B330" t="s">
        <v>5085</v>
      </c>
      <c r="C330" t="s">
        <v>4593</v>
      </c>
      <c r="D330" t="s">
        <v>6835</v>
      </c>
      <c r="E330" t="s">
        <v>4595</v>
      </c>
      <c r="F330" t="s">
        <v>5086</v>
      </c>
      <c r="G330" t="s">
        <v>6837</v>
      </c>
      <c r="H330" t="s">
        <v>7129</v>
      </c>
      <c r="I330" t="s">
        <v>6179</v>
      </c>
      <c r="J330" t="s">
        <v>5087</v>
      </c>
      <c r="K330" t="s">
        <v>6841</v>
      </c>
      <c r="L330" t="s">
        <v>6500</v>
      </c>
      <c r="M330" t="s">
        <v>6501</v>
      </c>
      <c r="N330" t="s">
        <v>7077</v>
      </c>
      <c r="O330" t="s">
        <v>6845</v>
      </c>
      <c r="P330" t="s">
        <v>5088</v>
      </c>
      <c r="Q330" t="s">
        <v>6845</v>
      </c>
      <c r="R330" t="s">
        <v>5089</v>
      </c>
      <c r="S330" t="s">
        <v>8621</v>
      </c>
      <c r="T330" t="s">
        <v>7118</v>
      </c>
      <c r="U330" t="s">
        <v>7082</v>
      </c>
      <c r="V330" t="s">
        <v>5090</v>
      </c>
      <c r="W330" t="s">
        <v>5091</v>
      </c>
      <c r="X330" t="s">
        <v>5088</v>
      </c>
      <c r="Y330" t="s">
        <v>5092</v>
      </c>
      <c r="Z330" t="s">
        <v>9029</v>
      </c>
      <c r="AA330" t="s">
        <v>9053</v>
      </c>
      <c r="AB330" t="s">
        <v>7119</v>
      </c>
      <c r="AC330" t="s">
        <v>5090</v>
      </c>
      <c r="AD330" t="s">
        <v>5093</v>
      </c>
      <c r="AE330" t="s">
        <v>5088</v>
      </c>
      <c r="AF330" t="s">
        <v>6845</v>
      </c>
      <c r="AG330" t="s">
        <v>6845</v>
      </c>
      <c r="AH330" t="s">
        <v>6845</v>
      </c>
      <c r="AI330" t="s">
        <v>6845</v>
      </c>
      <c r="AJ330" t="s">
        <v>6845</v>
      </c>
      <c r="AK330" t="s">
        <v>6845</v>
      </c>
      <c r="AL330" t="s">
        <v>6845</v>
      </c>
      <c r="AM330" t="s">
        <v>6845</v>
      </c>
      <c r="AN330" t="s">
        <v>6866</v>
      </c>
      <c r="AO330" t="s">
        <v>6866</v>
      </c>
      <c r="AP330" t="s">
        <v>6866</v>
      </c>
      <c r="AQ330" t="s">
        <v>6866</v>
      </c>
      <c r="AR330" t="s">
        <v>6866</v>
      </c>
      <c r="AS330" t="s">
        <v>6866</v>
      </c>
      <c r="AT330" t="s">
        <v>6866</v>
      </c>
      <c r="AU330" t="s">
        <v>6866</v>
      </c>
      <c r="AV330" t="s">
        <v>6866</v>
      </c>
      <c r="AW330" t="s">
        <v>6866</v>
      </c>
      <c r="AX330" t="s">
        <v>6866</v>
      </c>
      <c r="AY330" t="s">
        <v>6866</v>
      </c>
      <c r="AZ330" t="s">
        <v>6866</v>
      </c>
      <c r="BA330" t="s">
        <v>6866</v>
      </c>
      <c r="BB330" t="s">
        <v>7099</v>
      </c>
      <c r="BC330" t="s">
        <v>7099</v>
      </c>
      <c r="BD330" t="s">
        <v>6866</v>
      </c>
      <c r="BE330" t="s">
        <v>6866</v>
      </c>
      <c r="BF330" t="s">
        <v>6866</v>
      </c>
      <c r="BG330" t="s">
        <v>6866</v>
      </c>
      <c r="BH330" t="s">
        <v>6866</v>
      </c>
      <c r="BI330" t="s">
        <v>7145</v>
      </c>
      <c r="BJ330" t="s">
        <v>7145</v>
      </c>
      <c r="BK330" t="s">
        <v>6866</v>
      </c>
      <c r="BL330" t="s">
        <v>6866</v>
      </c>
      <c r="BM330" t="s">
        <v>6866</v>
      </c>
      <c r="BN330" t="s">
        <v>6866</v>
      </c>
      <c r="BO330" t="s">
        <v>6866</v>
      </c>
      <c r="BP330" t="s">
        <v>5094</v>
      </c>
      <c r="BQ330" t="s">
        <v>5095</v>
      </c>
    </row>
    <row r="331" spans="1:69" hidden="1" x14ac:dyDescent="0.2">
      <c r="A331" t="s">
        <v>5096</v>
      </c>
      <c r="B331" t="s">
        <v>5097</v>
      </c>
      <c r="C331" t="s">
        <v>4593</v>
      </c>
      <c r="D331" t="s">
        <v>6835</v>
      </c>
      <c r="E331" t="s">
        <v>4595</v>
      </c>
      <c r="F331" t="s">
        <v>4943</v>
      </c>
      <c r="G331" t="s">
        <v>6837</v>
      </c>
      <c r="H331" t="s">
        <v>6264</v>
      </c>
      <c r="I331" t="s">
        <v>9187</v>
      </c>
      <c r="J331" t="s">
        <v>4944</v>
      </c>
      <c r="K331" t="s">
        <v>6841</v>
      </c>
      <c r="L331" t="s">
        <v>6500</v>
      </c>
      <c r="M331" t="s">
        <v>6501</v>
      </c>
      <c r="N331" t="s">
        <v>7077</v>
      </c>
      <c r="O331" t="s">
        <v>6845</v>
      </c>
      <c r="P331" t="s">
        <v>5098</v>
      </c>
      <c r="Q331" t="s">
        <v>6845</v>
      </c>
      <c r="R331" t="s">
        <v>5099</v>
      </c>
      <c r="S331" t="s">
        <v>5100</v>
      </c>
      <c r="T331" t="s">
        <v>8744</v>
      </c>
      <c r="U331" t="s">
        <v>7082</v>
      </c>
      <c r="V331" t="s">
        <v>5101</v>
      </c>
      <c r="W331" t="s">
        <v>5102</v>
      </c>
      <c r="X331" t="s">
        <v>5098</v>
      </c>
      <c r="Y331" t="s">
        <v>5103</v>
      </c>
      <c r="Z331" t="s">
        <v>8879</v>
      </c>
      <c r="AA331" t="s">
        <v>7081</v>
      </c>
      <c r="AB331" t="s">
        <v>7119</v>
      </c>
      <c r="AC331" t="s">
        <v>5101</v>
      </c>
      <c r="AD331" t="s">
        <v>5104</v>
      </c>
      <c r="AE331" t="s">
        <v>5098</v>
      </c>
      <c r="AF331" t="s">
        <v>6845</v>
      </c>
      <c r="AG331" t="s">
        <v>6845</v>
      </c>
      <c r="AH331" t="s">
        <v>6845</v>
      </c>
      <c r="AI331" t="s">
        <v>6845</v>
      </c>
      <c r="AJ331" t="s">
        <v>6845</v>
      </c>
      <c r="AK331" t="s">
        <v>6845</v>
      </c>
      <c r="AL331" t="s">
        <v>6845</v>
      </c>
      <c r="AM331" t="s">
        <v>6845</v>
      </c>
      <c r="AN331" t="s">
        <v>6866</v>
      </c>
      <c r="AO331" t="s">
        <v>6866</v>
      </c>
      <c r="AP331" t="s">
        <v>6866</v>
      </c>
      <c r="AQ331" t="s">
        <v>6866</v>
      </c>
      <c r="AR331" t="s">
        <v>6866</v>
      </c>
      <c r="AS331" t="s">
        <v>6866</v>
      </c>
      <c r="AT331" t="s">
        <v>6866</v>
      </c>
      <c r="AU331" t="s">
        <v>6866</v>
      </c>
      <c r="AV331" t="s">
        <v>6866</v>
      </c>
      <c r="AW331" t="s">
        <v>6866</v>
      </c>
      <c r="AX331" t="s">
        <v>6866</v>
      </c>
      <c r="AY331" t="s">
        <v>6866</v>
      </c>
      <c r="AZ331" t="s">
        <v>6866</v>
      </c>
      <c r="BA331" t="s">
        <v>6866</v>
      </c>
      <c r="BB331" t="s">
        <v>8994</v>
      </c>
      <c r="BC331" t="s">
        <v>8994</v>
      </c>
      <c r="BD331" t="s">
        <v>6866</v>
      </c>
      <c r="BE331" t="s">
        <v>6866</v>
      </c>
      <c r="BF331" t="s">
        <v>6866</v>
      </c>
      <c r="BG331" t="s">
        <v>6866</v>
      </c>
      <c r="BH331" t="s">
        <v>6866</v>
      </c>
      <c r="BI331" t="s">
        <v>7143</v>
      </c>
      <c r="BJ331" t="s">
        <v>7143</v>
      </c>
      <c r="BK331" t="s">
        <v>6866</v>
      </c>
      <c r="BL331" t="s">
        <v>6866</v>
      </c>
      <c r="BM331" t="s">
        <v>6866</v>
      </c>
      <c r="BN331" t="s">
        <v>6866</v>
      </c>
      <c r="BO331" t="s">
        <v>6866</v>
      </c>
      <c r="BP331" t="s">
        <v>5105</v>
      </c>
      <c r="BQ331" t="s">
        <v>5106</v>
      </c>
    </row>
    <row r="332" spans="1:69" hidden="1" x14ac:dyDescent="0.2">
      <c r="A332" t="s">
        <v>5107</v>
      </c>
      <c r="B332" t="s">
        <v>5108</v>
      </c>
      <c r="C332" t="s">
        <v>4593</v>
      </c>
      <c r="D332" t="s">
        <v>6835</v>
      </c>
      <c r="E332" t="s">
        <v>4595</v>
      </c>
      <c r="F332" t="s">
        <v>5109</v>
      </c>
      <c r="G332" t="s">
        <v>6837</v>
      </c>
      <c r="H332" t="s">
        <v>6264</v>
      </c>
      <c r="I332" t="s">
        <v>7179</v>
      </c>
      <c r="J332" t="s">
        <v>2325</v>
      </c>
      <c r="K332" t="s">
        <v>6841</v>
      </c>
      <c r="L332" t="s">
        <v>6500</v>
      </c>
      <c r="M332" t="s">
        <v>6501</v>
      </c>
      <c r="N332" t="s">
        <v>7077</v>
      </c>
      <c r="O332" t="s">
        <v>6845</v>
      </c>
      <c r="P332" t="s">
        <v>2326</v>
      </c>
      <c r="Q332" t="s">
        <v>6845</v>
      </c>
      <c r="R332" t="s">
        <v>2327</v>
      </c>
      <c r="S332" t="s">
        <v>8223</v>
      </c>
      <c r="T332" t="s">
        <v>7196</v>
      </c>
      <c r="U332" t="s">
        <v>7082</v>
      </c>
      <c r="V332" t="s">
        <v>2328</v>
      </c>
      <c r="W332" t="s">
        <v>2329</v>
      </c>
      <c r="X332" t="s">
        <v>2326</v>
      </c>
      <c r="Y332" t="s">
        <v>2330</v>
      </c>
      <c r="Z332" t="s">
        <v>7154</v>
      </c>
      <c r="AA332" t="s">
        <v>6856</v>
      </c>
      <c r="AB332" t="s">
        <v>7119</v>
      </c>
      <c r="AC332" t="s">
        <v>2328</v>
      </c>
      <c r="AD332" t="s">
        <v>2331</v>
      </c>
      <c r="AE332" t="s">
        <v>2326</v>
      </c>
      <c r="AF332" t="s">
        <v>6845</v>
      </c>
      <c r="AG332" t="s">
        <v>6845</v>
      </c>
      <c r="AH332" t="s">
        <v>6845</v>
      </c>
      <c r="AI332" t="s">
        <v>6845</v>
      </c>
      <c r="AJ332" t="s">
        <v>6845</v>
      </c>
      <c r="AK332" t="s">
        <v>6845</v>
      </c>
      <c r="AL332" t="s">
        <v>6845</v>
      </c>
      <c r="AM332" t="s">
        <v>6845</v>
      </c>
      <c r="AN332" t="s">
        <v>6866</v>
      </c>
      <c r="AO332" t="s">
        <v>6866</v>
      </c>
      <c r="AP332" t="s">
        <v>6866</v>
      </c>
      <c r="AQ332" t="s">
        <v>6866</v>
      </c>
      <c r="AR332" t="s">
        <v>6866</v>
      </c>
      <c r="AS332" t="s">
        <v>6866</v>
      </c>
      <c r="AT332" t="s">
        <v>6866</v>
      </c>
      <c r="AU332" t="s">
        <v>6866</v>
      </c>
      <c r="AV332" t="s">
        <v>6866</v>
      </c>
      <c r="AW332" t="s">
        <v>6866</v>
      </c>
      <c r="AX332" t="s">
        <v>6866</v>
      </c>
      <c r="AY332" t="s">
        <v>6866</v>
      </c>
      <c r="AZ332" t="s">
        <v>6866</v>
      </c>
      <c r="BA332" t="s">
        <v>6866</v>
      </c>
      <c r="BB332" t="s">
        <v>7095</v>
      </c>
      <c r="BC332" t="s">
        <v>7095</v>
      </c>
      <c r="BD332" t="s">
        <v>6866</v>
      </c>
      <c r="BE332" t="s">
        <v>6866</v>
      </c>
      <c r="BF332" t="s">
        <v>6866</v>
      </c>
      <c r="BG332" t="s">
        <v>6866</v>
      </c>
      <c r="BH332" t="s">
        <v>6866</v>
      </c>
      <c r="BI332" t="s">
        <v>7145</v>
      </c>
      <c r="BJ332" t="s">
        <v>7145</v>
      </c>
      <c r="BK332" t="s">
        <v>6866</v>
      </c>
      <c r="BL332" t="s">
        <v>6866</v>
      </c>
      <c r="BM332" t="s">
        <v>6866</v>
      </c>
      <c r="BN332" t="s">
        <v>6866</v>
      </c>
      <c r="BO332" t="s">
        <v>6866</v>
      </c>
      <c r="BP332" t="s">
        <v>2332</v>
      </c>
      <c r="BQ332" t="s">
        <v>2333</v>
      </c>
    </row>
    <row r="333" spans="1:69" hidden="1" x14ac:dyDescent="0.2">
      <c r="A333" t="s">
        <v>5008</v>
      </c>
      <c r="B333" t="s">
        <v>5009</v>
      </c>
      <c r="C333" t="s">
        <v>4593</v>
      </c>
      <c r="D333" t="s">
        <v>6835</v>
      </c>
      <c r="E333" t="s">
        <v>4595</v>
      </c>
      <c r="F333" t="s">
        <v>5010</v>
      </c>
      <c r="G333" t="s">
        <v>6837</v>
      </c>
      <c r="H333" t="s">
        <v>5011</v>
      </c>
      <c r="I333" t="s">
        <v>5012</v>
      </c>
      <c r="J333" t="s">
        <v>5013</v>
      </c>
      <c r="K333" t="s">
        <v>6841</v>
      </c>
      <c r="L333" t="s">
        <v>6500</v>
      </c>
      <c r="M333" t="s">
        <v>6501</v>
      </c>
      <c r="N333" t="s">
        <v>7077</v>
      </c>
      <c r="O333" t="s">
        <v>6845</v>
      </c>
      <c r="P333" t="s">
        <v>5014</v>
      </c>
      <c r="Q333" t="s">
        <v>6845</v>
      </c>
      <c r="R333" t="s">
        <v>8902</v>
      </c>
      <c r="S333" t="s">
        <v>7679</v>
      </c>
      <c r="T333" t="s">
        <v>7862</v>
      </c>
      <c r="U333" t="s">
        <v>7082</v>
      </c>
      <c r="V333" t="s">
        <v>5015</v>
      </c>
      <c r="W333" t="s">
        <v>5016</v>
      </c>
      <c r="X333" t="s">
        <v>5014</v>
      </c>
      <c r="Y333" t="s">
        <v>5017</v>
      </c>
      <c r="Z333" t="s">
        <v>6397</v>
      </c>
      <c r="AA333" t="s">
        <v>5711</v>
      </c>
      <c r="AB333" t="s">
        <v>7119</v>
      </c>
      <c r="AC333" t="s">
        <v>5018</v>
      </c>
      <c r="AD333" t="s">
        <v>5019</v>
      </c>
      <c r="AE333" t="s">
        <v>5014</v>
      </c>
      <c r="AF333" t="s">
        <v>6845</v>
      </c>
      <c r="AG333" t="s">
        <v>6845</v>
      </c>
      <c r="AH333" t="s">
        <v>6845</v>
      </c>
      <c r="AI333" t="s">
        <v>6845</v>
      </c>
      <c r="AJ333" t="s">
        <v>6845</v>
      </c>
      <c r="AK333" t="s">
        <v>6845</v>
      </c>
      <c r="AL333" t="s">
        <v>6845</v>
      </c>
      <c r="AM333" t="s">
        <v>6845</v>
      </c>
      <c r="AN333" t="s">
        <v>6866</v>
      </c>
      <c r="AO333" t="s">
        <v>6866</v>
      </c>
      <c r="AP333" t="s">
        <v>6866</v>
      </c>
      <c r="AQ333" t="s">
        <v>6866</v>
      </c>
      <c r="AR333" t="s">
        <v>6866</v>
      </c>
      <c r="AS333" t="s">
        <v>6866</v>
      </c>
      <c r="AT333" t="s">
        <v>6866</v>
      </c>
      <c r="AU333" t="s">
        <v>6866</v>
      </c>
      <c r="AV333" t="s">
        <v>6866</v>
      </c>
      <c r="AW333" t="s">
        <v>6866</v>
      </c>
      <c r="AX333" t="s">
        <v>6866</v>
      </c>
      <c r="AY333" t="s">
        <v>6866</v>
      </c>
      <c r="AZ333" t="s">
        <v>6866</v>
      </c>
      <c r="BA333" t="s">
        <v>6866</v>
      </c>
      <c r="BB333" t="s">
        <v>6273</v>
      </c>
      <c r="BC333" t="s">
        <v>6273</v>
      </c>
      <c r="BD333" t="s">
        <v>6866</v>
      </c>
      <c r="BE333" t="s">
        <v>6866</v>
      </c>
      <c r="BF333" t="s">
        <v>6866</v>
      </c>
      <c r="BG333" t="s">
        <v>6866</v>
      </c>
      <c r="BH333" t="s">
        <v>6866</v>
      </c>
      <c r="BI333" t="s">
        <v>7099</v>
      </c>
      <c r="BJ333" t="s">
        <v>7099</v>
      </c>
      <c r="BK333" t="s">
        <v>6866</v>
      </c>
      <c r="BL333" t="s">
        <v>6866</v>
      </c>
      <c r="BM333" t="s">
        <v>6866</v>
      </c>
      <c r="BN333" t="s">
        <v>6866</v>
      </c>
      <c r="BO333" t="s">
        <v>6866</v>
      </c>
      <c r="BP333" t="s">
        <v>5020</v>
      </c>
      <c r="BQ333" t="s">
        <v>5021</v>
      </c>
    </row>
    <row r="334" spans="1:69" hidden="1" x14ac:dyDescent="0.2">
      <c r="A334" t="s">
        <v>5022</v>
      </c>
      <c r="B334" t="s">
        <v>5023</v>
      </c>
      <c r="C334" t="s">
        <v>4593</v>
      </c>
      <c r="D334" t="s">
        <v>6835</v>
      </c>
      <c r="E334" t="s">
        <v>4595</v>
      </c>
      <c r="F334" t="s">
        <v>539</v>
      </c>
      <c r="G334" t="s">
        <v>6837</v>
      </c>
      <c r="H334" t="s">
        <v>8977</v>
      </c>
      <c r="I334" t="s">
        <v>7123</v>
      </c>
      <c r="J334" t="s">
        <v>540</v>
      </c>
      <c r="K334" t="s">
        <v>6841</v>
      </c>
      <c r="L334" t="s">
        <v>6500</v>
      </c>
      <c r="M334" t="s">
        <v>6501</v>
      </c>
      <c r="N334" t="s">
        <v>7077</v>
      </c>
      <c r="O334" t="s">
        <v>6845</v>
      </c>
      <c r="P334" t="s">
        <v>541</v>
      </c>
      <c r="Q334" t="s">
        <v>6845</v>
      </c>
      <c r="R334" t="s">
        <v>542</v>
      </c>
      <c r="S334" t="s">
        <v>7190</v>
      </c>
      <c r="T334" t="s">
        <v>5247</v>
      </c>
      <c r="U334" t="s">
        <v>7082</v>
      </c>
      <c r="V334" t="s">
        <v>543</v>
      </c>
      <c r="W334" t="s">
        <v>544</v>
      </c>
      <c r="X334" t="s">
        <v>541</v>
      </c>
      <c r="Y334" t="s">
        <v>2334</v>
      </c>
      <c r="Z334" t="s">
        <v>7160</v>
      </c>
      <c r="AA334" t="s">
        <v>6504</v>
      </c>
      <c r="AB334" t="s">
        <v>7119</v>
      </c>
      <c r="AC334" t="s">
        <v>543</v>
      </c>
      <c r="AD334" t="s">
        <v>2335</v>
      </c>
      <c r="AE334" t="s">
        <v>541</v>
      </c>
      <c r="AF334" t="s">
        <v>6845</v>
      </c>
      <c r="AG334" t="s">
        <v>6845</v>
      </c>
      <c r="AH334" t="s">
        <v>6845</v>
      </c>
      <c r="AI334" t="s">
        <v>6845</v>
      </c>
      <c r="AJ334" t="s">
        <v>6845</v>
      </c>
      <c r="AK334" t="s">
        <v>6845</v>
      </c>
      <c r="AL334" t="s">
        <v>6845</v>
      </c>
      <c r="AM334" t="s">
        <v>6845</v>
      </c>
      <c r="AN334" t="s">
        <v>6866</v>
      </c>
      <c r="AO334" t="s">
        <v>6866</v>
      </c>
      <c r="AP334" t="s">
        <v>6866</v>
      </c>
      <c r="AQ334" t="s">
        <v>6866</v>
      </c>
      <c r="AR334" t="s">
        <v>6866</v>
      </c>
      <c r="AS334" t="s">
        <v>6866</v>
      </c>
      <c r="AT334" t="s">
        <v>6866</v>
      </c>
      <c r="AU334" t="s">
        <v>6866</v>
      </c>
      <c r="AV334" t="s">
        <v>6866</v>
      </c>
      <c r="AW334" t="s">
        <v>6866</v>
      </c>
      <c r="AX334" t="s">
        <v>6866</v>
      </c>
      <c r="AY334" t="s">
        <v>6866</v>
      </c>
      <c r="AZ334" t="s">
        <v>6866</v>
      </c>
      <c r="BA334" t="s">
        <v>6866</v>
      </c>
      <c r="BB334" t="s">
        <v>7100</v>
      </c>
      <c r="BC334" t="s">
        <v>6866</v>
      </c>
      <c r="BD334" t="s">
        <v>7100</v>
      </c>
      <c r="BE334" t="s">
        <v>6866</v>
      </c>
      <c r="BF334" t="s">
        <v>6866</v>
      </c>
      <c r="BG334" t="s">
        <v>6866</v>
      </c>
      <c r="BH334" t="s">
        <v>6866</v>
      </c>
      <c r="BI334" t="s">
        <v>7121</v>
      </c>
      <c r="BJ334" t="s">
        <v>6866</v>
      </c>
      <c r="BK334" t="s">
        <v>7121</v>
      </c>
      <c r="BL334" t="s">
        <v>6866</v>
      </c>
      <c r="BM334" t="s">
        <v>6866</v>
      </c>
      <c r="BN334" t="s">
        <v>6866</v>
      </c>
      <c r="BO334" t="s">
        <v>6866</v>
      </c>
      <c r="BP334" t="s">
        <v>2336</v>
      </c>
      <c r="BQ334" t="s">
        <v>2337</v>
      </c>
    </row>
    <row r="335" spans="1:69" hidden="1" x14ac:dyDescent="0.2">
      <c r="A335" t="s">
        <v>2338</v>
      </c>
      <c r="B335" t="s">
        <v>2339</v>
      </c>
      <c r="C335" t="s">
        <v>4593</v>
      </c>
      <c r="D335" t="s">
        <v>6835</v>
      </c>
      <c r="E335" t="s">
        <v>4595</v>
      </c>
      <c r="F335" t="s">
        <v>2340</v>
      </c>
      <c r="G335" t="s">
        <v>6837</v>
      </c>
      <c r="H335" t="s">
        <v>8440</v>
      </c>
      <c r="I335" t="s">
        <v>2341</v>
      </c>
      <c r="J335" t="s">
        <v>2342</v>
      </c>
      <c r="K335" t="s">
        <v>6841</v>
      </c>
      <c r="L335" t="s">
        <v>6500</v>
      </c>
      <c r="M335" t="s">
        <v>6501</v>
      </c>
      <c r="N335" t="s">
        <v>7077</v>
      </c>
      <c r="O335" t="s">
        <v>6845</v>
      </c>
      <c r="P335" t="s">
        <v>2343</v>
      </c>
      <c r="Q335" t="s">
        <v>6845</v>
      </c>
      <c r="R335" t="s">
        <v>2344</v>
      </c>
      <c r="S335" t="s">
        <v>5153</v>
      </c>
      <c r="T335" t="s">
        <v>8807</v>
      </c>
      <c r="U335" t="s">
        <v>7082</v>
      </c>
      <c r="V335" t="s">
        <v>2345</v>
      </c>
      <c r="W335" t="s">
        <v>2346</v>
      </c>
      <c r="X335" t="s">
        <v>2343</v>
      </c>
      <c r="Y335" t="s">
        <v>6845</v>
      </c>
      <c r="Z335" t="s">
        <v>6845</v>
      </c>
      <c r="AA335" t="s">
        <v>6845</v>
      </c>
      <c r="AB335" t="s">
        <v>7119</v>
      </c>
      <c r="AC335" t="s">
        <v>6845</v>
      </c>
      <c r="AD335" t="s">
        <v>6845</v>
      </c>
      <c r="AE335" t="s">
        <v>6845</v>
      </c>
      <c r="AF335" t="s">
        <v>6845</v>
      </c>
      <c r="AG335" t="s">
        <v>6845</v>
      </c>
      <c r="AH335" t="s">
        <v>6845</v>
      </c>
      <c r="AI335" t="s">
        <v>6845</v>
      </c>
      <c r="AJ335" t="s">
        <v>6845</v>
      </c>
      <c r="AK335" t="s">
        <v>6845</v>
      </c>
      <c r="AL335" t="s">
        <v>6845</v>
      </c>
      <c r="AM335" t="s">
        <v>6845</v>
      </c>
      <c r="AN335" t="s">
        <v>6866</v>
      </c>
      <c r="AO335" t="s">
        <v>6866</v>
      </c>
      <c r="AP335" t="s">
        <v>6866</v>
      </c>
      <c r="AQ335" t="s">
        <v>6866</v>
      </c>
      <c r="AR335" t="s">
        <v>6866</v>
      </c>
      <c r="AS335" t="s">
        <v>6866</v>
      </c>
      <c r="AT335" t="s">
        <v>6866</v>
      </c>
      <c r="AU335" t="s">
        <v>6866</v>
      </c>
      <c r="AV335" t="s">
        <v>6866</v>
      </c>
      <c r="AW335" t="s">
        <v>6866</v>
      </c>
      <c r="AX335" t="s">
        <v>6866</v>
      </c>
      <c r="AY335" t="s">
        <v>6866</v>
      </c>
      <c r="AZ335" t="s">
        <v>6866</v>
      </c>
      <c r="BA335" t="s">
        <v>6866</v>
      </c>
      <c r="BB335" t="s">
        <v>7145</v>
      </c>
      <c r="BC335" t="s">
        <v>7145</v>
      </c>
      <c r="BD335" t="s">
        <v>6866</v>
      </c>
      <c r="BE335" t="s">
        <v>6866</v>
      </c>
      <c r="BF335" t="s">
        <v>6866</v>
      </c>
      <c r="BG335" t="s">
        <v>6866</v>
      </c>
      <c r="BH335" t="s">
        <v>6866</v>
      </c>
      <c r="BI335" t="s">
        <v>7099</v>
      </c>
      <c r="BJ335" t="s">
        <v>7099</v>
      </c>
      <c r="BK335" t="s">
        <v>6866</v>
      </c>
      <c r="BL335" t="s">
        <v>6866</v>
      </c>
      <c r="BM335" t="s">
        <v>6866</v>
      </c>
      <c r="BN335" t="s">
        <v>6866</v>
      </c>
      <c r="BO335" t="s">
        <v>6866</v>
      </c>
      <c r="BP335" t="s">
        <v>2347</v>
      </c>
      <c r="BQ335" t="s">
        <v>2348</v>
      </c>
    </row>
    <row r="336" spans="1:69" hidden="1" x14ac:dyDescent="0.2">
      <c r="A336" t="s">
        <v>2349</v>
      </c>
      <c r="B336" t="s">
        <v>2350</v>
      </c>
      <c r="C336" t="s">
        <v>4593</v>
      </c>
      <c r="D336" t="s">
        <v>6835</v>
      </c>
      <c r="E336" t="s">
        <v>4595</v>
      </c>
      <c r="F336" t="s">
        <v>2351</v>
      </c>
      <c r="G336" t="s">
        <v>6837</v>
      </c>
      <c r="H336" t="s">
        <v>8911</v>
      </c>
      <c r="I336" t="s">
        <v>7099</v>
      </c>
      <c r="J336" t="s">
        <v>2352</v>
      </c>
      <c r="K336" t="s">
        <v>6841</v>
      </c>
      <c r="L336" t="s">
        <v>6500</v>
      </c>
      <c r="M336" t="s">
        <v>6501</v>
      </c>
      <c r="N336" t="s">
        <v>7077</v>
      </c>
      <c r="O336" t="s">
        <v>6845</v>
      </c>
      <c r="P336" t="s">
        <v>2353</v>
      </c>
      <c r="Q336" t="s">
        <v>6845</v>
      </c>
      <c r="R336" t="s">
        <v>2354</v>
      </c>
      <c r="S336" t="s">
        <v>7085</v>
      </c>
      <c r="T336" t="s">
        <v>6672</v>
      </c>
      <c r="U336" t="s">
        <v>7082</v>
      </c>
      <c r="V336" t="s">
        <v>2355</v>
      </c>
      <c r="W336" t="s">
        <v>2356</v>
      </c>
      <c r="X336" t="s">
        <v>2353</v>
      </c>
      <c r="Y336" t="s">
        <v>8611</v>
      </c>
      <c r="Z336" t="s">
        <v>6268</v>
      </c>
      <c r="AA336" t="s">
        <v>7081</v>
      </c>
      <c r="AB336" t="s">
        <v>7119</v>
      </c>
      <c r="AC336" t="s">
        <v>2355</v>
      </c>
      <c r="AD336" t="s">
        <v>2357</v>
      </c>
      <c r="AE336" t="s">
        <v>2353</v>
      </c>
      <c r="AF336" t="s">
        <v>6845</v>
      </c>
      <c r="AG336" t="s">
        <v>6845</v>
      </c>
      <c r="AH336" t="s">
        <v>6845</v>
      </c>
      <c r="AI336" t="s">
        <v>6845</v>
      </c>
      <c r="AJ336" t="s">
        <v>6845</v>
      </c>
      <c r="AK336" t="s">
        <v>6845</v>
      </c>
      <c r="AL336" t="s">
        <v>6845</v>
      </c>
      <c r="AM336" t="s">
        <v>6845</v>
      </c>
      <c r="AN336" t="s">
        <v>6866</v>
      </c>
      <c r="AO336" t="s">
        <v>6866</v>
      </c>
      <c r="AP336" t="s">
        <v>6866</v>
      </c>
      <c r="AQ336" t="s">
        <v>6866</v>
      </c>
      <c r="AR336" t="s">
        <v>6866</v>
      </c>
      <c r="AS336" t="s">
        <v>6866</v>
      </c>
      <c r="AT336" t="s">
        <v>6866</v>
      </c>
      <c r="AU336" t="s">
        <v>6866</v>
      </c>
      <c r="AV336" t="s">
        <v>6866</v>
      </c>
      <c r="AW336" t="s">
        <v>6866</v>
      </c>
      <c r="AX336" t="s">
        <v>6866</v>
      </c>
      <c r="AY336" t="s">
        <v>6866</v>
      </c>
      <c r="AZ336" t="s">
        <v>6866</v>
      </c>
      <c r="BA336" t="s">
        <v>6866</v>
      </c>
      <c r="BB336" t="s">
        <v>7121</v>
      </c>
      <c r="BC336" t="s">
        <v>7121</v>
      </c>
      <c r="BD336" t="s">
        <v>6866</v>
      </c>
      <c r="BE336" t="s">
        <v>6866</v>
      </c>
      <c r="BF336" t="s">
        <v>6866</v>
      </c>
      <c r="BG336" t="s">
        <v>6866</v>
      </c>
      <c r="BH336" t="s">
        <v>6866</v>
      </c>
      <c r="BI336" t="s">
        <v>8953</v>
      </c>
      <c r="BJ336" t="s">
        <v>8953</v>
      </c>
      <c r="BK336" t="s">
        <v>6866</v>
      </c>
      <c r="BL336" t="s">
        <v>6866</v>
      </c>
      <c r="BM336" t="s">
        <v>6866</v>
      </c>
      <c r="BN336" t="s">
        <v>6866</v>
      </c>
      <c r="BO336" t="s">
        <v>6866</v>
      </c>
      <c r="BP336" t="s">
        <v>2358</v>
      </c>
      <c r="BQ336" t="s">
        <v>2359</v>
      </c>
    </row>
    <row r="337" spans="1:69" hidden="1" x14ac:dyDescent="0.2">
      <c r="A337" t="s">
        <v>2360</v>
      </c>
      <c r="B337" t="s">
        <v>2361</v>
      </c>
      <c r="C337" t="s">
        <v>6834</v>
      </c>
      <c r="D337" t="s">
        <v>6835</v>
      </c>
      <c r="E337" t="s">
        <v>4595</v>
      </c>
      <c r="F337" t="s">
        <v>4911</v>
      </c>
      <c r="G337" t="s">
        <v>6837</v>
      </c>
      <c r="H337" t="s">
        <v>6838</v>
      </c>
      <c r="I337" t="s">
        <v>2362</v>
      </c>
      <c r="J337" t="s">
        <v>4912</v>
      </c>
      <c r="K337" t="s">
        <v>6841</v>
      </c>
      <c r="L337" t="s">
        <v>7798</v>
      </c>
      <c r="M337" t="s">
        <v>9188</v>
      </c>
      <c r="N337" t="s">
        <v>6844</v>
      </c>
      <c r="O337" t="s">
        <v>2363</v>
      </c>
      <c r="P337" t="s">
        <v>2364</v>
      </c>
      <c r="Q337" t="s">
        <v>2365</v>
      </c>
      <c r="R337" t="s">
        <v>7322</v>
      </c>
      <c r="S337" t="s">
        <v>7112</v>
      </c>
      <c r="T337" t="s">
        <v>8917</v>
      </c>
      <c r="U337" t="s">
        <v>7082</v>
      </c>
      <c r="V337" t="s">
        <v>2365</v>
      </c>
      <c r="W337" t="s">
        <v>6845</v>
      </c>
      <c r="X337" t="s">
        <v>2364</v>
      </c>
      <c r="Y337" t="s">
        <v>5608</v>
      </c>
      <c r="Z337" t="s">
        <v>6855</v>
      </c>
      <c r="AA337" t="s">
        <v>2366</v>
      </c>
      <c r="AB337" t="s">
        <v>7119</v>
      </c>
      <c r="AC337" t="s">
        <v>2365</v>
      </c>
      <c r="AD337" t="s">
        <v>6845</v>
      </c>
      <c r="AE337" t="s">
        <v>2364</v>
      </c>
      <c r="AF337" t="s">
        <v>2367</v>
      </c>
      <c r="AG337" t="s">
        <v>7090</v>
      </c>
      <c r="AH337" t="s">
        <v>2368</v>
      </c>
      <c r="AI337" t="s">
        <v>7092</v>
      </c>
      <c r="AJ337" t="s">
        <v>2369</v>
      </c>
      <c r="AK337" t="s">
        <v>6845</v>
      </c>
      <c r="AL337" t="s">
        <v>2364</v>
      </c>
      <c r="AM337" t="s">
        <v>2370</v>
      </c>
      <c r="AN337" t="s">
        <v>5183</v>
      </c>
      <c r="AO337" t="s">
        <v>8369</v>
      </c>
      <c r="AP337" t="s">
        <v>6433</v>
      </c>
      <c r="AQ337" t="s">
        <v>6866</v>
      </c>
      <c r="AR337" t="s">
        <v>6866</v>
      </c>
      <c r="AS337" t="s">
        <v>6866</v>
      </c>
      <c r="AT337" t="s">
        <v>6866</v>
      </c>
      <c r="AU337" t="s">
        <v>2371</v>
      </c>
      <c r="AV337" t="s">
        <v>8370</v>
      </c>
      <c r="AW337" t="s">
        <v>4580</v>
      </c>
      <c r="AX337" t="s">
        <v>6866</v>
      </c>
      <c r="AY337" t="s">
        <v>6866</v>
      </c>
      <c r="AZ337" t="s">
        <v>6866</v>
      </c>
      <c r="BA337" t="s">
        <v>6866</v>
      </c>
      <c r="BB337" t="s">
        <v>2371</v>
      </c>
      <c r="BC337" t="s">
        <v>4972</v>
      </c>
      <c r="BD337" t="s">
        <v>9353</v>
      </c>
      <c r="BE337" t="s">
        <v>6866</v>
      </c>
      <c r="BF337" t="s">
        <v>6866</v>
      </c>
      <c r="BG337" t="s">
        <v>6866</v>
      </c>
      <c r="BH337" t="s">
        <v>6866</v>
      </c>
      <c r="BI337" t="s">
        <v>6866</v>
      </c>
      <c r="BJ337" t="s">
        <v>6866</v>
      </c>
      <c r="BK337" t="s">
        <v>6866</v>
      </c>
      <c r="BL337" t="s">
        <v>6866</v>
      </c>
      <c r="BM337" t="s">
        <v>6866</v>
      </c>
      <c r="BN337" t="s">
        <v>6866</v>
      </c>
      <c r="BO337" t="s">
        <v>6866</v>
      </c>
      <c r="BP337" t="s">
        <v>2372</v>
      </c>
      <c r="BQ337" t="s">
        <v>2373</v>
      </c>
    </row>
    <row r="338" spans="1:69" hidden="1" x14ac:dyDescent="0.2">
      <c r="A338" t="s">
        <v>2374</v>
      </c>
      <c r="B338" t="s">
        <v>2375</v>
      </c>
      <c r="C338" t="s">
        <v>7796</v>
      </c>
      <c r="D338" t="s">
        <v>6835</v>
      </c>
      <c r="E338" t="s">
        <v>2376</v>
      </c>
      <c r="F338" t="s">
        <v>2377</v>
      </c>
      <c r="G338" t="s">
        <v>6837</v>
      </c>
      <c r="H338" t="s">
        <v>2378</v>
      </c>
      <c r="I338" t="s">
        <v>7143</v>
      </c>
      <c r="J338" t="s">
        <v>2379</v>
      </c>
      <c r="K338" t="s">
        <v>6841</v>
      </c>
      <c r="L338" t="s">
        <v>2380</v>
      </c>
      <c r="M338" t="s">
        <v>8381</v>
      </c>
      <c r="N338" t="s">
        <v>6844</v>
      </c>
      <c r="O338" t="s">
        <v>6845</v>
      </c>
      <c r="P338" t="s">
        <v>2381</v>
      </c>
      <c r="Q338" t="s">
        <v>2382</v>
      </c>
      <c r="R338" t="s">
        <v>2383</v>
      </c>
      <c r="S338" t="s">
        <v>8156</v>
      </c>
      <c r="T338" t="s">
        <v>6756</v>
      </c>
      <c r="U338" t="s">
        <v>7082</v>
      </c>
      <c r="V338" t="s">
        <v>2384</v>
      </c>
      <c r="W338" t="s">
        <v>6845</v>
      </c>
      <c r="X338" t="s">
        <v>6845</v>
      </c>
      <c r="Y338" t="s">
        <v>2385</v>
      </c>
      <c r="Z338" t="s">
        <v>5153</v>
      </c>
      <c r="AA338" t="s">
        <v>8744</v>
      </c>
      <c r="AB338" t="s">
        <v>2386</v>
      </c>
      <c r="AC338" t="s">
        <v>2382</v>
      </c>
      <c r="AD338" t="s">
        <v>2387</v>
      </c>
      <c r="AE338" t="s">
        <v>6845</v>
      </c>
      <c r="AF338" t="s">
        <v>2388</v>
      </c>
      <c r="AG338" t="s">
        <v>6861</v>
      </c>
      <c r="AH338" t="s">
        <v>7086</v>
      </c>
      <c r="AI338" t="s">
        <v>7087</v>
      </c>
      <c r="AJ338" t="s">
        <v>2382</v>
      </c>
      <c r="AK338" t="s">
        <v>2389</v>
      </c>
      <c r="AL338" t="s">
        <v>6845</v>
      </c>
      <c r="AM338" t="s">
        <v>6845</v>
      </c>
      <c r="AN338" t="s">
        <v>7939</v>
      </c>
      <c r="AO338" t="s">
        <v>6866</v>
      </c>
      <c r="AP338" t="s">
        <v>6866</v>
      </c>
      <c r="AQ338" t="s">
        <v>6866</v>
      </c>
      <c r="AR338" t="s">
        <v>6866</v>
      </c>
      <c r="AS338" t="s">
        <v>6866</v>
      </c>
      <c r="AT338" t="s">
        <v>6866</v>
      </c>
      <c r="AU338" t="s">
        <v>6302</v>
      </c>
      <c r="AV338" t="s">
        <v>7162</v>
      </c>
      <c r="AW338" t="s">
        <v>6400</v>
      </c>
      <c r="AX338" t="s">
        <v>6866</v>
      </c>
      <c r="AY338" t="s">
        <v>6866</v>
      </c>
      <c r="AZ338" t="s">
        <v>6866</v>
      </c>
      <c r="BA338" t="s">
        <v>6866</v>
      </c>
      <c r="BB338" t="s">
        <v>2390</v>
      </c>
      <c r="BC338" t="s">
        <v>2391</v>
      </c>
      <c r="BD338" t="s">
        <v>2392</v>
      </c>
      <c r="BE338" t="s">
        <v>6866</v>
      </c>
      <c r="BF338" t="s">
        <v>6866</v>
      </c>
      <c r="BG338" t="s">
        <v>6866</v>
      </c>
      <c r="BH338" t="s">
        <v>6866</v>
      </c>
      <c r="BI338" t="s">
        <v>2393</v>
      </c>
      <c r="BJ338" t="s">
        <v>9410</v>
      </c>
      <c r="BK338" t="s">
        <v>7939</v>
      </c>
      <c r="BL338" t="s">
        <v>6866</v>
      </c>
      <c r="BM338" t="s">
        <v>6866</v>
      </c>
      <c r="BN338" t="s">
        <v>6866</v>
      </c>
      <c r="BO338" t="s">
        <v>6866</v>
      </c>
      <c r="BP338" t="s">
        <v>2394</v>
      </c>
      <c r="BQ338" t="s">
        <v>2395</v>
      </c>
    </row>
    <row r="339" spans="1:69" hidden="1" x14ac:dyDescent="0.2">
      <c r="A339" t="s">
        <v>2396</v>
      </c>
      <c r="B339" t="s">
        <v>2397</v>
      </c>
      <c r="C339" t="s">
        <v>6834</v>
      </c>
      <c r="D339" t="s">
        <v>6835</v>
      </c>
      <c r="E339" t="s">
        <v>2376</v>
      </c>
      <c r="F339" t="s">
        <v>2377</v>
      </c>
      <c r="G339" t="s">
        <v>6837</v>
      </c>
      <c r="H339" t="s">
        <v>6838</v>
      </c>
      <c r="I339" t="s">
        <v>8137</v>
      </c>
      <c r="J339" t="s">
        <v>2379</v>
      </c>
      <c r="K339" t="s">
        <v>6841</v>
      </c>
      <c r="L339" t="s">
        <v>6842</v>
      </c>
      <c r="M339" t="s">
        <v>6843</v>
      </c>
      <c r="N339" t="s">
        <v>6844</v>
      </c>
      <c r="O339" t="s">
        <v>6845</v>
      </c>
      <c r="P339" t="s">
        <v>2398</v>
      </c>
      <c r="Q339" t="s">
        <v>2399</v>
      </c>
      <c r="R339" t="s">
        <v>2400</v>
      </c>
      <c r="S339" t="s">
        <v>8360</v>
      </c>
      <c r="T339" t="s">
        <v>6117</v>
      </c>
      <c r="U339" t="s">
        <v>6851</v>
      </c>
      <c r="V339" t="s">
        <v>2399</v>
      </c>
      <c r="W339" t="s">
        <v>2401</v>
      </c>
      <c r="X339" t="s">
        <v>2398</v>
      </c>
      <c r="Y339" t="s">
        <v>2402</v>
      </c>
      <c r="Z339" t="s">
        <v>8879</v>
      </c>
      <c r="AA339" t="s">
        <v>7831</v>
      </c>
      <c r="AB339" t="s">
        <v>6223</v>
      </c>
      <c r="AC339" t="s">
        <v>2403</v>
      </c>
      <c r="AD339" t="s">
        <v>2404</v>
      </c>
      <c r="AE339" t="s">
        <v>2405</v>
      </c>
      <c r="AF339" t="s">
        <v>2406</v>
      </c>
      <c r="AG339" t="s">
        <v>7117</v>
      </c>
      <c r="AH339" t="s">
        <v>8904</v>
      </c>
      <c r="AI339" t="s">
        <v>6863</v>
      </c>
      <c r="AJ339" t="s">
        <v>2407</v>
      </c>
      <c r="AK339" t="s">
        <v>2408</v>
      </c>
      <c r="AL339" t="s">
        <v>6845</v>
      </c>
      <c r="AM339" t="s">
        <v>6845</v>
      </c>
      <c r="AN339" t="s">
        <v>6866</v>
      </c>
      <c r="AO339" t="s">
        <v>6866</v>
      </c>
      <c r="AP339" t="s">
        <v>6866</v>
      </c>
      <c r="AQ339" t="s">
        <v>6866</v>
      </c>
      <c r="AR339" t="s">
        <v>6866</v>
      </c>
      <c r="AS339" t="s">
        <v>6866</v>
      </c>
      <c r="AT339" t="s">
        <v>6866</v>
      </c>
      <c r="AU339" t="s">
        <v>6866</v>
      </c>
      <c r="AV339" t="s">
        <v>6866</v>
      </c>
      <c r="AW339" t="s">
        <v>6866</v>
      </c>
      <c r="AX339" t="s">
        <v>6866</v>
      </c>
      <c r="AY339" t="s">
        <v>6866</v>
      </c>
      <c r="AZ339" t="s">
        <v>6866</v>
      </c>
      <c r="BA339" t="s">
        <v>6866</v>
      </c>
      <c r="BB339" t="s">
        <v>6866</v>
      </c>
      <c r="BC339" t="s">
        <v>6866</v>
      </c>
      <c r="BD339" t="s">
        <v>6866</v>
      </c>
      <c r="BE339" t="s">
        <v>6866</v>
      </c>
      <c r="BF339" t="s">
        <v>6866</v>
      </c>
      <c r="BG339" t="s">
        <v>6866</v>
      </c>
      <c r="BH339" t="s">
        <v>6866</v>
      </c>
      <c r="BI339" t="s">
        <v>6866</v>
      </c>
      <c r="BJ339" t="s">
        <v>6866</v>
      </c>
      <c r="BK339" t="s">
        <v>6866</v>
      </c>
      <c r="BL339" t="s">
        <v>6866</v>
      </c>
      <c r="BM339" t="s">
        <v>6866</v>
      </c>
      <c r="BN339" t="s">
        <v>6866</v>
      </c>
      <c r="BO339" t="s">
        <v>6866</v>
      </c>
      <c r="BP339" t="s">
        <v>2409</v>
      </c>
      <c r="BQ339" t="s">
        <v>2410</v>
      </c>
    </row>
    <row r="340" spans="1:69" hidden="1" x14ac:dyDescent="0.2">
      <c r="A340" t="s">
        <v>2411</v>
      </c>
      <c r="B340" t="s">
        <v>2412</v>
      </c>
      <c r="C340" t="s">
        <v>2396</v>
      </c>
      <c r="D340" t="s">
        <v>6835</v>
      </c>
      <c r="E340" t="s">
        <v>2376</v>
      </c>
      <c r="F340" t="s">
        <v>2413</v>
      </c>
      <c r="G340" t="s">
        <v>6837</v>
      </c>
      <c r="H340" t="s">
        <v>6264</v>
      </c>
      <c r="I340" t="s">
        <v>9187</v>
      </c>
      <c r="J340" t="s">
        <v>2414</v>
      </c>
      <c r="K340" t="s">
        <v>6841</v>
      </c>
      <c r="L340" t="s">
        <v>7075</v>
      </c>
      <c r="M340" t="s">
        <v>7076</v>
      </c>
      <c r="N340" t="s">
        <v>7077</v>
      </c>
      <c r="O340" t="s">
        <v>6845</v>
      </c>
      <c r="P340" t="s">
        <v>2415</v>
      </c>
      <c r="Q340" t="s">
        <v>2416</v>
      </c>
      <c r="R340" t="s">
        <v>2417</v>
      </c>
      <c r="S340" t="s">
        <v>9012</v>
      </c>
      <c r="T340" t="s">
        <v>6856</v>
      </c>
      <c r="U340" t="s">
        <v>7082</v>
      </c>
      <c r="V340" t="s">
        <v>2416</v>
      </c>
      <c r="W340" t="s">
        <v>2418</v>
      </c>
      <c r="X340" t="s">
        <v>6845</v>
      </c>
      <c r="Y340" t="s">
        <v>6379</v>
      </c>
      <c r="Z340" t="s">
        <v>7090</v>
      </c>
      <c r="AA340" t="s">
        <v>7831</v>
      </c>
      <c r="AB340" t="s">
        <v>7119</v>
      </c>
      <c r="AC340" t="s">
        <v>2416</v>
      </c>
      <c r="AD340" t="s">
        <v>2419</v>
      </c>
      <c r="AE340" t="s">
        <v>6845</v>
      </c>
      <c r="AF340" t="s">
        <v>2420</v>
      </c>
      <c r="AG340" t="s">
        <v>8879</v>
      </c>
      <c r="AH340" t="s">
        <v>5711</v>
      </c>
      <c r="AI340" t="s">
        <v>7092</v>
      </c>
      <c r="AJ340" t="s">
        <v>2416</v>
      </c>
      <c r="AK340" t="s">
        <v>2421</v>
      </c>
      <c r="AL340" t="s">
        <v>6845</v>
      </c>
      <c r="AM340" t="s">
        <v>6845</v>
      </c>
      <c r="AN340" t="s">
        <v>8953</v>
      </c>
      <c r="AO340" t="s">
        <v>8953</v>
      </c>
      <c r="AP340" t="s">
        <v>8953</v>
      </c>
      <c r="AQ340" t="s">
        <v>6866</v>
      </c>
      <c r="AR340" t="s">
        <v>6866</v>
      </c>
      <c r="AS340" t="s">
        <v>6866</v>
      </c>
      <c r="AT340" t="s">
        <v>6866</v>
      </c>
      <c r="AU340" t="s">
        <v>7143</v>
      </c>
      <c r="AV340" t="s">
        <v>6866</v>
      </c>
      <c r="AW340" t="s">
        <v>7143</v>
      </c>
      <c r="AX340" t="s">
        <v>6866</v>
      </c>
      <c r="AY340" t="s">
        <v>6866</v>
      </c>
      <c r="AZ340" t="s">
        <v>6866</v>
      </c>
      <c r="BA340" t="s">
        <v>6866</v>
      </c>
      <c r="BB340" t="s">
        <v>7100</v>
      </c>
      <c r="BC340" t="s">
        <v>7100</v>
      </c>
      <c r="BD340" t="s">
        <v>7100</v>
      </c>
      <c r="BE340" t="s">
        <v>6866</v>
      </c>
      <c r="BF340" t="s">
        <v>6866</v>
      </c>
      <c r="BG340" t="s">
        <v>6866</v>
      </c>
      <c r="BH340" t="s">
        <v>6866</v>
      </c>
      <c r="BI340" t="s">
        <v>8887</v>
      </c>
      <c r="BJ340" t="s">
        <v>9187</v>
      </c>
      <c r="BK340" t="s">
        <v>7098</v>
      </c>
      <c r="BL340" t="s">
        <v>6866</v>
      </c>
      <c r="BM340" t="s">
        <v>6866</v>
      </c>
      <c r="BN340" t="s">
        <v>6866</v>
      </c>
      <c r="BO340" t="s">
        <v>6866</v>
      </c>
      <c r="BP340" t="s">
        <v>2422</v>
      </c>
      <c r="BQ340" t="s">
        <v>2423</v>
      </c>
    </row>
    <row r="341" spans="1:69" hidden="1" x14ac:dyDescent="0.2">
      <c r="A341" t="s">
        <v>2424</v>
      </c>
      <c r="B341" t="s">
        <v>2425</v>
      </c>
      <c r="C341" t="s">
        <v>2396</v>
      </c>
      <c r="D341" t="s">
        <v>6835</v>
      </c>
      <c r="E341" t="s">
        <v>2376</v>
      </c>
      <c r="F341" t="s">
        <v>2426</v>
      </c>
      <c r="G341" t="s">
        <v>6837</v>
      </c>
      <c r="H341" t="s">
        <v>6264</v>
      </c>
      <c r="I341" t="s">
        <v>7145</v>
      </c>
      <c r="J341" t="s">
        <v>2427</v>
      </c>
      <c r="K341" t="s">
        <v>6841</v>
      </c>
      <c r="L341" t="s">
        <v>7075</v>
      </c>
      <c r="M341" t="s">
        <v>7076</v>
      </c>
      <c r="N341" t="s">
        <v>7077</v>
      </c>
      <c r="O341" t="s">
        <v>6845</v>
      </c>
      <c r="P341" t="s">
        <v>2428</v>
      </c>
      <c r="Q341" t="s">
        <v>2429</v>
      </c>
      <c r="R341" t="s">
        <v>2430</v>
      </c>
      <c r="S341" t="s">
        <v>8360</v>
      </c>
      <c r="T341" t="s">
        <v>6475</v>
      </c>
      <c r="U341" t="s">
        <v>7082</v>
      </c>
      <c r="V341" t="s">
        <v>2429</v>
      </c>
      <c r="W341" t="s">
        <v>2431</v>
      </c>
      <c r="X341" t="s">
        <v>6845</v>
      </c>
      <c r="Y341" t="s">
        <v>2432</v>
      </c>
      <c r="Z341" t="s">
        <v>8223</v>
      </c>
      <c r="AA341" t="s">
        <v>2433</v>
      </c>
      <c r="AB341" t="s">
        <v>7119</v>
      </c>
      <c r="AC341" t="s">
        <v>2434</v>
      </c>
      <c r="AD341" t="s">
        <v>2435</v>
      </c>
      <c r="AE341" t="s">
        <v>6845</v>
      </c>
      <c r="AF341" t="s">
        <v>2436</v>
      </c>
      <c r="AG341" t="s">
        <v>7085</v>
      </c>
      <c r="AH341" t="s">
        <v>7081</v>
      </c>
      <c r="AI341" t="s">
        <v>7092</v>
      </c>
      <c r="AJ341" t="s">
        <v>2437</v>
      </c>
      <c r="AK341" t="s">
        <v>6845</v>
      </c>
      <c r="AL341" t="s">
        <v>6845</v>
      </c>
      <c r="AM341" t="s">
        <v>7269</v>
      </c>
      <c r="AN341" t="s">
        <v>7098</v>
      </c>
      <c r="AO341" t="s">
        <v>6866</v>
      </c>
      <c r="AP341" t="s">
        <v>7098</v>
      </c>
      <c r="AQ341" t="s">
        <v>6866</v>
      </c>
      <c r="AR341" t="s">
        <v>6866</v>
      </c>
      <c r="AS341" t="s">
        <v>6866</v>
      </c>
      <c r="AT341" t="s">
        <v>6866</v>
      </c>
      <c r="AU341" t="s">
        <v>7101</v>
      </c>
      <c r="AV341" t="s">
        <v>6866</v>
      </c>
      <c r="AW341" t="s">
        <v>7101</v>
      </c>
      <c r="AX341" t="s">
        <v>6866</v>
      </c>
      <c r="AY341" t="s">
        <v>6866</v>
      </c>
      <c r="AZ341" t="s">
        <v>6866</v>
      </c>
      <c r="BA341" t="s">
        <v>6866</v>
      </c>
      <c r="BB341" t="s">
        <v>7101</v>
      </c>
      <c r="BC341" t="s">
        <v>6866</v>
      </c>
      <c r="BD341" t="s">
        <v>7101</v>
      </c>
      <c r="BE341" t="s">
        <v>6866</v>
      </c>
      <c r="BF341" t="s">
        <v>6866</v>
      </c>
      <c r="BG341" t="s">
        <v>6866</v>
      </c>
      <c r="BH341" t="s">
        <v>6866</v>
      </c>
      <c r="BI341" t="s">
        <v>7144</v>
      </c>
      <c r="BJ341" t="s">
        <v>6866</v>
      </c>
      <c r="BK341" t="s">
        <v>7144</v>
      </c>
      <c r="BL341" t="s">
        <v>6866</v>
      </c>
      <c r="BM341" t="s">
        <v>6866</v>
      </c>
      <c r="BN341" t="s">
        <v>6866</v>
      </c>
      <c r="BO341" t="s">
        <v>6866</v>
      </c>
      <c r="BP341" t="s">
        <v>2438</v>
      </c>
      <c r="BQ341" t="s">
        <v>2439</v>
      </c>
    </row>
    <row r="342" spans="1:69" hidden="1" x14ac:dyDescent="0.2">
      <c r="A342" t="s">
        <v>2440</v>
      </c>
      <c r="B342" t="s">
        <v>2441</v>
      </c>
      <c r="C342" t="s">
        <v>2396</v>
      </c>
      <c r="D342" t="s">
        <v>6835</v>
      </c>
      <c r="E342" t="s">
        <v>2376</v>
      </c>
      <c r="F342" t="s">
        <v>2442</v>
      </c>
      <c r="G342" t="s">
        <v>6837</v>
      </c>
      <c r="H342" t="s">
        <v>2443</v>
      </c>
      <c r="I342" t="s">
        <v>8994</v>
      </c>
      <c r="J342" t="s">
        <v>2444</v>
      </c>
      <c r="K342" t="s">
        <v>6841</v>
      </c>
      <c r="L342" t="s">
        <v>7075</v>
      </c>
      <c r="M342" t="s">
        <v>7076</v>
      </c>
      <c r="N342" t="s">
        <v>7077</v>
      </c>
      <c r="O342" t="s">
        <v>6845</v>
      </c>
      <c r="P342" t="s">
        <v>2445</v>
      </c>
      <c r="Q342" t="s">
        <v>6845</v>
      </c>
      <c r="R342" t="s">
        <v>8348</v>
      </c>
      <c r="S342" t="s">
        <v>8981</v>
      </c>
      <c r="T342" t="s">
        <v>7113</v>
      </c>
      <c r="U342" t="s">
        <v>7082</v>
      </c>
      <c r="V342" t="s">
        <v>2446</v>
      </c>
      <c r="W342" t="s">
        <v>2447</v>
      </c>
      <c r="X342" t="s">
        <v>6845</v>
      </c>
      <c r="Y342" t="s">
        <v>2448</v>
      </c>
      <c r="Z342" t="s">
        <v>7195</v>
      </c>
      <c r="AA342" t="s">
        <v>7091</v>
      </c>
      <c r="AB342" t="s">
        <v>7119</v>
      </c>
      <c r="AC342" t="s">
        <v>2446</v>
      </c>
      <c r="AD342" t="s">
        <v>2449</v>
      </c>
      <c r="AE342" t="s">
        <v>6845</v>
      </c>
      <c r="AF342" t="s">
        <v>4522</v>
      </c>
      <c r="AG342" t="s">
        <v>7085</v>
      </c>
      <c r="AH342" t="s">
        <v>7081</v>
      </c>
      <c r="AI342" t="s">
        <v>7092</v>
      </c>
      <c r="AJ342" t="s">
        <v>2446</v>
      </c>
      <c r="AK342" t="s">
        <v>2450</v>
      </c>
      <c r="AL342" t="s">
        <v>6845</v>
      </c>
      <c r="AM342" t="s">
        <v>2451</v>
      </c>
      <c r="AN342" t="s">
        <v>7383</v>
      </c>
      <c r="AO342" t="s">
        <v>7383</v>
      </c>
      <c r="AP342" t="s">
        <v>6866</v>
      </c>
      <c r="AQ342" t="s">
        <v>6866</v>
      </c>
      <c r="AR342" t="s">
        <v>6866</v>
      </c>
      <c r="AS342" t="s">
        <v>6866</v>
      </c>
      <c r="AT342" t="s">
        <v>6866</v>
      </c>
      <c r="AU342" t="s">
        <v>6432</v>
      </c>
      <c r="AV342" t="s">
        <v>6432</v>
      </c>
      <c r="AW342" t="s">
        <v>6866</v>
      </c>
      <c r="AX342" t="s">
        <v>6866</v>
      </c>
      <c r="AY342" t="s">
        <v>6866</v>
      </c>
      <c r="AZ342" t="s">
        <v>6866</v>
      </c>
      <c r="BA342" t="s">
        <v>6866</v>
      </c>
      <c r="BB342" t="s">
        <v>7098</v>
      </c>
      <c r="BC342" t="s">
        <v>7098</v>
      </c>
      <c r="BD342" t="s">
        <v>6866</v>
      </c>
      <c r="BE342" t="s">
        <v>6866</v>
      </c>
      <c r="BF342" t="s">
        <v>6866</v>
      </c>
      <c r="BG342" t="s">
        <v>6866</v>
      </c>
      <c r="BH342" t="s">
        <v>6866</v>
      </c>
      <c r="BI342" t="s">
        <v>8960</v>
      </c>
      <c r="BJ342" t="s">
        <v>8960</v>
      </c>
      <c r="BK342" t="s">
        <v>6866</v>
      </c>
      <c r="BL342" t="s">
        <v>6866</v>
      </c>
      <c r="BM342" t="s">
        <v>6866</v>
      </c>
      <c r="BN342" t="s">
        <v>6866</v>
      </c>
      <c r="BO342" t="s">
        <v>6866</v>
      </c>
      <c r="BP342" t="s">
        <v>2452</v>
      </c>
      <c r="BQ342" t="s">
        <v>2453</v>
      </c>
    </row>
    <row r="343" spans="1:69" hidden="1" x14ac:dyDescent="0.2">
      <c r="A343" s="8" t="s">
        <v>9231</v>
      </c>
      <c r="B343" t="s">
        <v>2454</v>
      </c>
      <c r="C343" t="s">
        <v>2396</v>
      </c>
      <c r="D343" t="s">
        <v>6835</v>
      </c>
      <c r="E343" t="s">
        <v>2376</v>
      </c>
      <c r="F343" t="s">
        <v>2455</v>
      </c>
      <c r="G343" t="s">
        <v>6837</v>
      </c>
      <c r="H343" t="s">
        <v>2456</v>
      </c>
      <c r="I343" t="s">
        <v>2457</v>
      </c>
      <c r="J343" t="s">
        <v>2458</v>
      </c>
      <c r="K343" t="s">
        <v>6841</v>
      </c>
      <c r="L343" t="s">
        <v>7075</v>
      </c>
      <c r="M343" t="s">
        <v>7076</v>
      </c>
      <c r="N343" t="s">
        <v>7077</v>
      </c>
      <c r="O343" t="s">
        <v>6845</v>
      </c>
      <c r="P343" t="s">
        <v>2459</v>
      </c>
      <c r="Q343" t="s">
        <v>2460</v>
      </c>
      <c r="R343" t="s">
        <v>2461</v>
      </c>
      <c r="S343" t="s">
        <v>7195</v>
      </c>
      <c r="T343" t="s">
        <v>6414</v>
      </c>
      <c r="U343" t="s">
        <v>7082</v>
      </c>
      <c r="V343" t="s">
        <v>2460</v>
      </c>
      <c r="W343" t="s">
        <v>2462</v>
      </c>
      <c r="X343" t="s">
        <v>6845</v>
      </c>
      <c r="Y343" t="s">
        <v>2463</v>
      </c>
      <c r="Z343" t="s">
        <v>8879</v>
      </c>
      <c r="AA343" t="s">
        <v>8899</v>
      </c>
      <c r="AB343" t="s">
        <v>7119</v>
      </c>
      <c r="AC343" t="s">
        <v>2460</v>
      </c>
      <c r="AD343" t="s">
        <v>2464</v>
      </c>
      <c r="AE343" t="s">
        <v>6845</v>
      </c>
      <c r="AF343" t="s">
        <v>2465</v>
      </c>
      <c r="AG343" t="s">
        <v>8879</v>
      </c>
      <c r="AH343" t="s">
        <v>7081</v>
      </c>
      <c r="AI343" t="s">
        <v>7092</v>
      </c>
      <c r="AJ343" t="s">
        <v>2460</v>
      </c>
      <c r="AK343" t="s">
        <v>2466</v>
      </c>
      <c r="AL343" t="s">
        <v>6845</v>
      </c>
      <c r="AM343" t="s">
        <v>2467</v>
      </c>
      <c r="AN343" t="s">
        <v>6399</v>
      </c>
      <c r="AO343" t="s">
        <v>7130</v>
      </c>
      <c r="AP343" t="s">
        <v>8994</v>
      </c>
      <c r="AQ343" t="s">
        <v>6866</v>
      </c>
      <c r="AR343" t="s">
        <v>6866</v>
      </c>
      <c r="AS343" t="s">
        <v>6866</v>
      </c>
      <c r="AT343" t="s">
        <v>6866</v>
      </c>
      <c r="AU343" t="s">
        <v>7144</v>
      </c>
      <c r="AV343" t="s">
        <v>7144</v>
      </c>
      <c r="AW343" t="s">
        <v>6866</v>
      </c>
      <c r="AX343" t="s">
        <v>6866</v>
      </c>
      <c r="AY343" t="s">
        <v>6866</v>
      </c>
      <c r="AZ343" t="s">
        <v>6866</v>
      </c>
      <c r="BA343" t="s">
        <v>6866</v>
      </c>
      <c r="BB343" t="s">
        <v>8449</v>
      </c>
      <c r="BC343" t="s">
        <v>8449</v>
      </c>
      <c r="BD343" t="s">
        <v>6866</v>
      </c>
      <c r="BE343" t="s">
        <v>6866</v>
      </c>
      <c r="BF343" t="s">
        <v>6866</v>
      </c>
      <c r="BG343" t="s">
        <v>6866</v>
      </c>
      <c r="BH343" t="s">
        <v>6866</v>
      </c>
      <c r="BI343" t="s">
        <v>7123</v>
      </c>
      <c r="BJ343" t="s">
        <v>7123</v>
      </c>
      <c r="BK343" t="s">
        <v>6866</v>
      </c>
      <c r="BL343" t="s">
        <v>6866</v>
      </c>
      <c r="BM343" t="s">
        <v>6866</v>
      </c>
      <c r="BN343" t="s">
        <v>6866</v>
      </c>
      <c r="BO343" t="s">
        <v>6866</v>
      </c>
      <c r="BP343" t="s">
        <v>2468</v>
      </c>
      <c r="BQ343" t="s">
        <v>2469</v>
      </c>
    </row>
    <row r="344" spans="1:69" hidden="1" x14ac:dyDescent="0.2">
      <c r="A344" t="s">
        <v>9228</v>
      </c>
      <c r="B344" t="s">
        <v>2470</v>
      </c>
      <c r="C344" t="s">
        <v>2396</v>
      </c>
      <c r="D344" t="s">
        <v>6835</v>
      </c>
      <c r="E344" t="s">
        <v>2376</v>
      </c>
      <c r="F344" t="s">
        <v>2471</v>
      </c>
      <c r="G344" t="s">
        <v>6837</v>
      </c>
      <c r="H344" t="s">
        <v>2472</v>
      </c>
      <c r="I344" t="s">
        <v>8137</v>
      </c>
      <c r="J344" t="s">
        <v>2473</v>
      </c>
      <c r="K344" t="s">
        <v>6841</v>
      </c>
      <c r="L344" t="s">
        <v>7075</v>
      </c>
      <c r="M344" t="s">
        <v>7076</v>
      </c>
      <c r="N344" t="s">
        <v>7077</v>
      </c>
      <c r="O344" t="s">
        <v>2474</v>
      </c>
      <c r="P344" t="s">
        <v>2475</v>
      </c>
      <c r="Q344" t="s">
        <v>2476</v>
      </c>
      <c r="R344" t="s">
        <v>2477</v>
      </c>
      <c r="S344" t="s">
        <v>9316</v>
      </c>
      <c r="T344" t="s">
        <v>6856</v>
      </c>
      <c r="U344" t="s">
        <v>7082</v>
      </c>
      <c r="V344" t="s">
        <v>2476</v>
      </c>
      <c r="W344" t="s">
        <v>2478</v>
      </c>
      <c r="X344" t="s">
        <v>2479</v>
      </c>
      <c r="Y344" t="s">
        <v>2480</v>
      </c>
      <c r="Z344" t="s">
        <v>7195</v>
      </c>
      <c r="AA344" t="s">
        <v>6269</v>
      </c>
      <c r="AB344" t="s">
        <v>7119</v>
      </c>
      <c r="AC344" t="s">
        <v>2476</v>
      </c>
      <c r="AD344" t="s">
        <v>2481</v>
      </c>
      <c r="AE344" t="s">
        <v>6845</v>
      </c>
      <c r="AF344" t="s">
        <v>2482</v>
      </c>
      <c r="AG344" t="s">
        <v>7112</v>
      </c>
      <c r="AH344" t="s">
        <v>7675</v>
      </c>
      <c r="AI344" t="s">
        <v>7092</v>
      </c>
      <c r="AJ344" t="s">
        <v>2476</v>
      </c>
      <c r="AK344" t="s">
        <v>2483</v>
      </c>
      <c r="AL344" t="s">
        <v>6845</v>
      </c>
      <c r="AM344" t="s">
        <v>9338</v>
      </c>
      <c r="AN344" t="s">
        <v>8953</v>
      </c>
      <c r="AO344" t="s">
        <v>8953</v>
      </c>
      <c r="AP344" t="s">
        <v>6866</v>
      </c>
      <c r="AQ344" t="s">
        <v>6866</v>
      </c>
      <c r="AR344" t="s">
        <v>6866</v>
      </c>
      <c r="AS344" t="s">
        <v>6866</v>
      </c>
      <c r="AT344" t="s">
        <v>6866</v>
      </c>
      <c r="AU344" t="s">
        <v>8971</v>
      </c>
      <c r="AV344" t="s">
        <v>8971</v>
      </c>
      <c r="AW344" t="s">
        <v>6866</v>
      </c>
      <c r="AX344" t="s">
        <v>6866</v>
      </c>
      <c r="AY344" t="s">
        <v>6866</v>
      </c>
      <c r="AZ344" t="s">
        <v>6866</v>
      </c>
      <c r="BA344" t="s">
        <v>6866</v>
      </c>
      <c r="BB344" t="s">
        <v>7121</v>
      </c>
      <c r="BC344" t="s">
        <v>7121</v>
      </c>
      <c r="BD344" t="s">
        <v>6866</v>
      </c>
      <c r="BE344" t="s">
        <v>6866</v>
      </c>
      <c r="BF344" t="s">
        <v>6866</v>
      </c>
      <c r="BG344" t="s">
        <v>6866</v>
      </c>
      <c r="BH344" t="s">
        <v>6866</v>
      </c>
      <c r="BI344" t="s">
        <v>7098</v>
      </c>
      <c r="BJ344" t="s">
        <v>7098</v>
      </c>
      <c r="BK344" t="s">
        <v>6866</v>
      </c>
      <c r="BL344" t="s">
        <v>6866</v>
      </c>
      <c r="BM344" t="s">
        <v>6866</v>
      </c>
      <c r="BN344" t="s">
        <v>6866</v>
      </c>
      <c r="BO344" t="s">
        <v>6866</v>
      </c>
      <c r="BP344" t="s">
        <v>2484</v>
      </c>
      <c r="BQ344" t="s">
        <v>2485</v>
      </c>
    </row>
    <row r="345" spans="1:69" hidden="1" x14ac:dyDescent="0.2">
      <c r="A345" t="s">
        <v>2486</v>
      </c>
      <c r="B345" t="s">
        <v>2487</v>
      </c>
      <c r="C345" t="s">
        <v>2396</v>
      </c>
      <c r="D345" t="s">
        <v>6835</v>
      </c>
      <c r="E345" t="s">
        <v>2376</v>
      </c>
      <c r="F345" t="s">
        <v>2488</v>
      </c>
      <c r="G345" t="s">
        <v>6837</v>
      </c>
      <c r="H345" t="s">
        <v>6264</v>
      </c>
      <c r="I345" t="s">
        <v>7097</v>
      </c>
      <c r="J345" t="s">
        <v>2489</v>
      </c>
      <c r="K345" t="s">
        <v>6841</v>
      </c>
      <c r="L345" t="s">
        <v>7075</v>
      </c>
      <c r="M345" t="s">
        <v>7076</v>
      </c>
      <c r="N345" t="s">
        <v>7077</v>
      </c>
      <c r="O345" t="s">
        <v>6845</v>
      </c>
      <c r="P345" t="s">
        <v>2490</v>
      </c>
      <c r="Q345" t="s">
        <v>2491</v>
      </c>
      <c r="R345" t="s">
        <v>2492</v>
      </c>
      <c r="S345" t="s">
        <v>6492</v>
      </c>
      <c r="T345" t="s">
        <v>6269</v>
      </c>
      <c r="U345" t="s">
        <v>7082</v>
      </c>
      <c r="V345" t="s">
        <v>2491</v>
      </c>
      <c r="W345" t="s">
        <v>2493</v>
      </c>
      <c r="X345" t="s">
        <v>6845</v>
      </c>
      <c r="Y345" t="s">
        <v>2494</v>
      </c>
      <c r="Z345" t="s">
        <v>8220</v>
      </c>
      <c r="AA345" t="s">
        <v>7831</v>
      </c>
      <c r="AB345" t="s">
        <v>7119</v>
      </c>
      <c r="AC345" t="s">
        <v>2495</v>
      </c>
      <c r="AD345" t="s">
        <v>5279</v>
      </c>
      <c r="AE345" t="s">
        <v>6845</v>
      </c>
      <c r="AF345" t="s">
        <v>5280</v>
      </c>
      <c r="AG345" t="s">
        <v>8879</v>
      </c>
      <c r="AH345" t="s">
        <v>6414</v>
      </c>
      <c r="AI345" t="s">
        <v>7092</v>
      </c>
      <c r="AJ345" t="s">
        <v>2495</v>
      </c>
      <c r="AK345" t="s">
        <v>5281</v>
      </c>
      <c r="AL345" t="s">
        <v>6845</v>
      </c>
      <c r="AM345" t="s">
        <v>7780</v>
      </c>
      <c r="AN345" t="s">
        <v>6877</v>
      </c>
      <c r="AO345" t="s">
        <v>6866</v>
      </c>
      <c r="AP345" t="s">
        <v>6877</v>
      </c>
      <c r="AQ345" t="s">
        <v>6866</v>
      </c>
      <c r="AR345" t="s">
        <v>6866</v>
      </c>
      <c r="AS345" t="s">
        <v>6866</v>
      </c>
      <c r="AT345" t="s">
        <v>6866</v>
      </c>
      <c r="AU345" t="s">
        <v>6400</v>
      </c>
      <c r="AV345" t="s">
        <v>6866</v>
      </c>
      <c r="AW345" t="s">
        <v>6400</v>
      </c>
      <c r="AX345" t="s">
        <v>6866</v>
      </c>
      <c r="AY345" t="s">
        <v>6866</v>
      </c>
      <c r="AZ345" t="s">
        <v>6866</v>
      </c>
      <c r="BA345" t="s">
        <v>6866</v>
      </c>
      <c r="BB345" t="s">
        <v>8785</v>
      </c>
      <c r="BC345" t="s">
        <v>9187</v>
      </c>
      <c r="BD345" t="s">
        <v>6451</v>
      </c>
      <c r="BE345" t="s">
        <v>6866</v>
      </c>
      <c r="BF345" t="s">
        <v>6866</v>
      </c>
      <c r="BG345" t="s">
        <v>6866</v>
      </c>
      <c r="BH345" t="s">
        <v>6866</v>
      </c>
      <c r="BI345" t="s">
        <v>8971</v>
      </c>
      <c r="BJ345" t="s">
        <v>6866</v>
      </c>
      <c r="BK345" t="s">
        <v>8971</v>
      </c>
      <c r="BL345" t="s">
        <v>6866</v>
      </c>
      <c r="BM345" t="s">
        <v>6866</v>
      </c>
      <c r="BN345" t="s">
        <v>6866</v>
      </c>
      <c r="BO345" t="s">
        <v>6866</v>
      </c>
      <c r="BP345" t="s">
        <v>5282</v>
      </c>
      <c r="BQ345" t="s">
        <v>5283</v>
      </c>
    </row>
    <row r="346" spans="1:69" hidden="1" x14ac:dyDescent="0.2">
      <c r="A346" t="s">
        <v>5284</v>
      </c>
      <c r="B346" t="s">
        <v>5285</v>
      </c>
      <c r="C346" t="s">
        <v>2396</v>
      </c>
      <c r="D346" t="s">
        <v>6835</v>
      </c>
      <c r="E346" t="s">
        <v>2376</v>
      </c>
      <c r="F346" t="s">
        <v>5286</v>
      </c>
      <c r="G346" t="s">
        <v>6837</v>
      </c>
      <c r="H346" t="s">
        <v>6390</v>
      </c>
      <c r="I346" t="s">
        <v>8953</v>
      </c>
      <c r="J346" t="s">
        <v>5287</v>
      </c>
      <c r="K346" t="s">
        <v>6841</v>
      </c>
      <c r="L346" t="s">
        <v>7075</v>
      </c>
      <c r="M346" t="s">
        <v>7076</v>
      </c>
      <c r="N346" t="s">
        <v>7077</v>
      </c>
      <c r="O346" t="s">
        <v>6845</v>
      </c>
      <c r="P346" t="s">
        <v>5288</v>
      </c>
      <c r="Q346" t="s">
        <v>5289</v>
      </c>
      <c r="R346" t="s">
        <v>5888</v>
      </c>
      <c r="S346" t="s">
        <v>4827</v>
      </c>
      <c r="T346" t="s">
        <v>5290</v>
      </c>
      <c r="U346" t="s">
        <v>7082</v>
      </c>
      <c r="V346" t="s">
        <v>5289</v>
      </c>
      <c r="W346" t="s">
        <v>5291</v>
      </c>
      <c r="X346" t="s">
        <v>6845</v>
      </c>
      <c r="Y346" t="s">
        <v>5888</v>
      </c>
      <c r="Z346" t="s">
        <v>7323</v>
      </c>
      <c r="AA346" t="s">
        <v>8950</v>
      </c>
      <c r="AB346" t="s">
        <v>7119</v>
      </c>
      <c r="AC346" t="s">
        <v>5289</v>
      </c>
      <c r="AD346" t="s">
        <v>5292</v>
      </c>
      <c r="AE346" t="s">
        <v>6845</v>
      </c>
      <c r="AF346" t="s">
        <v>5888</v>
      </c>
      <c r="AG346" t="s">
        <v>6861</v>
      </c>
      <c r="AH346" t="s">
        <v>7118</v>
      </c>
      <c r="AI346" t="s">
        <v>7092</v>
      </c>
      <c r="AJ346" t="s">
        <v>5289</v>
      </c>
      <c r="AK346" t="s">
        <v>5293</v>
      </c>
      <c r="AL346" t="s">
        <v>6845</v>
      </c>
      <c r="AM346" t="s">
        <v>8938</v>
      </c>
      <c r="AN346" t="s">
        <v>7180</v>
      </c>
      <c r="AO346" t="s">
        <v>8906</v>
      </c>
      <c r="AP346" t="s">
        <v>7099</v>
      </c>
      <c r="AQ346" t="s">
        <v>6866</v>
      </c>
      <c r="AR346" t="s">
        <v>6866</v>
      </c>
      <c r="AS346" t="s">
        <v>6866</v>
      </c>
      <c r="AT346" t="s">
        <v>6866</v>
      </c>
      <c r="AU346" t="s">
        <v>6274</v>
      </c>
      <c r="AV346" t="s">
        <v>7121</v>
      </c>
      <c r="AW346" t="s">
        <v>6273</v>
      </c>
      <c r="AX346" t="s">
        <v>6866</v>
      </c>
      <c r="AY346" t="s">
        <v>6866</v>
      </c>
      <c r="AZ346" t="s">
        <v>6866</v>
      </c>
      <c r="BA346" t="s">
        <v>6866</v>
      </c>
      <c r="BB346" t="s">
        <v>7095</v>
      </c>
      <c r="BC346" t="s">
        <v>7095</v>
      </c>
      <c r="BD346" t="s">
        <v>6866</v>
      </c>
      <c r="BE346" t="s">
        <v>6866</v>
      </c>
      <c r="BF346" t="s">
        <v>6866</v>
      </c>
      <c r="BG346" t="s">
        <v>6866</v>
      </c>
      <c r="BH346" t="s">
        <v>6866</v>
      </c>
      <c r="BI346" t="s">
        <v>8906</v>
      </c>
      <c r="BJ346" t="s">
        <v>8906</v>
      </c>
      <c r="BK346" t="s">
        <v>6866</v>
      </c>
      <c r="BL346" t="s">
        <v>6866</v>
      </c>
      <c r="BM346" t="s">
        <v>6866</v>
      </c>
      <c r="BN346" t="s">
        <v>6866</v>
      </c>
      <c r="BO346" t="s">
        <v>6866</v>
      </c>
      <c r="BP346" t="s">
        <v>5294</v>
      </c>
      <c r="BQ346" t="s">
        <v>5295</v>
      </c>
    </row>
    <row r="347" spans="1:69" hidden="1" x14ac:dyDescent="0.2">
      <c r="A347" t="s">
        <v>5296</v>
      </c>
      <c r="B347" t="s">
        <v>5297</v>
      </c>
      <c r="C347" t="s">
        <v>2396</v>
      </c>
      <c r="D347" t="s">
        <v>6835</v>
      </c>
      <c r="E347" t="s">
        <v>2376</v>
      </c>
      <c r="F347" t="s">
        <v>5298</v>
      </c>
      <c r="G347" t="s">
        <v>6837</v>
      </c>
      <c r="H347" t="s">
        <v>7991</v>
      </c>
      <c r="I347" t="s">
        <v>8952</v>
      </c>
      <c r="J347" t="s">
        <v>5299</v>
      </c>
      <c r="K347" t="s">
        <v>6841</v>
      </c>
      <c r="L347" t="s">
        <v>7075</v>
      </c>
      <c r="M347" t="s">
        <v>7076</v>
      </c>
      <c r="N347" t="s">
        <v>7077</v>
      </c>
      <c r="O347" t="s">
        <v>6845</v>
      </c>
      <c r="P347" t="s">
        <v>5300</v>
      </c>
      <c r="Q347" t="s">
        <v>5301</v>
      </c>
      <c r="R347" t="s">
        <v>5302</v>
      </c>
      <c r="S347" t="s">
        <v>7598</v>
      </c>
      <c r="T347" t="s">
        <v>8574</v>
      </c>
      <c r="U347" t="s">
        <v>7082</v>
      </c>
      <c r="V347" t="s">
        <v>5301</v>
      </c>
      <c r="W347" t="s">
        <v>5303</v>
      </c>
      <c r="X347" t="s">
        <v>6845</v>
      </c>
      <c r="Y347" t="s">
        <v>5304</v>
      </c>
      <c r="Z347" t="s">
        <v>6450</v>
      </c>
      <c r="AA347" t="s">
        <v>7118</v>
      </c>
      <c r="AB347" t="s">
        <v>7119</v>
      </c>
      <c r="AC347" t="s">
        <v>5301</v>
      </c>
      <c r="AD347" t="s">
        <v>5305</v>
      </c>
      <c r="AE347" t="s">
        <v>6845</v>
      </c>
      <c r="AF347" t="s">
        <v>5306</v>
      </c>
      <c r="AG347" t="s">
        <v>7117</v>
      </c>
      <c r="AH347" t="s">
        <v>7118</v>
      </c>
      <c r="AI347" t="s">
        <v>7092</v>
      </c>
      <c r="AJ347" t="s">
        <v>5301</v>
      </c>
      <c r="AK347" t="s">
        <v>5307</v>
      </c>
      <c r="AL347" t="s">
        <v>6845</v>
      </c>
      <c r="AM347" t="s">
        <v>8938</v>
      </c>
      <c r="AN347" t="s">
        <v>7095</v>
      </c>
      <c r="AO347" t="s">
        <v>7095</v>
      </c>
      <c r="AP347" t="s">
        <v>6866</v>
      </c>
      <c r="AQ347" t="s">
        <v>6866</v>
      </c>
      <c r="AR347" t="s">
        <v>6866</v>
      </c>
      <c r="AS347" t="s">
        <v>6866</v>
      </c>
      <c r="AT347" t="s">
        <v>6866</v>
      </c>
      <c r="AU347" t="s">
        <v>7145</v>
      </c>
      <c r="AV347" t="s">
        <v>7145</v>
      </c>
      <c r="AW347" t="s">
        <v>6866</v>
      </c>
      <c r="AX347" t="s">
        <v>6866</v>
      </c>
      <c r="AY347" t="s">
        <v>6866</v>
      </c>
      <c r="AZ347" t="s">
        <v>6866</v>
      </c>
      <c r="BA347" t="s">
        <v>6866</v>
      </c>
      <c r="BB347" t="s">
        <v>7095</v>
      </c>
      <c r="BC347" t="s">
        <v>7095</v>
      </c>
      <c r="BD347" t="s">
        <v>6866</v>
      </c>
      <c r="BE347" t="s">
        <v>6866</v>
      </c>
      <c r="BF347" t="s">
        <v>6866</v>
      </c>
      <c r="BG347" t="s">
        <v>6866</v>
      </c>
      <c r="BH347" t="s">
        <v>6866</v>
      </c>
      <c r="BI347" t="s">
        <v>8971</v>
      </c>
      <c r="BJ347" t="s">
        <v>8971</v>
      </c>
      <c r="BK347" t="s">
        <v>6866</v>
      </c>
      <c r="BL347" t="s">
        <v>6866</v>
      </c>
      <c r="BM347" t="s">
        <v>6866</v>
      </c>
      <c r="BN347" t="s">
        <v>6866</v>
      </c>
      <c r="BO347" t="s">
        <v>6866</v>
      </c>
      <c r="BP347" t="s">
        <v>5308</v>
      </c>
      <c r="BQ347" t="s">
        <v>5309</v>
      </c>
    </row>
    <row r="348" spans="1:69" hidden="1" x14ac:dyDescent="0.2">
      <c r="A348" t="s">
        <v>9230</v>
      </c>
      <c r="B348" t="s">
        <v>5310</v>
      </c>
      <c r="C348" t="s">
        <v>2396</v>
      </c>
      <c r="D348" t="s">
        <v>6835</v>
      </c>
      <c r="E348" t="s">
        <v>2376</v>
      </c>
      <c r="F348" t="s">
        <v>5311</v>
      </c>
      <c r="G348" t="s">
        <v>6837</v>
      </c>
      <c r="H348" t="s">
        <v>6376</v>
      </c>
      <c r="I348" t="s">
        <v>7939</v>
      </c>
      <c r="J348" t="s">
        <v>5312</v>
      </c>
      <c r="K348" t="s">
        <v>6841</v>
      </c>
      <c r="L348" t="s">
        <v>7075</v>
      </c>
      <c r="M348" t="s">
        <v>7076</v>
      </c>
      <c r="N348" t="s">
        <v>7077</v>
      </c>
      <c r="O348" t="s">
        <v>6845</v>
      </c>
      <c r="P348" t="s">
        <v>5313</v>
      </c>
      <c r="Q348" t="s">
        <v>5314</v>
      </c>
      <c r="R348" t="s">
        <v>5315</v>
      </c>
      <c r="S348" t="s">
        <v>6268</v>
      </c>
      <c r="T348" t="s">
        <v>7862</v>
      </c>
      <c r="U348" t="s">
        <v>7082</v>
      </c>
      <c r="V348" t="s">
        <v>5314</v>
      </c>
      <c r="W348" t="s">
        <v>5316</v>
      </c>
      <c r="X348" t="s">
        <v>6845</v>
      </c>
      <c r="Y348" t="s">
        <v>5317</v>
      </c>
      <c r="Z348" t="s">
        <v>6397</v>
      </c>
      <c r="AA348" t="s">
        <v>7118</v>
      </c>
      <c r="AB348" t="s">
        <v>7119</v>
      </c>
      <c r="AC348" t="s">
        <v>5314</v>
      </c>
      <c r="AD348" t="s">
        <v>5318</v>
      </c>
      <c r="AE348" t="s">
        <v>6845</v>
      </c>
      <c r="AF348" t="s">
        <v>9114</v>
      </c>
      <c r="AG348" t="s">
        <v>8879</v>
      </c>
      <c r="AH348" t="s">
        <v>8950</v>
      </c>
      <c r="AI348" t="s">
        <v>7092</v>
      </c>
      <c r="AJ348" t="s">
        <v>5314</v>
      </c>
      <c r="AK348" t="s">
        <v>5319</v>
      </c>
      <c r="AL348" t="s">
        <v>6845</v>
      </c>
      <c r="AM348" t="s">
        <v>6845</v>
      </c>
      <c r="AN348" t="s">
        <v>7097</v>
      </c>
      <c r="AO348" t="s">
        <v>7097</v>
      </c>
      <c r="AP348" t="s">
        <v>6866</v>
      </c>
      <c r="AQ348" t="s">
        <v>6866</v>
      </c>
      <c r="AR348" t="s">
        <v>6866</v>
      </c>
      <c r="AS348" t="s">
        <v>6866</v>
      </c>
      <c r="AT348" t="s">
        <v>6866</v>
      </c>
      <c r="AU348" t="s">
        <v>8785</v>
      </c>
      <c r="AV348" t="s">
        <v>6866</v>
      </c>
      <c r="AW348" t="s">
        <v>8785</v>
      </c>
      <c r="AX348" t="s">
        <v>6866</v>
      </c>
      <c r="AY348" t="s">
        <v>6866</v>
      </c>
      <c r="AZ348" t="s">
        <v>6866</v>
      </c>
      <c r="BA348" t="s">
        <v>6866</v>
      </c>
      <c r="BB348" t="s">
        <v>9117</v>
      </c>
      <c r="BC348" t="s">
        <v>9117</v>
      </c>
      <c r="BD348" t="s">
        <v>6866</v>
      </c>
      <c r="BE348" t="s">
        <v>6866</v>
      </c>
      <c r="BF348" t="s">
        <v>6866</v>
      </c>
      <c r="BG348" t="s">
        <v>6866</v>
      </c>
      <c r="BH348" t="s">
        <v>6866</v>
      </c>
      <c r="BI348" t="s">
        <v>8165</v>
      </c>
      <c r="BJ348" t="s">
        <v>6866</v>
      </c>
      <c r="BK348" t="s">
        <v>8165</v>
      </c>
      <c r="BL348" t="s">
        <v>6866</v>
      </c>
      <c r="BM348" t="s">
        <v>6866</v>
      </c>
      <c r="BN348" t="s">
        <v>6866</v>
      </c>
      <c r="BO348" t="s">
        <v>6866</v>
      </c>
      <c r="BP348" t="s">
        <v>5320</v>
      </c>
      <c r="BQ348" t="s">
        <v>5321</v>
      </c>
    </row>
    <row r="349" spans="1:69" hidden="1" x14ac:dyDescent="0.2">
      <c r="A349" s="8" t="s">
        <v>9229</v>
      </c>
      <c r="B349" t="s">
        <v>5322</v>
      </c>
      <c r="C349" t="s">
        <v>2396</v>
      </c>
      <c r="D349" t="s">
        <v>6835</v>
      </c>
      <c r="E349" t="s">
        <v>2376</v>
      </c>
      <c r="F349" t="s">
        <v>5323</v>
      </c>
      <c r="G349" t="s">
        <v>6837</v>
      </c>
      <c r="H349" t="s">
        <v>7687</v>
      </c>
      <c r="I349" t="s">
        <v>6274</v>
      </c>
      <c r="J349" t="s">
        <v>5324</v>
      </c>
      <c r="K349" t="s">
        <v>6841</v>
      </c>
      <c r="L349" t="s">
        <v>7075</v>
      </c>
      <c r="M349" t="s">
        <v>7076</v>
      </c>
      <c r="N349" t="s">
        <v>7077</v>
      </c>
      <c r="O349" t="s">
        <v>6845</v>
      </c>
      <c r="P349" t="s">
        <v>5325</v>
      </c>
      <c r="Q349" t="s">
        <v>6845</v>
      </c>
      <c r="R349" t="s">
        <v>5326</v>
      </c>
      <c r="S349" t="s">
        <v>8931</v>
      </c>
      <c r="T349" t="s">
        <v>8744</v>
      </c>
      <c r="U349" t="s">
        <v>7082</v>
      </c>
      <c r="V349" t="s">
        <v>5327</v>
      </c>
      <c r="W349" t="s">
        <v>5328</v>
      </c>
      <c r="X349" t="s">
        <v>6845</v>
      </c>
      <c r="Y349" t="s">
        <v>5329</v>
      </c>
      <c r="Z349" t="s">
        <v>7090</v>
      </c>
      <c r="AA349" t="s">
        <v>7086</v>
      </c>
      <c r="AB349" t="s">
        <v>7119</v>
      </c>
      <c r="AC349" t="s">
        <v>5327</v>
      </c>
      <c r="AD349" t="s">
        <v>5330</v>
      </c>
      <c r="AE349" t="s">
        <v>6845</v>
      </c>
      <c r="AF349" t="s">
        <v>5331</v>
      </c>
      <c r="AG349" t="s">
        <v>7160</v>
      </c>
      <c r="AH349" t="s">
        <v>7135</v>
      </c>
      <c r="AI349" t="s">
        <v>7092</v>
      </c>
      <c r="AJ349" t="s">
        <v>5327</v>
      </c>
      <c r="AK349" t="s">
        <v>5332</v>
      </c>
      <c r="AL349" t="s">
        <v>6845</v>
      </c>
      <c r="AM349" t="s">
        <v>6845</v>
      </c>
      <c r="AN349" t="s">
        <v>7101</v>
      </c>
      <c r="AO349" t="s">
        <v>8971</v>
      </c>
      <c r="AP349" t="s">
        <v>6273</v>
      </c>
      <c r="AQ349" t="s">
        <v>6866</v>
      </c>
      <c r="AR349" t="s">
        <v>6866</v>
      </c>
      <c r="AS349" t="s">
        <v>6866</v>
      </c>
      <c r="AT349" t="s">
        <v>6866</v>
      </c>
      <c r="AU349" t="s">
        <v>7144</v>
      </c>
      <c r="AV349" t="s">
        <v>7144</v>
      </c>
      <c r="AW349" t="s">
        <v>6866</v>
      </c>
      <c r="AX349" t="s">
        <v>6866</v>
      </c>
      <c r="AY349" t="s">
        <v>6866</v>
      </c>
      <c r="AZ349" t="s">
        <v>6866</v>
      </c>
      <c r="BA349" t="s">
        <v>6866</v>
      </c>
      <c r="BB349" t="s">
        <v>8906</v>
      </c>
      <c r="BC349" t="s">
        <v>8906</v>
      </c>
      <c r="BD349" t="s">
        <v>6866</v>
      </c>
      <c r="BE349" t="s">
        <v>6866</v>
      </c>
      <c r="BF349" t="s">
        <v>6866</v>
      </c>
      <c r="BG349" t="s">
        <v>6866</v>
      </c>
      <c r="BH349" t="s">
        <v>6866</v>
      </c>
      <c r="BI349" t="s">
        <v>6274</v>
      </c>
      <c r="BJ349" t="s">
        <v>6274</v>
      </c>
      <c r="BK349" t="s">
        <v>6866</v>
      </c>
      <c r="BL349" t="s">
        <v>6866</v>
      </c>
      <c r="BM349" t="s">
        <v>6866</v>
      </c>
      <c r="BN349" t="s">
        <v>6866</v>
      </c>
      <c r="BO349" t="s">
        <v>6866</v>
      </c>
      <c r="BP349" t="s">
        <v>5333</v>
      </c>
      <c r="BQ349" t="s">
        <v>5334</v>
      </c>
    </row>
    <row r="350" spans="1:69" hidden="1" x14ac:dyDescent="0.2">
      <c r="A350" t="s">
        <v>5335</v>
      </c>
      <c r="B350" t="s">
        <v>5336</v>
      </c>
      <c r="C350" t="s">
        <v>2396</v>
      </c>
      <c r="D350" t="s">
        <v>6835</v>
      </c>
      <c r="E350" t="s">
        <v>2376</v>
      </c>
      <c r="F350" t="s">
        <v>5337</v>
      </c>
      <c r="G350" t="s">
        <v>6837</v>
      </c>
      <c r="H350" t="s">
        <v>6264</v>
      </c>
      <c r="I350" t="s">
        <v>6273</v>
      </c>
      <c r="J350" t="s">
        <v>5338</v>
      </c>
      <c r="K350" t="s">
        <v>6841</v>
      </c>
      <c r="L350" t="s">
        <v>7075</v>
      </c>
      <c r="M350" t="s">
        <v>7076</v>
      </c>
      <c r="N350" t="s">
        <v>7077</v>
      </c>
      <c r="O350" t="s">
        <v>6845</v>
      </c>
      <c r="P350" t="s">
        <v>5339</v>
      </c>
      <c r="Q350" t="s">
        <v>5340</v>
      </c>
      <c r="R350" t="s">
        <v>5341</v>
      </c>
      <c r="S350" t="s">
        <v>6855</v>
      </c>
      <c r="T350" t="s">
        <v>8574</v>
      </c>
      <c r="U350" t="s">
        <v>7082</v>
      </c>
      <c r="V350" t="s">
        <v>5340</v>
      </c>
      <c r="W350" t="s">
        <v>5342</v>
      </c>
      <c r="X350" t="s">
        <v>6845</v>
      </c>
      <c r="Y350" t="s">
        <v>5343</v>
      </c>
      <c r="Z350" t="s">
        <v>5153</v>
      </c>
      <c r="AA350" t="s">
        <v>5344</v>
      </c>
      <c r="AB350" t="s">
        <v>7119</v>
      </c>
      <c r="AC350" t="s">
        <v>5340</v>
      </c>
      <c r="AD350" t="s">
        <v>5345</v>
      </c>
      <c r="AE350" t="s">
        <v>6845</v>
      </c>
      <c r="AF350" t="s">
        <v>5346</v>
      </c>
      <c r="AG350" t="s">
        <v>7117</v>
      </c>
      <c r="AH350" t="s">
        <v>8899</v>
      </c>
      <c r="AI350" t="s">
        <v>7092</v>
      </c>
      <c r="AJ350" t="s">
        <v>5340</v>
      </c>
      <c r="AK350" t="s">
        <v>5347</v>
      </c>
      <c r="AL350" t="s">
        <v>6845</v>
      </c>
      <c r="AM350" t="s">
        <v>8938</v>
      </c>
      <c r="AN350" t="s">
        <v>7122</v>
      </c>
      <c r="AO350" t="s">
        <v>7122</v>
      </c>
      <c r="AP350" t="s">
        <v>6866</v>
      </c>
      <c r="AQ350" t="s">
        <v>6866</v>
      </c>
      <c r="AR350" t="s">
        <v>6866</v>
      </c>
      <c r="AS350" t="s">
        <v>6866</v>
      </c>
      <c r="AT350" t="s">
        <v>6866</v>
      </c>
      <c r="AU350" t="s">
        <v>8971</v>
      </c>
      <c r="AV350" t="s">
        <v>8971</v>
      </c>
      <c r="AW350" t="s">
        <v>6866</v>
      </c>
      <c r="AX350" t="s">
        <v>6866</v>
      </c>
      <c r="AY350" t="s">
        <v>6866</v>
      </c>
      <c r="AZ350" t="s">
        <v>6866</v>
      </c>
      <c r="BA350" t="s">
        <v>6866</v>
      </c>
      <c r="BB350" t="s">
        <v>7121</v>
      </c>
      <c r="BC350" t="s">
        <v>7121</v>
      </c>
      <c r="BD350" t="s">
        <v>6866</v>
      </c>
      <c r="BE350" t="s">
        <v>6866</v>
      </c>
      <c r="BF350" t="s">
        <v>6866</v>
      </c>
      <c r="BG350" t="s">
        <v>6866</v>
      </c>
      <c r="BH350" t="s">
        <v>6866</v>
      </c>
      <c r="BI350" t="s">
        <v>7101</v>
      </c>
      <c r="BJ350" t="s">
        <v>7101</v>
      </c>
      <c r="BK350" t="s">
        <v>6866</v>
      </c>
      <c r="BL350" t="s">
        <v>6866</v>
      </c>
      <c r="BM350" t="s">
        <v>6866</v>
      </c>
      <c r="BN350" t="s">
        <v>6866</v>
      </c>
      <c r="BO350" t="s">
        <v>6866</v>
      </c>
      <c r="BP350" t="s">
        <v>5348</v>
      </c>
      <c r="BQ350" t="s">
        <v>5349</v>
      </c>
    </row>
    <row r="351" spans="1:69" hidden="1" x14ac:dyDescent="0.2">
      <c r="A351" t="s">
        <v>5350</v>
      </c>
      <c r="B351" t="s">
        <v>5351</v>
      </c>
      <c r="C351" t="s">
        <v>2396</v>
      </c>
      <c r="D351" t="s">
        <v>6835</v>
      </c>
      <c r="E351" t="s">
        <v>2376</v>
      </c>
      <c r="F351" t="s">
        <v>5352</v>
      </c>
      <c r="G351" t="s">
        <v>6837</v>
      </c>
      <c r="H351" t="s">
        <v>5353</v>
      </c>
      <c r="I351" t="s">
        <v>9187</v>
      </c>
      <c r="J351" t="s">
        <v>5354</v>
      </c>
      <c r="K351" t="s">
        <v>6841</v>
      </c>
      <c r="L351" t="s">
        <v>7075</v>
      </c>
      <c r="M351" t="s">
        <v>7076</v>
      </c>
      <c r="N351" t="s">
        <v>7077</v>
      </c>
      <c r="O351" t="s">
        <v>6845</v>
      </c>
      <c r="P351" t="s">
        <v>5355</v>
      </c>
      <c r="Q351" t="s">
        <v>6845</v>
      </c>
      <c r="R351" t="s">
        <v>5356</v>
      </c>
      <c r="S351" t="s">
        <v>6861</v>
      </c>
      <c r="T351" t="s">
        <v>7224</v>
      </c>
      <c r="U351" t="s">
        <v>7082</v>
      </c>
      <c r="V351" t="s">
        <v>5357</v>
      </c>
      <c r="W351" t="s">
        <v>5358</v>
      </c>
      <c r="X351" t="s">
        <v>6845</v>
      </c>
      <c r="Y351" t="s">
        <v>5359</v>
      </c>
      <c r="Z351" t="s">
        <v>7195</v>
      </c>
      <c r="AA351" t="s">
        <v>7081</v>
      </c>
      <c r="AB351" t="s">
        <v>7119</v>
      </c>
      <c r="AC351" t="s">
        <v>5357</v>
      </c>
      <c r="AD351" t="s">
        <v>5360</v>
      </c>
      <c r="AE351" t="s">
        <v>6845</v>
      </c>
      <c r="AF351" t="s">
        <v>5361</v>
      </c>
      <c r="AG351" t="s">
        <v>7160</v>
      </c>
      <c r="AH351" t="s">
        <v>7086</v>
      </c>
      <c r="AI351" t="s">
        <v>7092</v>
      </c>
      <c r="AJ351" t="s">
        <v>5357</v>
      </c>
      <c r="AK351" t="s">
        <v>6845</v>
      </c>
      <c r="AL351" t="s">
        <v>6845</v>
      </c>
      <c r="AM351" t="s">
        <v>5362</v>
      </c>
      <c r="AN351" t="s">
        <v>8286</v>
      </c>
      <c r="AO351" t="s">
        <v>8286</v>
      </c>
      <c r="AP351" t="s">
        <v>6866</v>
      </c>
      <c r="AQ351" t="s">
        <v>6866</v>
      </c>
      <c r="AR351" t="s">
        <v>6866</v>
      </c>
      <c r="AS351" t="s">
        <v>6866</v>
      </c>
      <c r="AT351" t="s">
        <v>6866</v>
      </c>
      <c r="AU351" t="s">
        <v>6400</v>
      </c>
      <c r="AV351" t="s">
        <v>6400</v>
      </c>
      <c r="AW351" t="s">
        <v>6866</v>
      </c>
      <c r="AX351" t="s">
        <v>6866</v>
      </c>
      <c r="AY351" t="s">
        <v>6866</v>
      </c>
      <c r="AZ351" t="s">
        <v>6866</v>
      </c>
      <c r="BA351" t="s">
        <v>6866</v>
      </c>
      <c r="BB351" t="s">
        <v>8894</v>
      </c>
      <c r="BC351" t="s">
        <v>8894</v>
      </c>
      <c r="BD351" t="s">
        <v>6866</v>
      </c>
      <c r="BE351" t="s">
        <v>6866</v>
      </c>
      <c r="BF351" t="s">
        <v>6866</v>
      </c>
      <c r="BG351" t="s">
        <v>6866</v>
      </c>
      <c r="BH351" t="s">
        <v>6866</v>
      </c>
      <c r="BI351" t="s">
        <v>7098</v>
      </c>
      <c r="BJ351" t="s">
        <v>7098</v>
      </c>
      <c r="BK351" t="s">
        <v>6866</v>
      </c>
      <c r="BL351" t="s">
        <v>6866</v>
      </c>
      <c r="BM351" t="s">
        <v>6866</v>
      </c>
      <c r="BN351" t="s">
        <v>6866</v>
      </c>
      <c r="BO351" t="s">
        <v>6866</v>
      </c>
      <c r="BP351" t="s">
        <v>5363</v>
      </c>
      <c r="BQ351" t="s">
        <v>5364</v>
      </c>
    </row>
    <row r="352" spans="1:69" hidden="1" x14ac:dyDescent="0.2">
      <c r="A352" t="s">
        <v>5365</v>
      </c>
      <c r="B352" t="s">
        <v>5366</v>
      </c>
      <c r="C352" t="s">
        <v>2396</v>
      </c>
      <c r="D352" t="s">
        <v>6835</v>
      </c>
      <c r="E352" t="s">
        <v>2376</v>
      </c>
      <c r="F352" t="s">
        <v>5367</v>
      </c>
      <c r="G352" t="s">
        <v>6837</v>
      </c>
      <c r="H352" t="s">
        <v>5368</v>
      </c>
      <c r="I352" t="s">
        <v>6451</v>
      </c>
      <c r="J352" t="s">
        <v>5369</v>
      </c>
      <c r="K352" t="s">
        <v>6841</v>
      </c>
      <c r="L352" t="s">
        <v>7075</v>
      </c>
      <c r="M352" t="s">
        <v>7076</v>
      </c>
      <c r="N352" t="s">
        <v>7077</v>
      </c>
      <c r="O352" t="s">
        <v>6845</v>
      </c>
      <c r="P352" t="s">
        <v>5370</v>
      </c>
      <c r="Q352" t="s">
        <v>5371</v>
      </c>
      <c r="R352" t="s">
        <v>5372</v>
      </c>
      <c r="S352" t="s">
        <v>6861</v>
      </c>
      <c r="T352" t="s">
        <v>7680</v>
      </c>
      <c r="U352" t="s">
        <v>7082</v>
      </c>
      <c r="V352" t="s">
        <v>5371</v>
      </c>
      <c r="W352" t="s">
        <v>5373</v>
      </c>
      <c r="X352" t="s">
        <v>6845</v>
      </c>
      <c r="Y352" t="s">
        <v>5304</v>
      </c>
      <c r="Z352" t="s">
        <v>8903</v>
      </c>
      <c r="AA352" t="s">
        <v>8950</v>
      </c>
      <c r="AB352" t="s">
        <v>7119</v>
      </c>
      <c r="AC352" t="s">
        <v>5371</v>
      </c>
      <c r="AD352" t="s">
        <v>5374</v>
      </c>
      <c r="AE352" t="s">
        <v>6845</v>
      </c>
      <c r="AF352" t="s">
        <v>5375</v>
      </c>
      <c r="AG352" t="s">
        <v>7195</v>
      </c>
      <c r="AH352" t="s">
        <v>7118</v>
      </c>
      <c r="AI352" t="s">
        <v>7092</v>
      </c>
      <c r="AJ352" t="s">
        <v>5371</v>
      </c>
      <c r="AK352" t="s">
        <v>5376</v>
      </c>
      <c r="AL352" t="s">
        <v>6845</v>
      </c>
      <c r="AM352" t="s">
        <v>6845</v>
      </c>
      <c r="AN352" t="s">
        <v>7099</v>
      </c>
      <c r="AO352" t="s">
        <v>7099</v>
      </c>
      <c r="AP352" t="s">
        <v>6866</v>
      </c>
      <c r="AQ352" t="s">
        <v>6866</v>
      </c>
      <c r="AR352" t="s">
        <v>6866</v>
      </c>
      <c r="AS352" t="s">
        <v>6866</v>
      </c>
      <c r="AT352" t="s">
        <v>6866</v>
      </c>
      <c r="AU352" t="s">
        <v>7179</v>
      </c>
      <c r="AV352" t="s">
        <v>7179</v>
      </c>
      <c r="AW352" t="s">
        <v>6866</v>
      </c>
      <c r="AX352" t="s">
        <v>6866</v>
      </c>
      <c r="AY352" t="s">
        <v>6866</v>
      </c>
      <c r="AZ352" t="s">
        <v>6866</v>
      </c>
      <c r="BA352" t="s">
        <v>6866</v>
      </c>
      <c r="BB352" t="s">
        <v>7123</v>
      </c>
      <c r="BC352" t="s">
        <v>7123</v>
      </c>
      <c r="BD352" t="s">
        <v>6866</v>
      </c>
      <c r="BE352" t="s">
        <v>6866</v>
      </c>
      <c r="BF352" t="s">
        <v>6866</v>
      </c>
      <c r="BG352" t="s">
        <v>6866</v>
      </c>
      <c r="BH352" t="s">
        <v>6866</v>
      </c>
      <c r="BI352" t="s">
        <v>7100</v>
      </c>
      <c r="BJ352" t="s">
        <v>7100</v>
      </c>
      <c r="BK352" t="s">
        <v>6866</v>
      </c>
      <c r="BL352" t="s">
        <v>6866</v>
      </c>
      <c r="BM352" t="s">
        <v>6866</v>
      </c>
      <c r="BN352" t="s">
        <v>6866</v>
      </c>
      <c r="BO352" t="s">
        <v>6866</v>
      </c>
      <c r="BP352" t="s">
        <v>5377</v>
      </c>
      <c r="BQ352" t="s">
        <v>5378</v>
      </c>
    </row>
    <row r="353" spans="1:69" hidden="1" x14ac:dyDescent="0.2">
      <c r="A353" t="s">
        <v>5379</v>
      </c>
      <c r="B353" t="s">
        <v>5380</v>
      </c>
      <c r="C353" t="s">
        <v>2396</v>
      </c>
      <c r="D353" t="s">
        <v>6835</v>
      </c>
      <c r="E353" t="s">
        <v>2376</v>
      </c>
      <c r="F353" t="s">
        <v>5381</v>
      </c>
      <c r="G353" t="s">
        <v>6837</v>
      </c>
      <c r="H353" t="s">
        <v>5382</v>
      </c>
      <c r="I353" t="s">
        <v>7145</v>
      </c>
      <c r="J353" t="s">
        <v>5383</v>
      </c>
      <c r="K353" t="s">
        <v>6841</v>
      </c>
      <c r="L353" t="s">
        <v>7649</v>
      </c>
      <c r="M353" t="s">
        <v>7076</v>
      </c>
      <c r="N353" t="s">
        <v>7077</v>
      </c>
      <c r="O353" t="s">
        <v>6845</v>
      </c>
      <c r="P353" t="s">
        <v>5384</v>
      </c>
      <c r="Q353" t="s">
        <v>5385</v>
      </c>
      <c r="R353" t="s">
        <v>5386</v>
      </c>
      <c r="S353" t="s">
        <v>8981</v>
      </c>
      <c r="T353" t="s">
        <v>6148</v>
      </c>
      <c r="U353" t="s">
        <v>7082</v>
      </c>
      <c r="V353" t="s">
        <v>5385</v>
      </c>
      <c r="W353" t="s">
        <v>5387</v>
      </c>
      <c r="X353" t="s">
        <v>5388</v>
      </c>
      <c r="Y353" t="s">
        <v>5389</v>
      </c>
      <c r="Z353" t="s">
        <v>8061</v>
      </c>
      <c r="AA353" t="s">
        <v>8982</v>
      </c>
      <c r="AB353" t="s">
        <v>7119</v>
      </c>
      <c r="AC353" t="s">
        <v>5385</v>
      </c>
      <c r="AD353" t="s">
        <v>5390</v>
      </c>
      <c r="AE353" t="s">
        <v>6845</v>
      </c>
      <c r="AF353" t="s">
        <v>5391</v>
      </c>
      <c r="AG353" t="s">
        <v>5392</v>
      </c>
      <c r="AH353" t="s">
        <v>8904</v>
      </c>
      <c r="AI353" t="s">
        <v>7092</v>
      </c>
      <c r="AJ353" t="s">
        <v>5385</v>
      </c>
      <c r="AK353" t="s">
        <v>5393</v>
      </c>
      <c r="AL353" t="s">
        <v>6845</v>
      </c>
      <c r="AM353" t="s">
        <v>5394</v>
      </c>
      <c r="AN353" t="s">
        <v>6399</v>
      </c>
      <c r="AO353" t="s">
        <v>6399</v>
      </c>
      <c r="AP353" t="s">
        <v>6866</v>
      </c>
      <c r="AQ353" t="s">
        <v>6866</v>
      </c>
      <c r="AR353" t="s">
        <v>6866</v>
      </c>
      <c r="AS353" t="s">
        <v>6866</v>
      </c>
      <c r="AT353" t="s">
        <v>6866</v>
      </c>
      <c r="AU353" t="s">
        <v>8971</v>
      </c>
      <c r="AV353" t="s">
        <v>8971</v>
      </c>
      <c r="AW353" t="s">
        <v>6866</v>
      </c>
      <c r="AX353" t="s">
        <v>6866</v>
      </c>
      <c r="AY353" t="s">
        <v>6866</v>
      </c>
      <c r="AZ353" t="s">
        <v>6866</v>
      </c>
      <c r="BA353" t="s">
        <v>6866</v>
      </c>
      <c r="BB353" t="s">
        <v>7098</v>
      </c>
      <c r="BC353" t="s">
        <v>7098</v>
      </c>
      <c r="BD353" t="s">
        <v>6866</v>
      </c>
      <c r="BE353" t="s">
        <v>6866</v>
      </c>
      <c r="BF353" t="s">
        <v>6866</v>
      </c>
      <c r="BG353" t="s">
        <v>6866</v>
      </c>
      <c r="BH353" t="s">
        <v>6866</v>
      </c>
      <c r="BI353" t="s">
        <v>8286</v>
      </c>
      <c r="BJ353" t="s">
        <v>8286</v>
      </c>
      <c r="BK353" t="s">
        <v>6866</v>
      </c>
      <c r="BL353" t="s">
        <v>6866</v>
      </c>
      <c r="BM353" t="s">
        <v>6866</v>
      </c>
      <c r="BN353" t="s">
        <v>6866</v>
      </c>
      <c r="BO353" t="s">
        <v>6866</v>
      </c>
      <c r="BP353" t="s">
        <v>5395</v>
      </c>
      <c r="BQ353" t="s">
        <v>5396</v>
      </c>
    </row>
    <row r="354" spans="1:69" hidden="1" x14ac:dyDescent="0.2">
      <c r="A354" t="s">
        <v>5397</v>
      </c>
      <c r="B354" t="s">
        <v>5398</v>
      </c>
      <c r="C354" t="s">
        <v>2396</v>
      </c>
      <c r="D354" t="s">
        <v>6835</v>
      </c>
      <c r="E354" t="s">
        <v>2376</v>
      </c>
      <c r="F354" t="s">
        <v>2377</v>
      </c>
      <c r="G354" t="s">
        <v>6837</v>
      </c>
      <c r="H354" t="s">
        <v>6838</v>
      </c>
      <c r="I354" t="s">
        <v>6433</v>
      </c>
      <c r="J354" t="s">
        <v>2379</v>
      </c>
      <c r="K354" t="s">
        <v>6841</v>
      </c>
      <c r="L354" t="s">
        <v>7649</v>
      </c>
      <c r="M354" t="s">
        <v>7076</v>
      </c>
      <c r="N354" t="s">
        <v>7077</v>
      </c>
      <c r="O354" t="s">
        <v>6845</v>
      </c>
      <c r="P354" t="s">
        <v>5399</v>
      </c>
      <c r="Q354" t="s">
        <v>5400</v>
      </c>
      <c r="R354" t="s">
        <v>5401</v>
      </c>
      <c r="S354" t="s">
        <v>6545</v>
      </c>
      <c r="T354" t="s">
        <v>8982</v>
      </c>
      <c r="U354" t="s">
        <v>7082</v>
      </c>
      <c r="V354" t="s">
        <v>5400</v>
      </c>
      <c r="W354" t="s">
        <v>5402</v>
      </c>
      <c r="X354" t="s">
        <v>6845</v>
      </c>
      <c r="Y354" t="s">
        <v>5403</v>
      </c>
      <c r="Z354" t="s">
        <v>8903</v>
      </c>
      <c r="AA354" t="s">
        <v>7086</v>
      </c>
      <c r="AB354" t="s">
        <v>7119</v>
      </c>
      <c r="AC354" t="s">
        <v>5400</v>
      </c>
      <c r="AD354" t="s">
        <v>5404</v>
      </c>
      <c r="AE354" t="s">
        <v>6845</v>
      </c>
      <c r="AF354" t="s">
        <v>5405</v>
      </c>
      <c r="AG354" t="s">
        <v>8291</v>
      </c>
      <c r="AH354" t="s">
        <v>8884</v>
      </c>
      <c r="AI354" t="s">
        <v>4934</v>
      </c>
      <c r="AJ354" t="s">
        <v>5400</v>
      </c>
      <c r="AK354" t="s">
        <v>5406</v>
      </c>
      <c r="AL354" t="s">
        <v>6845</v>
      </c>
      <c r="AM354" t="s">
        <v>5407</v>
      </c>
      <c r="AN354" t="s">
        <v>5408</v>
      </c>
      <c r="AO354" t="s">
        <v>5409</v>
      </c>
      <c r="AP354" t="s">
        <v>9353</v>
      </c>
      <c r="AQ354" t="s">
        <v>6866</v>
      </c>
      <c r="AR354" t="s">
        <v>6866</v>
      </c>
      <c r="AS354" t="s">
        <v>9187</v>
      </c>
      <c r="AT354" t="s">
        <v>6866</v>
      </c>
      <c r="AU354" t="s">
        <v>7108</v>
      </c>
      <c r="AV354" t="s">
        <v>4971</v>
      </c>
      <c r="AW354" t="s">
        <v>8906</v>
      </c>
      <c r="AX354" t="s">
        <v>6866</v>
      </c>
      <c r="AY354" t="s">
        <v>6866</v>
      </c>
      <c r="AZ354" t="s">
        <v>6866</v>
      </c>
      <c r="BA354" t="s">
        <v>6866</v>
      </c>
      <c r="BB354" t="s">
        <v>6999</v>
      </c>
      <c r="BC354" t="s">
        <v>9090</v>
      </c>
      <c r="BD354" t="s">
        <v>7179</v>
      </c>
      <c r="BE354" t="s">
        <v>6866</v>
      </c>
      <c r="BF354" t="s">
        <v>6866</v>
      </c>
      <c r="BG354" t="s">
        <v>6866</v>
      </c>
      <c r="BH354" t="s">
        <v>6866</v>
      </c>
      <c r="BI354" t="s">
        <v>5410</v>
      </c>
      <c r="BJ354" t="s">
        <v>6177</v>
      </c>
      <c r="BK354" t="s">
        <v>6866</v>
      </c>
      <c r="BL354" t="s">
        <v>6866</v>
      </c>
      <c r="BM354" t="s">
        <v>6866</v>
      </c>
      <c r="BN354" t="s">
        <v>6866</v>
      </c>
      <c r="BO354" t="s">
        <v>6866</v>
      </c>
      <c r="BP354" t="s">
        <v>5411</v>
      </c>
      <c r="BQ354" t="s">
        <v>5412</v>
      </c>
    </row>
    <row r="355" spans="1:69" hidden="1" x14ac:dyDescent="0.2">
      <c r="A355" t="s">
        <v>5413</v>
      </c>
      <c r="B355" t="s">
        <v>5413</v>
      </c>
      <c r="C355" t="s">
        <v>6845</v>
      </c>
      <c r="D355" t="s">
        <v>6835</v>
      </c>
      <c r="E355" t="s">
        <v>2376</v>
      </c>
      <c r="F355" t="s">
        <v>2376</v>
      </c>
      <c r="G355" t="s">
        <v>6845</v>
      </c>
      <c r="H355" t="s">
        <v>6845</v>
      </c>
      <c r="I355" t="s">
        <v>6845</v>
      </c>
      <c r="J355" t="s">
        <v>7943</v>
      </c>
      <c r="K355" t="s">
        <v>6841</v>
      </c>
      <c r="L355" t="s">
        <v>6456</v>
      </c>
      <c r="M355" t="s">
        <v>6457</v>
      </c>
      <c r="N355" t="s">
        <v>6844</v>
      </c>
      <c r="O355" t="s">
        <v>6845</v>
      </c>
      <c r="P355" t="s">
        <v>6845</v>
      </c>
      <c r="Q355" t="s">
        <v>6845</v>
      </c>
      <c r="R355" t="s">
        <v>6845</v>
      </c>
      <c r="S355" t="s">
        <v>6845</v>
      </c>
      <c r="T355" t="s">
        <v>6845</v>
      </c>
      <c r="U355" t="s">
        <v>6845</v>
      </c>
      <c r="V355" t="s">
        <v>6845</v>
      </c>
      <c r="W355" t="s">
        <v>6845</v>
      </c>
      <c r="X355" t="s">
        <v>6845</v>
      </c>
      <c r="Y355" t="s">
        <v>6845</v>
      </c>
      <c r="Z355" t="s">
        <v>6845</v>
      </c>
      <c r="AA355" t="s">
        <v>6845</v>
      </c>
      <c r="AB355" t="s">
        <v>6845</v>
      </c>
      <c r="AC355" t="s">
        <v>6845</v>
      </c>
      <c r="AD355" t="s">
        <v>6845</v>
      </c>
      <c r="AE355" t="s">
        <v>6845</v>
      </c>
      <c r="AF355" t="s">
        <v>6845</v>
      </c>
      <c r="AG355" t="s">
        <v>6845</v>
      </c>
      <c r="AH355" t="s">
        <v>6845</v>
      </c>
      <c r="AI355" t="s">
        <v>6845</v>
      </c>
      <c r="AJ355" t="s">
        <v>6845</v>
      </c>
      <c r="AK355" t="s">
        <v>6845</v>
      </c>
      <c r="AL355" t="s">
        <v>6845</v>
      </c>
      <c r="AM355" t="s">
        <v>6845</v>
      </c>
      <c r="AN355" t="s">
        <v>6866</v>
      </c>
      <c r="AO355" t="s">
        <v>6866</v>
      </c>
      <c r="AP355" t="s">
        <v>6866</v>
      </c>
      <c r="AQ355" t="s">
        <v>6866</v>
      </c>
      <c r="AR355" t="s">
        <v>6866</v>
      </c>
      <c r="AS355" t="s">
        <v>6866</v>
      </c>
      <c r="AT355" t="s">
        <v>6866</v>
      </c>
      <c r="AU355" t="s">
        <v>6866</v>
      </c>
      <c r="AV355" t="s">
        <v>6866</v>
      </c>
      <c r="AW355" t="s">
        <v>6866</v>
      </c>
      <c r="AX355" t="s">
        <v>6866</v>
      </c>
      <c r="AY355" t="s">
        <v>6866</v>
      </c>
      <c r="AZ355" t="s">
        <v>6866</v>
      </c>
      <c r="BA355" t="s">
        <v>6866</v>
      </c>
      <c r="BB355" t="s">
        <v>6866</v>
      </c>
      <c r="BC355" t="s">
        <v>6866</v>
      </c>
      <c r="BD355" t="s">
        <v>6866</v>
      </c>
      <c r="BE355" t="s">
        <v>6866</v>
      </c>
      <c r="BF355" t="s">
        <v>6866</v>
      </c>
      <c r="BG355" t="s">
        <v>6866</v>
      </c>
      <c r="BH355" t="s">
        <v>6866</v>
      </c>
      <c r="BI355" t="s">
        <v>6866</v>
      </c>
      <c r="BJ355" t="s">
        <v>6866</v>
      </c>
      <c r="BK355" t="s">
        <v>6866</v>
      </c>
      <c r="BL355" t="s">
        <v>6866</v>
      </c>
      <c r="BM355" t="s">
        <v>6866</v>
      </c>
      <c r="BN355" t="s">
        <v>6866</v>
      </c>
      <c r="BO355" t="s">
        <v>6866</v>
      </c>
      <c r="BP355" t="s">
        <v>7944</v>
      </c>
      <c r="BQ355" t="s">
        <v>5414</v>
      </c>
    </row>
    <row r="356" spans="1:69" hidden="1" x14ac:dyDescent="0.2">
      <c r="A356" t="s">
        <v>5415</v>
      </c>
      <c r="B356" t="s">
        <v>5415</v>
      </c>
      <c r="C356" t="s">
        <v>2396</v>
      </c>
      <c r="D356" t="s">
        <v>6835</v>
      </c>
      <c r="E356" t="s">
        <v>2376</v>
      </c>
      <c r="F356" t="s">
        <v>5416</v>
      </c>
      <c r="G356" t="s">
        <v>6837</v>
      </c>
      <c r="H356" t="s">
        <v>5417</v>
      </c>
      <c r="I356" t="s">
        <v>6274</v>
      </c>
      <c r="J356" t="s">
        <v>2473</v>
      </c>
      <c r="K356" t="s">
        <v>6841</v>
      </c>
      <c r="L356" t="s">
        <v>6466</v>
      </c>
      <c r="M356" t="s">
        <v>6457</v>
      </c>
      <c r="N356" t="s">
        <v>7077</v>
      </c>
      <c r="O356" t="s">
        <v>6845</v>
      </c>
      <c r="P356" t="s">
        <v>6845</v>
      </c>
      <c r="Q356" t="s">
        <v>6845</v>
      </c>
      <c r="R356" t="s">
        <v>9418</v>
      </c>
      <c r="S356" t="s">
        <v>8291</v>
      </c>
      <c r="T356" t="s">
        <v>8884</v>
      </c>
      <c r="U356" t="s">
        <v>7082</v>
      </c>
      <c r="V356" t="s">
        <v>6845</v>
      </c>
      <c r="W356" t="s">
        <v>5418</v>
      </c>
      <c r="X356" t="s">
        <v>6845</v>
      </c>
      <c r="Y356" t="s">
        <v>6845</v>
      </c>
      <c r="Z356" t="s">
        <v>6845</v>
      </c>
      <c r="AA356" t="s">
        <v>6845</v>
      </c>
      <c r="AB356" t="s">
        <v>6845</v>
      </c>
      <c r="AC356" t="s">
        <v>6845</v>
      </c>
      <c r="AD356" t="s">
        <v>6845</v>
      </c>
      <c r="AE356" t="s">
        <v>6845</v>
      </c>
      <c r="AF356" t="s">
        <v>6845</v>
      </c>
      <c r="AG356" t="s">
        <v>6845</v>
      </c>
      <c r="AH356" t="s">
        <v>6845</v>
      </c>
      <c r="AI356" t="s">
        <v>6845</v>
      </c>
      <c r="AJ356" t="s">
        <v>6845</v>
      </c>
      <c r="AK356" t="s">
        <v>6845</v>
      </c>
      <c r="AL356" t="s">
        <v>6845</v>
      </c>
      <c r="AM356" t="s">
        <v>6845</v>
      </c>
      <c r="AN356" t="s">
        <v>6866</v>
      </c>
      <c r="AO356" t="s">
        <v>6866</v>
      </c>
      <c r="AP356" t="s">
        <v>6866</v>
      </c>
      <c r="AQ356" t="s">
        <v>6866</v>
      </c>
      <c r="AR356" t="s">
        <v>6866</v>
      </c>
      <c r="AS356" t="s">
        <v>6866</v>
      </c>
      <c r="AT356" t="s">
        <v>6866</v>
      </c>
      <c r="AU356" t="s">
        <v>6866</v>
      </c>
      <c r="AV356" t="s">
        <v>6866</v>
      </c>
      <c r="AW356" t="s">
        <v>6866</v>
      </c>
      <c r="AX356" t="s">
        <v>6866</v>
      </c>
      <c r="AY356" t="s">
        <v>6866</v>
      </c>
      <c r="AZ356" t="s">
        <v>6866</v>
      </c>
      <c r="BA356" t="s">
        <v>6866</v>
      </c>
      <c r="BB356" t="s">
        <v>6866</v>
      </c>
      <c r="BC356" t="s">
        <v>6866</v>
      </c>
      <c r="BD356" t="s">
        <v>6866</v>
      </c>
      <c r="BE356" t="s">
        <v>6866</v>
      </c>
      <c r="BF356" t="s">
        <v>6866</v>
      </c>
      <c r="BG356" t="s">
        <v>6866</v>
      </c>
      <c r="BH356" t="s">
        <v>6866</v>
      </c>
      <c r="BI356" t="s">
        <v>6866</v>
      </c>
      <c r="BJ356" t="s">
        <v>6866</v>
      </c>
      <c r="BK356" t="s">
        <v>6866</v>
      </c>
      <c r="BL356" t="s">
        <v>6866</v>
      </c>
      <c r="BM356" t="s">
        <v>6866</v>
      </c>
      <c r="BN356" t="s">
        <v>6866</v>
      </c>
      <c r="BO356" t="s">
        <v>6866</v>
      </c>
      <c r="BP356" t="s">
        <v>5419</v>
      </c>
      <c r="BQ356" t="s">
        <v>5420</v>
      </c>
    </row>
    <row r="357" spans="1:69" hidden="1" x14ac:dyDescent="0.2">
      <c r="A357" t="s">
        <v>5421</v>
      </c>
      <c r="B357" t="s">
        <v>5421</v>
      </c>
      <c r="C357" t="s">
        <v>2396</v>
      </c>
      <c r="D357" t="s">
        <v>6835</v>
      </c>
      <c r="E357" t="s">
        <v>2376</v>
      </c>
      <c r="F357" t="s">
        <v>5422</v>
      </c>
      <c r="G357" t="s">
        <v>6837</v>
      </c>
      <c r="H357" t="s">
        <v>5423</v>
      </c>
      <c r="I357" t="s">
        <v>8994</v>
      </c>
      <c r="J357" t="s">
        <v>2379</v>
      </c>
      <c r="K357" t="s">
        <v>6841</v>
      </c>
      <c r="L357" t="s">
        <v>6466</v>
      </c>
      <c r="M357" t="s">
        <v>6457</v>
      </c>
      <c r="N357" t="s">
        <v>7077</v>
      </c>
      <c r="O357" t="s">
        <v>6845</v>
      </c>
      <c r="P357" t="s">
        <v>6845</v>
      </c>
      <c r="Q357" t="s">
        <v>6845</v>
      </c>
      <c r="R357" t="s">
        <v>5424</v>
      </c>
      <c r="S357" t="s">
        <v>9029</v>
      </c>
      <c r="T357" t="s">
        <v>5711</v>
      </c>
      <c r="U357" t="s">
        <v>7082</v>
      </c>
      <c r="V357" t="s">
        <v>6845</v>
      </c>
      <c r="W357" t="s">
        <v>5425</v>
      </c>
      <c r="X357" t="s">
        <v>6845</v>
      </c>
      <c r="Y357" t="s">
        <v>6845</v>
      </c>
      <c r="Z357" t="s">
        <v>6845</v>
      </c>
      <c r="AA357" t="s">
        <v>6845</v>
      </c>
      <c r="AB357" t="s">
        <v>6845</v>
      </c>
      <c r="AC357" t="s">
        <v>6845</v>
      </c>
      <c r="AD357" t="s">
        <v>6845</v>
      </c>
      <c r="AE357" t="s">
        <v>6845</v>
      </c>
      <c r="AF357" t="s">
        <v>6845</v>
      </c>
      <c r="AG357" t="s">
        <v>6845</v>
      </c>
      <c r="AH357" t="s">
        <v>6845</v>
      </c>
      <c r="AI357" t="s">
        <v>6845</v>
      </c>
      <c r="AJ357" t="s">
        <v>6845</v>
      </c>
      <c r="AK357" t="s">
        <v>6845</v>
      </c>
      <c r="AL357" t="s">
        <v>6845</v>
      </c>
      <c r="AM357" t="s">
        <v>6845</v>
      </c>
      <c r="AN357" t="s">
        <v>6866</v>
      </c>
      <c r="AO357" t="s">
        <v>6866</v>
      </c>
      <c r="AP357" t="s">
        <v>6866</v>
      </c>
      <c r="AQ357" t="s">
        <v>6866</v>
      </c>
      <c r="AR357" t="s">
        <v>6866</v>
      </c>
      <c r="AS357" t="s">
        <v>6866</v>
      </c>
      <c r="AT357" t="s">
        <v>6866</v>
      </c>
      <c r="AU357" t="s">
        <v>6866</v>
      </c>
      <c r="AV357" t="s">
        <v>6866</v>
      </c>
      <c r="AW357" t="s">
        <v>6866</v>
      </c>
      <c r="AX357" t="s">
        <v>6866</v>
      </c>
      <c r="AY357" t="s">
        <v>6866</v>
      </c>
      <c r="AZ357" t="s">
        <v>6866</v>
      </c>
      <c r="BA357" t="s">
        <v>6866</v>
      </c>
      <c r="BB357" t="s">
        <v>6866</v>
      </c>
      <c r="BC357" t="s">
        <v>6866</v>
      </c>
      <c r="BD357" t="s">
        <v>6866</v>
      </c>
      <c r="BE357" t="s">
        <v>6866</v>
      </c>
      <c r="BF357" t="s">
        <v>6866</v>
      </c>
      <c r="BG357" t="s">
        <v>6866</v>
      </c>
      <c r="BH357" t="s">
        <v>6866</v>
      </c>
      <c r="BI357" t="s">
        <v>6866</v>
      </c>
      <c r="BJ357" t="s">
        <v>6866</v>
      </c>
      <c r="BK357" t="s">
        <v>6866</v>
      </c>
      <c r="BL357" t="s">
        <v>6866</v>
      </c>
      <c r="BM357" t="s">
        <v>6866</v>
      </c>
      <c r="BN357" t="s">
        <v>6866</v>
      </c>
      <c r="BO357" t="s">
        <v>6866</v>
      </c>
      <c r="BP357" t="s">
        <v>5426</v>
      </c>
      <c r="BQ357" t="s">
        <v>5427</v>
      </c>
    </row>
    <row r="358" spans="1:69" hidden="1" x14ac:dyDescent="0.2">
      <c r="A358" t="s">
        <v>5428</v>
      </c>
      <c r="B358" t="s">
        <v>5428</v>
      </c>
      <c r="C358" t="s">
        <v>2396</v>
      </c>
      <c r="D358" t="s">
        <v>6835</v>
      </c>
      <c r="E358" t="s">
        <v>2376</v>
      </c>
      <c r="F358" t="s">
        <v>5429</v>
      </c>
      <c r="G358" t="s">
        <v>6837</v>
      </c>
      <c r="H358" t="s">
        <v>6838</v>
      </c>
      <c r="I358" t="s">
        <v>8953</v>
      </c>
      <c r="J358" t="s">
        <v>5430</v>
      </c>
      <c r="K358" t="s">
        <v>6841</v>
      </c>
      <c r="L358" t="s">
        <v>6466</v>
      </c>
      <c r="M358" t="s">
        <v>6457</v>
      </c>
      <c r="N358" t="s">
        <v>7077</v>
      </c>
      <c r="O358" t="s">
        <v>6845</v>
      </c>
      <c r="P358" t="s">
        <v>6845</v>
      </c>
      <c r="Q358" t="s">
        <v>6845</v>
      </c>
      <c r="R358" t="s">
        <v>5431</v>
      </c>
      <c r="S358" t="s">
        <v>6861</v>
      </c>
      <c r="T358" t="s">
        <v>7118</v>
      </c>
      <c r="U358" t="s">
        <v>7082</v>
      </c>
      <c r="V358" t="s">
        <v>6845</v>
      </c>
      <c r="W358" t="s">
        <v>5432</v>
      </c>
      <c r="X358" t="s">
        <v>6845</v>
      </c>
      <c r="Y358" t="s">
        <v>6845</v>
      </c>
      <c r="Z358" t="s">
        <v>6845</v>
      </c>
      <c r="AA358" t="s">
        <v>6845</v>
      </c>
      <c r="AB358" t="s">
        <v>6845</v>
      </c>
      <c r="AC358" t="s">
        <v>6845</v>
      </c>
      <c r="AD358" t="s">
        <v>6845</v>
      </c>
      <c r="AE358" t="s">
        <v>6845</v>
      </c>
      <c r="AF358" t="s">
        <v>6845</v>
      </c>
      <c r="AG358" t="s">
        <v>6845</v>
      </c>
      <c r="AH358" t="s">
        <v>6845</v>
      </c>
      <c r="AI358" t="s">
        <v>6845</v>
      </c>
      <c r="AJ358" t="s">
        <v>6845</v>
      </c>
      <c r="AK358" t="s">
        <v>6845</v>
      </c>
      <c r="AL358" t="s">
        <v>6845</v>
      </c>
      <c r="AM358" t="s">
        <v>6845</v>
      </c>
      <c r="AN358" t="s">
        <v>6866</v>
      </c>
      <c r="AO358" t="s">
        <v>6866</v>
      </c>
      <c r="AP358" t="s">
        <v>6866</v>
      </c>
      <c r="AQ358" t="s">
        <v>6866</v>
      </c>
      <c r="AR358" t="s">
        <v>6866</v>
      </c>
      <c r="AS358" t="s">
        <v>6866</v>
      </c>
      <c r="AT358" t="s">
        <v>6866</v>
      </c>
      <c r="AU358" t="s">
        <v>6866</v>
      </c>
      <c r="AV358" t="s">
        <v>6866</v>
      </c>
      <c r="AW358" t="s">
        <v>6866</v>
      </c>
      <c r="AX358" t="s">
        <v>6866</v>
      </c>
      <c r="AY358" t="s">
        <v>6866</v>
      </c>
      <c r="AZ358" t="s">
        <v>6866</v>
      </c>
      <c r="BA358" t="s">
        <v>6866</v>
      </c>
      <c r="BB358" t="s">
        <v>6866</v>
      </c>
      <c r="BC358" t="s">
        <v>6866</v>
      </c>
      <c r="BD358" t="s">
        <v>6866</v>
      </c>
      <c r="BE358" t="s">
        <v>6866</v>
      </c>
      <c r="BF358" t="s">
        <v>6866</v>
      </c>
      <c r="BG358" t="s">
        <v>6866</v>
      </c>
      <c r="BH358" t="s">
        <v>6866</v>
      </c>
      <c r="BI358" t="s">
        <v>6866</v>
      </c>
      <c r="BJ358" t="s">
        <v>6866</v>
      </c>
      <c r="BK358" t="s">
        <v>6866</v>
      </c>
      <c r="BL358" t="s">
        <v>6866</v>
      </c>
      <c r="BM358" t="s">
        <v>6866</v>
      </c>
      <c r="BN358" t="s">
        <v>6866</v>
      </c>
      <c r="BO358" t="s">
        <v>6866</v>
      </c>
      <c r="BP358" t="s">
        <v>5433</v>
      </c>
      <c r="BQ358" t="s">
        <v>5434</v>
      </c>
    </row>
    <row r="359" spans="1:69" hidden="1" x14ac:dyDescent="0.2">
      <c r="A359" t="s">
        <v>5435</v>
      </c>
      <c r="B359" t="s">
        <v>5436</v>
      </c>
      <c r="C359" t="s">
        <v>2396</v>
      </c>
      <c r="D359" t="s">
        <v>6835</v>
      </c>
      <c r="E359" t="s">
        <v>2376</v>
      </c>
      <c r="F359" t="s">
        <v>2377</v>
      </c>
      <c r="G359" t="s">
        <v>6837</v>
      </c>
      <c r="H359" t="s">
        <v>6838</v>
      </c>
      <c r="I359" t="s">
        <v>6877</v>
      </c>
      <c r="J359" t="s">
        <v>2379</v>
      </c>
      <c r="K359" t="s">
        <v>6841</v>
      </c>
      <c r="L359" t="s">
        <v>6473</v>
      </c>
      <c r="M359" t="s">
        <v>6457</v>
      </c>
      <c r="N359" t="s">
        <v>7077</v>
      </c>
      <c r="O359" t="s">
        <v>6845</v>
      </c>
      <c r="P359" t="s">
        <v>6845</v>
      </c>
      <c r="Q359" t="s">
        <v>6845</v>
      </c>
      <c r="R359" t="s">
        <v>9418</v>
      </c>
      <c r="S359" t="s">
        <v>7160</v>
      </c>
      <c r="T359" t="s">
        <v>7196</v>
      </c>
      <c r="U359" t="s">
        <v>7082</v>
      </c>
      <c r="V359" t="s">
        <v>6845</v>
      </c>
      <c r="W359" t="s">
        <v>5437</v>
      </c>
      <c r="X359" t="s">
        <v>6845</v>
      </c>
      <c r="Y359" t="s">
        <v>6845</v>
      </c>
      <c r="Z359" t="s">
        <v>6845</v>
      </c>
      <c r="AA359" t="s">
        <v>6845</v>
      </c>
      <c r="AB359" t="s">
        <v>6845</v>
      </c>
      <c r="AC359" t="s">
        <v>6845</v>
      </c>
      <c r="AD359" t="s">
        <v>6845</v>
      </c>
      <c r="AE359" t="s">
        <v>6845</v>
      </c>
      <c r="AF359" t="s">
        <v>6845</v>
      </c>
      <c r="AG359" t="s">
        <v>6845</v>
      </c>
      <c r="AH359" t="s">
        <v>6845</v>
      </c>
      <c r="AI359" t="s">
        <v>6845</v>
      </c>
      <c r="AJ359" t="s">
        <v>6845</v>
      </c>
      <c r="AK359" t="s">
        <v>6845</v>
      </c>
      <c r="AL359" t="s">
        <v>6845</v>
      </c>
      <c r="AM359" t="s">
        <v>6845</v>
      </c>
      <c r="AN359" t="s">
        <v>6866</v>
      </c>
      <c r="AO359" t="s">
        <v>6866</v>
      </c>
      <c r="AP359" t="s">
        <v>6866</v>
      </c>
      <c r="AQ359" t="s">
        <v>6866</v>
      </c>
      <c r="AR359" t="s">
        <v>6866</v>
      </c>
      <c r="AS359" t="s">
        <v>6866</v>
      </c>
      <c r="AT359" t="s">
        <v>6866</v>
      </c>
      <c r="AU359" t="s">
        <v>6866</v>
      </c>
      <c r="AV359" t="s">
        <v>6866</v>
      </c>
      <c r="AW359" t="s">
        <v>6866</v>
      </c>
      <c r="AX359" t="s">
        <v>6866</v>
      </c>
      <c r="AY359" t="s">
        <v>6866</v>
      </c>
      <c r="AZ359" t="s">
        <v>6866</v>
      </c>
      <c r="BA359" t="s">
        <v>6866</v>
      </c>
      <c r="BB359" t="s">
        <v>6866</v>
      </c>
      <c r="BC359" t="s">
        <v>6866</v>
      </c>
      <c r="BD359" t="s">
        <v>6866</v>
      </c>
      <c r="BE359" t="s">
        <v>6866</v>
      </c>
      <c r="BF359" t="s">
        <v>6866</v>
      </c>
      <c r="BG359" t="s">
        <v>6866</v>
      </c>
      <c r="BH359" t="s">
        <v>6866</v>
      </c>
      <c r="BI359" t="s">
        <v>6866</v>
      </c>
      <c r="BJ359" t="s">
        <v>6866</v>
      </c>
      <c r="BK359" t="s">
        <v>6866</v>
      </c>
      <c r="BL359" t="s">
        <v>6866</v>
      </c>
      <c r="BM359" t="s">
        <v>6866</v>
      </c>
      <c r="BN359" t="s">
        <v>6866</v>
      </c>
      <c r="BO359" t="s">
        <v>6866</v>
      </c>
      <c r="BP359" t="s">
        <v>5438</v>
      </c>
      <c r="BQ359" t="s">
        <v>5439</v>
      </c>
    </row>
    <row r="360" spans="1:69" hidden="1" x14ac:dyDescent="0.2">
      <c r="A360" t="s">
        <v>5440</v>
      </c>
      <c r="B360" t="s">
        <v>5441</v>
      </c>
      <c r="C360" t="s">
        <v>2396</v>
      </c>
      <c r="D360" t="s">
        <v>6835</v>
      </c>
      <c r="E360" t="s">
        <v>2376</v>
      </c>
      <c r="F360" t="s">
        <v>5442</v>
      </c>
      <c r="G360" t="s">
        <v>6837</v>
      </c>
      <c r="H360" t="s">
        <v>6838</v>
      </c>
      <c r="I360" t="s">
        <v>6273</v>
      </c>
      <c r="J360" t="s">
        <v>5443</v>
      </c>
      <c r="K360" t="s">
        <v>6841</v>
      </c>
      <c r="L360" t="s">
        <v>6500</v>
      </c>
      <c r="M360" t="s">
        <v>6501</v>
      </c>
      <c r="N360" t="s">
        <v>7077</v>
      </c>
      <c r="O360" t="s">
        <v>6845</v>
      </c>
      <c r="P360" t="s">
        <v>6845</v>
      </c>
      <c r="Q360" t="s">
        <v>6845</v>
      </c>
      <c r="R360" t="s">
        <v>5444</v>
      </c>
      <c r="S360" t="s">
        <v>7195</v>
      </c>
      <c r="T360" t="s">
        <v>7831</v>
      </c>
      <c r="U360" t="s">
        <v>7082</v>
      </c>
      <c r="V360" t="s">
        <v>5445</v>
      </c>
      <c r="W360" t="s">
        <v>5446</v>
      </c>
      <c r="X360" t="s">
        <v>6845</v>
      </c>
      <c r="Y360" t="s">
        <v>6845</v>
      </c>
      <c r="Z360" t="s">
        <v>6845</v>
      </c>
      <c r="AA360" t="s">
        <v>6845</v>
      </c>
      <c r="AB360" t="s">
        <v>6845</v>
      </c>
      <c r="AC360" t="s">
        <v>6845</v>
      </c>
      <c r="AD360" t="s">
        <v>6845</v>
      </c>
      <c r="AE360" t="s">
        <v>6845</v>
      </c>
      <c r="AF360" t="s">
        <v>6845</v>
      </c>
      <c r="AG360" t="s">
        <v>6845</v>
      </c>
      <c r="AH360" t="s">
        <v>6845</v>
      </c>
      <c r="AI360" t="s">
        <v>6845</v>
      </c>
      <c r="AJ360" t="s">
        <v>6845</v>
      </c>
      <c r="AK360" t="s">
        <v>6845</v>
      </c>
      <c r="AL360" t="s">
        <v>6845</v>
      </c>
      <c r="AM360" t="s">
        <v>6845</v>
      </c>
      <c r="AN360" t="s">
        <v>6866</v>
      </c>
      <c r="AO360" t="s">
        <v>6866</v>
      </c>
      <c r="AP360" t="s">
        <v>6866</v>
      </c>
      <c r="AQ360" t="s">
        <v>6866</v>
      </c>
      <c r="AR360" t="s">
        <v>6866</v>
      </c>
      <c r="AS360" t="s">
        <v>6866</v>
      </c>
      <c r="AT360" t="s">
        <v>6866</v>
      </c>
      <c r="AU360" t="s">
        <v>6866</v>
      </c>
      <c r="AV360" t="s">
        <v>6866</v>
      </c>
      <c r="AW360" t="s">
        <v>6866</v>
      </c>
      <c r="AX360" t="s">
        <v>6866</v>
      </c>
      <c r="AY360" t="s">
        <v>6866</v>
      </c>
      <c r="AZ360" t="s">
        <v>6866</v>
      </c>
      <c r="BA360" t="s">
        <v>6866</v>
      </c>
      <c r="BB360" t="s">
        <v>6273</v>
      </c>
      <c r="BC360" t="s">
        <v>6866</v>
      </c>
      <c r="BD360" t="s">
        <v>6273</v>
      </c>
      <c r="BE360" t="s">
        <v>6866</v>
      </c>
      <c r="BF360" t="s">
        <v>6866</v>
      </c>
      <c r="BG360" t="s">
        <v>6866</v>
      </c>
      <c r="BH360" t="s">
        <v>6866</v>
      </c>
      <c r="BI360" t="s">
        <v>7099</v>
      </c>
      <c r="BJ360" t="s">
        <v>6866</v>
      </c>
      <c r="BK360" t="s">
        <v>7099</v>
      </c>
      <c r="BL360" t="s">
        <v>6866</v>
      </c>
      <c r="BM360" t="s">
        <v>6866</v>
      </c>
      <c r="BN360" t="s">
        <v>6866</v>
      </c>
      <c r="BO360" t="s">
        <v>6866</v>
      </c>
      <c r="BP360" t="s">
        <v>5447</v>
      </c>
      <c r="BQ360" t="s">
        <v>5448</v>
      </c>
    </row>
    <row r="361" spans="1:69" hidden="1" x14ac:dyDescent="0.2">
      <c r="A361" t="s">
        <v>5449</v>
      </c>
      <c r="B361" t="s">
        <v>5450</v>
      </c>
      <c r="C361" t="s">
        <v>2396</v>
      </c>
      <c r="D361" t="s">
        <v>6835</v>
      </c>
      <c r="E361" t="s">
        <v>2376</v>
      </c>
      <c r="F361" t="s">
        <v>5451</v>
      </c>
      <c r="G361" t="s">
        <v>6837</v>
      </c>
      <c r="H361" t="s">
        <v>6264</v>
      </c>
      <c r="I361" t="s">
        <v>9187</v>
      </c>
      <c r="J361" t="s">
        <v>5452</v>
      </c>
      <c r="K361" t="s">
        <v>6841</v>
      </c>
      <c r="L361" t="s">
        <v>6500</v>
      </c>
      <c r="M361" t="s">
        <v>6501</v>
      </c>
      <c r="N361" t="s">
        <v>7077</v>
      </c>
      <c r="O361" t="s">
        <v>6845</v>
      </c>
      <c r="P361" t="s">
        <v>5453</v>
      </c>
      <c r="Q361" t="s">
        <v>6845</v>
      </c>
      <c r="R361" t="s">
        <v>8930</v>
      </c>
      <c r="S361" t="s">
        <v>8764</v>
      </c>
      <c r="T361" t="s">
        <v>5454</v>
      </c>
      <c r="U361" t="s">
        <v>7082</v>
      </c>
      <c r="V361" t="s">
        <v>5455</v>
      </c>
      <c r="W361" t="s">
        <v>5456</v>
      </c>
      <c r="X361" t="s">
        <v>6845</v>
      </c>
      <c r="Y361" t="s">
        <v>5457</v>
      </c>
      <c r="Z361" t="s">
        <v>7085</v>
      </c>
      <c r="AA361" t="s">
        <v>6269</v>
      </c>
      <c r="AB361" t="s">
        <v>7119</v>
      </c>
      <c r="AC361" t="s">
        <v>5455</v>
      </c>
      <c r="AD361" t="s">
        <v>5458</v>
      </c>
      <c r="AE361" t="s">
        <v>6845</v>
      </c>
      <c r="AF361" t="s">
        <v>6845</v>
      </c>
      <c r="AG361" t="s">
        <v>6845</v>
      </c>
      <c r="AH361" t="s">
        <v>6845</v>
      </c>
      <c r="AI361" t="s">
        <v>6845</v>
      </c>
      <c r="AJ361" t="s">
        <v>6845</v>
      </c>
      <c r="AK361" t="s">
        <v>6845</v>
      </c>
      <c r="AL361" t="s">
        <v>6845</v>
      </c>
      <c r="AM361" t="s">
        <v>6845</v>
      </c>
      <c r="AN361" t="s">
        <v>6866</v>
      </c>
      <c r="AO361" t="s">
        <v>6866</v>
      </c>
      <c r="AP361" t="s">
        <v>6866</v>
      </c>
      <c r="AQ361" t="s">
        <v>6866</v>
      </c>
      <c r="AR361" t="s">
        <v>6866</v>
      </c>
      <c r="AS361" t="s">
        <v>6866</v>
      </c>
      <c r="AT361" t="s">
        <v>6866</v>
      </c>
      <c r="AU361" t="s">
        <v>6866</v>
      </c>
      <c r="AV361" t="s">
        <v>6866</v>
      </c>
      <c r="AW361" t="s">
        <v>6866</v>
      </c>
      <c r="AX361" t="s">
        <v>6866</v>
      </c>
      <c r="AY361" t="s">
        <v>6866</v>
      </c>
      <c r="AZ361" t="s">
        <v>6866</v>
      </c>
      <c r="BA361" t="s">
        <v>6866</v>
      </c>
      <c r="BB361" t="s">
        <v>7095</v>
      </c>
      <c r="BC361" t="s">
        <v>7095</v>
      </c>
      <c r="BD361" t="s">
        <v>6866</v>
      </c>
      <c r="BE361" t="s">
        <v>6866</v>
      </c>
      <c r="BF361" t="s">
        <v>6866</v>
      </c>
      <c r="BG361" t="s">
        <v>6866</v>
      </c>
      <c r="BH361" t="s">
        <v>6866</v>
      </c>
      <c r="BI361" t="s">
        <v>7145</v>
      </c>
      <c r="BJ361" t="s">
        <v>7145</v>
      </c>
      <c r="BK361" t="s">
        <v>6866</v>
      </c>
      <c r="BL361" t="s">
        <v>6866</v>
      </c>
      <c r="BM361" t="s">
        <v>6866</v>
      </c>
      <c r="BN361" t="s">
        <v>6866</v>
      </c>
      <c r="BO361" t="s">
        <v>6866</v>
      </c>
      <c r="BP361" t="s">
        <v>5459</v>
      </c>
      <c r="BQ361" t="s">
        <v>5460</v>
      </c>
    </row>
    <row r="362" spans="1:69" hidden="1" x14ac:dyDescent="0.2">
      <c r="A362" t="s">
        <v>5461</v>
      </c>
      <c r="B362" t="s">
        <v>5462</v>
      </c>
      <c r="C362" t="s">
        <v>2396</v>
      </c>
      <c r="D362" t="s">
        <v>6835</v>
      </c>
      <c r="E362" t="s">
        <v>2376</v>
      </c>
      <c r="F362" t="s">
        <v>5463</v>
      </c>
      <c r="G362" t="s">
        <v>6837</v>
      </c>
      <c r="H362" t="s">
        <v>6264</v>
      </c>
      <c r="I362" t="s">
        <v>9187</v>
      </c>
      <c r="J362" t="s">
        <v>5464</v>
      </c>
      <c r="K362" t="s">
        <v>6841</v>
      </c>
      <c r="L362" t="s">
        <v>6500</v>
      </c>
      <c r="M362" t="s">
        <v>6501</v>
      </c>
      <c r="N362" t="s">
        <v>7077</v>
      </c>
      <c r="O362" t="s">
        <v>6845</v>
      </c>
      <c r="P362" t="s">
        <v>6845</v>
      </c>
      <c r="Q362" t="s">
        <v>6845</v>
      </c>
      <c r="R362" t="s">
        <v>5465</v>
      </c>
      <c r="S362" t="s">
        <v>8985</v>
      </c>
      <c r="T362" t="s">
        <v>7091</v>
      </c>
      <c r="U362" t="s">
        <v>7082</v>
      </c>
      <c r="V362" t="s">
        <v>5466</v>
      </c>
      <c r="W362" t="s">
        <v>5467</v>
      </c>
      <c r="X362" t="s">
        <v>6845</v>
      </c>
      <c r="Y362" t="s">
        <v>6845</v>
      </c>
      <c r="Z362" t="s">
        <v>6845</v>
      </c>
      <c r="AA362" t="s">
        <v>6845</v>
      </c>
      <c r="AB362" t="s">
        <v>6845</v>
      </c>
      <c r="AC362" t="s">
        <v>6845</v>
      </c>
      <c r="AD362" t="s">
        <v>6845</v>
      </c>
      <c r="AE362" t="s">
        <v>6845</v>
      </c>
      <c r="AF362" t="s">
        <v>6845</v>
      </c>
      <c r="AG362" t="s">
        <v>6845</v>
      </c>
      <c r="AH362" t="s">
        <v>6845</v>
      </c>
      <c r="AI362" t="s">
        <v>6845</v>
      </c>
      <c r="AJ362" t="s">
        <v>6845</v>
      </c>
      <c r="AK362" t="s">
        <v>6845</v>
      </c>
      <c r="AL362" t="s">
        <v>6845</v>
      </c>
      <c r="AM362" t="s">
        <v>6845</v>
      </c>
      <c r="AN362" t="s">
        <v>6866</v>
      </c>
      <c r="AO362" t="s">
        <v>6866</v>
      </c>
      <c r="AP362" t="s">
        <v>6866</v>
      </c>
      <c r="AQ362" t="s">
        <v>6866</v>
      </c>
      <c r="AR362" t="s">
        <v>6866</v>
      </c>
      <c r="AS362" t="s">
        <v>6866</v>
      </c>
      <c r="AT362" t="s">
        <v>6866</v>
      </c>
      <c r="AU362" t="s">
        <v>6866</v>
      </c>
      <c r="AV362" t="s">
        <v>6866</v>
      </c>
      <c r="AW362" t="s">
        <v>6866</v>
      </c>
      <c r="AX362" t="s">
        <v>6866</v>
      </c>
      <c r="AY362" t="s">
        <v>6866</v>
      </c>
      <c r="AZ362" t="s">
        <v>6866</v>
      </c>
      <c r="BA362" t="s">
        <v>6866</v>
      </c>
      <c r="BB362" t="s">
        <v>8906</v>
      </c>
      <c r="BC362" t="s">
        <v>6866</v>
      </c>
      <c r="BD362" t="s">
        <v>8906</v>
      </c>
      <c r="BE362" t="s">
        <v>6866</v>
      </c>
      <c r="BF362" t="s">
        <v>6866</v>
      </c>
      <c r="BG362" t="s">
        <v>6866</v>
      </c>
      <c r="BH362" t="s">
        <v>6866</v>
      </c>
      <c r="BI362" t="s">
        <v>6273</v>
      </c>
      <c r="BJ362" t="s">
        <v>6866</v>
      </c>
      <c r="BK362" t="s">
        <v>6273</v>
      </c>
      <c r="BL362" t="s">
        <v>6866</v>
      </c>
      <c r="BM362" t="s">
        <v>6866</v>
      </c>
      <c r="BN362" t="s">
        <v>6866</v>
      </c>
      <c r="BO362" t="s">
        <v>6866</v>
      </c>
      <c r="BP362" t="s">
        <v>5468</v>
      </c>
      <c r="BQ362" t="s">
        <v>5469</v>
      </c>
    </row>
    <row r="363" spans="1:69" hidden="1" x14ac:dyDescent="0.2">
      <c r="A363" t="s">
        <v>5470</v>
      </c>
      <c r="B363" t="s">
        <v>5471</v>
      </c>
      <c r="C363" t="s">
        <v>2396</v>
      </c>
      <c r="D363" t="s">
        <v>6835</v>
      </c>
      <c r="E363" t="s">
        <v>2376</v>
      </c>
      <c r="F363" t="s">
        <v>5472</v>
      </c>
      <c r="G363" t="s">
        <v>6837</v>
      </c>
      <c r="H363" t="s">
        <v>6264</v>
      </c>
      <c r="I363" t="s">
        <v>9187</v>
      </c>
      <c r="J363" t="s">
        <v>5473</v>
      </c>
      <c r="K363" t="s">
        <v>6841</v>
      </c>
      <c r="L363" t="s">
        <v>6500</v>
      </c>
      <c r="M363" t="s">
        <v>6501</v>
      </c>
      <c r="N363" t="s">
        <v>7077</v>
      </c>
      <c r="O363" t="s">
        <v>6845</v>
      </c>
      <c r="P363" t="s">
        <v>5474</v>
      </c>
      <c r="Q363" t="s">
        <v>6845</v>
      </c>
      <c r="R363" t="s">
        <v>5475</v>
      </c>
      <c r="S363" t="s">
        <v>7154</v>
      </c>
      <c r="T363" t="s">
        <v>8744</v>
      </c>
      <c r="U363" t="s">
        <v>7082</v>
      </c>
      <c r="V363" t="s">
        <v>5476</v>
      </c>
      <c r="W363" t="s">
        <v>5477</v>
      </c>
      <c r="X363" t="s">
        <v>6845</v>
      </c>
      <c r="Y363" t="s">
        <v>5478</v>
      </c>
      <c r="Z363" t="s">
        <v>7085</v>
      </c>
      <c r="AA363" t="s">
        <v>7196</v>
      </c>
      <c r="AB363" t="s">
        <v>7119</v>
      </c>
      <c r="AC363" t="s">
        <v>6845</v>
      </c>
      <c r="AD363" t="s">
        <v>5479</v>
      </c>
      <c r="AE363" t="s">
        <v>6845</v>
      </c>
      <c r="AF363" t="s">
        <v>6845</v>
      </c>
      <c r="AG363" t="s">
        <v>6845</v>
      </c>
      <c r="AH363" t="s">
        <v>6845</v>
      </c>
      <c r="AI363" t="s">
        <v>6845</v>
      </c>
      <c r="AJ363" t="s">
        <v>6845</v>
      </c>
      <c r="AK363" t="s">
        <v>6845</v>
      </c>
      <c r="AL363" t="s">
        <v>6845</v>
      </c>
      <c r="AM363" t="s">
        <v>6845</v>
      </c>
      <c r="AN363" t="s">
        <v>6866</v>
      </c>
      <c r="AO363" t="s">
        <v>6866</v>
      </c>
      <c r="AP363" t="s">
        <v>6866</v>
      </c>
      <c r="AQ363" t="s">
        <v>6866</v>
      </c>
      <c r="AR363" t="s">
        <v>6866</v>
      </c>
      <c r="AS363" t="s">
        <v>6866</v>
      </c>
      <c r="AT363" t="s">
        <v>6866</v>
      </c>
      <c r="AU363" t="s">
        <v>6866</v>
      </c>
      <c r="AV363" t="s">
        <v>6866</v>
      </c>
      <c r="AW363" t="s">
        <v>6866</v>
      </c>
      <c r="AX363" t="s">
        <v>6866</v>
      </c>
      <c r="AY363" t="s">
        <v>6866</v>
      </c>
      <c r="AZ363" t="s">
        <v>6866</v>
      </c>
      <c r="BA363" t="s">
        <v>6866</v>
      </c>
      <c r="BB363" t="s">
        <v>7145</v>
      </c>
      <c r="BC363" t="s">
        <v>7145</v>
      </c>
      <c r="BD363" t="s">
        <v>6866</v>
      </c>
      <c r="BE363" t="s">
        <v>6866</v>
      </c>
      <c r="BF363" t="s">
        <v>6866</v>
      </c>
      <c r="BG363" t="s">
        <v>6866</v>
      </c>
      <c r="BH363" t="s">
        <v>6866</v>
      </c>
      <c r="BI363" t="s">
        <v>8953</v>
      </c>
      <c r="BJ363" t="s">
        <v>9187</v>
      </c>
      <c r="BK363" t="s">
        <v>7143</v>
      </c>
      <c r="BL363" t="s">
        <v>6866</v>
      </c>
      <c r="BM363" t="s">
        <v>6866</v>
      </c>
      <c r="BN363" t="s">
        <v>6866</v>
      </c>
      <c r="BO363" t="s">
        <v>6866</v>
      </c>
      <c r="BP363" t="s">
        <v>5480</v>
      </c>
      <c r="BQ363" t="s">
        <v>5481</v>
      </c>
    </row>
    <row r="364" spans="1:69" hidden="1" x14ac:dyDescent="0.2">
      <c r="A364" t="s">
        <v>5482</v>
      </c>
      <c r="B364" t="s">
        <v>5483</v>
      </c>
      <c r="C364" t="s">
        <v>2396</v>
      </c>
      <c r="D364" t="s">
        <v>6835</v>
      </c>
      <c r="E364" t="s">
        <v>2376</v>
      </c>
      <c r="F364" t="s">
        <v>5484</v>
      </c>
      <c r="G364" t="s">
        <v>6837</v>
      </c>
      <c r="H364" t="s">
        <v>9414</v>
      </c>
      <c r="I364" t="s">
        <v>9187</v>
      </c>
      <c r="J364" t="s">
        <v>5485</v>
      </c>
      <c r="K364" t="s">
        <v>6841</v>
      </c>
      <c r="L364" t="s">
        <v>6500</v>
      </c>
      <c r="M364" t="s">
        <v>6501</v>
      </c>
      <c r="N364" t="s">
        <v>7077</v>
      </c>
      <c r="O364" t="s">
        <v>6845</v>
      </c>
      <c r="P364" t="s">
        <v>6845</v>
      </c>
      <c r="Q364" t="s">
        <v>6845</v>
      </c>
      <c r="R364" t="s">
        <v>5486</v>
      </c>
      <c r="S364" t="s">
        <v>9029</v>
      </c>
      <c r="T364" t="s">
        <v>8884</v>
      </c>
      <c r="U364" t="s">
        <v>7082</v>
      </c>
      <c r="V364" t="s">
        <v>5487</v>
      </c>
      <c r="W364" t="s">
        <v>5488</v>
      </c>
      <c r="X364" t="s">
        <v>6845</v>
      </c>
      <c r="Y364" t="s">
        <v>5489</v>
      </c>
      <c r="Z364" t="s">
        <v>7117</v>
      </c>
      <c r="AA364" t="s">
        <v>7118</v>
      </c>
      <c r="AB364" t="s">
        <v>7119</v>
      </c>
      <c r="AC364" t="s">
        <v>5487</v>
      </c>
      <c r="AD364" t="s">
        <v>5490</v>
      </c>
      <c r="AE364" t="s">
        <v>6845</v>
      </c>
      <c r="AF364" t="s">
        <v>6845</v>
      </c>
      <c r="AG364" t="s">
        <v>6845</v>
      </c>
      <c r="AH364" t="s">
        <v>6845</v>
      </c>
      <c r="AI364" t="s">
        <v>6845</v>
      </c>
      <c r="AJ364" t="s">
        <v>6845</v>
      </c>
      <c r="AK364" t="s">
        <v>6845</v>
      </c>
      <c r="AL364" t="s">
        <v>6845</v>
      </c>
      <c r="AM364" t="s">
        <v>6845</v>
      </c>
      <c r="AN364" t="s">
        <v>6866</v>
      </c>
      <c r="AO364" t="s">
        <v>6866</v>
      </c>
      <c r="AP364" t="s">
        <v>6866</v>
      </c>
      <c r="AQ364" t="s">
        <v>6866</v>
      </c>
      <c r="AR364" t="s">
        <v>6866</v>
      </c>
      <c r="AS364" t="s">
        <v>6866</v>
      </c>
      <c r="AT364" t="s">
        <v>6866</v>
      </c>
      <c r="AU364" t="s">
        <v>6866</v>
      </c>
      <c r="AV364" t="s">
        <v>6866</v>
      </c>
      <c r="AW364" t="s">
        <v>6866</v>
      </c>
      <c r="AX364" t="s">
        <v>6866</v>
      </c>
      <c r="AY364" t="s">
        <v>6866</v>
      </c>
      <c r="AZ364" t="s">
        <v>6866</v>
      </c>
      <c r="BA364" t="s">
        <v>6866</v>
      </c>
      <c r="BB364" t="s">
        <v>7179</v>
      </c>
      <c r="BC364" t="s">
        <v>6866</v>
      </c>
      <c r="BD364" t="s">
        <v>7179</v>
      </c>
      <c r="BE364" t="s">
        <v>6866</v>
      </c>
      <c r="BF364" t="s">
        <v>6866</v>
      </c>
      <c r="BG364" t="s">
        <v>6866</v>
      </c>
      <c r="BH364" t="s">
        <v>6866</v>
      </c>
      <c r="BI364" t="s">
        <v>7099</v>
      </c>
      <c r="BJ364" t="s">
        <v>6866</v>
      </c>
      <c r="BK364" t="s">
        <v>7099</v>
      </c>
      <c r="BL364" t="s">
        <v>6866</v>
      </c>
      <c r="BM364" t="s">
        <v>6866</v>
      </c>
      <c r="BN364" t="s">
        <v>6866</v>
      </c>
      <c r="BO364" t="s">
        <v>6866</v>
      </c>
      <c r="BP364" t="s">
        <v>5491</v>
      </c>
      <c r="BQ364" t="s">
        <v>5492</v>
      </c>
    </row>
    <row r="365" spans="1:69" hidden="1" x14ac:dyDescent="0.2">
      <c r="A365" t="s">
        <v>5493</v>
      </c>
      <c r="B365" t="s">
        <v>5494</v>
      </c>
      <c r="C365" t="s">
        <v>2396</v>
      </c>
      <c r="D365" t="s">
        <v>6835</v>
      </c>
      <c r="E365" t="s">
        <v>2376</v>
      </c>
      <c r="F365" t="s">
        <v>5495</v>
      </c>
      <c r="G365" t="s">
        <v>6837</v>
      </c>
      <c r="H365" t="s">
        <v>6264</v>
      </c>
      <c r="I365" t="s">
        <v>9187</v>
      </c>
      <c r="J365" t="s">
        <v>5496</v>
      </c>
      <c r="K365" t="s">
        <v>6841</v>
      </c>
      <c r="L365" t="s">
        <v>6500</v>
      </c>
      <c r="M365" t="s">
        <v>6501</v>
      </c>
      <c r="N365" t="s">
        <v>7077</v>
      </c>
      <c r="O365" t="s">
        <v>6845</v>
      </c>
      <c r="P365" t="s">
        <v>6845</v>
      </c>
      <c r="Q365" t="s">
        <v>6845</v>
      </c>
      <c r="R365" t="s">
        <v>5497</v>
      </c>
      <c r="S365" t="s">
        <v>8903</v>
      </c>
      <c r="T365" t="s">
        <v>6269</v>
      </c>
      <c r="U365" t="s">
        <v>7082</v>
      </c>
      <c r="V365" t="s">
        <v>5498</v>
      </c>
      <c r="W365" t="s">
        <v>5499</v>
      </c>
      <c r="X365" t="s">
        <v>6845</v>
      </c>
      <c r="Y365" t="s">
        <v>5497</v>
      </c>
      <c r="Z365" t="s">
        <v>8903</v>
      </c>
      <c r="AA365" t="s">
        <v>7091</v>
      </c>
      <c r="AB365" t="s">
        <v>7119</v>
      </c>
      <c r="AC365" t="s">
        <v>5498</v>
      </c>
      <c r="AD365" t="s">
        <v>5500</v>
      </c>
      <c r="AE365" t="s">
        <v>6845</v>
      </c>
      <c r="AF365" t="s">
        <v>6845</v>
      </c>
      <c r="AG365" t="s">
        <v>6845</v>
      </c>
      <c r="AH365" t="s">
        <v>6845</v>
      </c>
      <c r="AI365" t="s">
        <v>6845</v>
      </c>
      <c r="AJ365" t="s">
        <v>6845</v>
      </c>
      <c r="AK365" t="s">
        <v>6845</v>
      </c>
      <c r="AL365" t="s">
        <v>6845</v>
      </c>
      <c r="AM365" t="s">
        <v>6845</v>
      </c>
      <c r="AN365" t="s">
        <v>6866</v>
      </c>
      <c r="AO365" t="s">
        <v>6866</v>
      </c>
      <c r="AP365" t="s">
        <v>6866</v>
      </c>
      <c r="AQ365" t="s">
        <v>6866</v>
      </c>
      <c r="AR365" t="s">
        <v>6866</v>
      </c>
      <c r="AS365" t="s">
        <v>6866</v>
      </c>
      <c r="AT365" t="s">
        <v>6866</v>
      </c>
      <c r="AU365" t="s">
        <v>6866</v>
      </c>
      <c r="AV365" t="s">
        <v>6866</v>
      </c>
      <c r="AW365" t="s">
        <v>6866</v>
      </c>
      <c r="AX365" t="s">
        <v>6866</v>
      </c>
      <c r="AY365" t="s">
        <v>6866</v>
      </c>
      <c r="AZ365" t="s">
        <v>6866</v>
      </c>
      <c r="BA365" t="s">
        <v>6866</v>
      </c>
      <c r="BB365" t="s">
        <v>7121</v>
      </c>
      <c r="BC365" t="s">
        <v>7121</v>
      </c>
      <c r="BD365" t="s">
        <v>6866</v>
      </c>
      <c r="BE365" t="s">
        <v>6866</v>
      </c>
      <c r="BF365" t="s">
        <v>6866</v>
      </c>
      <c r="BG365" t="s">
        <v>6866</v>
      </c>
      <c r="BH365" t="s">
        <v>6866</v>
      </c>
      <c r="BI365" t="s">
        <v>7145</v>
      </c>
      <c r="BJ365" t="s">
        <v>7145</v>
      </c>
      <c r="BK365" t="s">
        <v>6866</v>
      </c>
      <c r="BL365" t="s">
        <v>6866</v>
      </c>
      <c r="BM365" t="s">
        <v>6866</v>
      </c>
      <c r="BN365" t="s">
        <v>6866</v>
      </c>
      <c r="BO365" t="s">
        <v>6866</v>
      </c>
      <c r="BP365" t="s">
        <v>5501</v>
      </c>
      <c r="BQ365" t="s">
        <v>5502</v>
      </c>
    </row>
    <row r="366" spans="1:69" hidden="1" x14ac:dyDescent="0.2">
      <c r="A366" t="s">
        <v>5503</v>
      </c>
      <c r="B366" t="s">
        <v>5504</v>
      </c>
      <c r="C366" t="s">
        <v>2396</v>
      </c>
      <c r="D366" t="s">
        <v>6835</v>
      </c>
      <c r="E366" t="s">
        <v>2376</v>
      </c>
      <c r="F366" t="s">
        <v>5505</v>
      </c>
      <c r="G366" t="s">
        <v>6837</v>
      </c>
      <c r="H366" t="s">
        <v>9024</v>
      </c>
      <c r="I366" t="s">
        <v>8844</v>
      </c>
      <c r="J366" t="s">
        <v>5506</v>
      </c>
      <c r="K366" t="s">
        <v>6841</v>
      </c>
      <c r="L366" t="s">
        <v>6500</v>
      </c>
      <c r="M366" t="s">
        <v>6501</v>
      </c>
      <c r="N366" t="s">
        <v>7077</v>
      </c>
      <c r="O366" t="s">
        <v>6845</v>
      </c>
      <c r="P366" t="s">
        <v>6845</v>
      </c>
      <c r="Q366" t="s">
        <v>6845</v>
      </c>
      <c r="R366" t="s">
        <v>3631</v>
      </c>
      <c r="S366" t="s">
        <v>6861</v>
      </c>
      <c r="T366" t="s">
        <v>7862</v>
      </c>
      <c r="U366" t="s">
        <v>7082</v>
      </c>
      <c r="V366" t="s">
        <v>5507</v>
      </c>
      <c r="W366" t="s">
        <v>5508</v>
      </c>
      <c r="X366" t="s">
        <v>6845</v>
      </c>
      <c r="Y366" t="s">
        <v>5509</v>
      </c>
      <c r="Z366" t="s">
        <v>8998</v>
      </c>
      <c r="AA366" t="s">
        <v>6269</v>
      </c>
      <c r="AB366" t="s">
        <v>7119</v>
      </c>
      <c r="AC366" t="s">
        <v>5507</v>
      </c>
      <c r="AD366" t="s">
        <v>5510</v>
      </c>
      <c r="AE366" t="s">
        <v>6845</v>
      </c>
      <c r="AF366" t="s">
        <v>6845</v>
      </c>
      <c r="AG366" t="s">
        <v>6845</v>
      </c>
      <c r="AH366" t="s">
        <v>6845</v>
      </c>
      <c r="AI366" t="s">
        <v>6845</v>
      </c>
      <c r="AJ366" t="s">
        <v>6845</v>
      </c>
      <c r="AK366" t="s">
        <v>6845</v>
      </c>
      <c r="AL366" t="s">
        <v>6845</v>
      </c>
      <c r="AM366" t="s">
        <v>6845</v>
      </c>
      <c r="AN366" t="s">
        <v>6866</v>
      </c>
      <c r="AO366" t="s">
        <v>6866</v>
      </c>
      <c r="AP366" t="s">
        <v>6866</v>
      </c>
      <c r="AQ366" t="s">
        <v>6866</v>
      </c>
      <c r="AR366" t="s">
        <v>6866</v>
      </c>
      <c r="AS366" t="s">
        <v>6866</v>
      </c>
      <c r="AT366" t="s">
        <v>6866</v>
      </c>
      <c r="AU366" t="s">
        <v>6866</v>
      </c>
      <c r="AV366" t="s">
        <v>6866</v>
      </c>
      <c r="AW366" t="s">
        <v>6866</v>
      </c>
      <c r="AX366" t="s">
        <v>6866</v>
      </c>
      <c r="AY366" t="s">
        <v>6866</v>
      </c>
      <c r="AZ366" t="s">
        <v>6866</v>
      </c>
      <c r="BA366" t="s">
        <v>6866</v>
      </c>
      <c r="BB366" t="s">
        <v>6274</v>
      </c>
      <c r="BC366" t="s">
        <v>6274</v>
      </c>
      <c r="BD366" t="s">
        <v>6866</v>
      </c>
      <c r="BE366" t="s">
        <v>6866</v>
      </c>
      <c r="BF366" t="s">
        <v>6866</v>
      </c>
      <c r="BG366" t="s">
        <v>6866</v>
      </c>
      <c r="BH366" t="s">
        <v>6866</v>
      </c>
      <c r="BI366" t="s">
        <v>7095</v>
      </c>
      <c r="BJ366" t="s">
        <v>7095</v>
      </c>
      <c r="BK366" t="s">
        <v>6866</v>
      </c>
      <c r="BL366" t="s">
        <v>6866</v>
      </c>
      <c r="BM366" t="s">
        <v>6866</v>
      </c>
      <c r="BN366" t="s">
        <v>6866</v>
      </c>
      <c r="BO366" t="s">
        <v>6866</v>
      </c>
      <c r="BP366" t="s">
        <v>5511</v>
      </c>
      <c r="BQ366" t="s">
        <v>5512</v>
      </c>
    </row>
    <row r="367" spans="1:69" hidden="1" x14ac:dyDescent="0.2">
      <c r="A367" t="s">
        <v>5513</v>
      </c>
      <c r="B367" t="s">
        <v>5514</v>
      </c>
      <c r="C367" t="s">
        <v>2396</v>
      </c>
      <c r="D367" t="s">
        <v>6835</v>
      </c>
      <c r="E367" t="s">
        <v>2376</v>
      </c>
      <c r="F367" t="s">
        <v>5515</v>
      </c>
      <c r="G367" t="s">
        <v>6837</v>
      </c>
      <c r="H367" t="s">
        <v>5516</v>
      </c>
      <c r="I367" t="s">
        <v>2362</v>
      </c>
      <c r="J367" t="s">
        <v>5517</v>
      </c>
      <c r="K367" t="s">
        <v>6841</v>
      </c>
      <c r="L367" t="s">
        <v>6500</v>
      </c>
      <c r="M367" t="s">
        <v>6501</v>
      </c>
      <c r="N367" t="s">
        <v>7077</v>
      </c>
      <c r="O367" t="s">
        <v>6845</v>
      </c>
      <c r="P367" t="s">
        <v>6845</v>
      </c>
      <c r="Q367" t="s">
        <v>6845</v>
      </c>
      <c r="R367" t="s">
        <v>5518</v>
      </c>
      <c r="S367" t="s">
        <v>6861</v>
      </c>
      <c r="T367" t="s">
        <v>6414</v>
      </c>
      <c r="U367" t="s">
        <v>7082</v>
      </c>
      <c r="V367" t="s">
        <v>6845</v>
      </c>
      <c r="W367" t="s">
        <v>5519</v>
      </c>
      <c r="X367" t="s">
        <v>6845</v>
      </c>
      <c r="Y367" t="s">
        <v>4879</v>
      </c>
      <c r="Z367" t="s">
        <v>8473</v>
      </c>
      <c r="AA367" t="s">
        <v>5520</v>
      </c>
      <c r="AB367" t="s">
        <v>7119</v>
      </c>
      <c r="AC367" t="s">
        <v>6845</v>
      </c>
      <c r="AD367" t="s">
        <v>5521</v>
      </c>
      <c r="AE367" t="s">
        <v>6845</v>
      </c>
      <c r="AF367" t="s">
        <v>6845</v>
      </c>
      <c r="AG367" t="s">
        <v>6845</v>
      </c>
      <c r="AH367" t="s">
        <v>6845</v>
      </c>
      <c r="AI367" t="s">
        <v>6845</v>
      </c>
      <c r="AJ367" t="s">
        <v>6845</v>
      </c>
      <c r="AK367" t="s">
        <v>6845</v>
      </c>
      <c r="AL367" t="s">
        <v>6845</v>
      </c>
      <c r="AM367" t="s">
        <v>6845</v>
      </c>
      <c r="AN367" t="s">
        <v>6866</v>
      </c>
      <c r="AO367" t="s">
        <v>6866</v>
      </c>
      <c r="AP367" t="s">
        <v>6866</v>
      </c>
      <c r="AQ367" t="s">
        <v>6866</v>
      </c>
      <c r="AR367" t="s">
        <v>6866</v>
      </c>
      <c r="AS367" t="s">
        <v>6866</v>
      </c>
      <c r="AT367" t="s">
        <v>6866</v>
      </c>
      <c r="AU367" t="s">
        <v>6866</v>
      </c>
      <c r="AV367" t="s">
        <v>6866</v>
      </c>
      <c r="AW367" t="s">
        <v>6866</v>
      </c>
      <c r="AX367" t="s">
        <v>6866</v>
      </c>
      <c r="AY367" t="s">
        <v>6866</v>
      </c>
      <c r="AZ367" t="s">
        <v>6866</v>
      </c>
      <c r="BA367" t="s">
        <v>6866</v>
      </c>
      <c r="BB367" t="s">
        <v>7145</v>
      </c>
      <c r="BC367" t="s">
        <v>6866</v>
      </c>
      <c r="BD367" t="s">
        <v>7145</v>
      </c>
      <c r="BE367" t="s">
        <v>6866</v>
      </c>
      <c r="BF367" t="s">
        <v>6866</v>
      </c>
      <c r="BG367" t="s">
        <v>6866</v>
      </c>
      <c r="BH367" t="s">
        <v>6866</v>
      </c>
      <c r="BI367" t="s">
        <v>8953</v>
      </c>
      <c r="BJ367" t="s">
        <v>6866</v>
      </c>
      <c r="BK367" t="s">
        <v>8953</v>
      </c>
      <c r="BL367" t="s">
        <v>6866</v>
      </c>
      <c r="BM367" t="s">
        <v>6866</v>
      </c>
      <c r="BN367" t="s">
        <v>6866</v>
      </c>
      <c r="BO367" t="s">
        <v>6866</v>
      </c>
      <c r="BP367" t="s">
        <v>5522</v>
      </c>
      <c r="BQ367" t="s">
        <v>5523</v>
      </c>
    </row>
    <row r="368" spans="1:69" hidden="1" x14ac:dyDescent="0.2">
      <c r="A368" t="s">
        <v>5524</v>
      </c>
      <c r="B368" t="s">
        <v>5525</v>
      </c>
      <c r="C368" t="s">
        <v>2396</v>
      </c>
      <c r="D368" t="s">
        <v>6835</v>
      </c>
      <c r="E368" t="s">
        <v>2376</v>
      </c>
      <c r="F368" t="s">
        <v>5526</v>
      </c>
      <c r="G368" t="s">
        <v>6837</v>
      </c>
      <c r="H368" t="s">
        <v>5527</v>
      </c>
      <c r="I368" t="s">
        <v>7100</v>
      </c>
      <c r="J368" t="s">
        <v>5528</v>
      </c>
      <c r="K368" t="s">
        <v>6841</v>
      </c>
      <c r="L368" t="s">
        <v>6500</v>
      </c>
      <c r="M368" t="s">
        <v>6501</v>
      </c>
      <c r="N368" t="s">
        <v>7077</v>
      </c>
      <c r="O368" t="s">
        <v>6845</v>
      </c>
      <c r="P368" t="s">
        <v>6845</v>
      </c>
      <c r="Q368" t="s">
        <v>6845</v>
      </c>
      <c r="R368" t="s">
        <v>5529</v>
      </c>
      <c r="S368" t="s">
        <v>6468</v>
      </c>
      <c r="T368" t="s">
        <v>7118</v>
      </c>
      <c r="U368" t="s">
        <v>7082</v>
      </c>
      <c r="V368" t="s">
        <v>5530</v>
      </c>
      <c r="W368" t="s">
        <v>5531</v>
      </c>
      <c r="X368" t="s">
        <v>6845</v>
      </c>
      <c r="Y368" t="s">
        <v>5532</v>
      </c>
      <c r="Z368" t="s">
        <v>8621</v>
      </c>
      <c r="AA368" t="s">
        <v>6414</v>
      </c>
      <c r="AB368" t="s">
        <v>7119</v>
      </c>
      <c r="AC368" t="s">
        <v>5530</v>
      </c>
      <c r="AD368" t="s">
        <v>5533</v>
      </c>
      <c r="AE368" t="s">
        <v>6845</v>
      </c>
      <c r="AF368" t="s">
        <v>6845</v>
      </c>
      <c r="AG368" t="s">
        <v>6845</v>
      </c>
      <c r="AH368" t="s">
        <v>6845</v>
      </c>
      <c r="AI368" t="s">
        <v>6845</v>
      </c>
      <c r="AJ368" t="s">
        <v>6845</v>
      </c>
      <c r="AK368" t="s">
        <v>6845</v>
      </c>
      <c r="AL368" t="s">
        <v>6845</v>
      </c>
      <c r="AM368" t="s">
        <v>8448</v>
      </c>
      <c r="AN368" t="s">
        <v>6866</v>
      </c>
      <c r="AO368" t="s">
        <v>6866</v>
      </c>
      <c r="AP368" t="s">
        <v>6866</v>
      </c>
      <c r="AQ368" t="s">
        <v>6866</v>
      </c>
      <c r="AR368" t="s">
        <v>6866</v>
      </c>
      <c r="AS368" t="s">
        <v>6866</v>
      </c>
      <c r="AT368" t="s">
        <v>6866</v>
      </c>
      <c r="AU368" t="s">
        <v>6866</v>
      </c>
      <c r="AV368" t="s">
        <v>6866</v>
      </c>
      <c r="AW368" t="s">
        <v>6866</v>
      </c>
      <c r="AX368" t="s">
        <v>6866</v>
      </c>
      <c r="AY368" t="s">
        <v>6866</v>
      </c>
      <c r="AZ368" t="s">
        <v>6866</v>
      </c>
      <c r="BA368" t="s">
        <v>6866</v>
      </c>
      <c r="BB368" t="s">
        <v>7100</v>
      </c>
      <c r="BC368" t="s">
        <v>6866</v>
      </c>
      <c r="BD368" t="s">
        <v>7100</v>
      </c>
      <c r="BE368" t="s">
        <v>6866</v>
      </c>
      <c r="BF368" t="s">
        <v>6866</v>
      </c>
      <c r="BG368" t="s">
        <v>6866</v>
      </c>
      <c r="BH368" t="s">
        <v>6866</v>
      </c>
      <c r="BI368" t="s">
        <v>7180</v>
      </c>
      <c r="BJ368" t="s">
        <v>6866</v>
      </c>
      <c r="BK368" t="s">
        <v>7180</v>
      </c>
      <c r="BL368" t="s">
        <v>6866</v>
      </c>
      <c r="BM368" t="s">
        <v>6866</v>
      </c>
      <c r="BN368" t="s">
        <v>6866</v>
      </c>
      <c r="BO368" t="s">
        <v>6866</v>
      </c>
      <c r="BP368" t="s">
        <v>5534</v>
      </c>
      <c r="BQ368" t="s">
        <v>5535</v>
      </c>
    </row>
    <row r="369" spans="1:69" hidden="1" x14ac:dyDescent="0.2">
      <c r="A369" t="s">
        <v>5536</v>
      </c>
      <c r="B369" t="s">
        <v>5537</v>
      </c>
      <c r="C369" t="s">
        <v>2396</v>
      </c>
      <c r="D369" t="s">
        <v>6835</v>
      </c>
      <c r="E369" t="s">
        <v>2376</v>
      </c>
      <c r="F369" t="s">
        <v>5538</v>
      </c>
      <c r="G369" t="s">
        <v>6837</v>
      </c>
      <c r="H369" t="s">
        <v>6376</v>
      </c>
      <c r="I369" t="s">
        <v>9187</v>
      </c>
      <c r="J369" t="s">
        <v>5539</v>
      </c>
      <c r="K369" t="s">
        <v>6841</v>
      </c>
      <c r="L369" t="s">
        <v>6500</v>
      </c>
      <c r="M369" t="s">
        <v>6501</v>
      </c>
      <c r="N369" t="s">
        <v>7077</v>
      </c>
      <c r="O369" t="s">
        <v>6845</v>
      </c>
      <c r="P369" t="s">
        <v>6845</v>
      </c>
      <c r="Q369" t="s">
        <v>6845</v>
      </c>
      <c r="R369" t="s">
        <v>5540</v>
      </c>
      <c r="S369" t="s">
        <v>8131</v>
      </c>
      <c r="T369" t="s">
        <v>7675</v>
      </c>
      <c r="U369" t="s">
        <v>7082</v>
      </c>
      <c r="V369" t="s">
        <v>5541</v>
      </c>
      <c r="W369" t="s">
        <v>5542</v>
      </c>
      <c r="X369" t="s">
        <v>6845</v>
      </c>
      <c r="Y369" t="s">
        <v>5543</v>
      </c>
      <c r="Z369" t="s">
        <v>8903</v>
      </c>
      <c r="AA369" t="s">
        <v>7081</v>
      </c>
      <c r="AB369" t="s">
        <v>7119</v>
      </c>
      <c r="AC369" t="s">
        <v>5541</v>
      </c>
      <c r="AD369" t="s">
        <v>5544</v>
      </c>
      <c r="AE369" t="s">
        <v>6845</v>
      </c>
      <c r="AF369" t="s">
        <v>6845</v>
      </c>
      <c r="AG369" t="s">
        <v>6845</v>
      </c>
      <c r="AH369" t="s">
        <v>6845</v>
      </c>
      <c r="AI369" t="s">
        <v>6845</v>
      </c>
      <c r="AJ369" t="s">
        <v>6845</v>
      </c>
      <c r="AK369" t="s">
        <v>6845</v>
      </c>
      <c r="AL369" t="s">
        <v>6845</v>
      </c>
      <c r="AM369" t="s">
        <v>8207</v>
      </c>
      <c r="AN369" t="s">
        <v>6866</v>
      </c>
      <c r="AO369" t="s">
        <v>6866</v>
      </c>
      <c r="AP369" t="s">
        <v>6866</v>
      </c>
      <c r="AQ369" t="s">
        <v>6866</v>
      </c>
      <c r="AR369" t="s">
        <v>6866</v>
      </c>
      <c r="AS369" t="s">
        <v>6866</v>
      </c>
      <c r="AT369" t="s">
        <v>6866</v>
      </c>
      <c r="AU369" t="s">
        <v>6866</v>
      </c>
      <c r="AV369" t="s">
        <v>6866</v>
      </c>
      <c r="AW369" t="s">
        <v>6866</v>
      </c>
      <c r="AX369" t="s">
        <v>6866</v>
      </c>
      <c r="AY369" t="s">
        <v>6866</v>
      </c>
      <c r="AZ369" t="s">
        <v>6866</v>
      </c>
      <c r="BA369" t="s">
        <v>6866</v>
      </c>
      <c r="BB369" t="s">
        <v>7145</v>
      </c>
      <c r="BC369" t="s">
        <v>6866</v>
      </c>
      <c r="BD369" t="s">
        <v>7145</v>
      </c>
      <c r="BE369" t="s">
        <v>6866</v>
      </c>
      <c r="BF369" t="s">
        <v>6866</v>
      </c>
      <c r="BG369" t="s">
        <v>6866</v>
      </c>
      <c r="BH369" t="s">
        <v>6866</v>
      </c>
      <c r="BI369" t="s">
        <v>6274</v>
      </c>
      <c r="BJ369" t="s">
        <v>6866</v>
      </c>
      <c r="BK369" t="s">
        <v>6274</v>
      </c>
      <c r="BL369" t="s">
        <v>6866</v>
      </c>
      <c r="BM369" t="s">
        <v>6866</v>
      </c>
      <c r="BN369" t="s">
        <v>6866</v>
      </c>
      <c r="BO369" t="s">
        <v>6866</v>
      </c>
      <c r="BP369" t="s">
        <v>5545</v>
      </c>
      <c r="BQ369" t="s">
        <v>5546</v>
      </c>
    </row>
    <row r="370" spans="1:69" hidden="1" x14ac:dyDescent="0.2">
      <c r="A370" t="s">
        <v>5547</v>
      </c>
      <c r="B370" t="s">
        <v>5548</v>
      </c>
      <c r="C370" t="s">
        <v>2396</v>
      </c>
      <c r="D370" t="s">
        <v>6835</v>
      </c>
      <c r="E370" t="s">
        <v>2376</v>
      </c>
      <c r="F370" t="s">
        <v>5549</v>
      </c>
      <c r="G370" t="s">
        <v>6837</v>
      </c>
      <c r="H370" t="s">
        <v>6838</v>
      </c>
      <c r="I370" t="s">
        <v>6273</v>
      </c>
      <c r="J370" t="s">
        <v>5550</v>
      </c>
      <c r="K370" t="s">
        <v>6841</v>
      </c>
      <c r="L370" t="s">
        <v>6500</v>
      </c>
      <c r="M370" t="s">
        <v>6501</v>
      </c>
      <c r="N370" t="s">
        <v>7077</v>
      </c>
      <c r="O370" t="s">
        <v>6845</v>
      </c>
      <c r="P370" t="s">
        <v>6845</v>
      </c>
      <c r="Q370" t="s">
        <v>6845</v>
      </c>
      <c r="R370" t="s">
        <v>5551</v>
      </c>
      <c r="S370" t="s">
        <v>8998</v>
      </c>
      <c r="T370" t="s">
        <v>7086</v>
      </c>
      <c r="U370" t="s">
        <v>7082</v>
      </c>
      <c r="V370" t="s">
        <v>5552</v>
      </c>
      <c r="W370" t="s">
        <v>5553</v>
      </c>
      <c r="X370" t="s">
        <v>6845</v>
      </c>
      <c r="Y370" t="s">
        <v>6845</v>
      </c>
      <c r="Z370" t="s">
        <v>6845</v>
      </c>
      <c r="AA370" t="s">
        <v>6845</v>
      </c>
      <c r="AB370" t="s">
        <v>6845</v>
      </c>
      <c r="AC370" t="s">
        <v>6845</v>
      </c>
      <c r="AD370" t="s">
        <v>6845</v>
      </c>
      <c r="AE370" t="s">
        <v>6845</v>
      </c>
      <c r="AF370" t="s">
        <v>6845</v>
      </c>
      <c r="AG370" t="s">
        <v>6845</v>
      </c>
      <c r="AH370" t="s">
        <v>6845</v>
      </c>
      <c r="AI370" t="s">
        <v>6845</v>
      </c>
      <c r="AJ370" t="s">
        <v>6845</v>
      </c>
      <c r="AK370" t="s">
        <v>6845</v>
      </c>
      <c r="AL370" t="s">
        <v>6845</v>
      </c>
      <c r="AM370" t="s">
        <v>7780</v>
      </c>
      <c r="AN370" t="s">
        <v>6866</v>
      </c>
      <c r="AO370" t="s">
        <v>6866</v>
      </c>
      <c r="AP370" t="s">
        <v>6866</v>
      </c>
      <c r="AQ370" t="s">
        <v>6866</v>
      </c>
      <c r="AR370" t="s">
        <v>6866</v>
      </c>
      <c r="AS370" t="s">
        <v>6866</v>
      </c>
      <c r="AT370" t="s">
        <v>6866</v>
      </c>
      <c r="AU370" t="s">
        <v>6866</v>
      </c>
      <c r="AV370" t="s">
        <v>6866</v>
      </c>
      <c r="AW370" t="s">
        <v>6866</v>
      </c>
      <c r="AX370" t="s">
        <v>6866</v>
      </c>
      <c r="AY370" t="s">
        <v>6866</v>
      </c>
      <c r="AZ370" t="s">
        <v>6866</v>
      </c>
      <c r="BA370" t="s">
        <v>6866</v>
      </c>
      <c r="BB370" t="s">
        <v>7099</v>
      </c>
      <c r="BC370" t="s">
        <v>7099</v>
      </c>
      <c r="BD370" t="s">
        <v>6866</v>
      </c>
      <c r="BE370" t="s">
        <v>6866</v>
      </c>
      <c r="BF370" t="s">
        <v>6866</v>
      </c>
      <c r="BG370" t="s">
        <v>6866</v>
      </c>
      <c r="BH370" t="s">
        <v>6866</v>
      </c>
      <c r="BI370" t="s">
        <v>7143</v>
      </c>
      <c r="BJ370" t="s">
        <v>7143</v>
      </c>
      <c r="BK370" t="s">
        <v>6866</v>
      </c>
      <c r="BL370" t="s">
        <v>6866</v>
      </c>
      <c r="BM370" t="s">
        <v>6866</v>
      </c>
      <c r="BN370" t="s">
        <v>6866</v>
      </c>
      <c r="BO370" t="s">
        <v>6866</v>
      </c>
      <c r="BP370" t="s">
        <v>5554</v>
      </c>
      <c r="BQ370" t="s">
        <v>5555</v>
      </c>
    </row>
    <row r="371" spans="1:69" hidden="1" x14ac:dyDescent="0.2">
      <c r="A371" t="s">
        <v>5556</v>
      </c>
      <c r="B371" t="s">
        <v>5557</v>
      </c>
      <c r="C371" t="s">
        <v>2396</v>
      </c>
      <c r="D371" t="s">
        <v>6835</v>
      </c>
      <c r="E371" t="s">
        <v>2376</v>
      </c>
      <c r="F371" t="s">
        <v>5558</v>
      </c>
      <c r="G371" t="s">
        <v>6837</v>
      </c>
      <c r="H371" t="s">
        <v>6264</v>
      </c>
      <c r="I371" t="s">
        <v>7098</v>
      </c>
      <c r="J371" t="s">
        <v>5559</v>
      </c>
      <c r="K371" t="s">
        <v>6841</v>
      </c>
      <c r="L371" t="s">
        <v>6500</v>
      </c>
      <c r="M371" t="s">
        <v>6501</v>
      </c>
      <c r="N371" t="s">
        <v>7077</v>
      </c>
      <c r="O371" t="s">
        <v>6845</v>
      </c>
      <c r="P371" t="s">
        <v>5560</v>
      </c>
      <c r="Q371" t="s">
        <v>6845</v>
      </c>
      <c r="R371" t="s">
        <v>5561</v>
      </c>
      <c r="S371" t="s">
        <v>5153</v>
      </c>
      <c r="T371" t="s">
        <v>8574</v>
      </c>
      <c r="U371" t="s">
        <v>7082</v>
      </c>
      <c r="V371" t="s">
        <v>5562</v>
      </c>
      <c r="W371" t="s">
        <v>5563</v>
      </c>
      <c r="X371" t="s">
        <v>6845</v>
      </c>
      <c r="Y371" t="s">
        <v>6845</v>
      </c>
      <c r="Z371" t="s">
        <v>6845</v>
      </c>
      <c r="AA371" t="s">
        <v>6845</v>
      </c>
      <c r="AB371" t="s">
        <v>6845</v>
      </c>
      <c r="AC371" t="s">
        <v>6845</v>
      </c>
      <c r="AD371" t="s">
        <v>6845</v>
      </c>
      <c r="AE371" t="s">
        <v>6845</v>
      </c>
      <c r="AF371" t="s">
        <v>6845</v>
      </c>
      <c r="AG371" t="s">
        <v>6845</v>
      </c>
      <c r="AH371" t="s">
        <v>6845</v>
      </c>
      <c r="AI371" t="s">
        <v>6845</v>
      </c>
      <c r="AJ371" t="s">
        <v>6845</v>
      </c>
      <c r="AK371" t="s">
        <v>6845</v>
      </c>
      <c r="AL371" t="s">
        <v>6845</v>
      </c>
      <c r="AM371" t="s">
        <v>6845</v>
      </c>
      <c r="AN371" t="s">
        <v>6866</v>
      </c>
      <c r="AO371" t="s">
        <v>6866</v>
      </c>
      <c r="AP371" t="s">
        <v>6866</v>
      </c>
      <c r="AQ371" t="s">
        <v>6866</v>
      </c>
      <c r="AR371" t="s">
        <v>6866</v>
      </c>
      <c r="AS371" t="s">
        <v>6866</v>
      </c>
      <c r="AT371" t="s">
        <v>6866</v>
      </c>
      <c r="AU371" t="s">
        <v>6866</v>
      </c>
      <c r="AV371" t="s">
        <v>6866</v>
      </c>
      <c r="AW371" t="s">
        <v>6866</v>
      </c>
      <c r="AX371" t="s">
        <v>6866</v>
      </c>
      <c r="AY371" t="s">
        <v>6866</v>
      </c>
      <c r="AZ371" t="s">
        <v>6866</v>
      </c>
      <c r="BA371" t="s">
        <v>6866</v>
      </c>
      <c r="BB371" t="s">
        <v>6273</v>
      </c>
      <c r="BC371" t="s">
        <v>6273</v>
      </c>
      <c r="BD371" t="s">
        <v>6273</v>
      </c>
      <c r="BE371" t="s">
        <v>6866</v>
      </c>
      <c r="BF371" t="s">
        <v>6866</v>
      </c>
      <c r="BG371" t="s">
        <v>6866</v>
      </c>
      <c r="BH371" t="s">
        <v>6866</v>
      </c>
      <c r="BI371" t="s">
        <v>8994</v>
      </c>
      <c r="BJ371" t="s">
        <v>8994</v>
      </c>
      <c r="BK371" t="s">
        <v>8994</v>
      </c>
      <c r="BL371" t="s">
        <v>6866</v>
      </c>
      <c r="BM371" t="s">
        <v>6866</v>
      </c>
      <c r="BN371" t="s">
        <v>6866</v>
      </c>
      <c r="BO371" t="s">
        <v>6866</v>
      </c>
      <c r="BP371" t="s">
        <v>5564</v>
      </c>
      <c r="BQ371" t="s">
        <v>5565</v>
      </c>
    </row>
    <row r="372" spans="1:69" hidden="1" x14ac:dyDescent="0.2">
      <c r="A372" t="s">
        <v>5566</v>
      </c>
      <c r="B372" t="s">
        <v>5567</v>
      </c>
      <c r="C372" t="s">
        <v>2396</v>
      </c>
      <c r="D372" t="s">
        <v>6835</v>
      </c>
      <c r="E372" t="s">
        <v>2376</v>
      </c>
      <c r="F372" t="s">
        <v>5568</v>
      </c>
      <c r="G372" t="s">
        <v>6837</v>
      </c>
      <c r="H372" t="s">
        <v>9414</v>
      </c>
      <c r="I372" t="s">
        <v>6179</v>
      </c>
      <c r="J372" t="s">
        <v>5485</v>
      </c>
      <c r="K372" t="s">
        <v>6841</v>
      </c>
      <c r="L372" t="s">
        <v>6500</v>
      </c>
      <c r="M372" t="s">
        <v>6501</v>
      </c>
      <c r="N372" t="s">
        <v>7077</v>
      </c>
      <c r="O372" t="s">
        <v>6845</v>
      </c>
      <c r="P372" t="s">
        <v>6845</v>
      </c>
      <c r="Q372" t="s">
        <v>6845</v>
      </c>
      <c r="R372" t="s">
        <v>5569</v>
      </c>
      <c r="S372" t="s">
        <v>9316</v>
      </c>
      <c r="T372" t="s">
        <v>8744</v>
      </c>
      <c r="U372" t="s">
        <v>7082</v>
      </c>
      <c r="V372" t="s">
        <v>5570</v>
      </c>
      <c r="W372" t="s">
        <v>5571</v>
      </c>
      <c r="X372" t="s">
        <v>6845</v>
      </c>
      <c r="Y372" t="s">
        <v>5572</v>
      </c>
      <c r="Z372" t="s">
        <v>7112</v>
      </c>
      <c r="AA372" t="s">
        <v>7191</v>
      </c>
      <c r="AB372" t="s">
        <v>7119</v>
      </c>
      <c r="AC372" t="s">
        <v>5570</v>
      </c>
      <c r="AD372" t="s">
        <v>5573</v>
      </c>
      <c r="AE372" t="s">
        <v>6845</v>
      </c>
      <c r="AF372" t="s">
        <v>6845</v>
      </c>
      <c r="AG372" t="s">
        <v>6845</v>
      </c>
      <c r="AH372" t="s">
        <v>6845</v>
      </c>
      <c r="AI372" t="s">
        <v>6845</v>
      </c>
      <c r="AJ372" t="s">
        <v>6845</v>
      </c>
      <c r="AK372" t="s">
        <v>6845</v>
      </c>
      <c r="AL372" t="s">
        <v>6845</v>
      </c>
      <c r="AM372" t="s">
        <v>6845</v>
      </c>
      <c r="AN372" t="s">
        <v>6866</v>
      </c>
      <c r="AO372" t="s">
        <v>6866</v>
      </c>
      <c r="AP372" t="s">
        <v>6866</v>
      </c>
      <c r="AQ372" t="s">
        <v>6866</v>
      </c>
      <c r="AR372" t="s">
        <v>6866</v>
      </c>
      <c r="AS372" t="s">
        <v>6866</v>
      </c>
      <c r="AT372" t="s">
        <v>6866</v>
      </c>
      <c r="AU372" t="s">
        <v>6866</v>
      </c>
      <c r="AV372" t="s">
        <v>6866</v>
      </c>
      <c r="AW372" t="s">
        <v>6866</v>
      </c>
      <c r="AX372" t="s">
        <v>6866</v>
      </c>
      <c r="AY372" t="s">
        <v>6866</v>
      </c>
      <c r="AZ372" t="s">
        <v>6866</v>
      </c>
      <c r="BA372" t="s">
        <v>6866</v>
      </c>
      <c r="BB372" t="s">
        <v>7123</v>
      </c>
      <c r="BC372" t="s">
        <v>8994</v>
      </c>
      <c r="BD372" t="s">
        <v>7144</v>
      </c>
      <c r="BE372" t="s">
        <v>6866</v>
      </c>
      <c r="BF372" t="s">
        <v>6866</v>
      </c>
      <c r="BG372" t="s">
        <v>6866</v>
      </c>
      <c r="BH372" t="s">
        <v>6866</v>
      </c>
      <c r="BI372" t="s">
        <v>7144</v>
      </c>
      <c r="BJ372" t="s">
        <v>6866</v>
      </c>
      <c r="BK372" t="s">
        <v>7144</v>
      </c>
      <c r="BL372" t="s">
        <v>6866</v>
      </c>
      <c r="BM372" t="s">
        <v>6866</v>
      </c>
      <c r="BN372" t="s">
        <v>6866</v>
      </c>
      <c r="BO372" t="s">
        <v>6866</v>
      </c>
      <c r="BP372" t="s">
        <v>5574</v>
      </c>
      <c r="BQ372" t="s">
        <v>5575</v>
      </c>
    </row>
    <row r="373" spans="1:69" hidden="1" x14ac:dyDescent="0.2">
      <c r="A373" t="s">
        <v>5576</v>
      </c>
      <c r="B373" t="s">
        <v>5577</v>
      </c>
      <c r="C373" t="s">
        <v>2396</v>
      </c>
      <c r="D373" t="s">
        <v>6835</v>
      </c>
      <c r="E373" t="s">
        <v>2376</v>
      </c>
      <c r="F373" t="s">
        <v>5578</v>
      </c>
      <c r="G373" t="s">
        <v>6837</v>
      </c>
      <c r="H373" t="s">
        <v>6264</v>
      </c>
      <c r="I373" t="s">
        <v>8994</v>
      </c>
      <c r="J373" t="s">
        <v>5579</v>
      </c>
      <c r="K373" t="s">
        <v>6841</v>
      </c>
      <c r="L373" t="s">
        <v>6500</v>
      </c>
      <c r="M373" t="s">
        <v>6501</v>
      </c>
      <c r="N373" t="s">
        <v>7077</v>
      </c>
      <c r="O373" t="s">
        <v>6845</v>
      </c>
      <c r="P373" t="s">
        <v>6845</v>
      </c>
      <c r="Q373" t="s">
        <v>6845</v>
      </c>
      <c r="R373" t="s">
        <v>5329</v>
      </c>
      <c r="S373" t="s">
        <v>5164</v>
      </c>
      <c r="T373" t="s">
        <v>8932</v>
      </c>
      <c r="U373" t="s">
        <v>7082</v>
      </c>
      <c r="V373" t="s">
        <v>5580</v>
      </c>
      <c r="W373" t="s">
        <v>5581</v>
      </c>
      <c r="X373" t="s">
        <v>6845</v>
      </c>
      <c r="Y373" t="s">
        <v>6845</v>
      </c>
      <c r="Z373" t="s">
        <v>6845</v>
      </c>
      <c r="AA373" t="s">
        <v>6845</v>
      </c>
      <c r="AB373" t="s">
        <v>6845</v>
      </c>
      <c r="AC373" t="s">
        <v>6845</v>
      </c>
      <c r="AD373" t="s">
        <v>6845</v>
      </c>
      <c r="AE373" t="s">
        <v>6845</v>
      </c>
      <c r="AF373" t="s">
        <v>6845</v>
      </c>
      <c r="AG373" t="s">
        <v>6845</v>
      </c>
      <c r="AH373" t="s">
        <v>6845</v>
      </c>
      <c r="AI373" t="s">
        <v>6845</v>
      </c>
      <c r="AJ373" t="s">
        <v>6845</v>
      </c>
      <c r="AK373" t="s">
        <v>6845</v>
      </c>
      <c r="AL373" t="s">
        <v>6845</v>
      </c>
      <c r="AM373" t="s">
        <v>6845</v>
      </c>
      <c r="AN373" t="s">
        <v>6866</v>
      </c>
      <c r="AO373" t="s">
        <v>6866</v>
      </c>
      <c r="AP373" t="s">
        <v>6866</v>
      </c>
      <c r="AQ373" t="s">
        <v>6866</v>
      </c>
      <c r="AR373" t="s">
        <v>6866</v>
      </c>
      <c r="AS373" t="s">
        <v>6866</v>
      </c>
      <c r="AT373" t="s">
        <v>6866</v>
      </c>
      <c r="AU373" t="s">
        <v>6866</v>
      </c>
      <c r="AV373" t="s">
        <v>6866</v>
      </c>
      <c r="AW373" t="s">
        <v>6866</v>
      </c>
      <c r="AX373" t="s">
        <v>6866</v>
      </c>
      <c r="AY373" t="s">
        <v>6866</v>
      </c>
      <c r="AZ373" t="s">
        <v>6866</v>
      </c>
      <c r="BA373" t="s">
        <v>6866</v>
      </c>
      <c r="BB373" t="s">
        <v>8994</v>
      </c>
      <c r="BC373" t="s">
        <v>8994</v>
      </c>
      <c r="BD373" t="s">
        <v>6866</v>
      </c>
      <c r="BE373" t="s">
        <v>6866</v>
      </c>
      <c r="BF373" t="s">
        <v>6866</v>
      </c>
      <c r="BG373" t="s">
        <v>6866</v>
      </c>
      <c r="BH373" t="s">
        <v>6866</v>
      </c>
      <c r="BI373" t="s">
        <v>6866</v>
      </c>
      <c r="BJ373" t="s">
        <v>6866</v>
      </c>
      <c r="BK373" t="s">
        <v>6866</v>
      </c>
      <c r="BL373" t="s">
        <v>6866</v>
      </c>
      <c r="BM373" t="s">
        <v>6866</v>
      </c>
      <c r="BN373" t="s">
        <v>6866</v>
      </c>
      <c r="BO373" t="s">
        <v>6866</v>
      </c>
      <c r="BP373" t="s">
        <v>2900</v>
      </c>
      <c r="BQ373" t="s">
        <v>2901</v>
      </c>
    </row>
    <row r="374" spans="1:69" hidden="1" x14ac:dyDescent="0.2">
      <c r="A374" t="s">
        <v>2902</v>
      </c>
      <c r="B374" t="s">
        <v>2903</v>
      </c>
      <c r="C374" t="s">
        <v>2396</v>
      </c>
      <c r="D374" t="s">
        <v>6835</v>
      </c>
      <c r="E374" t="s">
        <v>2376</v>
      </c>
      <c r="F374" t="s">
        <v>2904</v>
      </c>
      <c r="G374" t="s">
        <v>6837</v>
      </c>
      <c r="H374" t="s">
        <v>6264</v>
      </c>
      <c r="I374" t="s">
        <v>7101</v>
      </c>
      <c r="J374" t="s">
        <v>9330</v>
      </c>
      <c r="K374" t="s">
        <v>6841</v>
      </c>
      <c r="L374" t="s">
        <v>6500</v>
      </c>
      <c r="M374" t="s">
        <v>6501</v>
      </c>
      <c r="N374" t="s">
        <v>7077</v>
      </c>
      <c r="O374" t="s">
        <v>6845</v>
      </c>
      <c r="P374" t="s">
        <v>6845</v>
      </c>
      <c r="Q374" t="s">
        <v>6845</v>
      </c>
      <c r="R374" t="s">
        <v>2905</v>
      </c>
      <c r="S374" t="s">
        <v>7195</v>
      </c>
      <c r="T374" t="s">
        <v>8986</v>
      </c>
      <c r="U374" t="s">
        <v>7082</v>
      </c>
      <c r="V374" t="s">
        <v>2906</v>
      </c>
      <c r="W374" t="s">
        <v>2907</v>
      </c>
      <c r="X374" t="s">
        <v>6845</v>
      </c>
      <c r="Y374" t="s">
        <v>2908</v>
      </c>
      <c r="Z374" t="s">
        <v>8591</v>
      </c>
      <c r="AA374" t="s">
        <v>6574</v>
      </c>
      <c r="AB374" t="s">
        <v>7119</v>
      </c>
      <c r="AC374" t="s">
        <v>2906</v>
      </c>
      <c r="AD374" t="s">
        <v>2909</v>
      </c>
      <c r="AE374" t="s">
        <v>6845</v>
      </c>
      <c r="AF374" t="s">
        <v>6845</v>
      </c>
      <c r="AG374" t="s">
        <v>6845</v>
      </c>
      <c r="AH374" t="s">
        <v>6845</v>
      </c>
      <c r="AI374" t="s">
        <v>6845</v>
      </c>
      <c r="AJ374" t="s">
        <v>6845</v>
      </c>
      <c r="AK374" t="s">
        <v>6845</v>
      </c>
      <c r="AL374" t="s">
        <v>6845</v>
      </c>
      <c r="AM374" t="s">
        <v>6845</v>
      </c>
      <c r="AN374" t="s">
        <v>6866</v>
      </c>
      <c r="AO374" t="s">
        <v>6866</v>
      </c>
      <c r="AP374" t="s">
        <v>6866</v>
      </c>
      <c r="AQ374" t="s">
        <v>6866</v>
      </c>
      <c r="AR374" t="s">
        <v>6866</v>
      </c>
      <c r="AS374" t="s">
        <v>6866</v>
      </c>
      <c r="AT374" t="s">
        <v>6866</v>
      </c>
      <c r="AU374" t="s">
        <v>6866</v>
      </c>
      <c r="AV374" t="s">
        <v>6866</v>
      </c>
      <c r="AW374" t="s">
        <v>6866</v>
      </c>
      <c r="AX374" t="s">
        <v>6866</v>
      </c>
      <c r="AY374" t="s">
        <v>6866</v>
      </c>
      <c r="AZ374" t="s">
        <v>6866</v>
      </c>
      <c r="BA374" t="s">
        <v>6866</v>
      </c>
      <c r="BB374" t="s">
        <v>7121</v>
      </c>
      <c r="BC374" t="s">
        <v>6866</v>
      </c>
      <c r="BD374" t="s">
        <v>7121</v>
      </c>
      <c r="BE374" t="s">
        <v>6866</v>
      </c>
      <c r="BF374" t="s">
        <v>6866</v>
      </c>
      <c r="BG374" t="s">
        <v>6866</v>
      </c>
      <c r="BH374" t="s">
        <v>6866</v>
      </c>
      <c r="BI374" t="s">
        <v>7121</v>
      </c>
      <c r="BJ374" t="s">
        <v>6866</v>
      </c>
      <c r="BK374" t="s">
        <v>7121</v>
      </c>
      <c r="BL374" t="s">
        <v>6866</v>
      </c>
      <c r="BM374" t="s">
        <v>6866</v>
      </c>
      <c r="BN374" t="s">
        <v>6866</v>
      </c>
      <c r="BO374" t="s">
        <v>6866</v>
      </c>
      <c r="BP374" t="s">
        <v>2910</v>
      </c>
      <c r="BQ374" t="s">
        <v>2911</v>
      </c>
    </row>
    <row r="375" spans="1:69" hidden="1" x14ac:dyDescent="0.2">
      <c r="A375" t="s">
        <v>2912</v>
      </c>
      <c r="B375" t="s">
        <v>2913</v>
      </c>
      <c r="C375" t="s">
        <v>6834</v>
      </c>
      <c r="D375" t="s">
        <v>6835</v>
      </c>
      <c r="E375" t="s">
        <v>2914</v>
      </c>
      <c r="F375" t="s">
        <v>2915</v>
      </c>
      <c r="G375" t="s">
        <v>6837</v>
      </c>
      <c r="H375" t="s">
        <v>6838</v>
      </c>
      <c r="I375" t="s">
        <v>6451</v>
      </c>
      <c r="J375" t="s">
        <v>2916</v>
      </c>
      <c r="K375" t="s">
        <v>6845</v>
      </c>
      <c r="L375" t="s">
        <v>6842</v>
      </c>
      <c r="M375" t="s">
        <v>6843</v>
      </c>
      <c r="N375" t="s">
        <v>6844</v>
      </c>
      <c r="O375" t="s">
        <v>6845</v>
      </c>
      <c r="P375" t="s">
        <v>2917</v>
      </c>
      <c r="Q375" t="s">
        <v>6845</v>
      </c>
      <c r="R375" t="s">
        <v>2918</v>
      </c>
      <c r="S375" t="s">
        <v>9012</v>
      </c>
      <c r="T375" t="s">
        <v>6475</v>
      </c>
      <c r="U375" t="s">
        <v>6851</v>
      </c>
      <c r="V375" t="s">
        <v>2919</v>
      </c>
      <c r="W375" t="s">
        <v>2920</v>
      </c>
      <c r="X375" t="s">
        <v>2917</v>
      </c>
      <c r="Y375" t="s">
        <v>2921</v>
      </c>
      <c r="Z375" t="s">
        <v>8291</v>
      </c>
      <c r="AA375" t="s">
        <v>5711</v>
      </c>
      <c r="AB375" t="s">
        <v>6485</v>
      </c>
      <c r="AC375" t="s">
        <v>2922</v>
      </c>
      <c r="AD375" t="s">
        <v>2923</v>
      </c>
      <c r="AE375" t="s">
        <v>2917</v>
      </c>
      <c r="AF375" t="s">
        <v>2924</v>
      </c>
      <c r="AG375" t="s">
        <v>6492</v>
      </c>
      <c r="AH375" t="s">
        <v>7091</v>
      </c>
      <c r="AI375" t="s">
        <v>6863</v>
      </c>
      <c r="AJ375" t="s">
        <v>2925</v>
      </c>
      <c r="AK375" t="s">
        <v>2926</v>
      </c>
      <c r="AL375" t="s">
        <v>6845</v>
      </c>
      <c r="AM375" t="s">
        <v>6845</v>
      </c>
      <c r="AN375" t="s">
        <v>6866</v>
      </c>
      <c r="AO375" t="s">
        <v>6866</v>
      </c>
      <c r="AP375" t="s">
        <v>6866</v>
      </c>
      <c r="AQ375" t="s">
        <v>6866</v>
      </c>
      <c r="AR375" t="s">
        <v>6866</v>
      </c>
      <c r="AS375" t="s">
        <v>6866</v>
      </c>
      <c r="AT375" t="s">
        <v>6866</v>
      </c>
      <c r="AU375" t="s">
        <v>6866</v>
      </c>
      <c r="AV375" t="s">
        <v>6866</v>
      </c>
      <c r="AW375" t="s">
        <v>6866</v>
      </c>
      <c r="AX375" t="s">
        <v>6866</v>
      </c>
      <c r="AY375" t="s">
        <v>6866</v>
      </c>
      <c r="AZ375" t="s">
        <v>6866</v>
      </c>
      <c r="BA375" t="s">
        <v>6866</v>
      </c>
      <c r="BB375" t="s">
        <v>6866</v>
      </c>
      <c r="BC375" t="s">
        <v>6866</v>
      </c>
      <c r="BD375" t="s">
        <v>6866</v>
      </c>
      <c r="BE375" t="s">
        <v>6866</v>
      </c>
      <c r="BF375" t="s">
        <v>6866</v>
      </c>
      <c r="BG375" t="s">
        <v>6866</v>
      </c>
      <c r="BH375" t="s">
        <v>6866</v>
      </c>
      <c r="BI375" t="s">
        <v>6866</v>
      </c>
      <c r="BJ375" t="s">
        <v>6866</v>
      </c>
      <c r="BK375" t="s">
        <v>6866</v>
      </c>
      <c r="BL375" t="s">
        <v>6866</v>
      </c>
      <c r="BM375" t="s">
        <v>6866</v>
      </c>
      <c r="BN375" t="s">
        <v>6866</v>
      </c>
      <c r="BO375" t="s">
        <v>6866</v>
      </c>
      <c r="BP375" t="s">
        <v>2927</v>
      </c>
      <c r="BQ375" t="s">
        <v>2928</v>
      </c>
    </row>
    <row r="376" spans="1:69" hidden="1" x14ac:dyDescent="0.2">
      <c r="A376" s="8" t="s">
        <v>9232</v>
      </c>
      <c r="B376" t="s">
        <v>2929</v>
      </c>
      <c r="C376" t="s">
        <v>2912</v>
      </c>
      <c r="D376" t="s">
        <v>6835</v>
      </c>
      <c r="E376" t="s">
        <v>2914</v>
      </c>
      <c r="F376" t="s">
        <v>2930</v>
      </c>
      <c r="G376" t="s">
        <v>6837</v>
      </c>
      <c r="H376" t="s">
        <v>8977</v>
      </c>
      <c r="I376" t="s">
        <v>6432</v>
      </c>
      <c r="J376" t="s">
        <v>2931</v>
      </c>
      <c r="K376" t="s">
        <v>6841</v>
      </c>
      <c r="L376" t="s">
        <v>7075</v>
      </c>
      <c r="M376" t="s">
        <v>7076</v>
      </c>
      <c r="N376" t="s">
        <v>7077</v>
      </c>
      <c r="O376" t="s">
        <v>6845</v>
      </c>
      <c r="P376" t="s">
        <v>2932</v>
      </c>
      <c r="Q376" t="s">
        <v>6845</v>
      </c>
      <c r="R376" t="s">
        <v>2933</v>
      </c>
      <c r="S376" t="s">
        <v>9322</v>
      </c>
      <c r="T376" t="s">
        <v>7081</v>
      </c>
      <c r="U376" t="s">
        <v>7082</v>
      </c>
      <c r="V376" t="s">
        <v>2934</v>
      </c>
      <c r="W376" t="s">
        <v>2935</v>
      </c>
      <c r="X376" t="s">
        <v>6845</v>
      </c>
      <c r="Y376" t="s">
        <v>2936</v>
      </c>
      <c r="Z376" t="s">
        <v>6861</v>
      </c>
      <c r="AA376" t="s">
        <v>7521</v>
      </c>
      <c r="AB376" t="s">
        <v>7119</v>
      </c>
      <c r="AC376" t="s">
        <v>2934</v>
      </c>
      <c r="AD376" t="s">
        <v>2937</v>
      </c>
      <c r="AE376" t="s">
        <v>6845</v>
      </c>
      <c r="AF376" t="s">
        <v>2938</v>
      </c>
      <c r="AG376" t="s">
        <v>8898</v>
      </c>
      <c r="AH376" t="s">
        <v>7118</v>
      </c>
      <c r="AI376" t="s">
        <v>7092</v>
      </c>
      <c r="AJ376" t="s">
        <v>2934</v>
      </c>
      <c r="AK376" t="s">
        <v>2939</v>
      </c>
      <c r="AL376" t="s">
        <v>6845</v>
      </c>
      <c r="AM376" t="s">
        <v>2940</v>
      </c>
      <c r="AN376" t="s">
        <v>6285</v>
      </c>
      <c r="AO376" t="s">
        <v>6451</v>
      </c>
      <c r="AP376" t="s">
        <v>6866</v>
      </c>
      <c r="AQ376" t="s">
        <v>7101</v>
      </c>
      <c r="AR376" t="s">
        <v>6866</v>
      </c>
      <c r="AS376" t="s">
        <v>6866</v>
      </c>
      <c r="AT376" t="s">
        <v>6866</v>
      </c>
      <c r="AU376" t="s">
        <v>7094</v>
      </c>
      <c r="AV376" t="s">
        <v>7097</v>
      </c>
      <c r="AW376" t="s">
        <v>6866</v>
      </c>
      <c r="AX376" t="s">
        <v>7121</v>
      </c>
      <c r="AY376" t="s">
        <v>6866</v>
      </c>
      <c r="AZ376" t="s">
        <v>6866</v>
      </c>
      <c r="BA376" t="s">
        <v>6866</v>
      </c>
      <c r="BB376" t="s">
        <v>7383</v>
      </c>
      <c r="BC376" t="s">
        <v>6399</v>
      </c>
      <c r="BD376" t="s">
        <v>6866</v>
      </c>
      <c r="BE376" t="s">
        <v>7098</v>
      </c>
      <c r="BF376" t="s">
        <v>6866</v>
      </c>
      <c r="BG376" t="s">
        <v>6866</v>
      </c>
      <c r="BH376" t="s">
        <v>6866</v>
      </c>
      <c r="BI376" t="s">
        <v>6433</v>
      </c>
      <c r="BJ376" t="s">
        <v>7382</v>
      </c>
      <c r="BK376" t="s">
        <v>6866</v>
      </c>
      <c r="BL376" t="s">
        <v>7121</v>
      </c>
      <c r="BM376" t="s">
        <v>6866</v>
      </c>
      <c r="BN376" t="s">
        <v>6866</v>
      </c>
      <c r="BO376" t="s">
        <v>6866</v>
      </c>
      <c r="BP376" t="s">
        <v>2941</v>
      </c>
      <c r="BQ376" t="s">
        <v>2942</v>
      </c>
    </row>
    <row r="377" spans="1:69" hidden="1" x14ac:dyDescent="0.2">
      <c r="A377" t="s">
        <v>2943</v>
      </c>
      <c r="B377" t="s">
        <v>2944</v>
      </c>
      <c r="C377" t="s">
        <v>2912</v>
      </c>
      <c r="D377" t="s">
        <v>6835</v>
      </c>
      <c r="E377" t="s">
        <v>2914</v>
      </c>
      <c r="F377" t="s">
        <v>2945</v>
      </c>
      <c r="G377" t="s">
        <v>6837</v>
      </c>
      <c r="H377" t="s">
        <v>6264</v>
      </c>
      <c r="I377" t="s">
        <v>9187</v>
      </c>
      <c r="J377" t="s">
        <v>2946</v>
      </c>
      <c r="K377" t="s">
        <v>6841</v>
      </c>
      <c r="L377" t="s">
        <v>7075</v>
      </c>
      <c r="M377" t="s">
        <v>7076</v>
      </c>
      <c r="N377" t="s">
        <v>7077</v>
      </c>
      <c r="O377" t="s">
        <v>6845</v>
      </c>
      <c r="P377" t="s">
        <v>2947</v>
      </c>
      <c r="Q377" t="s">
        <v>6845</v>
      </c>
      <c r="R377" t="s">
        <v>2948</v>
      </c>
      <c r="S377" t="s">
        <v>7195</v>
      </c>
      <c r="T377" t="s">
        <v>7091</v>
      </c>
      <c r="U377" t="s">
        <v>7082</v>
      </c>
      <c r="V377" t="s">
        <v>2949</v>
      </c>
      <c r="W377" t="s">
        <v>2950</v>
      </c>
      <c r="X377" t="s">
        <v>6845</v>
      </c>
      <c r="Y377" t="s">
        <v>2951</v>
      </c>
      <c r="Z377" t="s">
        <v>8879</v>
      </c>
      <c r="AA377" t="s">
        <v>2952</v>
      </c>
      <c r="AB377" t="s">
        <v>7119</v>
      </c>
      <c r="AC377" t="s">
        <v>2953</v>
      </c>
      <c r="AD377" t="s">
        <v>2954</v>
      </c>
      <c r="AE377" t="s">
        <v>6845</v>
      </c>
      <c r="AF377" t="s">
        <v>6845</v>
      </c>
      <c r="AG377" t="s">
        <v>6845</v>
      </c>
      <c r="AH377" t="s">
        <v>6845</v>
      </c>
      <c r="AI377" t="s">
        <v>6845</v>
      </c>
      <c r="AJ377" t="s">
        <v>6845</v>
      </c>
      <c r="AK377" t="s">
        <v>6845</v>
      </c>
      <c r="AL377" t="s">
        <v>6845</v>
      </c>
      <c r="AM377" t="s">
        <v>8970</v>
      </c>
      <c r="AN377" t="s">
        <v>7096</v>
      </c>
      <c r="AO377" t="s">
        <v>7096</v>
      </c>
      <c r="AP377" t="s">
        <v>6866</v>
      </c>
      <c r="AQ377" t="s">
        <v>6866</v>
      </c>
      <c r="AR377" t="s">
        <v>6866</v>
      </c>
      <c r="AS377" t="s">
        <v>6866</v>
      </c>
      <c r="AT377" t="s">
        <v>6866</v>
      </c>
      <c r="AU377" t="s">
        <v>8971</v>
      </c>
      <c r="AV377" t="s">
        <v>8971</v>
      </c>
      <c r="AW377" t="s">
        <v>6866</v>
      </c>
      <c r="AX377" t="s">
        <v>6866</v>
      </c>
      <c r="AY377" t="s">
        <v>6866</v>
      </c>
      <c r="AZ377" t="s">
        <v>6866</v>
      </c>
      <c r="BA377" t="s">
        <v>6866</v>
      </c>
      <c r="BB377" t="s">
        <v>6274</v>
      </c>
      <c r="BC377" t="s">
        <v>6274</v>
      </c>
      <c r="BD377" t="s">
        <v>6866</v>
      </c>
      <c r="BE377" t="s">
        <v>6866</v>
      </c>
      <c r="BF377" t="s">
        <v>6866</v>
      </c>
      <c r="BG377" t="s">
        <v>6866</v>
      </c>
      <c r="BH377" t="s">
        <v>6866</v>
      </c>
      <c r="BI377" t="s">
        <v>7179</v>
      </c>
      <c r="BJ377" t="s">
        <v>7179</v>
      </c>
      <c r="BK377" t="s">
        <v>6866</v>
      </c>
      <c r="BL377" t="s">
        <v>6866</v>
      </c>
      <c r="BM377" t="s">
        <v>6866</v>
      </c>
      <c r="BN377" t="s">
        <v>6866</v>
      </c>
      <c r="BO377" t="s">
        <v>6866</v>
      </c>
      <c r="BP377" t="s">
        <v>2955</v>
      </c>
      <c r="BQ377" t="s">
        <v>2956</v>
      </c>
    </row>
    <row r="378" spans="1:69" hidden="1" x14ac:dyDescent="0.2">
      <c r="A378" t="s">
        <v>2957</v>
      </c>
      <c r="B378" t="s">
        <v>2958</v>
      </c>
      <c r="C378" t="s">
        <v>2912</v>
      </c>
      <c r="D378" t="s">
        <v>6835</v>
      </c>
      <c r="E378" t="s">
        <v>2914</v>
      </c>
      <c r="F378" t="s">
        <v>2959</v>
      </c>
      <c r="G378" t="s">
        <v>6837</v>
      </c>
      <c r="H378" t="s">
        <v>6264</v>
      </c>
      <c r="I378" t="s">
        <v>9187</v>
      </c>
      <c r="J378" t="s">
        <v>2960</v>
      </c>
      <c r="K378" t="s">
        <v>6841</v>
      </c>
      <c r="L378" t="s">
        <v>7075</v>
      </c>
      <c r="M378" t="s">
        <v>7076</v>
      </c>
      <c r="N378" t="s">
        <v>7077</v>
      </c>
      <c r="O378" t="s">
        <v>6845</v>
      </c>
      <c r="P378" t="s">
        <v>2961</v>
      </c>
      <c r="Q378" t="s">
        <v>6845</v>
      </c>
      <c r="R378" t="s">
        <v>2962</v>
      </c>
      <c r="S378" t="s">
        <v>8879</v>
      </c>
      <c r="T378" t="s">
        <v>7086</v>
      </c>
      <c r="U378" t="s">
        <v>7082</v>
      </c>
      <c r="V378" t="s">
        <v>2963</v>
      </c>
      <c r="W378" t="s">
        <v>2964</v>
      </c>
      <c r="X378" t="s">
        <v>6845</v>
      </c>
      <c r="Y378" t="s">
        <v>2965</v>
      </c>
      <c r="Z378" t="s">
        <v>8998</v>
      </c>
      <c r="AA378" t="s">
        <v>7091</v>
      </c>
      <c r="AB378" t="s">
        <v>7119</v>
      </c>
      <c r="AC378" t="s">
        <v>2963</v>
      </c>
      <c r="AD378" t="s">
        <v>2966</v>
      </c>
      <c r="AE378" t="s">
        <v>6845</v>
      </c>
      <c r="AF378" t="s">
        <v>5359</v>
      </c>
      <c r="AG378" t="s">
        <v>8291</v>
      </c>
      <c r="AH378" t="s">
        <v>7118</v>
      </c>
      <c r="AI378" t="s">
        <v>7092</v>
      </c>
      <c r="AJ378" t="s">
        <v>2963</v>
      </c>
      <c r="AK378" t="s">
        <v>2967</v>
      </c>
      <c r="AL378" t="s">
        <v>6845</v>
      </c>
      <c r="AM378" t="s">
        <v>8938</v>
      </c>
      <c r="AN378" t="s">
        <v>7096</v>
      </c>
      <c r="AO378" t="s">
        <v>6866</v>
      </c>
      <c r="AP378" t="s">
        <v>7096</v>
      </c>
      <c r="AQ378" t="s">
        <v>6866</v>
      </c>
      <c r="AR378" t="s">
        <v>6866</v>
      </c>
      <c r="AS378" t="s">
        <v>6866</v>
      </c>
      <c r="AT378" t="s">
        <v>6866</v>
      </c>
      <c r="AU378" t="s">
        <v>7144</v>
      </c>
      <c r="AV378" t="s">
        <v>6866</v>
      </c>
      <c r="AW378" t="s">
        <v>7144</v>
      </c>
      <c r="AX378" t="s">
        <v>6866</v>
      </c>
      <c r="AY378" t="s">
        <v>6866</v>
      </c>
      <c r="AZ378" t="s">
        <v>6866</v>
      </c>
      <c r="BA378" t="s">
        <v>6866</v>
      </c>
      <c r="BB378" t="s">
        <v>6274</v>
      </c>
      <c r="BC378" t="s">
        <v>6866</v>
      </c>
      <c r="BD378" t="s">
        <v>6274</v>
      </c>
      <c r="BE378" t="s">
        <v>6866</v>
      </c>
      <c r="BF378" t="s">
        <v>6866</v>
      </c>
      <c r="BG378" t="s">
        <v>6866</v>
      </c>
      <c r="BH378" t="s">
        <v>6866</v>
      </c>
      <c r="BI378" t="s">
        <v>8971</v>
      </c>
      <c r="BJ378" t="s">
        <v>6866</v>
      </c>
      <c r="BK378" t="s">
        <v>8971</v>
      </c>
      <c r="BL378" t="s">
        <v>6866</v>
      </c>
      <c r="BM378" t="s">
        <v>6866</v>
      </c>
      <c r="BN378" t="s">
        <v>6866</v>
      </c>
      <c r="BO378" t="s">
        <v>6866</v>
      </c>
      <c r="BP378" t="s">
        <v>2968</v>
      </c>
      <c r="BQ378" t="s">
        <v>2969</v>
      </c>
    </row>
    <row r="379" spans="1:69" hidden="1" x14ac:dyDescent="0.2">
      <c r="A379" t="s">
        <v>2970</v>
      </c>
      <c r="B379" t="s">
        <v>5629</v>
      </c>
      <c r="C379" t="s">
        <v>2912</v>
      </c>
      <c r="D379" t="s">
        <v>6835</v>
      </c>
      <c r="E379" t="s">
        <v>2914</v>
      </c>
      <c r="F379" t="s">
        <v>5630</v>
      </c>
      <c r="G379" t="s">
        <v>6837</v>
      </c>
      <c r="H379" t="s">
        <v>6264</v>
      </c>
      <c r="I379" t="s">
        <v>8994</v>
      </c>
      <c r="J379" t="s">
        <v>5631</v>
      </c>
      <c r="K379" t="s">
        <v>6841</v>
      </c>
      <c r="L379" t="s">
        <v>7075</v>
      </c>
      <c r="M379" t="s">
        <v>7076</v>
      </c>
      <c r="N379" t="s">
        <v>7077</v>
      </c>
      <c r="O379" t="s">
        <v>6845</v>
      </c>
      <c r="P379" t="s">
        <v>6845</v>
      </c>
      <c r="Q379" t="s">
        <v>6845</v>
      </c>
      <c r="R379" t="s">
        <v>5632</v>
      </c>
      <c r="S379" t="s">
        <v>7112</v>
      </c>
      <c r="T379" t="s">
        <v>8932</v>
      </c>
      <c r="U379" t="s">
        <v>7082</v>
      </c>
      <c r="V379" t="s">
        <v>5633</v>
      </c>
      <c r="W379" t="s">
        <v>6845</v>
      </c>
      <c r="X379" t="s">
        <v>6845</v>
      </c>
      <c r="Y379" t="s">
        <v>5634</v>
      </c>
      <c r="Z379" t="s">
        <v>8981</v>
      </c>
      <c r="AA379" t="s">
        <v>8807</v>
      </c>
      <c r="AB379" t="s">
        <v>7119</v>
      </c>
      <c r="AC379" t="s">
        <v>5633</v>
      </c>
      <c r="AD379" t="s">
        <v>5635</v>
      </c>
      <c r="AE379" t="s">
        <v>6845</v>
      </c>
      <c r="AF379" t="s">
        <v>6845</v>
      </c>
      <c r="AG379" t="s">
        <v>6845</v>
      </c>
      <c r="AH379" t="s">
        <v>6845</v>
      </c>
      <c r="AI379" t="s">
        <v>6845</v>
      </c>
      <c r="AJ379" t="s">
        <v>6845</v>
      </c>
      <c r="AK379" t="s">
        <v>6845</v>
      </c>
      <c r="AL379" t="s">
        <v>6845</v>
      </c>
      <c r="AM379" t="s">
        <v>8970</v>
      </c>
      <c r="AN379" t="s">
        <v>7100</v>
      </c>
      <c r="AO379" t="s">
        <v>6866</v>
      </c>
      <c r="AP379" t="s">
        <v>7143</v>
      </c>
      <c r="AQ379" t="s">
        <v>8953</v>
      </c>
      <c r="AR379" t="s">
        <v>6866</v>
      </c>
      <c r="AS379" t="s">
        <v>6866</v>
      </c>
      <c r="AT379" t="s">
        <v>6866</v>
      </c>
      <c r="AU379" t="s">
        <v>7179</v>
      </c>
      <c r="AV379" t="s">
        <v>9187</v>
      </c>
      <c r="AW379" t="s">
        <v>7099</v>
      </c>
      <c r="AX379" t="s">
        <v>6273</v>
      </c>
      <c r="AY379" t="s">
        <v>6866</v>
      </c>
      <c r="AZ379" t="s">
        <v>6866</v>
      </c>
      <c r="BA379" t="s">
        <v>6866</v>
      </c>
      <c r="BB379" t="s">
        <v>7121</v>
      </c>
      <c r="BC379" t="s">
        <v>7121</v>
      </c>
      <c r="BD379" t="s">
        <v>6866</v>
      </c>
      <c r="BE379" t="s">
        <v>6866</v>
      </c>
      <c r="BF379" t="s">
        <v>6866</v>
      </c>
      <c r="BG379" t="s">
        <v>6866</v>
      </c>
      <c r="BH379" t="s">
        <v>6866</v>
      </c>
      <c r="BI379" t="s">
        <v>7121</v>
      </c>
      <c r="BJ379" t="s">
        <v>7180</v>
      </c>
      <c r="BK379" t="s">
        <v>9187</v>
      </c>
      <c r="BL379" t="s">
        <v>6866</v>
      </c>
      <c r="BM379" t="s">
        <v>6866</v>
      </c>
      <c r="BN379" t="s">
        <v>6866</v>
      </c>
      <c r="BO379" t="s">
        <v>6866</v>
      </c>
      <c r="BP379" t="s">
        <v>5636</v>
      </c>
      <c r="BQ379" t="s">
        <v>5637</v>
      </c>
    </row>
    <row r="380" spans="1:69" hidden="1" x14ac:dyDescent="0.2">
      <c r="A380" t="s">
        <v>5638</v>
      </c>
      <c r="B380" t="s">
        <v>5639</v>
      </c>
      <c r="C380" t="s">
        <v>2912</v>
      </c>
      <c r="D380" t="s">
        <v>6835</v>
      </c>
      <c r="E380" t="s">
        <v>2914</v>
      </c>
      <c r="F380" t="s">
        <v>5640</v>
      </c>
      <c r="G380" t="s">
        <v>6837</v>
      </c>
      <c r="H380" t="s">
        <v>9024</v>
      </c>
      <c r="I380" t="s">
        <v>7938</v>
      </c>
      <c r="J380" t="s">
        <v>5641</v>
      </c>
      <c r="K380" t="s">
        <v>6841</v>
      </c>
      <c r="L380" t="s">
        <v>7075</v>
      </c>
      <c r="M380" t="s">
        <v>7076</v>
      </c>
      <c r="N380" t="s">
        <v>7077</v>
      </c>
      <c r="O380" t="s">
        <v>6845</v>
      </c>
      <c r="P380" t="s">
        <v>5642</v>
      </c>
      <c r="Q380" t="s">
        <v>6845</v>
      </c>
      <c r="R380" t="s">
        <v>5643</v>
      </c>
      <c r="S380" t="s">
        <v>8931</v>
      </c>
      <c r="T380" t="s">
        <v>6148</v>
      </c>
      <c r="U380" t="s">
        <v>7082</v>
      </c>
      <c r="V380" t="s">
        <v>5644</v>
      </c>
      <c r="W380" t="s">
        <v>5645</v>
      </c>
      <c r="X380" t="s">
        <v>6845</v>
      </c>
      <c r="Y380" t="s">
        <v>9083</v>
      </c>
      <c r="Z380" t="s">
        <v>7117</v>
      </c>
      <c r="AA380" t="s">
        <v>7081</v>
      </c>
      <c r="AB380" t="s">
        <v>7119</v>
      </c>
      <c r="AC380" t="s">
        <v>5644</v>
      </c>
      <c r="AD380" t="s">
        <v>5646</v>
      </c>
      <c r="AE380" t="s">
        <v>6845</v>
      </c>
      <c r="AF380" t="s">
        <v>5647</v>
      </c>
      <c r="AG380" t="s">
        <v>7176</v>
      </c>
      <c r="AH380" t="s">
        <v>7086</v>
      </c>
      <c r="AI380" t="s">
        <v>7092</v>
      </c>
      <c r="AJ380" t="s">
        <v>5644</v>
      </c>
      <c r="AK380" t="s">
        <v>5648</v>
      </c>
      <c r="AL380" t="s">
        <v>6845</v>
      </c>
      <c r="AM380" t="s">
        <v>5254</v>
      </c>
      <c r="AN380" t="s">
        <v>7096</v>
      </c>
      <c r="AO380" t="s">
        <v>7096</v>
      </c>
      <c r="AP380" t="s">
        <v>6866</v>
      </c>
      <c r="AQ380" t="s">
        <v>6866</v>
      </c>
      <c r="AR380" t="s">
        <v>6866</v>
      </c>
      <c r="AS380" t="s">
        <v>6866</v>
      </c>
      <c r="AT380" t="s">
        <v>6866</v>
      </c>
      <c r="AU380" t="s">
        <v>7123</v>
      </c>
      <c r="AV380" t="s">
        <v>7123</v>
      </c>
      <c r="AW380" t="s">
        <v>6866</v>
      </c>
      <c r="AX380" t="s">
        <v>6866</v>
      </c>
      <c r="AY380" t="s">
        <v>6866</v>
      </c>
      <c r="AZ380" t="s">
        <v>6866</v>
      </c>
      <c r="BA380" t="s">
        <v>6866</v>
      </c>
      <c r="BB380" t="s">
        <v>8960</v>
      </c>
      <c r="BC380" t="s">
        <v>8960</v>
      </c>
      <c r="BD380" t="s">
        <v>6866</v>
      </c>
      <c r="BE380" t="s">
        <v>6866</v>
      </c>
      <c r="BF380" t="s">
        <v>6866</v>
      </c>
      <c r="BG380" t="s">
        <v>6866</v>
      </c>
      <c r="BH380" t="s">
        <v>6866</v>
      </c>
      <c r="BI380" t="s">
        <v>7122</v>
      </c>
      <c r="BJ380" t="s">
        <v>7122</v>
      </c>
      <c r="BK380" t="s">
        <v>6866</v>
      </c>
      <c r="BL380" t="s">
        <v>6866</v>
      </c>
      <c r="BM380" t="s">
        <v>6866</v>
      </c>
      <c r="BN380" t="s">
        <v>6866</v>
      </c>
      <c r="BO380" t="s">
        <v>6866</v>
      </c>
      <c r="BP380" t="s">
        <v>5649</v>
      </c>
      <c r="BQ380" t="s">
        <v>5650</v>
      </c>
    </row>
    <row r="381" spans="1:69" hidden="1" x14ac:dyDescent="0.2">
      <c r="A381" s="8" t="s">
        <v>5717</v>
      </c>
      <c r="B381" t="s">
        <v>5718</v>
      </c>
      <c r="C381" t="s">
        <v>2912</v>
      </c>
      <c r="D381" t="s">
        <v>6835</v>
      </c>
      <c r="E381" t="s">
        <v>2914</v>
      </c>
      <c r="F381" t="s">
        <v>5719</v>
      </c>
      <c r="G381" t="s">
        <v>6837</v>
      </c>
      <c r="H381" t="s">
        <v>5720</v>
      </c>
      <c r="I381" t="s">
        <v>8994</v>
      </c>
      <c r="J381" t="s">
        <v>5721</v>
      </c>
      <c r="K381" t="s">
        <v>6841</v>
      </c>
      <c r="L381" t="s">
        <v>7075</v>
      </c>
      <c r="M381" t="s">
        <v>7076</v>
      </c>
      <c r="N381" t="s">
        <v>7077</v>
      </c>
      <c r="O381" t="s">
        <v>6845</v>
      </c>
      <c r="P381" t="s">
        <v>5722</v>
      </c>
      <c r="Q381" t="s">
        <v>6845</v>
      </c>
      <c r="R381" t="s">
        <v>5723</v>
      </c>
      <c r="S381" t="s">
        <v>8898</v>
      </c>
      <c r="T381" t="s">
        <v>7196</v>
      </c>
      <c r="U381" t="s">
        <v>7082</v>
      </c>
      <c r="V381" t="s">
        <v>5724</v>
      </c>
      <c r="W381" t="s">
        <v>5725</v>
      </c>
      <c r="X381" t="s">
        <v>6845</v>
      </c>
      <c r="Y381" t="s">
        <v>8710</v>
      </c>
      <c r="Z381" t="s">
        <v>6492</v>
      </c>
      <c r="AA381" t="s">
        <v>7086</v>
      </c>
      <c r="AB381" t="s">
        <v>7119</v>
      </c>
      <c r="AC381" t="s">
        <v>5724</v>
      </c>
      <c r="AD381" t="s">
        <v>5726</v>
      </c>
      <c r="AE381" t="s">
        <v>6845</v>
      </c>
      <c r="AF381" t="s">
        <v>5727</v>
      </c>
      <c r="AG381" t="s">
        <v>8903</v>
      </c>
      <c r="AH381" t="s">
        <v>5728</v>
      </c>
      <c r="AI381" t="s">
        <v>7092</v>
      </c>
      <c r="AJ381" t="s">
        <v>5724</v>
      </c>
      <c r="AK381" t="s">
        <v>5729</v>
      </c>
      <c r="AL381" t="s">
        <v>6845</v>
      </c>
      <c r="AM381" t="s">
        <v>6845</v>
      </c>
      <c r="AN381" t="s">
        <v>8906</v>
      </c>
      <c r="AO381" t="s">
        <v>8906</v>
      </c>
      <c r="AP381" t="s">
        <v>6866</v>
      </c>
      <c r="AQ381" t="s">
        <v>6866</v>
      </c>
      <c r="AR381" t="s">
        <v>6866</v>
      </c>
      <c r="AS381" t="s">
        <v>6866</v>
      </c>
      <c r="AT381" t="s">
        <v>6866</v>
      </c>
      <c r="AU381" t="s">
        <v>7143</v>
      </c>
      <c r="AV381" t="s">
        <v>7143</v>
      </c>
      <c r="AW381" t="s">
        <v>6866</v>
      </c>
      <c r="AX381" t="s">
        <v>6866</v>
      </c>
      <c r="AY381" t="s">
        <v>6866</v>
      </c>
      <c r="AZ381" t="s">
        <v>6866</v>
      </c>
      <c r="BA381" t="s">
        <v>6866</v>
      </c>
      <c r="BB381" t="s">
        <v>7096</v>
      </c>
      <c r="BC381" t="s">
        <v>8960</v>
      </c>
      <c r="BD381" t="s">
        <v>6866</v>
      </c>
      <c r="BE381" t="s">
        <v>6866</v>
      </c>
      <c r="BF381" t="s">
        <v>6866</v>
      </c>
      <c r="BG381" t="s">
        <v>6866</v>
      </c>
      <c r="BH381" t="s">
        <v>6866</v>
      </c>
      <c r="BI381" t="s">
        <v>8564</v>
      </c>
      <c r="BJ381" t="s">
        <v>8564</v>
      </c>
      <c r="BK381" t="s">
        <v>6866</v>
      </c>
      <c r="BL381" t="s">
        <v>6866</v>
      </c>
      <c r="BM381" t="s">
        <v>6866</v>
      </c>
      <c r="BN381" t="s">
        <v>6866</v>
      </c>
      <c r="BO381" t="s">
        <v>6866</v>
      </c>
      <c r="BP381" t="s">
        <v>5730</v>
      </c>
      <c r="BQ381" t="s">
        <v>5731</v>
      </c>
    </row>
    <row r="382" spans="1:69" hidden="1" x14ac:dyDescent="0.2">
      <c r="A382" t="s">
        <v>9233</v>
      </c>
      <c r="B382" t="s">
        <v>5732</v>
      </c>
      <c r="C382" t="s">
        <v>2912</v>
      </c>
      <c r="D382" t="s">
        <v>6835</v>
      </c>
      <c r="E382" t="s">
        <v>2914</v>
      </c>
      <c r="F382" t="s">
        <v>2915</v>
      </c>
      <c r="G382" t="s">
        <v>6837</v>
      </c>
      <c r="H382" t="s">
        <v>5733</v>
      </c>
      <c r="I382" t="s">
        <v>6274</v>
      </c>
      <c r="J382" t="s">
        <v>2916</v>
      </c>
      <c r="K382" t="s">
        <v>6841</v>
      </c>
      <c r="L382" t="s">
        <v>7075</v>
      </c>
      <c r="M382" t="s">
        <v>7076</v>
      </c>
      <c r="N382" t="s">
        <v>7077</v>
      </c>
      <c r="O382" t="s">
        <v>6845</v>
      </c>
      <c r="P382" t="s">
        <v>5734</v>
      </c>
      <c r="Q382" t="s">
        <v>6845</v>
      </c>
      <c r="R382" t="s">
        <v>5735</v>
      </c>
      <c r="S382" t="s">
        <v>8879</v>
      </c>
      <c r="T382" t="s">
        <v>8811</v>
      </c>
      <c r="U382" t="s">
        <v>7082</v>
      </c>
      <c r="V382" t="s">
        <v>5736</v>
      </c>
      <c r="W382" t="s">
        <v>5737</v>
      </c>
      <c r="X382" t="s">
        <v>6845</v>
      </c>
      <c r="Y382" t="s">
        <v>5738</v>
      </c>
      <c r="Z382" t="s">
        <v>8931</v>
      </c>
      <c r="AA382" t="s">
        <v>6475</v>
      </c>
      <c r="AB382" t="s">
        <v>7119</v>
      </c>
      <c r="AC382" t="s">
        <v>5739</v>
      </c>
      <c r="AD382" t="s">
        <v>5740</v>
      </c>
      <c r="AE382" t="s">
        <v>6845</v>
      </c>
      <c r="AF382" t="s">
        <v>6117</v>
      </c>
      <c r="AG382" t="s">
        <v>7160</v>
      </c>
      <c r="AH382" t="s">
        <v>5741</v>
      </c>
      <c r="AI382" t="s">
        <v>7092</v>
      </c>
      <c r="AJ382" t="s">
        <v>5739</v>
      </c>
      <c r="AK382" t="s">
        <v>5742</v>
      </c>
      <c r="AL382" t="s">
        <v>6845</v>
      </c>
      <c r="AM382" t="s">
        <v>8938</v>
      </c>
      <c r="AN382" t="s">
        <v>4580</v>
      </c>
      <c r="AO382" t="s">
        <v>4580</v>
      </c>
      <c r="AP382" t="s">
        <v>6866</v>
      </c>
      <c r="AQ382" t="s">
        <v>6866</v>
      </c>
      <c r="AR382" t="s">
        <v>6866</v>
      </c>
      <c r="AS382" t="s">
        <v>6866</v>
      </c>
      <c r="AT382" t="s">
        <v>6866</v>
      </c>
      <c r="AU382" t="s">
        <v>6422</v>
      </c>
      <c r="AV382" t="s">
        <v>6422</v>
      </c>
      <c r="AW382" t="s">
        <v>6866</v>
      </c>
      <c r="AX382" t="s">
        <v>6866</v>
      </c>
      <c r="AY382" t="s">
        <v>6866</v>
      </c>
      <c r="AZ382" t="s">
        <v>6866</v>
      </c>
      <c r="BA382" t="s">
        <v>6866</v>
      </c>
      <c r="BB382" t="s">
        <v>8367</v>
      </c>
      <c r="BC382" t="s">
        <v>8367</v>
      </c>
      <c r="BD382" t="s">
        <v>6866</v>
      </c>
      <c r="BE382" t="s">
        <v>6866</v>
      </c>
      <c r="BF382" t="s">
        <v>6866</v>
      </c>
      <c r="BG382" t="s">
        <v>6866</v>
      </c>
      <c r="BH382" t="s">
        <v>6866</v>
      </c>
      <c r="BI382" t="s">
        <v>8894</v>
      </c>
      <c r="BJ382" t="s">
        <v>8894</v>
      </c>
      <c r="BK382" t="s">
        <v>6866</v>
      </c>
      <c r="BL382" t="s">
        <v>6866</v>
      </c>
      <c r="BM382" t="s">
        <v>6866</v>
      </c>
      <c r="BN382" t="s">
        <v>6866</v>
      </c>
      <c r="BO382" t="s">
        <v>6866</v>
      </c>
      <c r="BP382" t="s">
        <v>5743</v>
      </c>
      <c r="BQ382" t="s">
        <v>5744</v>
      </c>
    </row>
    <row r="383" spans="1:69" hidden="1" x14ac:dyDescent="0.2">
      <c r="A383" t="s">
        <v>5745</v>
      </c>
      <c r="B383" t="s">
        <v>5746</v>
      </c>
      <c r="C383" t="s">
        <v>2912</v>
      </c>
      <c r="D383" t="s">
        <v>6835</v>
      </c>
      <c r="E383" t="s">
        <v>2914</v>
      </c>
      <c r="F383" t="s">
        <v>2915</v>
      </c>
      <c r="G383" t="s">
        <v>6837</v>
      </c>
      <c r="H383" t="s">
        <v>2378</v>
      </c>
      <c r="I383" t="s">
        <v>8971</v>
      </c>
      <c r="J383" t="s">
        <v>2916</v>
      </c>
      <c r="K383" t="s">
        <v>6841</v>
      </c>
      <c r="L383" t="s">
        <v>7075</v>
      </c>
      <c r="M383" t="s">
        <v>7076</v>
      </c>
      <c r="N383" t="s">
        <v>7077</v>
      </c>
      <c r="O383" t="s">
        <v>6845</v>
      </c>
      <c r="P383" t="s">
        <v>5747</v>
      </c>
      <c r="Q383" t="s">
        <v>6845</v>
      </c>
      <c r="R383" t="s">
        <v>5748</v>
      </c>
      <c r="S383" t="s">
        <v>8903</v>
      </c>
      <c r="T383" t="s">
        <v>8950</v>
      </c>
      <c r="U383" t="s">
        <v>7082</v>
      </c>
      <c r="V383" t="s">
        <v>5749</v>
      </c>
      <c r="W383" t="s">
        <v>5750</v>
      </c>
      <c r="X383" t="s">
        <v>6845</v>
      </c>
      <c r="Y383" t="s">
        <v>8364</v>
      </c>
      <c r="Z383" t="s">
        <v>7090</v>
      </c>
      <c r="AA383" t="s">
        <v>5751</v>
      </c>
      <c r="AB383" t="s">
        <v>7119</v>
      </c>
      <c r="AC383" t="s">
        <v>5749</v>
      </c>
      <c r="AD383" t="s">
        <v>5752</v>
      </c>
      <c r="AE383" t="s">
        <v>6845</v>
      </c>
      <c r="AF383" t="s">
        <v>7892</v>
      </c>
      <c r="AG383" t="s">
        <v>7195</v>
      </c>
      <c r="AH383" t="s">
        <v>7091</v>
      </c>
      <c r="AI383" t="s">
        <v>7092</v>
      </c>
      <c r="AJ383" t="s">
        <v>5749</v>
      </c>
      <c r="AK383" t="s">
        <v>5753</v>
      </c>
      <c r="AL383" t="s">
        <v>6845</v>
      </c>
      <c r="AM383" t="s">
        <v>7780</v>
      </c>
      <c r="AN383" t="s">
        <v>9117</v>
      </c>
      <c r="AO383" t="s">
        <v>4580</v>
      </c>
      <c r="AP383" t="s">
        <v>6866</v>
      </c>
      <c r="AQ383" t="s">
        <v>9187</v>
      </c>
      <c r="AR383" t="s">
        <v>6866</v>
      </c>
      <c r="AS383" t="s">
        <v>6866</v>
      </c>
      <c r="AT383" t="s">
        <v>6866</v>
      </c>
      <c r="AU383" t="s">
        <v>8887</v>
      </c>
      <c r="AV383" t="s">
        <v>8887</v>
      </c>
      <c r="AW383" t="s">
        <v>6866</v>
      </c>
      <c r="AX383" t="s">
        <v>6866</v>
      </c>
      <c r="AY383" t="s">
        <v>6866</v>
      </c>
      <c r="AZ383" t="s">
        <v>6866</v>
      </c>
      <c r="BA383" t="s">
        <v>6866</v>
      </c>
      <c r="BB383" t="s">
        <v>9353</v>
      </c>
      <c r="BC383" t="s">
        <v>9353</v>
      </c>
      <c r="BD383" t="s">
        <v>6866</v>
      </c>
      <c r="BE383" t="s">
        <v>6866</v>
      </c>
      <c r="BF383" t="s">
        <v>6866</v>
      </c>
      <c r="BG383" t="s">
        <v>6866</v>
      </c>
      <c r="BH383" t="s">
        <v>6866</v>
      </c>
      <c r="BI383" t="s">
        <v>9117</v>
      </c>
      <c r="BJ383" t="s">
        <v>9117</v>
      </c>
      <c r="BK383" t="s">
        <v>6866</v>
      </c>
      <c r="BL383" t="s">
        <v>6866</v>
      </c>
      <c r="BM383" t="s">
        <v>6866</v>
      </c>
      <c r="BN383" t="s">
        <v>6866</v>
      </c>
      <c r="BO383" t="s">
        <v>6866</v>
      </c>
      <c r="BP383" t="s">
        <v>5754</v>
      </c>
      <c r="BQ383" t="s">
        <v>5755</v>
      </c>
    </row>
    <row r="384" spans="1:69" hidden="1" x14ac:dyDescent="0.2">
      <c r="A384" t="s">
        <v>9234</v>
      </c>
      <c r="B384" t="s">
        <v>5756</v>
      </c>
      <c r="C384" t="s">
        <v>2912</v>
      </c>
      <c r="D384" t="s">
        <v>6835</v>
      </c>
      <c r="E384" t="s">
        <v>2914</v>
      </c>
      <c r="F384" t="s">
        <v>2915</v>
      </c>
      <c r="G384" t="s">
        <v>6837</v>
      </c>
      <c r="H384" t="s">
        <v>5757</v>
      </c>
      <c r="I384" t="s">
        <v>8952</v>
      </c>
      <c r="J384" t="s">
        <v>2916</v>
      </c>
      <c r="K384" t="s">
        <v>6841</v>
      </c>
      <c r="L384" t="s">
        <v>7649</v>
      </c>
      <c r="M384" t="s">
        <v>7076</v>
      </c>
      <c r="N384" t="s">
        <v>7077</v>
      </c>
      <c r="O384" t="s">
        <v>5758</v>
      </c>
      <c r="P384" t="s">
        <v>5759</v>
      </c>
      <c r="Q384" t="s">
        <v>6845</v>
      </c>
      <c r="R384" t="s">
        <v>5760</v>
      </c>
      <c r="S384" t="s">
        <v>6397</v>
      </c>
      <c r="T384" t="s">
        <v>7224</v>
      </c>
      <c r="U384" t="s">
        <v>7082</v>
      </c>
      <c r="V384" t="s">
        <v>5761</v>
      </c>
      <c r="W384" t="s">
        <v>5762</v>
      </c>
      <c r="X384" t="s">
        <v>6845</v>
      </c>
      <c r="Y384" t="s">
        <v>5763</v>
      </c>
      <c r="Z384" t="s">
        <v>5764</v>
      </c>
      <c r="AA384" t="s">
        <v>5765</v>
      </c>
      <c r="AB384" t="s">
        <v>7119</v>
      </c>
      <c r="AC384" t="s">
        <v>5766</v>
      </c>
      <c r="AD384" t="s">
        <v>5767</v>
      </c>
      <c r="AE384" t="s">
        <v>5768</v>
      </c>
      <c r="AF384" t="s">
        <v>7892</v>
      </c>
      <c r="AG384" t="s">
        <v>6503</v>
      </c>
      <c r="AH384" t="s">
        <v>7081</v>
      </c>
      <c r="AI384" t="s">
        <v>4934</v>
      </c>
      <c r="AJ384" t="s">
        <v>5766</v>
      </c>
      <c r="AK384" t="s">
        <v>5769</v>
      </c>
      <c r="AL384" t="s">
        <v>5770</v>
      </c>
      <c r="AM384" t="s">
        <v>6845</v>
      </c>
      <c r="AN384" t="s">
        <v>8912</v>
      </c>
      <c r="AO384" t="s">
        <v>8912</v>
      </c>
      <c r="AP384" t="s">
        <v>8971</v>
      </c>
      <c r="AQ384" t="s">
        <v>6866</v>
      </c>
      <c r="AR384" t="s">
        <v>6866</v>
      </c>
      <c r="AS384" t="s">
        <v>6866</v>
      </c>
      <c r="AT384" t="s">
        <v>6866</v>
      </c>
      <c r="AU384" t="s">
        <v>8367</v>
      </c>
      <c r="AV384" t="s">
        <v>8367</v>
      </c>
      <c r="AW384" t="s">
        <v>6400</v>
      </c>
      <c r="AX384" t="s">
        <v>6866</v>
      </c>
      <c r="AY384" t="s">
        <v>6866</v>
      </c>
      <c r="AZ384" t="s">
        <v>6866</v>
      </c>
      <c r="BA384" t="s">
        <v>6866</v>
      </c>
      <c r="BB384" t="s">
        <v>7130</v>
      </c>
      <c r="BC384" t="s">
        <v>7130</v>
      </c>
      <c r="BD384" t="s">
        <v>7100</v>
      </c>
      <c r="BE384" t="s">
        <v>6866</v>
      </c>
      <c r="BF384" t="s">
        <v>6866</v>
      </c>
      <c r="BG384" t="s">
        <v>6866</v>
      </c>
      <c r="BH384" t="s">
        <v>6866</v>
      </c>
      <c r="BI384" t="s">
        <v>8434</v>
      </c>
      <c r="BJ384" t="s">
        <v>8434</v>
      </c>
      <c r="BK384" t="s">
        <v>7096</v>
      </c>
      <c r="BL384" t="s">
        <v>6866</v>
      </c>
      <c r="BM384" t="s">
        <v>6866</v>
      </c>
      <c r="BN384" t="s">
        <v>6866</v>
      </c>
      <c r="BO384" t="s">
        <v>6866</v>
      </c>
      <c r="BP384" t="s">
        <v>5771</v>
      </c>
      <c r="BQ384" t="s">
        <v>5772</v>
      </c>
    </row>
    <row r="385" spans="1:69" hidden="1" x14ac:dyDescent="0.2">
      <c r="A385" t="s">
        <v>5773</v>
      </c>
      <c r="B385" t="s">
        <v>5774</v>
      </c>
      <c r="C385" t="s">
        <v>2912</v>
      </c>
      <c r="D385" t="s">
        <v>6835</v>
      </c>
      <c r="E385" t="s">
        <v>2914</v>
      </c>
      <c r="F385" t="s">
        <v>5775</v>
      </c>
      <c r="G385" t="s">
        <v>6837</v>
      </c>
      <c r="H385" t="s">
        <v>6264</v>
      </c>
      <c r="I385" t="s">
        <v>8994</v>
      </c>
      <c r="J385" t="s">
        <v>5776</v>
      </c>
      <c r="K385" t="s">
        <v>6841</v>
      </c>
      <c r="L385" t="s">
        <v>5777</v>
      </c>
      <c r="M385" t="s">
        <v>7076</v>
      </c>
      <c r="N385" t="s">
        <v>7077</v>
      </c>
      <c r="O385" t="s">
        <v>6845</v>
      </c>
      <c r="P385" t="s">
        <v>5778</v>
      </c>
      <c r="Q385" t="s">
        <v>6845</v>
      </c>
      <c r="R385" t="s">
        <v>5779</v>
      </c>
      <c r="S385" t="s">
        <v>8903</v>
      </c>
      <c r="T385" t="s">
        <v>7118</v>
      </c>
      <c r="U385" t="s">
        <v>7082</v>
      </c>
      <c r="V385" t="s">
        <v>5780</v>
      </c>
      <c r="W385" t="s">
        <v>5781</v>
      </c>
      <c r="X385" t="s">
        <v>6845</v>
      </c>
      <c r="Y385" t="s">
        <v>5782</v>
      </c>
      <c r="Z385" t="s">
        <v>9029</v>
      </c>
      <c r="AA385" t="s">
        <v>7081</v>
      </c>
      <c r="AB385" t="s">
        <v>7119</v>
      </c>
      <c r="AC385" t="s">
        <v>5783</v>
      </c>
      <c r="AD385" t="s">
        <v>5784</v>
      </c>
      <c r="AE385" t="s">
        <v>6845</v>
      </c>
      <c r="AF385" t="s">
        <v>5785</v>
      </c>
      <c r="AG385" t="s">
        <v>8879</v>
      </c>
      <c r="AH385" t="s">
        <v>8899</v>
      </c>
      <c r="AI385" t="s">
        <v>7092</v>
      </c>
      <c r="AJ385" t="s">
        <v>5780</v>
      </c>
      <c r="AK385" t="s">
        <v>6845</v>
      </c>
      <c r="AL385" t="s">
        <v>6845</v>
      </c>
      <c r="AM385" t="s">
        <v>8970</v>
      </c>
      <c r="AN385" t="s">
        <v>7098</v>
      </c>
      <c r="AO385" t="s">
        <v>7098</v>
      </c>
      <c r="AP385" t="s">
        <v>6866</v>
      </c>
      <c r="AQ385" t="s">
        <v>6866</v>
      </c>
      <c r="AR385" t="s">
        <v>6866</v>
      </c>
      <c r="AS385" t="s">
        <v>6866</v>
      </c>
      <c r="AT385" t="s">
        <v>6866</v>
      </c>
      <c r="AU385" t="s">
        <v>6274</v>
      </c>
      <c r="AV385" t="s">
        <v>6274</v>
      </c>
      <c r="AW385" t="s">
        <v>6866</v>
      </c>
      <c r="AX385" t="s">
        <v>6866</v>
      </c>
      <c r="AY385" t="s">
        <v>6866</v>
      </c>
      <c r="AZ385" t="s">
        <v>6866</v>
      </c>
      <c r="BA385" t="s">
        <v>6866</v>
      </c>
      <c r="BB385" t="s">
        <v>7121</v>
      </c>
      <c r="BC385" t="s">
        <v>7121</v>
      </c>
      <c r="BD385" t="s">
        <v>6866</v>
      </c>
      <c r="BE385" t="s">
        <v>6866</v>
      </c>
      <c r="BF385" t="s">
        <v>6866</v>
      </c>
      <c r="BG385" t="s">
        <v>6866</v>
      </c>
      <c r="BH385" t="s">
        <v>6866</v>
      </c>
      <c r="BI385" t="s">
        <v>7101</v>
      </c>
      <c r="BJ385" t="s">
        <v>7101</v>
      </c>
      <c r="BK385" t="s">
        <v>6866</v>
      </c>
      <c r="BL385" t="s">
        <v>6866</v>
      </c>
      <c r="BM385" t="s">
        <v>6866</v>
      </c>
      <c r="BN385" t="s">
        <v>6866</v>
      </c>
      <c r="BO385" t="s">
        <v>6866</v>
      </c>
      <c r="BP385" t="s">
        <v>5786</v>
      </c>
      <c r="BQ385" t="s">
        <v>5787</v>
      </c>
    </row>
    <row r="386" spans="1:69" hidden="1" x14ac:dyDescent="0.2">
      <c r="A386" t="s">
        <v>5788</v>
      </c>
      <c r="B386" t="s">
        <v>3047</v>
      </c>
      <c r="C386" t="s">
        <v>2912</v>
      </c>
      <c r="D386" t="s">
        <v>6835</v>
      </c>
      <c r="E386" t="s">
        <v>2914</v>
      </c>
      <c r="F386" t="s">
        <v>3048</v>
      </c>
      <c r="G386" t="s">
        <v>6837</v>
      </c>
      <c r="H386" t="s">
        <v>6264</v>
      </c>
      <c r="I386" t="s">
        <v>9187</v>
      </c>
      <c r="J386" t="s">
        <v>3049</v>
      </c>
      <c r="K386" t="s">
        <v>6841</v>
      </c>
      <c r="L386" t="s">
        <v>7649</v>
      </c>
      <c r="M386" t="s">
        <v>7076</v>
      </c>
      <c r="N386" t="s">
        <v>7077</v>
      </c>
      <c r="O386" t="s">
        <v>6845</v>
      </c>
      <c r="P386" t="s">
        <v>3050</v>
      </c>
      <c r="Q386" t="s">
        <v>6845</v>
      </c>
      <c r="R386" t="s">
        <v>3051</v>
      </c>
      <c r="S386" t="s">
        <v>6804</v>
      </c>
      <c r="T386" t="s">
        <v>6117</v>
      </c>
      <c r="U386" t="s">
        <v>7082</v>
      </c>
      <c r="V386" t="s">
        <v>3052</v>
      </c>
      <c r="W386" t="s">
        <v>3053</v>
      </c>
      <c r="X386" t="s">
        <v>6845</v>
      </c>
      <c r="Y386" t="s">
        <v>7116</v>
      </c>
      <c r="Z386" t="s">
        <v>8879</v>
      </c>
      <c r="AA386" t="s">
        <v>7091</v>
      </c>
      <c r="AB386" t="s">
        <v>7119</v>
      </c>
      <c r="AC386" t="s">
        <v>3052</v>
      </c>
      <c r="AD386" t="s">
        <v>3054</v>
      </c>
      <c r="AE386" t="s">
        <v>6845</v>
      </c>
      <c r="AF386" t="s">
        <v>7322</v>
      </c>
      <c r="AG386" t="s">
        <v>7679</v>
      </c>
      <c r="AH386" t="s">
        <v>7091</v>
      </c>
      <c r="AI386" t="s">
        <v>7092</v>
      </c>
      <c r="AJ386" t="s">
        <v>3052</v>
      </c>
      <c r="AK386" t="s">
        <v>3055</v>
      </c>
      <c r="AL386" t="s">
        <v>6845</v>
      </c>
      <c r="AM386" t="s">
        <v>8970</v>
      </c>
      <c r="AN386" t="s">
        <v>6432</v>
      </c>
      <c r="AO386" t="s">
        <v>6866</v>
      </c>
      <c r="AP386" t="s">
        <v>6432</v>
      </c>
      <c r="AQ386" t="s">
        <v>6866</v>
      </c>
      <c r="AR386" t="s">
        <v>6866</v>
      </c>
      <c r="AS386" t="s">
        <v>6866</v>
      </c>
      <c r="AT386" t="s">
        <v>6866</v>
      </c>
      <c r="AU386" t="s">
        <v>6274</v>
      </c>
      <c r="AV386" t="s">
        <v>6866</v>
      </c>
      <c r="AW386" t="s">
        <v>6274</v>
      </c>
      <c r="AX386" t="s">
        <v>6866</v>
      </c>
      <c r="AY386" t="s">
        <v>6866</v>
      </c>
      <c r="AZ386" t="s">
        <v>6866</v>
      </c>
      <c r="BA386" t="s">
        <v>6866</v>
      </c>
      <c r="BB386" t="s">
        <v>7095</v>
      </c>
      <c r="BC386" t="s">
        <v>9187</v>
      </c>
      <c r="BD386" t="s">
        <v>8971</v>
      </c>
      <c r="BE386" t="s">
        <v>6866</v>
      </c>
      <c r="BF386" t="s">
        <v>6866</v>
      </c>
      <c r="BG386" t="s">
        <v>6866</v>
      </c>
      <c r="BH386" t="s">
        <v>6866</v>
      </c>
      <c r="BI386" t="s">
        <v>6274</v>
      </c>
      <c r="BJ386" t="s">
        <v>6866</v>
      </c>
      <c r="BK386" t="s">
        <v>6274</v>
      </c>
      <c r="BL386" t="s">
        <v>6866</v>
      </c>
      <c r="BM386" t="s">
        <v>6866</v>
      </c>
      <c r="BN386" t="s">
        <v>6866</v>
      </c>
      <c r="BO386" t="s">
        <v>6866</v>
      </c>
      <c r="BP386" t="s">
        <v>3056</v>
      </c>
      <c r="BQ386" t="s">
        <v>3057</v>
      </c>
    </row>
    <row r="387" spans="1:69" hidden="1" x14ac:dyDescent="0.2">
      <c r="A387" t="s">
        <v>3058</v>
      </c>
      <c r="B387" t="s">
        <v>3059</v>
      </c>
      <c r="C387" t="s">
        <v>2912</v>
      </c>
      <c r="D387" t="s">
        <v>6835</v>
      </c>
      <c r="E387" t="s">
        <v>2914</v>
      </c>
      <c r="F387" t="s">
        <v>3060</v>
      </c>
      <c r="G387" t="s">
        <v>6837</v>
      </c>
      <c r="H387" t="s">
        <v>6838</v>
      </c>
      <c r="I387" t="s">
        <v>3061</v>
      </c>
      <c r="J387" t="s">
        <v>3062</v>
      </c>
      <c r="K387" t="s">
        <v>6841</v>
      </c>
      <c r="L387" t="s">
        <v>7649</v>
      </c>
      <c r="M387" t="s">
        <v>7076</v>
      </c>
      <c r="N387" t="s">
        <v>7077</v>
      </c>
      <c r="O387" t="s">
        <v>6845</v>
      </c>
      <c r="P387" t="s">
        <v>6845</v>
      </c>
      <c r="Q387" t="s">
        <v>6845</v>
      </c>
      <c r="R387" t="s">
        <v>3063</v>
      </c>
      <c r="S387" t="s">
        <v>7154</v>
      </c>
      <c r="T387" t="s">
        <v>8176</v>
      </c>
      <c r="U387" t="s">
        <v>7082</v>
      </c>
      <c r="V387" t="s">
        <v>3064</v>
      </c>
      <c r="W387" t="s">
        <v>3065</v>
      </c>
      <c r="X387" t="s">
        <v>6845</v>
      </c>
      <c r="Y387" t="s">
        <v>8099</v>
      </c>
      <c r="Z387" t="s">
        <v>6804</v>
      </c>
      <c r="AA387" t="s">
        <v>7971</v>
      </c>
      <c r="AB387" t="s">
        <v>7119</v>
      </c>
      <c r="AC387" t="s">
        <v>3064</v>
      </c>
      <c r="AD387" t="s">
        <v>3066</v>
      </c>
      <c r="AE387" t="s">
        <v>6845</v>
      </c>
      <c r="AF387" t="s">
        <v>6845</v>
      </c>
      <c r="AG387" t="s">
        <v>6845</v>
      </c>
      <c r="AH387" t="s">
        <v>6845</v>
      </c>
      <c r="AI387" t="s">
        <v>6845</v>
      </c>
      <c r="AJ387" t="s">
        <v>6845</v>
      </c>
      <c r="AK387" t="s">
        <v>6845</v>
      </c>
      <c r="AL387" t="s">
        <v>6845</v>
      </c>
      <c r="AM387" t="s">
        <v>6845</v>
      </c>
      <c r="AN387" t="s">
        <v>7180</v>
      </c>
      <c r="AO387" t="s">
        <v>7180</v>
      </c>
      <c r="AP387" t="s">
        <v>6866</v>
      </c>
      <c r="AQ387" t="s">
        <v>6866</v>
      </c>
      <c r="AR387" t="s">
        <v>6866</v>
      </c>
      <c r="AS387" t="s">
        <v>6866</v>
      </c>
      <c r="AT387" t="s">
        <v>6866</v>
      </c>
      <c r="AU387" t="s">
        <v>6274</v>
      </c>
      <c r="AV387" t="s">
        <v>6274</v>
      </c>
      <c r="AW387" t="s">
        <v>6866</v>
      </c>
      <c r="AX387" t="s">
        <v>6866</v>
      </c>
      <c r="AY387" t="s">
        <v>6866</v>
      </c>
      <c r="AZ387" t="s">
        <v>6866</v>
      </c>
      <c r="BA387" t="s">
        <v>6866</v>
      </c>
      <c r="BB387" t="s">
        <v>7123</v>
      </c>
      <c r="BC387" t="s">
        <v>7123</v>
      </c>
      <c r="BD387" t="s">
        <v>6866</v>
      </c>
      <c r="BE387" t="s">
        <v>6866</v>
      </c>
      <c r="BF387" t="s">
        <v>6866</v>
      </c>
      <c r="BG387" t="s">
        <v>6866</v>
      </c>
      <c r="BH387" t="s">
        <v>6866</v>
      </c>
      <c r="BI387" t="s">
        <v>7098</v>
      </c>
      <c r="BJ387" t="s">
        <v>7098</v>
      </c>
      <c r="BK387" t="s">
        <v>6866</v>
      </c>
      <c r="BL387" t="s">
        <v>6866</v>
      </c>
      <c r="BM387" t="s">
        <v>6866</v>
      </c>
      <c r="BN387" t="s">
        <v>6866</v>
      </c>
      <c r="BO387" t="s">
        <v>6866</v>
      </c>
      <c r="BP387" t="s">
        <v>3067</v>
      </c>
      <c r="BQ387" t="s">
        <v>3068</v>
      </c>
    </row>
    <row r="388" spans="1:69" hidden="1" x14ac:dyDescent="0.2">
      <c r="A388" t="s">
        <v>3069</v>
      </c>
      <c r="B388" t="s">
        <v>3070</v>
      </c>
      <c r="C388" t="s">
        <v>2912</v>
      </c>
      <c r="D388" t="s">
        <v>6835</v>
      </c>
      <c r="E388" t="s">
        <v>2914</v>
      </c>
      <c r="F388" t="s">
        <v>3071</v>
      </c>
      <c r="G388" t="s">
        <v>6837</v>
      </c>
      <c r="H388" t="s">
        <v>8753</v>
      </c>
      <c r="I388" t="s">
        <v>7098</v>
      </c>
      <c r="J388" t="s">
        <v>3072</v>
      </c>
      <c r="K388" t="s">
        <v>6841</v>
      </c>
      <c r="L388" t="s">
        <v>7649</v>
      </c>
      <c r="M388" t="s">
        <v>7076</v>
      </c>
      <c r="N388" t="s">
        <v>7077</v>
      </c>
      <c r="O388" t="s">
        <v>6845</v>
      </c>
      <c r="P388" t="s">
        <v>3073</v>
      </c>
      <c r="Q388" t="s">
        <v>6845</v>
      </c>
      <c r="R388" t="s">
        <v>3074</v>
      </c>
      <c r="S388" t="s">
        <v>7112</v>
      </c>
      <c r="T388" t="s">
        <v>3075</v>
      </c>
      <c r="U388" t="s">
        <v>7082</v>
      </c>
      <c r="V388" t="s">
        <v>3076</v>
      </c>
      <c r="W388" t="s">
        <v>3077</v>
      </c>
      <c r="X388" t="s">
        <v>6845</v>
      </c>
      <c r="Y388" t="s">
        <v>3078</v>
      </c>
      <c r="Z388" t="s">
        <v>6545</v>
      </c>
      <c r="AA388" t="s">
        <v>3079</v>
      </c>
      <c r="AB388" t="s">
        <v>7119</v>
      </c>
      <c r="AC388" t="s">
        <v>3076</v>
      </c>
      <c r="AD388" t="s">
        <v>3080</v>
      </c>
      <c r="AE388" t="s">
        <v>6845</v>
      </c>
      <c r="AF388" t="s">
        <v>3081</v>
      </c>
      <c r="AG388" t="s">
        <v>8291</v>
      </c>
      <c r="AH388" t="s">
        <v>7118</v>
      </c>
      <c r="AI388" t="s">
        <v>7092</v>
      </c>
      <c r="AJ388" t="s">
        <v>3076</v>
      </c>
      <c r="AK388" t="s">
        <v>3082</v>
      </c>
      <c r="AL388" t="s">
        <v>6845</v>
      </c>
      <c r="AM388" t="s">
        <v>6845</v>
      </c>
      <c r="AN388" t="s">
        <v>7096</v>
      </c>
      <c r="AO388" t="s">
        <v>7095</v>
      </c>
      <c r="AP388" t="s">
        <v>6866</v>
      </c>
      <c r="AQ388" t="s">
        <v>7179</v>
      </c>
      <c r="AR388" t="s">
        <v>6866</v>
      </c>
      <c r="AS388" t="s">
        <v>6866</v>
      </c>
      <c r="AT388" t="s">
        <v>6866</v>
      </c>
      <c r="AU388" t="s">
        <v>7095</v>
      </c>
      <c r="AV388" t="s">
        <v>7180</v>
      </c>
      <c r="AW388" t="s">
        <v>6866</v>
      </c>
      <c r="AX388" t="s">
        <v>8952</v>
      </c>
      <c r="AY388" t="s">
        <v>6866</v>
      </c>
      <c r="AZ388" t="s">
        <v>6866</v>
      </c>
      <c r="BA388" t="s">
        <v>6866</v>
      </c>
      <c r="BB388" t="s">
        <v>7180</v>
      </c>
      <c r="BC388" t="s">
        <v>7180</v>
      </c>
      <c r="BD388" t="s">
        <v>6866</v>
      </c>
      <c r="BE388" t="s">
        <v>6866</v>
      </c>
      <c r="BF388" t="s">
        <v>6866</v>
      </c>
      <c r="BG388" t="s">
        <v>6866</v>
      </c>
      <c r="BH388" t="s">
        <v>6866</v>
      </c>
      <c r="BI388" t="s">
        <v>7121</v>
      </c>
      <c r="BJ388" t="s">
        <v>7121</v>
      </c>
      <c r="BK388" t="s">
        <v>6866</v>
      </c>
      <c r="BL388" t="s">
        <v>6866</v>
      </c>
      <c r="BM388" t="s">
        <v>6866</v>
      </c>
      <c r="BN388" t="s">
        <v>6866</v>
      </c>
      <c r="BO388" t="s">
        <v>6866</v>
      </c>
      <c r="BP388" t="s">
        <v>3083</v>
      </c>
      <c r="BQ388" t="s">
        <v>3084</v>
      </c>
    </row>
    <row r="389" spans="1:69" hidden="1" x14ac:dyDescent="0.2">
      <c r="A389" t="s">
        <v>3085</v>
      </c>
      <c r="B389" t="s">
        <v>3086</v>
      </c>
      <c r="C389" t="s">
        <v>2912</v>
      </c>
      <c r="D389" t="s">
        <v>6835</v>
      </c>
      <c r="E389" t="s">
        <v>2914</v>
      </c>
      <c r="F389" t="s">
        <v>3087</v>
      </c>
      <c r="G389" t="s">
        <v>6837</v>
      </c>
      <c r="H389" t="s">
        <v>7150</v>
      </c>
      <c r="I389" t="s">
        <v>9187</v>
      </c>
      <c r="J389" t="s">
        <v>3088</v>
      </c>
      <c r="K389" t="s">
        <v>6841</v>
      </c>
      <c r="L389" t="s">
        <v>7649</v>
      </c>
      <c r="M389" t="s">
        <v>7076</v>
      </c>
      <c r="N389" t="s">
        <v>6844</v>
      </c>
      <c r="O389" t="s">
        <v>6845</v>
      </c>
      <c r="P389" t="s">
        <v>3089</v>
      </c>
      <c r="Q389" t="s">
        <v>6845</v>
      </c>
      <c r="R389" t="s">
        <v>3090</v>
      </c>
      <c r="S389" t="s">
        <v>3091</v>
      </c>
      <c r="T389" t="s">
        <v>3092</v>
      </c>
      <c r="U389" t="s">
        <v>7082</v>
      </c>
      <c r="V389" t="s">
        <v>3093</v>
      </c>
      <c r="W389" t="s">
        <v>3094</v>
      </c>
      <c r="X389" t="s">
        <v>6845</v>
      </c>
      <c r="Y389" t="s">
        <v>3095</v>
      </c>
      <c r="Z389" t="s">
        <v>8998</v>
      </c>
      <c r="AA389" t="s">
        <v>7081</v>
      </c>
      <c r="AB389" t="s">
        <v>7119</v>
      </c>
      <c r="AC389" t="s">
        <v>3093</v>
      </c>
      <c r="AD389" t="s">
        <v>3096</v>
      </c>
      <c r="AE389" t="s">
        <v>6845</v>
      </c>
      <c r="AF389" t="s">
        <v>6845</v>
      </c>
      <c r="AG389" t="s">
        <v>6845</v>
      </c>
      <c r="AH389" t="s">
        <v>6845</v>
      </c>
      <c r="AI389" t="s">
        <v>6845</v>
      </c>
      <c r="AJ389" t="s">
        <v>6845</v>
      </c>
      <c r="AK389" t="s">
        <v>6845</v>
      </c>
      <c r="AL389" t="s">
        <v>6845</v>
      </c>
      <c r="AM389" t="s">
        <v>6845</v>
      </c>
      <c r="AN389" t="s">
        <v>7095</v>
      </c>
      <c r="AO389" t="s">
        <v>7095</v>
      </c>
      <c r="AP389" t="s">
        <v>6866</v>
      </c>
      <c r="AQ389" t="s">
        <v>6866</v>
      </c>
      <c r="AR389" t="s">
        <v>6866</v>
      </c>
      <c r="AS389" t="s">
        <v>6866</v>
      </c>
      <c r="AT389" t="s">
        <v>6866</v>
      </c>
      <c r="AU389" t="s">
        <v>8971</v>
      </c>
      <c r="AV389" t="s">
        <v>8971</v>
      </c>
      <c r="AW389" t="s">
        <v>6866</v>
      </c>
      <c r="AX389" t="s">
        <v>6866</v>
      </c>
      <c r="AY389" t="s">
        <v>6866</v>
      </c>
      <c r="AZ389" t="s">
        <v>6866</v>
      </c>
      <c r="BA389" t="s">
        <v>6866</v>
      </c>
      <c r="BB389" t="s">
        <v>7145</v>
      </c>
      <c r="BC389" t="s">
        <v>7145</v>
      </c>
      <c r="BD389" t="s">
        <v>6866</v>
      </c>
      <c r="BE389" t="s">
        <v>6866</v>
      </c>
      <c r="BF389" t="s">
        <v>6866</v>
      </c>
      <c r="BG389" t="s">
        <v>6866</v>
      </c>
      <c r="BH389" t="s">
        <v>6866</v>
      </c>
      <c r="BI389" t="s">
        <v>7180</v>
      </c>
      <c r="BJ389" t="s">
        <v>7180</v>
      </c>
      <c r="BK389" t="s">
        <v>6866</v>
      </c>
      <c r="BL389" t="s">
        <v>6866</v>
      </c>
      <c r="BM389" t="s">
        <v>6866</v>
      </c>
      <c r="BN389" t="s">
        <v>6866</v>
      </c>
      <c r="BO389" t="s">
        <v>6866</v>
      </c>
      <c r="BP389" t="s">
        <v>3097</v>
      </c>
      <c r="BQ389" t="s">
        <v>3098</v>
      </c>
    </row>
    <row r="390" spans="1:69" hidden="1" x14ac:dyDescent="0.2">
      <c r="A390" t="s">
        <v>3099</v>
      </c>
      <c r="B390" t="s">
        <v>3100</v>
      </c>
      <c r="C390" t="s">
        <v>2912</v>
      </c>
      <c r="D390" t="s">
        <v>6835</v>
      </c>
      <c r="E390" t="s">
        <v>2914</v>
      </c>
      <c r="F390" t="s">
        <v>3101</v>
      </c>
      <c r="G390" t="s">
        <v>6837</v>
      </c>
      <c r="H390" t="s">
        <v>3102</v>
      </c>
      <c r="I390" t="s">
        <v>8564</v>
      </c>
      <c r="J390" t="s">
        <v>3103</v>
      </c>
      <c r="K390" t="s">
        <v>6841</v>
      </c>
      <c r="L390" t="s">
        <v>7075</v>
      </c>
      <c r="M390" t="s">
        <v>7076</v>
      </c>
      <c r="N390" t="s">
        <v>7077</v>
      </c>
      <c r="O390" t="s">
        <v>6845</v>
      </c>
      <c r="P390" t="s">
        <v>3104</v>
      </c>
      <c r="Q390" t="s">
        <v>6845</v>
      </c>
      <c r="R390" t="s">
        <v>8099</v>
      </c>
      <c r="S390" t="s">
        <v>9012</v>
      </c>
      <c r="T390" t="s">
        <v>3105</v>
      </c>
      <c r="U390" t="s">
        <v>7082</v>
      </c>
      <c r="V390" t="s">
        <v>3106</v>
      </c>
      <c r="W390" t="s">
        <v>3107</v>
      </c>
      <c r="X390" t="s">
        <v>6845</v>
      </c>
      <c r="Y390" t="s">
        <v>9083</v>
      </c>
      <c r="Z390" t="s">
        <v>8879</v>
      </c>
      <c r="AA390" t="s">
        <v>7118</v>
      </c>
      <c r="AB390" t="s">
        <v>7119</v>
      </c>
      <c r="AC390" t="s">
        <v>3106</v>
      </c>
      <c r="AD390" t="s">
        <v>3108</v>
      </c>
      <c r="AE390" t="s">
        <v>6845</v>
      </c>
      <c r="AF390" t="s">
        <v>6845</v>
      </c>
      <c r="AG390" t="s">
        <v>6845</v>
      </c>
      <c r="AH390" t="s">
        <v>6845</v>
      </c>
      <c r="AI390" t="s">
        <v>6845</v>
      </c>
      <c r="AJ390" t="s">
        <v>6845</v>
      </c>
      <c r="AK390" t="s">
        <v>6845</v>
      </c>
      <c r="AL390" t="s">
        <v>6845</v>
      </c>
      <c r="AM390" t="s">
        <v>8970</v>
      </c>
      <c r="AN390" t="s">
        <v>7180</v>
      </c>
      <c r="AO390" t="s">
        <v>7180</v>
      </c>
      <c r="AP390" t="s">
        <v>6866</v>
      </c>
      <c r="AQ390" t="s">
        <v>6866</v>
      </c>
      <c r="AR390" t="s">
        <v>6866</v>
      </c>
      <c r="AS390" t="s">
        <v>6866</v>
      </c>
      <c r="AT390" t="s">
        <v>6866</v>
      </c>
      <c r="AU390" t="s">
        <v>7179</v>
      </c>
      <c r="AV390" t="s">
        <v>7179</v>
      </c>
      <c r="AW390" t="s">
        <v>6866</v>
      </c>
      <c r="AX390" t="s">
        <v>6866</v>
      </c>
      <c r="AY390" t="s">
        <v>6866</v>
      </c>
      <c r="AZ390" t="s">
        <v>6866</v>
      </c>
      <c r="BA390" t="s">
        <v>6866</v>
      </c>
      <c r="BB390" t="s">
        <v>7179</v>
      </c>
      <c r="BC390" t="s">
        <v>7179</v>
      </c>
      <c r="BD390" t="s">
        <v>6866</v>
      </c>
      <c r="BE390" t="s">
        <v>6866</v>
      </c>
      <c r="BF390" t="s">
        <v>6866</v>
      </c>
      <c r="BG390" t="s">
        <v>6866</v>
      </c>
      <c r="BH390" t="s">
        <v>6866</v>
      </c>
      <c r="BI390" t="s">
        <v>7180</v>
      </c>
      <c r="BJ390" t="s">
        <v>7180</v>
      </c>
      <c r="BK390" t="s">
        <v>6866</v>
      </c>
      <c r="BL390" t="s">
        <v>6866</v>
      </c>
      <c r="BM390" t="s">
        <v>6866</v>
      </c>
      <c r="BN390" t="s">
        <v>6866</v>
      </c>
      <c r="BO390" t="s">
        <v>6866</v>
      </c>
      <c r="BP390" t="s">
        <v>3109</v>
      </c>
      <c r="BQ390" t="s">
        <v>3110</v>
      </c>
    </row>
    <row r="391" spans="1:69" hidden="1" x14ac:dyDescent="0.2">
      <c r="A391" t="s">
        <v>3111</v>
      </c>
      <c r="B391" t="s">
        <v>3112</v>
      </c>
      <c r="C391" t="s">
        <v>2912</v>
      </c>
      <c r="D391" t="s">
        <v>6835</v>
      </c>
      <c r="E391" t="s">
        <v>2914</v>
      </c>
      <c r="F391" t="s">
        <v>3113</v>
      </c>
      <c r="G391" t="s">
        <v>6837</v>
      </c>
      <c r="H391" t="s">
        <v>6838</v>
      </c>
      <c r="I391" t="s">
        <v>6400</v>
      </c>
      <c r="J391" t="s">
        <v>3114</v>
      </c>
      <c r="K391" t="s">
        <v>6841</v>
      </c>
      <c r="L391" t="s">
        <v>7075</v>
      </c>
      <c r="M391" t="s">
        <v>7076</v>
      </c>
      <c r="N391" t="s">
        <v>7077</v>
      </c>
      <c r="O391" t="s">
        <v>6845</v>
      </c>
      <c r="P391" t="s">
        <v>3115</v>
      </c>
      <c r="Q391" t="s">
        <v>6845</v>
      </c>
      <c r="R391" t="s">
        <v>3116</v>
      </c>
      <c r="S391" t="s">
        <v>7112</v>
      </c>
      <c r="T391" t="s">
        <v>2366</v>
      </c>
      <c r="U391" t="s">
        <v>7082</v>
      </c>
      <c r="V391" t="s">
        <v>3117</v>
      </c>
      <c r="W391" t="s">
        <v>3118</v>
      </c>
      <c r="X391" t="s">
        <v>6845</v>
      </c>
      <c r="Y391" t="s">
        <v>3119</v>
      </c>
      <c r="Z391" t="s">
        <v>7154</v>
      </c>
      <c r="AA391" t="s">
        <v>8982</v>
      </c>
      <c r="AB391" t="s">
        <v>7119</v>
      </c>
      <c r="AC391" t="s">
        <v>3117</v>
      </c>
      <c r="AD391" t="s">
        <v>3120</v>
      </c>
      <c r="AE391" t="s">
        <v>6845</v>
      </c>
      <c r="AF391" t="s">
        <v>3121</v>
      </c>
      <c r="AG391" t="s">
        <v>7553</v>
      </c>
      <c r="AH391" t="s">
        <v>6850</v>
      </c>
      <c r="AI391" t="s">
        <v>7092</v>
      </c>
      <c r="AJ391" t="s">
        <v>3117</v>
      </c>
      <c r="AK391" t="s">
        <v>3122</v>
      </c>
      <c r="AL391" t="s">
        <v>6845</v>
      </c>
      <c r="AM391" t="s">
        <v>6845</v>
      </c>
      <c r="AN391" t="s">
        <v>7121</v>
      </c>
      <c r="AO391" t="s">
        <v>7121</v>
      </c>
      <c r="AP391" t="s">
        <v>6866</v>
      </c>
      <c r="AQ391" t="s">
        <v>6866</v>
      </c>
      <c r="AR391" t="s">
        <v>6866</v>
      </c>
      <c r="AS391" t="s">
        <v>6866</v>
      </c>
      <c r="AT391" t="s">
        <v>6866</v>
      </c>
      <c r="AU391" t="s">
        <v>7180</v>
      </c>
      <c r="AV391" t="s">
        <v>7180</v>
      </c>
      <c r="AW391" t="s">
        <v>6866</v>
      </c>
      <c r="AX391" t="s">
        <v>6866</v>
      </c>
      <c r="AY391" t="s">
        <v>6866</v>
      </c>
      <c r="AZ391" t="s">
        <v>6866</v>
      </c>
      <c r="BA391" t="s">
        <v>6866</v>
      </c>
      <c r="BB391" t="s">
        <v>8971</v>
      </c>
      <c r="BC391" t="s">
        <v>8971</v>
      </c>
      <c r="BD391" t="s">
        <v>6866</v>
      </c>
      <c r="BE391" t="s">
        <v>6866</v>
      </c>
      <c r="BF391" t="s">
        <v>6866</v>
      </c>
      <c r="BG391" t="s">
        <v>6866</v>
      </c>
      <c r="BH391" t="s">
        <v>6866</v>
      </c>
      <c r="BI391" t="s">
        <v>8971</v>
      </c>
      <c r="BJ391" t="s">
        <v>8971</v>
      </c>
      <c r="BK391" t="s">
        <v>6866</v>
      </c>
      <c r="BL391" t="s">
        <v>6866</v>
      </c>
      <c r="BM391" t="s">
        <v>6866</v>
      </c>
      <c r="BN391" t="s">
        <v>6866</v>
      </c>
      <c r="BO391" t="s">
        <v>6866</v>
      </c>
      <c r="BP391" t="s">
        <v>3123</v>
      </c>
      <c r="BQ391" t="s">
        <v>3124</v>
      </c>
    </row>
    <row r="392" spans="1:69" hidden="1" x14ac:dyDescent="0.2">
      <c r="A392" t="s">
        <v>3125</v>
      </c>
      <c r="B392" t="s">
        <v>3126</v>
      </c>
      <c r="C392" t="s">
        <v>2912</v>
      </c>
      <c r="D392" t="s">
        <v>6835</v>
      </c>
      <c r="E392" t="s">
        <v>2914</v>
      </c>
      <c r="F392" t="s">
        <v>3127</v>
      </c>
      <c r="G392" t="s">
        <v>6837</v>
      </c>
      <c r="H392" t="s">
        <v>3128</v>
      </c>
      <c r="I392" t="s">
        <v>3129</v>
      </c>
      <c r="J392" t="s">
        <v>3130</v>
      </c>
      <c r="K392" t="s">
        <v>6841</v>
      </c>
      <c r="L392" t="s">
        <v>7075</v>
      </c>
      <c r="M392" t="s">
        <v>7076</v>
      </c>
      <c r="N392" t="s">
        <v>7077</v>
      </c>
      <c r="O392" t="s">
        <v>6845</v>
      </c>
      <c r="P392" t="s">
        <v>3131</v>
      </c>
      <c r="Q392" t="s">
        <v>6845</v>
      </c>
      <c r="R392" t="s">
        <v>3132</v>
      </c>
      <c r="S392" t="s">
        <v>7085</v>
      </c>
      <c r="T392" t="s">
        <v>7680</v>
      </c>
      <c r="U392" t="s">
        <v>7082</v>
      </c>
      <c r="V392" t="s">
        <v>3133</v>
      </c>
      <c r="W392" t="s">
        <v>3134</v>
      </c>
      <c r="X392" t="s">
        <v>6845</v>
      </c>
      <c r="Y392" t="s">
        <v>3135</v>
      </c>
      <c r="Z392" t="s">
        <v>8625</v>
      </c>
      <c r="AA392" t="s">
        <v>7091</v>
      </c>
      <c r="AB392" t="s">
        <v>7119</v>
      </c>
      <c r="AC392" t="s">
        <v>3133</v>
      </c>
      <c r="AD392" t="s">
        <v>3136</v>
      </c>
      <c r="AE392" t="s">
        <v>6845</v>
      </c>
      <c r="AF392" t="s">
        <v>3137</v>
      </c>
      <c r="AG392" t="s">
        <v>7090</v>
      </c>
      <c r="AH392" t="s">
        <v>6269</v>
      </c>
      <c r="AI392" t="s">
        <v>7092</v>
      </c>
      <c r="AJ392" t="s">
        <v>3133</v>
      </c>
      <c r="AK392" t="s">
        <v>3138</v>
      </c>
      <c r="AL392" t="s">
        <v>6845</v>
      </c>
      <c r="AM392" t="s">
        <v>3139</v>
      </c>
      <c r="AN392" t="s">
        <v>7179</v>
      </c>
      <c r="AO392" t="s">
        <v>7179</v>
      </c>
      <c r="AP392" t="s">
        <v>6866</v>
      </c>
      <c r="AQ392" t="s">
        <v>6866</v>
      </c>
      <c r="AR392" t="s">
        <v>6866</v>
      </c>
      <c r="AS392" t="s">
        <v>6866</v>
      </c>
      <c r="AT392" t="s">
        <v>6866</v>
      </c>
      <c r="AU392" t="s">
        <v>6274</v>
      </c>
      <c r="AV392" t="s">
        <v>6274</v>
      </c>
      <c r="AW392" t="s">
        <v>6866</v>
      </c>
      <c r="AX392" t="s">
        <v>6866</v>
      </c>
      <c r="AY392" t="s">
        <v>6866</v>
      </c>
      <c r="AZ392" t="s">
        <v>6866</v>
      </c>
      <c r="BA392" t="s">
        <v>6866</v>
      </c>
      <c r="BB392" t="s">
        <v>7095</v>
      </c>
      <c r="BC392" t="s">
        <v>7095</v>
      </c>
      <c r="BD392" t="s">
        <v>6866</v>
      </c>
      <c r="BE392" t="s">
        <v>6866</v>
      </c>
      <c r="BF392" t="s">
        <v>6866</v>
      </c>
      <c r="BG392" t="s">
        <v>6866</v>
      </c>
      <c r="BH392" t="s">
        <v>6866</v>
      </c>
      <c r="BI392" t="s">
        <v>8971</v>
      </c>
      <c r="BJ392" t="s">
        <v>8971</v>
      </c>
      <c r="BK392" t="s">
        <v>6866</v>
      </c>
      <c r="BL392" t="s">
        <v>6866</v>
      </c>
      <c r="BM392" t="s">
        <v>6866</v>
      </c>
      <c r="BN392" t="s">
        <v>6866</v>
      </c>
      <c r="BO392" t="s">
        <v>6866</v>
      </c>
      <c r="BP392" t="s">
        <v>3140</v>
      </c>
      <c r="BQ392" t="s">
        <v>3141</v>
      </c>
    </row>
    <row r="393" spans="1:69" hidden="1" x14ac:dyDescent="0.2">
      <c r="A393" t="s">
        <v>3142</v>
      </c>
      <c r="B393" t="s">
        <v>3143</v>
      </c>
      <c r="C393" t="s">
        <v>2912</v>
      </c>
      <c r="D393" t="s">
        <v>6835</v>
      </c>
      <c r="E393" t="s">
        <v>2914</v>
      </c>
      <c r="F393" t="s">
        <v>3144</v>
      </c>
      <c r="G393" t="s">
        <v>6837</v>
      </c>
      <c r="H393" t="s">
        <v>7129</v>
      </c>
      <c r="I393" t="s">
        <v>6179</v>
      </c>
      <c r="J393" t="s">
        <v>3145</v>
      </c>
      <c r="K393" t="s">
        <v>6841</v>
      </c>
      <c r="L393" t="s">
        <v>7075</v>
      </c>
      <c r="M393" t="s">
        <v>7076</v>
      </c>
      <c r="N393" t="s">
        <v>7077</v>
      </c>
      <c r="O393" t="s">
        <v>6845</v>
      </c>
      <c r="P393" t="s">
        <v>3146</v>
      </c>
      <c r="Q393" t="s">
        <v>6845</v>
      </c>
      <c r="R393" t="s">
        <v>5785</v>
      </c>
      <c r="S393" t="s">
        <v>8998</v>
      </c>
      <c r="T393" t="s">
        <v>7081</v>
      </c>
      <c r="U393" t="s">
        <v>7082</v>
      </c>
      <c r="V393" t="s">
        <v>3147</v>
      </c>
      <c r="W393" t="s">
        <v>3148</v>
      </c>
      <c r="X393" t="s">
        <v>6845</v>
      </c>
      <c r="Y393" t="s">
        <v>3149</v>
      </c>
      <c r="Z393" t="s">
        <v>8898</v>
      </c>
      <c r="AA393" t="s">
        <v>7081</v>
      </c>
      <c r="AB393" t="s">
        <v>7119</v>
      </c>
      <c r="AC393" t="s">
        <v>3147</v>
      </c>
      <c r="AD393" t="s">
        <v>6845</v>
      </c>
      <c r="AE393" t="s">
        <v>6845</v>
      </c>
      <c r="AF393" t="s">
        <v>6845</v>
      </c>
      <c r="AG393" t="s">
        <v>6845</v>
      </c>
      <c r="AH393" t="s">
        <v>6845</v>
      </c>
      <c r="AI393" t="s">
        <v>6845</v>
      </c>
      <c r="AJ393" t="s">
        <v>6845</v>
      </c>
      <c r="AK393" t="s">
        <v>6845</v>
      </c>
      <c r="AL393" t="s">
        <v>6845</v>
      </c>
      <c r="AM393" t="s">
        <v>6845</v>
      </c>
      <c r="AN393" t="s">
        <v>6274</v>
      </c>
      <c r="AO393" t="s">
        <v>6274</v>
      </c>
      <c r="AP393" t="s">
        <v>6866</v>
      </c>
      <c r="AQ393" t="s">
        <v>6866</v>
      </c>
      <c r="AR393" t="s">
        <v>6866</v>
      </c>
      <c r="AS393" t="s">
        <v>6866</v>
      </c>
      <c r="AT393" t="s">
        <v>6866</v>
      </c>
      <c r="AU393" t="s">
        <v>7101</v>
      </c>
      <c r="AV393" t="s">
        <v>7101</v>
      </c>
      <c r="AW393" t="s">
        <v>6866</v>
      </c>
      <c r="AX393" t="s">
        <v>6866</v>
      </c>
      <c r="AY393" t="s">
        <v>6866</v>
      </c>
      <c r="AZ393" t="s">
        <v>6866</v>
      </c>
      <c r="BA393" t="s">
        <v>6866</v>
      </c>
      <c r="BB393" t="s">
        <v>7121</v>
      </c>
      <c r="BC393" t="s">
        <v>7121</v>
      </c>
      <c r="BD393" t="s">
        <v>6866</v>
      </c>
      <c r="BE393" t="s">
        <v>6866</v>
      </c>
      <c r="BF393" t="s">
        <v>6866</v>
      </c>
      <c r="BG393" t="s">
        <v>6866</v>
      </c>
      <c r="BH393" t="s">
        <v>6866</v>
      </c>
      <c r="BI393" t="s">
        <v>7179</v>
      </c>
      <c r="BJ393" t="s">
        <v>7179</v>
      </c>
      <c r="BK393" t="s">
        <v>6866</v>
      </c>
      <c r="BL393" t="s">
        <v>6866</v>
      </c>
      <c r="BM393" t="s">
        <v>6866</v>
      </c>
      <c r="BN393" t="s">
        <v>6866</v>
      </c>
      <c r="BO393" t="s">
        <v>6866</v>
      </c>
      <c r="BP393" t="s">
        <v>3150</v>
      </c>
      <c r="BQ393" t="s">
        <v>3151</v>
      </c>
    </row>
    <row r="394" spans="1:69" hidden="1" x14ac:dyDescent="0.2">
      <c r="A394" t="s">
        <v>3152</v>
      </c>
      <c r="B394" t="s">
        <v>3152</v>
      </c>
      <c r="C394" t="s">
        <v>6845</v>
      </c>
      <c r="D394" t="s">
        <v>6835</v>
      </c>
      <c r="E394" t="s">
        <v>2914</v>
      </c>
      <c r="F394" t="s">
        <v>2914</v>
      </c>
      <c r="G394" t="s">
        <v>6845</v>
      </c>
      <c r="H394" t="s">
        <v>6845</v>
      </c>
      <c r="I394" t="s">
        <v>6845</v>
      </c>
      <c r="J394" t="s">
        <v>7943</v>
      </c>
      <c r="K394" t="s">
        <v>6845</v>
      </c>
      <c r="L394" t="s">
        <v>6456</v>
      </c>
      <c r="M394" t="s">
        <v>6457</v>
      </c>
      <c r="N394" t="s">
        <v>6844</v>
      </c>
      <c r="O394" t="s">
        <v>6845</v>
      </c>
      <c r="P394" t="s">
        <v>6845</v>
      </c>
      <c r="Q394" t="s">
        <v>6845</v>
      </c>
      <c r="R394" t="s">
        <v>6845</v>
      </c>
      <c r="S394" t="s">
        <v>6845</v>
      </c>
      <c r="T394" t="s">
        <v>6845</v>
      </c>
      <c r="U394" t="s">
        <v>6845</v>
      </c>
      <c r="V394" t="s">
        <v>6845</v>
      </c>
      <c r="W394" t="s">
        <v>6845</v>
      </c>
      <c r="X394" t="s">
        <v>6845</v>
      </c>
      <c r="Y394" t="s">
        <v>6845</v>
      </c>
      <c r="Z394" t="s">
        <v>6845</v>
      </c>
      <c r="AA394" t="s">
        <v>6845</v>
      </c>
      <c r="AB394" t="s">
        <v>6845</v>
      </c>
      <c r="AC394" t="s">
        <v>6845</v>
      </c>
      <c r="AD394" t="s">
        <v>6845</v>
      </c>
      <c r="AE394" t="s">
        <v>6845</v>
      </c>
      <c r="AF394" t="s">
        <v>6845</v>
      </c>
      <c r="AG394" t="s">
        <v>6845</v>
      </c>
      <c r="AH394" t="s">
        <v>6845</v>
      </c>
      <c r="AI394" t="s">
        <v>6845</v>
      </c>
      <c r="AJ394" t="s">
        <v>6845</v>
      </c>
      <c r="AK394" t="s">
        <v>6845</v>
      </c>
      <c r="AL394" t="s">
        <v>6845</v>
      </c>
      <c r="AM394" t="s">
        <v>6845</v>
      </c>
      <c r="AN394" t="s">
        <v>6866</v>
      </c>
      <c r="AO394" t="s">
        <v>6866</v>
      </c>
      <c r="AP394" t="s">
        <v>6866</v>
      </c>
      <c r="AQ394" t="s">
        <v>6866</v>
      </c>
      <c r="AR394" t="s">
        <v>6866</v>
      </c>
      <c r="AS394" t="s">
        <v>6866</v>
      </c>
      <c r="AT394" t="s">
        <v>6866</v>
      </c>
      <c r="AU394" t="s">
        <v>6866</v>
      </c>
      <c r="AV394" t="s">
        <v>6866</v>
      </c>
      <c r="AW394" t="s">
        <v>6866</v>
      </c>
      <c r="AX394" t="s">
        <v>6866</v>
      </c>
      <c r="AY394" t="s">
        <v>6866</v>
      </c>
      <c r="AZ394" t="s">
        <v>6866</v>
      </c>
      <c r="BA394" t="s">
        <v>6866</v>
      </c>
      <c r="BB394" t="s">
        <v>6866</v>
      </c>
      <c r="BC394" t="s">
        <v>6866</v>
      </c>
      <c r="BD394" t="s">
        <v>6866</v>
      </c>
      <c r="BE394" t="s">
        <v>6866</v>
      </c>
      <c r="BF394" t="s">
        <v>6866</v>
      </c>
      <c r="BG394" t="s">
        <v>6866</v>
      </c>
      <c r="BH394" t="s">
        <v>6866</v>
      </c>
      <c r="BI394" t="s">
        <v>6866</v>
      </c>
      <c r="BJ394" t="s">
        <v>6866</v>
      </c>
      <c r="BK394" t="s">
        <v>6866</v>
      </c>
      <c r="BL394" t="s">
        <v>6866</v>
      </c>
      <c r="BM394" t="s">
        <v>6866</v>
      </c>
      <c r="BN394" t="s">
        <v>6866</v>
      </c>
      <c r="BO394" t="s">
        <v>6866</v>
      </c>
      <c r="BP394" t="s">
        <v>7944</v>
      </c>
      <c r="BQ394" t="s">
        <v>3153</v>
      </c>
    </row>
    <row r="395" spans="1:69" hidden="1" x14ac:dyDescent="0.2">
      <c r="A395" t="s">
        <v>3154</v>
      </c>
      <c r="B395" t="s">
        <v>3154</v>
      </c>
      <c r="C395" t="s">
        <v>6845</v>
      </c>
      <c r="D395" t="s">
        <v>6835</v>
      </c>
      <c r="E395" t="s">
        <v>2914</v>
      </c>
      <c r="F395" t="s">
        <v>2914</v>
      </c>
      <c r="G395" t="s">
        <v>6845</v>
      </c>
      <c r="H395" t="s">
        <v>6845</v>
      </c>
      <c r="I395" t="s">
        <v>6845</v>
      </c>
      <c r="J395" t="s">
        <v>7943</v>
      </c>
      <c r="K395" t="s">
        <v>6845</v>
      </c>
      <c r="L395" t="s">
        <v>6456</v>
      </c>
      <c r="M395" t="s">
        <v>6457</v>
      </c>
      <c r="N395" t="s">
        <v>6844</v>
      </c>
      <c r="O395" t="s">
        <v>6845</v>
      </c>
      <c r="P395" t="s">
        <v>6845</v>
      </c>
      <c r="Q395" t="s">
        <v>6845</v>
      </c>
      <c r="R395" t="s">
        <v>6845</v>
      </c>
      <c r="S395" t="s">
        <v>6845</v>
      </c>
      <c r="T395" t="s">
        <v>6845</v>
      </c>
      <c r="U395" t="s">
        <v>6845</v>
      </c>
      <c r="V395" t="s">
        <v>6845</v>
      </c>
      <c r="W395" t="s">
        <v>6845</v>
      </c>
      <c r="X395" t="s">
        <v>6845</v>
      </c>
      <c r="Y395" t="s">
        <v>6845</v>
      </c>
      <c r="Z395" t="s">
        <v>6845</v>
      </c>
      <c r="AA395" t="s">
        <v>6845</v>
      </c>
      <c r="AB395" t="s">
        <v>6845</v>
      </c>
      <c r="AC395" t="s">
        <v>6845</v>
      </c>
      <c r="AD395" t="s">
        <v>6845</v>
      </c>
      <c r="AE395" t="s">
        <v>6845</v>
      </c>
      <c r="AF395" t="s">
        <v>6845</v>
      </c>
      <c r="AG395" t="s">
        <v>6845</v>
      </c>
      <c r="AH395" t="s">
        <v>6845</v>
      </c>
      <c r="AI395" t="s">
        <v>6845</v>
      </c>
      <c r="AJ395" t="s">
        <v>6845</v>
      </c>
      <c r="AK395" t="s">
        <v>6845</v>
      </c>
      <c r="AL395" t="s">
        <v>6845</v>
      </c>
      <c r="AM395" t="s">
        <v>6845</v>
      </c>
      <c r="AN395" t="s">
        <v>6866</v>
      </c>
      <c r="AO395" t="s">
        <v>6866</v>
      </c>
      <c r="AP395" t="s">
        <v>6866</v>
      </c>
      <c r="AQ395" t="s">
        <v>6866</v>
      </c>
      <c r="AR395" t="s">
        <v>6866</v>
      </c>
      <c r="AS395" t="s">
        <v>6866</v>
      </c>
      <c r="AT395" t="s">
        <v>6866</v>
      </c>
      <c r="AU395" t="s">
        <v>6866</v>
      </c>
      <c r="AV395" t="s">
        <v>6866</v>
      </c>
      <c r="AW395" t="s">
        <v>6866</v>
      </c>
      <c r="AX395" t="s">
        <v>6866</v>
      </c>
      <c r="AY395" t="s">
        <v>6866</v>
      </c>
      <c r="AZ395" t="s">
        <v>6866</v>
      </c>
      <c r="BA395" t="s">
        <v>6866</v>
      </c>
      <c r="BB395" t="s">
        <v>6866</v>
      </c>
      <c r="BC395" t="s">
        <v>6866</v>
      </c>
      <c r="BD395" t="s">
        <v>6866</v>
      </c>
      <c r="BE395" t="s">
        <v>6866</v>
      </c>
      <c r="BF395" t="s">
        <v>6866</v>
      </c>
      <c r="BG395" t="s">
        <v>6866</v>
      </c>
      <c r="BH395" t="s">
        <v>6866</v>
      </c>
      <c r="BI395" t="s">
        <v>6866</v>
      </c>
      <c r="BJ395" t="s">
        <v>6866</v>
      </c>
      <c r="BK395" t="s">
        <v>6866</v>
      </c>
      <c r="BL395" t="s">
        <v>6866</v>
      </c>
      <c r="BM395" t="s">
        <v>6866</v>
      </c>
      <c r="BN395" t="s">
        <v>6866</v>
      </c>
      <c r="BO395" t="s">
        <v>6866</v>
      </c>
      <c r="BP395" t="s">
        <v>7944</v>
      </c>
      <c r="BQ395" t="s">
        <v>3155</v>
      </c>
    </row>
    <row r="396" spans="1:69" hidden="1" x14ac:dyDescent="0.2">
      <c r="A396" t="s">
        <v>3156</v>
      </c>
      <c r="B396" t="s">
        <v>3156</v>
      </c>
      <c r="C396" t="s">
        <v>6845</v>
      </c>
      <c r="D396" t="s">
        <v>6835</v>
      </c>
      <c r="E396" t="s">
        <v>2914</v>
      </c>
      <c r="F396" t="s">
        <v>2914</v>
      </c>
      <c r="G396" t="s">
        <v>6845</v>
      </c>
      <c r="H396" t="s">
        <v>6845</v>
      </c>
      <c r="I396" t="s">
        <v>6845</v>
      </c>
      <c r="J396" t="s">
        <v>7943</v>
      </c>
      <c r="K396" t="s">
        <v>6845</v>
      </c>
      <c r="L396" t="s">
        <v>6456</v>
      </c>
      <c r="M396" t="s">
        <v>6457</v>
      </c>
      <c r="N396" t="s">
        <v>6844</v>
      </c>
      <c r="O396" t="s">
        <v>6845</v>
      </c>
      <c r="P396" t="s">
        <v>6845</v>
      </c>
      <c r="Q396" t="s">
        <v>6845</v>
      </c>
      <c r="R396" t="s">
        <v>6845</v>
      </c>
      <c r="S396" t="s">
        <v>6845</v>
      </c>
      <c r="T396" t="s">
        <v>6845</v>
      </c>
      <c r="U396" t="s">
        <v>6845</v>
      </c>
      <c r="V396" t="s">
        <v>6845</v>
      </c>
      <c r="W396" t="s">
        <v>6845</v>
      </c>
      <c r="X396" t="s">
        <v>6845</v>
      </c>
      <c r="Y396" t="s">
        <v>6845</v>
      </c>
      <c r="Z396" t="s">
        <v>6845</v>
      </c>
      <c r="AA396" t="s">
        <v>6845</v>
      </c>
      <c r="AB396" t="s">
        <v>6845</v>
      </c>
      <c r="AC396" t="s">
        <v>6845</v>
      </c>
      <c r="AD396" t="s">
        <v>6845</v>
      </c>
      <c r="AE396" t="s">
        <v>6845</v>
      </c>
      <c r="AF396" t="s">
        <v>6845</v>
      </c>
      <c r="AG396" t="s">
        <v>6845</v>
      </c>
      <c r="AH396" t="s">
        <v>6845</v>
      </c>
      <c r="AI396" t="s">
        <v>6845</v>
      </c>
      <c r="AJ396" t="s">
        <v>6845</v>
      </c>
      <c r="AK396" t="s">
        <v>6845</v>
      </c>
      <c r="AL396" t="s">
        <v>6845</v>
      </c>
      <c r="AM396" t="s">
        <v>6845</v>
      </c>
      <c r="AN396" t="s">
        <v>6866</v>
      </c>
      <c r="AO396" t="s">
        <v>6866</v>
      </c>
      <c r="AP396" t="s">
        <v>6866</v>
      </c>
      <c r="AQ396" t="s">
        <v>6866</v>
      </c>
      <c r="AR396" t="s">
        <v>6866</v>
      </c>
      <c r="AS396" t="s">
        <v>6866</v>
      </c>
      <c r="AT396" t="s">
        <v>6866</v>
      </c>
      <c r="AU396" t="s">
        <v>6866</v>
      </c>
      <c r="AV396" t="s">
        <v>6866</v>
      </c>
      <c r="AW396" t="s">
        <v>6866</v>
      </c>
      <c r="AX396" t="s">
        <v>6866</v>
      </c>
      <c r="AY396" t="s">
        <v>6866</v>
      </c>
      <c r="AZ396" t="s">
        <v>6866</v>
      </c>
      <c r="BA396" t="s">
        <v>6866</v>
      </c>
      <c r="BB396" t="s">
        <v>6866</v>
      </c>
      <c r="BC396" t="s">
        <v>6866</v>
      </c>
      <c r="BD396" t="s">
        <v>6866</v>
      </c>
      <c r="BE396" t="s">
        <v>6866</v>
      </c>
      <c r="BF396" t="s">
        <v>6866</v>
      </c>
      <c r="BG396" t="s">
        <v>6866</v>
      </c>
      <c r="BH396" t="s">
        <v>6866</v>
      </c>
      <c r="BI396" t="s">
        <v>6866</v>
      </c>
      <c r="BJ396" t="s">
        <v>6866</v>
      </c>
      <c r="BK396" t="s">
        <v>6866</v>
      </c>
      <c r="BL396" t="s">
        <v>6866</v>
      </c>
      <c r="BM396" t="s">
        <v>6866</v>
      </c>
      <c r="BN396" t="s">
        <v>6866</v>
      </c>
      <c r="BO396" t="s">
        <v>6866</v>
      </c>
      <c r="BP396" t="s">
        <v>7944</v>
      </c>
      <c r="BQ396" t="s">
        <v>3157</v>
      </c>
    </row>
    <row r="397" spans="1:69" hidden="1" x14ac:dyDescent="0.2">
      <c r="A397" t="s">
        <v>3158</v>
      </c>
      <c r="B397" t="s">
        <v>3159</v>
      </c>
      <c r="C397" t="s">
        <v>2912</v>
      </c>
      <c r="D397" t="s">
        <v>6835</v>
      </c>
      <c r="E397" t="s">
        <v>2914</v>
      </c>
      <c r="F397" t="s">
        <v>2442</v>
      </c>
      <c r="G397" t="s">
        <v>3160</v>
      </c>
      <c r="H397" t="s">
        <v>6845</v>
      </c>
      <c r="I397" t="s">
        <v>6845</v>
      </c>
      <c r="J397" t="s">
        <v>3161</v>
      </c>
      <c r="K397" t="s">
        <v>6841</v>
      </c>
      <c r="L397" t="s">
        <v>6500</v>
      </c>
      <c r="M397" t="s">
        <v>6501</v>
      </c>
      <c r="N397" t="s">
        <v>7077</v>
      </c>
      <c r="O397" t="s">
        <v>6845</v>
      </c>
      <c r="P397" t="s">
        <v>3162</v>
      </c>
      <c r="Q397" t="s">
        <v>6845</v>
      </c>
      <c r="R397" t="s">
        <v>3163</v>
      </c>
      <c r="S397" t="s">
        <v>7090</v>
      </c>
      <c r="T397" t="s">
        <v>7196</v>
      </c>
      <c r="U397" t="s">
        <v>7082</v>
      </c>
      <c r="V397" t="s">
        <v>3164</v>
      </c>
      <c r="W397" t="s">
        <v>3165</v>
      </c>
      <c r="X397" t="s">
        <v>6845</v>
      </c>
      <c r="Y397" t="s">
        <v>7449</v>
      </c>
      <c r="Z397" t="s">
        <v>8903</v>
      </c>
      <c r="AA397" t="s">
        <v>7118</v>
      </c>
      <c r="AB397" t="s">
        <v>6857</v>
      </c>
      <c r="AC397" t="s">
        <v>3164</v>
      </c>
      <c r="AD397" t="s">
        <v>6845</v>
      </c>
      <c r="AE397" t="s">
        <v>6845</v>
      </c>
      <c r="AF397" t="s">
        <v>6845</v>
      </c>
      <c r="AG397" t="s">
        <v>6845</v>
      </c>
      <c r="AH397" t="s">
        <v>6845</v>
      </c>
      <c r="AI397" t="s">
        <v>6845</v>
      </c>
      <c r="AJ397" t="s">
        <v>6845</v>
      </c>
      <c r="AK397" t="s">
        <v>6845</v>
      </c>
      <c r="AL397" t="s">
        <v>6845</v>
      </c>
      <c r="AM397" t="s">
        <v>6845</v>
      </c>
      <c r="AN397" t="s">
        <v>6866</v>
      </c>
      <c r="AO397" t="s">
        <v>6866</v>
      </c>
      <c r="AP397" t="s">
        <v>6866</v>
      </c>
      <c r="AQ397" t="s">
        <v>6866</v>
      </c>
      <c r="AR397" t="s">
        <v>6866</v>
      </c>
      <c r="AS397" t="s">
        <v>6866</v>
      </c>
      <c r="AT397" t="s">
        <v>6866</v>
      </c>
      <c r="AU397" t="s">
        <v>6866</v>
      </c>
      <c r="AV397" t="s">
        <v>6866</v>
      </c>
      <c r="AW397" t="s">
        <v>6866</v>
      </c>
      <c r="AX397" t="s">
        <v>6866</v>
      </c>
      <c r="AY397" t="s">
        <v>6866</v>
      </c>
      <c r="AZ397" t="s">
        <v>6866</v>
      </c>
      <c r="BA397" t="s">
        <v>6866</v>
      </c>
      <c r="BB397" t="s">
        <v>7179</v>
      </c>
      <c r="BC397" t="s">
        <v>7179</v>
      </c>
      <c r="BD397" t="s">
        <v>6866</v>
      </c>
      <c r="BE397" t="s">
        <v>6866</v>
      </c>
      <c r="BF397" t="s">
        <v>6866</v>
      </c>
      <c r="BG397" t="s">
        <v>6866</v>
      </c>
      <c r="BH397" t="s">
        <v>6866</v>
      </c>
      <c r="BI397" t="s">
        <v>6273</v>
      </c>
      <c r="BJ397" t="s">
        <v>6273</v>
      </c>
      <c r="BK397" t="s">
        <v>6866</v>
      </c>
      <c r="BL397" t="s">
        <v>6866</v>
      </c>
      <c r="BM397" t="s">
        <v>6866</v>
      </c>
      <c r="BN397" t="s">
        <v>6866</v>
      </c>
      <c r="BO397" t="s">
        <v>6866</v>
      </c>
      <c r="BP397" t="s">
        <v>3166</v>
      </c>
      <c r="BQ397" t="s">
        <v>3167</v>
      </c>
    </row>
    <row r="398" spans="1:69" hidden="1" x14ac:dyDescent="0.2">
      <c r="A398" t="s">
        <v>3168</v>
      </c>
      <c r="B398" t="s">
        <v>3169</v>
      </c>
      <c r="C398" t="s">
        <v>2912</v>
      </c>
      <c r="D398" t="s">
        <v>6835</v>
      </c>
      <c r="E398" t="s">
        <v>2914</v>
      </c>
      <c r="F398" t="s">
        <v>3170</v>
      </c>
      <c r="G398" t="s">
        <v>3160</v>
      </c>
      <c r="H398" t="s">
        <v>6845</v>
      </c>
      <c r="I398" t="s">
        <v>6845</v>
      </c>
      <c r="J398" t="s">
        <v>3171</v>
      </c>
      <c r="K398" t="s">
        <v>6841</v>
      </c>
      <c r="L398" t="s">
        <v>6500</v>
      </c>
      <c r="M398" t="s">
        <v>6501</v>
      </c>
      <c r="N398" t="s">
        <v>7077</v>
      </c>
      <c r="O398" t="s">
        <v>6845</v>
      </c>
      <c r="P398" t="s">
        <v>6845</v>
      </c>
      <c r="Q398" t="s">
        <v>6845</v>
      </c>
      <c r="R398" t="s">
        <v>3172</v>
      </c>
      <c r="S398" t="s">
        <v>5858</v>
      </c>
      <c r="T398" t="s">
        <v>8744</v>
      </c>
      <c r="U398" t="s">
        <v>7082</v>
      </c>
      <c r="V398" t="s">
        <v>3173</v>
      </c>
      <c r="W398" t="s">
        <v>3174</v>
      </c>
      <c r="X398" t="s">
        <v>6845</v>
      </c>
      <c r="Y398" t="s">
        <v>6845</v>
      </c>
      <c r="Z398" t="s">
        <v>6845</v>
      </c>
      <c r="AA398" t="s">
        <v>6845</v>
      </c>
      <c r="AB398" t="s">
        <v>6845</v>
      </c>
      <c r="AC398" t="s">
        <v>6845</v>
      </c>
      <c r="AD398" t="s">
        <v>6845</v>
      </c>
      <c r="AE398" t="s">
        <v>6845</v>
      </c>
      <c r="AF398" t="s">
        <v>6845</v>
      </c>
      <c r="AG398" t="s">
        <v>6845</v>
      </c>
      <c r="AH398" t="s">
        <v>6845</v>
      </c>
      <c r="AI398" t="s">
        <v>6845</v>
      </c>
      <c r="AJ398" t="s">
        <v>6845</v>
      </c>
      <c r="AK398" t="s">
        <v>6845</v>
      </c>
      <c r="AL398" t="s">
        <v>6845</v>
      </c>
      <c r="AM398" t="s">
        <v>6845</v>
      </c>
      <c r="AN398" t="s">
        <v>6866</v>
      </c>
      <c r="AO398" t="s">
        <v>6866</v>
      </c>
      <c r="AP398" t="s">
        <v>6866</v>
      </c>
      <c r="AQ398" t="s">
        <v>6866</v>
      </c>
      <c r="AR398" t="s">
        <v>6866</v>
      </c>
      <c r="AS398" t="s">
        <v>6866</v>
      </c>
      <c r="AT398" t="s">
        <v>6866</v>
      </c>
      <c r="AU398" t="s">
        <v>6866</v>
      </c>
      <c r="AV398" t="s">
        <v>6866</v>
      </c>
      <c r="AW398" t="s">
        <v>6866</v>
      </c>
      <c r="AX398" t="s">
        <v>6866</v>
      </c>
      <c r="AY398" t="s">
        <v>6866</v>
      </c>
      <c r="AZ398" t="s">
        <v>6866</v>
      </c>
      <c r="BA398" t="s">
        <v>6866</v>
      </c>
      <c r="BB398" t="s">
        <v>6273</v>
      </c>
      <c r="BC398" t="s">
        <v>6273</v>
      </c>
      <c r="BD398" t="s">
        <v>6866</v>
      </c>
      <c r="BE398" t="s">
        <v>6866</v>
      </c>
      <c r="BF398" t="s">
        <v>6866</v>
      </c>
      <c r="BG398" t="s">
        <v>6866</v>
      </c>
      <c r="BH398" t="s">
        <v>6866</v>
      </c>
      <c r="BI398" t="s">
        <v>8906</v>
      </c>
      <c r="BJ398" t="s">
        <v>8906</v>
      </c>
      <c r="BK398" t="s">
        <v>6866</v>
      </c>
      <c r="BL398" t="s">
        <v>6866</v>
      </c>
      <c r="BM398" t="s">
        <v>6866</v>
      </c>
      <c r="BN398" t="s">
        <v>6866</v>
      </c>
      <c r="BO398" t="s">
        <v>6866</v>
      </c>
      <c r="BP398" t="s">
        <v>3175</v>
      </c>
      <c r="BQ398" t="s">
        <v>3176</v>
      </c>
    </row>
    <row r="399" spans="1:69" hidden="1" x14ac:dyDescent="0.2">
      <c r="A399" t="s">
        <v>3177</v>
      </c>
      <c r="B399" t="s">
        <v>3178</v>
      </c>
      <c r="C399" t="s">
        <v>2912</v>
      </c>
      <c r="D399" t="s">
        <v>6835</v>
      </c>
      <c r="E399" t="s">
        <v>2914</v>
      </c>
      <c r="F399" t="s">
        <v>3179</v>
      </c>
      <c r="G399" t="s">
        <v>3160</v>
      </c>
      <c r="H399" t="s">
        <v>6845</v>
      </c>
      <c r="I399" t="s">
        <v>6845</v>
      </c>
      <c r="J399" t="s">
        <v>3180</v>
      </c>
      <c r="K399" t="s">
        <v>6841</v>
      </c>
      <c r="L399" t="s">
        <v>6500</v>
      </c>
      <c r="M399" t="s">
        <v>6501</v>
      </c>
      <c r="N399" t="s">
        <v>7077</v>
      </c>
      <c r="O399" t="s">
        <v>6845</v>
      </c>
      <c r="P399" t="s">
        <v>6845</v>
      </c>
      <c r="Q399" t="s">
        <v>6845</v>
      </c>
      <c r="R399" t="s">
        <v>5727</v>
      </c>
      <c r="S399" t="s">
        <v>6861</v>
      </c>
      <c r="T399" t="s">
        <v>3181</v>
      </c>
      <c r="U399" t="s">
        <v>7082</v>
      </c>
      <c r="V399" t="s">
        <v>3182</v>
      </c>
      <c r="W399" t="s">
        <v>3183</v>
      </c>
      <c r="X399" t="s">
        <v>6845</v>
      </c>
      <c r="Y399" t="s">
        <v>3184</v>
      </c>
      <c r="Z399" t="s">
        <v>8879</v>
      </c>
      <c r="AA399" t="s">
        <v>7091</v>
      </c>
      <c r="AB399" t="s">
        <v>7119</v>
      </c>
      <c r="AC399" t="s">
        <v>3182</v>
      </c>
      <c r="AD399" t="s">
        <v>3185</v>
      </c>
      <c r="AE399" t="s">
        <v>6845</v>
      </c>
      <c r="AF399" t="s">
        <v>6845</v>
      </c>
      <c r="AG399" t="s">
        <v>6845</v>
      </c>
      <c r="AH399" t="s">
        <v>6845</v>
      </c>
      <c r="AI399" t="s">
        <v>6845</v>
      </c>
      <c r="AJ399" t="s">
        <v>6845</v>
      </c>
      <c r="AK399" t="s">
        <v>6845</v>
      </c>
      <c r="AL399" t="s">
        <v>6845</v>
      </c>
      <c r="AM399" t="s">
        <v>6845</v>
      </c>
      <c r="AN399" t="s">
        <v>6866</v>
      </c>
      <c r="AO399" t="s">
        <v>6866</v>
      </c>
      <c r="AP399" t="s">
        <v>6866</v>
      </c>
      <c r="AQ399" t="s">
        <v>6866</v>
      </c>
      <c r="AR399" t="s">
        <v>6866</v>
      </c>
      <c r="AS399" t="s">
        <v>6866</v>
      </c>
      <c r="AT399" t="s">
        <v>6866</v>
      </c>
      <c r="AU399" t="s">
        <v>6866</v>
      </c>
      <c r="AV399" t="s">
        <v>6866</v>
      </c>
      <c r="AW399" t="s">
        <v>6866</v>
      </c>
      <c r="AX399" t="s">
        <v>6866</v>
      </c>
      <c r="AY399" t="s">
        <v>6866</v>
      </c>
      <c r="AZ399" t="s">
        <v>6866</v>
      </c>
      <c r="BA399" t="s">
        <v>6866</v>
      </c>
      <c r="BB399" t="s">
        <v>7180</v>
      </c>
      <c r="BC399" t="s">
        <v>6866</v>
      </c>
      <c r="BD399" t="s">
        <v>6866</v>
      </c>
      <c r="BE399" t="s">
        <v>7180</v>
      </c>
      <c r="BF399" t="s">
        <v>6866</v>
      </c>
      <c r="BG399" t="s">
        <v>6866</v>
      </c>
      <c r="BH399" t="s">
        <v>6866</v>
      </c>
      <c r="BI399" t="s">
        <v>8906</v>
      </c>
      <c r="BJ399" t="s">
        <v>9187</v>
      </c>
      <c r="BK399" t="s">
        <v>6866</v>
      </c>
      <c r="BL399" t="s">
        <v>7099</v>
      </c>
      <c r="BM399" t="s">
        <v>6866</v>
      </c>
      <c r="BN399" t="s">
        <v>6866</v>
      </c>
      <c r="BO399" t="s">
        <v>6866</v>
      </c>
      <c r="BP399" t="s">
        <v>3186</v>
      </c>
      <c r="BQ399" t="s">
        <v>3187</v>
      </c>
    </row>
    <row r="400" spans="1:69" hidden="1" x14ac:dyDescent="0.2">
      <c r="A400" t="s">
        <v>3188</v>
      </c>
      <c r="B400" t="s">
        <v>3189</v>
      </c>
      <c r="C400" t="s">
        <v>2912</v>
      </c>
      <c r="D400" t="s">
        <v>6835</v>
      </c>
      <c r="E400" t="s">
        <v>2914</v>
      </c>
      <c r="F400" t="s">
        <v>3190</v>
      </c>
      <c r="G400" t="s">
        <v>3160</v>
      </c>
      <c r="H400" t="s">
        <v>6845</v>
      </c>
      <c r="I400" t="s">
        <v>6845</v>
      </c>
      <c r="J400" t="s">
        <v>3191</v>
      </c>
      <c r="K400" t="s">
        <v>6841</v>
      </c>
      <c r="L400" t="s">
        <v>6500</v>
      </c>
      <c r="M400" t="s">
        <v>6501</v>
      </c>
      <c r="N400" t="s">
        <v>7077</v>
      </c>
      <c r="O400" t="s">
        <v>6845</v>
      </c>
      <c r="P400" t="s">
        <v>6845</v>
      </c>
      <c r="Q400" t="s">
        <v>6845</v>
      </c>
      <c r="R400" t="s">
        <v>3192</v>
      </c>
      <c r="S400" t="s">
        <v>8981</v>
      </c>
      <c r="T400" t="s">
        <v>2366</v>
      </c>
      <c r="U400" t="s">
        <v>7082</v>
      </c>
      <c r="V400" t="s">
        <v>3193</v>
      </c>
      <c r="W400" t="s">
        <v>3194</v>
      </c>
      <c r="X400" t="s">
        <v>6845</v>
      </c>
      <c r="Y400" t="s">
        <v>9114</v>
      </c>
      <c r="Z400" t="s">
        <v>8898</v>
      </c>
      <c r="AA400" t="s">
        <v>9053</v>
      </c>
      <c r="AB400" t="s">
        <v>7119</v>
      </c>
      <c r="AC400" t="s">
        <v>3193</v>
      </c>
      <c r="AD400" t="s">
        <v>3195</v>
      </c>
      <c r="AE400" t="s">
        <v>6845</v>
      </c>
      <c r="AF400" t="s">
        <v>6845</v>
      </c>
      <c r="AG400" t="s">
        <v>6845</v>
      </c>
      <c r="AH400" t="s">
        <v>6845</v>
      </c>
      <c r="AI400" t="s">
        <v>6845</v>
      </c>
      <c r="AJ400" t="s">
        <v>6845</v>
      </c>
      <c r="AK400" t="s">
        <v>6845</v>
      </c>
      <c r="AL400" t="s">
        <v>6845</v>
      </c>
      <c r="AM400" t="s">
        <v>6845</v>
      </c>
      <c r="AN400" t="s">
        <v>6866</v>
      </c>
      <c r="AO400" t="s">
        <v>6866</v>
      </c>
      <c r="AP400" t="s">
        <v>6866</v>
      </c>
      <c r="AQ400" t="s">
        <v>6866</v>
      </c>
      <c r="AR400" t="s">
        <v>6866</v>
      </c>
      <c r="AS400" t="s">
        <v>6866</v>
      </c>
      <c r="AT400" t="s">
        <v>6866</v>
      </c>
      <c r="AU400" t="s">
        <v>6866</v>
      </c>
      <c r="AV400" t="s">
        <v>6866</v>
      </c>
      <c r="AW400" t="s">
        <v>6866</v>
      </c>
      <c r="AX400" t="s">
        <v>6866</v>
      </c>
      <c r="AY400" t="s">
        <v>6866</v>
      </c>
      <c r="AZ400" t="s">
        <v>6866</v>
      </c>
      <c r="BA400" t="s">
        <v>6866</v>
      </c>
      <c r="BB400" t="s">
        <v>7143</v>
      </c>
      <c r="BC400" t="s">
        <v>6866</v>
      </c>
      <c r="BD400" t="s">
        <v>7143</v>
      </c>
      <c r="BE400" t="s">
        <v>6866</v>
      </c>
      <c r="BF400" t="s">
        <v>6866</v>
      </c>
      <c r="BG400" t="s">
        <v>6866</v>
      </c>
      <c r="BH400" t="s">
        <v>6866</v>
      </c>
      <c r="BI400" t="s">
        <v>8953</v>
      </c>
      <c r="BJ400" t="s">
        <v>6866</v>
      </c>
      <c r="BK400" t="s">
        <v>8953</v>
      </c>
      <c r="BL400" t="s">
        <v>6866</v>
      </c>
      <c r="BM400" t="s">
        <v>6866</v>
      </c>
      <c r="BN400" t="s">
        <v>6866</v>
      </c>
      <c r="BO400" t="s">
        <v>6866</v>
      </c>
      <c r="BP400" t="s">
        <v>3196</v>
      </c>
      <c r="BQ400" t="s">
        <v>3197</v>
      </c>
    </row>
    <row r="401" spans="1:69" hidden="1" x14ac:dyDescent="0.2">
      <c r="A401" t="s">
        <v>3198</v>
      </c>
      <c r="B401" t="s">
        <v>3199</v>
      </c>
      <c r="C401" t="s">
        <v>2912</v>
      </c>
      <c r="D401" t="s">
        <v>6835</v>
      </c>
      <c r="E401" t="s">
        <v>2914</v>
      </c>
      <c r="F401" t="s">
        <v>3200</v>
      </c>
      <c r="G401" t="s">
        <v>3160</v>
      </c>
      <c r="H401" t="s">
        <v>6845</v>
      </c>
      <c r="I401" t="s">
        <v>6845</v>
      </c>
      <c r="J401" t="s">
        <v>5641</v>
      </c>
      <c r="K401" t="s">
        <v>6841</v>
      </c>
      <c r="L401" t="s">
        <v>6500</v>
      </c>
      <c r="M401" t="s">
        <v>6501</v>
      </c>
      <c r="N401" t="s">
        <v>7077</v>
      </c>
      <c r="O401" t="s">
        <v>6845</v>
      </c>
      <c r="P401" t="s">
        <v>6845</v>
      </c>
      <c r="Q401" t="s">
        <v>6845</v>
      </c>
      <c r="R401" t="s">
        <v>3201</v>
      </c>
      <c r="S401" t="s">
        <v>7090</v>
      </c>
      <c r="T401" t="s">
        <v>9053</v>
      </c>
      <c r="U401" t="s">
        <v>7082</v>
      </c>
      <c r="V401" t="s">
        <v>3202</v>
      </c>
      <c r="W401" t="s">
        <v>3203</v>
      </c>
      <c r="X401" t="s">
        <v>6845</v>
      </c>
      <c r="Y401" t="s">
        <v>6845</v>
      </c>
      <c r="Z401" t="s">
        <v>6845</v>
      </c>
      <c r="AA401" t="s">
        <v>6845</v>
      </c>
      <c r="AB401" t="s">
        <v>6845</v>
      </c>
      <c r="AC401" t="s">
        <v>6845</v>
      </c>
      <c r="AD401" t="s">
        <v>6845</v>
      </c>
      <c r="AE401" t="s">
        <v>6845</v>
      </c>
      <c r="AF401" t="s">
        <v>6845</v>
      </c>
      <c r="AG401" t="s">
        <v>6845</v>
      </c>
      <c r="AH401" t="s">
        <v>6845</v>
      </c>
      <c r="AI401" t="s">
        <v>6845</v>
      </c>
      <c r="AJ401" t="s">
        <v>6845</v>
      </c>
      <c r="AK401" t="s">
        <v>6845</v>
      </c>
      <c r="AL401" t="s">
        <v>6845</v>
      </c>
      <c r="AM401" t="s">
        <v>6845</v>
      </c>
      <c r="AN401" t="s">
        <v>6866</v>
      </c>
      <c r="AO401" t="s">
        <v>6866</v>
      </c>
      <c r="AP401" t="s">
        <v>6866</v>
      </c>
      <c r="AQ401" t="s">
        <v>6866</v>
      </c>
      <c r="AR401" t="s">
        <v>6866</v>
      </c>
      <c r="AS401" t="s">
        <v>6866</v>
      </c>
      <c r="AT401" t="s">
        <v>6866</v>
      </c>
      <c r="AU401" t="s">
        <v>6866</v>
      </c>
      <c r="AV401" t="s">
        <v>6866</v>
      </c>
      <c r="AW401" t="s">
        <v>6866</v>
      </c>
      <c r="AX401" t="s">
        <v>6866</v>
      </c>
      <c r="AY401" t="s">
        <v>6866</v>
      </c>
      <c r="AZ401" t="s">
        <v>6866</v>
      </c>
      <c r="BA401" t="s">
        <v>6866</v>
      </c>
      <c r="BB401" t="s">
        <v>8952</v>
      </c>
      <c r="BC401" t="s">
        <v>8952</v>
      </c>
      <c r="BD401" t="s">
        <v>6866</v>
      </c>
      <c r="BE401" t="s">
        <v>6866</v>
      </c>
      <c r="BF401" t="s">
        <v>6866</v>
      </c>
      <c r="BG401" t="s">
        <v>6866</v>
      </c>
      <c r="BH401" t="s">
        <v>6866</v>
      </c>
      <c r="BI401" t="s">
        <v>8994</v>
      </c>
      <c r="BJ401" t="s">
        <v>8994</v>
      </c>
      <c r="BK401" t="s">
        <v>6866</v>
      </c>
      <c r="BL401" t="s">
        <v>6866</v>
      </c>
      <c r="BM401" t="s">
        <v>6866</v>
      </c>
      <c r="BN401" t="s">
        <v>6866</v>
      </c>
      <c r="BO401" t="s">
        <v>6866</v>
      </c>
      <c r="BP401" t="s">
        <v>3204</v>
      </c>
      <c r="BQ401" t="s">
        <v>3205</v>
      </c>
    </row>
    <row r="402" spans="1:69" hidden="1" x14ac:dyDescent="0.2">
      <c r="A402" t="s">
        <v>3206</v>
      </c>
      <c r="B402" t="s">
        <v>3207</v>
      </c>
      <c r="C402" t="s">
        <v>2912</v>
      </c>
      <c r="D402" t="s">
        <v>6835</v>
      </c>
      <c r="E402" t="s">
        <v>2914</v>
      </c>
      <c r="F402" t="s">
        <v>3208</v>
      </c>
      <c r="G402" t="s">
        <v>3160</v>
      </c>
      <c r="H402" t="s">
        <v>6845</v>
      </c>
      <c r="I402" t="s">
        <v>6845</v>
      </c>
      <c r="J402" t="s">
        <v>3209</v>
      </c>
      <c r="K402" t="s">
        <v>6841</v>
      </c>
      <c r="L402" t="s">
        <v>6500</v>
      </c>
      <c r="M402" t="s">
        <v>6501</v>
      </c>
      <c r="N402" t="s">
        <v>7077</v>
      </c>
      <c r="O402" t="s">
        <v>6845</v>
      </c>
      <c r="P402" t="s">
        <v>6845</v>
      </c>
      <c r="Q402" t="s">
        <v>6845</v>
      </c>
      <c r="R402" t="s">
        <v>3210</v>
      </c>
      <c r="S402" t="s">
        <v>7090</v>
      </c>
      <c r="T402" t="s">
        <v>3211</v>
      </c>
      <c r="U402" t="s">
        <v>7082</v>
      </c>
      <c r="V402" t="s">
        <v>3212</v>
      </c>
      <c r="W402" t="s">
        <v>3213</v>
      </c>
      <c r="X402" t="s">
        <v>6845</v>
      </c>
      <c r="Y402" t="s">
        <v>3214</v>
      </c>
      <c r="Z402" t="s">
        <v>7085</v>
      </c>
      <c r="AA402" t="s">
        <v>7081</v>
      </c>
      <c r="AB402" t="s">
        <v>6857</v>
      </c>
      <c r="AC402" t="s">
        <v>3212</v>
      </c>
      <c r="AD402" t="s">
        <v>6845</v>
      </c>
      <c r="AE402" t="s">
        <v>6845</v>
      </c>
      <c r="AF402" t="s">
        <v>6845</v>
      </c>
      <c r="AG402" t="s">
        <v>6845</v>
      </c>
      <c r="AH402" t="s">
        <v>6845</v>
      </c>
      <c r="AI402" t="s">
        <v>6845</v>
      </c>
      <c r="AJ402" t="s">
        <v>6845</v>
      </c>
      <c r="AK402" t="s">
        <v>6845</v>
      </c>
      <c r="AL402" t="s">
        <v>6845</v>
      </c>
      <c r="AM402" t="s">
        <v>6845</v>
      </c>
      <c r="AN402" t="s">
        <v>6866</v>
      </c>
      <c r="AO402" t="s">
        <v>6866</v>
      </c>
      <c r="AP402" t="s">
        <v>6866</v>
      </c>
      <c r="AQ402" t="s">
        <v>6866</v>
      </c>
      <c r="AR402" t="s">
        <v>6866</v>
      </c>
      <c r="AS402" t="s">
        <v>6866</v>
      </c>
      <c r="AT402" t="s">
        <v>6866</v>
      </c>
      <c r="AU402" t="s">
        <v>6866</v>
      </c>
      <c r="AV402" t="s">
        <v>6866</v>
      </c>
      <c r="AW402" t="s">
        <v>6866</v>
      </c>
      <c r="AX402" t="s">
        <v>6866</v>
      </c>
      <c r="AY402" t="s">
        <v>6866</v>
      </c>
      <c r="AZ402" t="s">
        <v>6866</v>
      </c>
      <c r="BA402" t="s">
        <v>6866</v>
      </c>
      <c r="BB402" t="s">
        <v>7179</v>
      </c>
      <c r="BC402" t="s">
        <v>6866</v>
      </c>
      <c r="BD402" t="s">
        <v>6866</v>
      </c>
      <c r="BE402" t="s">
        <v>6866</v>
      </c>
      <c r="BF402" t="s">
        <v>6866</v>
      </c>
      <c r="BG402" t="s">
        <v>6866</v>
      </c>
      <c r="BH402" t="s">
        <v>6866</v>
      </c>
      <c r="BI402" t="s">
        <v>7143</v>
      </c>
      <c r="BJ402" t="s">
        <v>6866</v>
      </c>
      <c r="BK402" t="s">
        <v>6866</v>
      </c>
      <c r="BL402" t="s">
        <v>6866</v>
      </c>
      <c r="BM402" t="s">
        <v>6866</v>
      </c>
      <c r="BN402" t="s">
        <v>6866</v>
      </c>
      <c r="BO402" t="s">
        <v>6866</v>
      </c>
      <c r="BP402" t="s">
        <v>3215</v>
      </c>
      <c r="BQ402" t="s">
        <v>3216</v>
      </c>
    </row>
    <row r="403" spans="1:69" hidden="1" x14ac:dyDescent="0.2">
      <c r="A403" t="s">
        <v>3217</v>
      </c>
      <c r="B403" t="s">
        <v>3218</v>
      </c>
      <c r="C403" t="s">
        <v>2912</v>
      </c>
      <c r="D403" t="s">
        <v>6835</v>
      </c>
      <c r="E403" t="s">
        <v>2914</v>
      </c>
      <c r="F403" t="s">
        <v>3219</v>
      </c>
      <c r="G403" t="s">
        <v>3160</v>
      </c>
      <c r="H403" t="s">
        <v>6845</v>
      </c>
      <c r="I403" t="s">
        <v>6845</v>
      </c>
      <c r="J403" t="s">
        <v>3220</v>
      </c>
      <c r="K403" t="s">
        <v>6841</v>
      </c>
      <c r="L403" t="s">
        <v>6500</v>
      </c>
      <c r="M403" t="s">
        <v>6501</v>
      </c>
      <c r="N403" t="s">
        <v>7077</v>
      </c>
      <c r="O403" t="s">
        <v>6845</v>
      </c>
      <c r="P403" t="s">
        <v>6845</v>
      </c>
      <c r="Q403" t="s">
        <v>6845</v>
      </c>
      <c r="R403" t="s">
        <v>3221</v>
      </c>
      <c r="S403" t="s">
        <v>5263</v>
      </c>
      <c r="T403" t="s">
        <v>6475</v>
      </c>
      <c r="U403" t="s">
        <v>7082</v>
      </c>
      <c r="V403" t="s">
        <v>3222</v>
      </c>
      <c r="W403" t="s">
        <v>3223</v>
      </c>
      <c r="X403" t="s">
        <v>6845</v>
      </c>
      <c r="Y403" t="s">
        <v>8902</v>
      </c>
      <c r="Z403" t="s">
        <v>7195</v>
      </c>
      <c r="AA403" t="s">
        <v>6504</v>
      </c>
      <c r="AB403" t="s">
        <v>6857</v>
      </c>
      <c r="AC403" t="s">
        <v>3222</v>
      </c>
      <c r="AD403" t="s">
        <v>3224</v>
      </c>
      <c r="AE403" t="s">
        <v>6845</v>
      </c>
      <c r="AF403" t="s">
        <v>6845</v>
      </c>
      <c r="AG403" t="s">
        <v>6845</v>
      </c>
      <c r="AH403" t="s">
        <v>6845</v>
      </c>
      <c r="AI403" t="s">
        <v>6845</v>
      </c>
      <c r="AJ403" t="s">
        <v>6845</v>
      </c>
      <c r="AK403" t="s">
        <v>6845</v>
      </c>
      <c r="AL403" t="s">
        <v>6845</v>
      </c>
      <c r="AM403" t="s">
        <v>6845</v>
      </c>
      <c r="AN403" t="s">
        <v>6866</v>
      </c>
      <c r="AO403" t="s">
        <v>6866</v>
      </c>
      <c r="AP403" t="s">
        <v>6866</v>
      </c>
      <c r="AQ403" t="s">
        <v>6866</v>
      </c>
      <c r="AR403" t="s">
        <v>6866</v>
      </c>
      <c r="AS403" t="s">
        <v>6866</v>
      </c>
      <c r="AT403" t="s">
        <v>6866</v>
      </c>
      <c r="AU403" t="s">
        <v>6866</v>
      </c>
      <c r="AV403" t="s">
        <v>6866</v>
      </c>
      <c r="AW403" t="s">
        <v>6866</v>
      </c>
      <c r="AX403" t="s">
        <v>6866</v>
      </c>
      <c r="AY403" t="s">
        <v>6866</v>
      </c>
      <c r="AZ403" t="s">
        <v>6866</v>
      </c>
      <c r="BA403" t="s">
        <v>6866</v>
      </c>
      <c r="BB403" t="s">
        <v>8953</v>
      </c>
      <c r="BC403" t="s">
        <v>8953</v>
      </c>
      <c r="BD403" t="s">
        <v>6866</v>
      </c>
      <c r="BE403" t="s">
        <v>6866</v>
      </c>
      <c r="BF403" t="s">
        <v>6866</v>
      </c>
      <c r="BG403" t="s">
        <v>6866</v>
      </c>
      <c r="BH403" t="s">
        <v>6866</v>
      </c>
      <c r="BI403" t="s">
        <v>7180</v>
      </c>
      <c r="BJ403" t="s">
        <v>7180</v>
      </c>
      <c r="BK403" t="s">
        <v>6866</v>
      </c>
      <c r="BL403" t="s">
        <v>6866</v>
      </c>
      <c r="BM403" t="s">
        <v>6866</v>
      </c>
      <c r="BN403" t="s">
        <v>6866</v>
      </c>
      <c r="BO403" t="s">
        <v>6866</v>
      </c>
      <c r="BP403" t="s">
        <v>3225</v>
      </c>
      <c r="BQ403" t="s">
        <v>3226</v>
      </c>
    </row>
    <row r="404" spans="1:69" hidden="1" x14ac:dyDescent="0.2">
      <c r="A404" t="s">
        <v>3227</v>
      </c>
      <c r="B404" t="s">
        <v>3228</v>
      </c>
      <c r="C404" t="s">
        <v>2912</v>
      </c>
      <c r="D404" t="s">
        <v>6835</v>
      </c>
      <c r="E404" t="s">
        <v>2914</v>
      </c>
      <c r="F404" t="s">
        <v>3229</v>
      </c>
      <c r="G404" t="s">
        <v>3160</v>
      </c>
      <c r="H404" t="s">
        <v>6845</v>
      </c>
      <c r="I404" t="s">
        <v>6845</v>
      </c>
      <c r="J404" t="s">
        <v>3209</v>
      </c>
      <c r="K404" t="s">
        <v>6841</v>
      </c>
      <c r="L404" t="s">
        <v>6500</v>
      </c>
      <c r="M404" t="s">
        <v>6501</v>
      </c>
      <c r="N404" t="s">
        <v>7077</v>
      </c>
      <c r="O404" t="s">
        <v>6845</v>
      </c>
      <c r="P404" t="s">
        <v>6845</v>
      </c>
      <c r="Q404" t="s">
        <v>6845</v>
      </c>
      <c r="R404" t="s">
        <v>3230</v>
      </c>
      <c r="S404" t="s">
        <v>7117</v>
      </c>
      <c r="T404" t="s">
        <v>8904</v>
      </c>
      <c r="U404" t="s">
        <v>7082</v>
      </c>
      <c r="V404" t="s">
        <v>3231</v>
      </c>
      <c r="W404" t="s">
        <v>3232</v>
      </c>
      <c r="X404" t="s">
        <v>6845</v>
      </c>
      <c r="Y404" t="s">
        <v>3201</v>
      </c>
      <c r="Z404" t="s">
        <v>8220</v>
      </c>
      <c r="AA404" t="s">
        <v>7081</v>
      </c>
      <c r="AB404" t="s">
        <v>7119</v>
      </c>
      <c r="AC404" t="s">
        <v>3231</v>
      </c>
      <c r="AD404" t="s">
        <v>3233</v>
      </c>
      <c r="AE404" t="s">
        <v>6845</v>
      </c>
      <c r="AF404" t="s">
        <v>6845</v>
      </c>
      <c r="AG404" t="s">
        <v>6845</v>
      </c>
      <c r="AH404" t="s">
        <v>6845</v>
      </c>
      <c r="AI404" t="s">
        <v>6845</v>
      </c>
      <c r="AJ404" t="s">
        <v>6845</v>
      </c>
      <c r="AK404" t="s">
        <v>6845</v>
      </c>
      <c r="AL404" t="s">
        <v>6845</v>
      </c>
      <c r="AM404" t="s">
        <v>6845</v>
      </c>
      <c r="AN404" t="s">
        <v>6866</v>
      </c>
      <c r="AO404" t="s">
        <v>6866</v>
      </c>
      <c r="AP404" t="s">
        <v>6866</v>
      </c>
      <c r="AQ404" t="s">
        <v>6866</v>
      </c>
      <c r="AR404" t="s">
        <v>6866</v>
      </c>
      <c r="AS404" t="s">
        <v>6866</v>
      </c>
      <c r="AT404" t="s">
        <v>6866</v>
      </c>
      <c r="AU404" t="s">
        <v>6866</v>
      </c>
      <c r="AV404" t="s">
        <v>6866</v>
      </c>
      <c r="AW404" t="s">
        <v>6866</v>
      </c>
      <c r="AX404" t="s">
        <v>6866</v>
      </c>
      <c r="AY404" t="s">
        <v>6866</v>
      </c>
      <c r="AZ404" t="s">
        <v>6866</v>
      </c>
      <c r="BA404" t="s">
        <v>6866</v>
      </c>
      <c r="BB404" t="s">
        <v>8906</v>
      </c>
      <c r="BC404" t="s">
        <v>6866</v>
      </c>
      <c r="BD404" t="s">
        <v>6866</v>
      </c>
      <c r="BE404" t="s">
        <v>8906</v>
      </c>
      <c r="BF404" t="s">
        <v>6866</v>
      </c>
      <c r="BG404" t="s">
        <v>6866</v>
      </c>
      <c r="BH404" t="s">
        <v>6866</v>
      </c>
      <c r="BI404" t="s">
        <v>6866</v>
      </c>
      <c r="BJ404" t="s">
        <v>6866</v>
      </c>
      <c r="BK404" t="s">
        <v>6866</v>
      </c>
      <c r="BL404" t="s">
        <v>6866</v>
      </c>
      <c r="BM404" t="s">
        <v>6866</v>
      </c>
      <c r="BN404" t="s">
        <v>6866</v>
      </c>
      <c r="BO404" t="s">
        <v>6866</v>
      </c>
      <c r="BP404" t="s">
        <v>3234</v>
      </c>
      <c r="BQ404" t="s">
        <v>3235</v>
      </c>
    </row>
    <row r="405" spans="1:69" hidden="1" x14ac:dyDescent="0.2">
      <c r="A405" t="s">
        <v>3236</v>
      </c>
      <c r="B405" t="s">
        <v>3237</v>
      </c>
      <c r="C405" t="s">
        <v>2912</v>
      </c>
      <c r="D405" t="s">
        <v>6835</v>
      </c>
      <c r="E405" t="s">
        <v>2914</v>
      </c>
      <c r="F405" t="s">
        <v>3238</v>
      </c>
      <c r="G405" t="s">
        <v>3160</v>
      </c>
      <c r="H405" t="s">
        <v>6845</v>
      </c>
      <c r="I405" t="s">
        <v>6845</v>
      </c>
      <c r="J405" t="s">
        <v>3239</v>
      </c>
      <c r="K405" t="s">
        <v>6841</v>
      </c>
      <c r="L405" t="s">
        <v>6500</v>
      </c>
      <c r="M405" t="s">
        <v>6501</v>
      </c>
      <c r="N405" t="s">
        <v>7077</v>
      </c>
      <c r="O405" t="s">
        <v>6845</v>
      </c>
      <c r="P405" t="s">
        <v>6845</v>
      </c>
      <c r="Q405" t="s">
        <v>6845</v>
      </c>
      <c r="R405" t="s">
        <v>3240</v>
      </c>
      <c r="S405" t="s">
        <v>8998</v>
      </c>
      <c r="T405" t="s">
        <v>6269</v>
      </c>
      <c r="U405" t="s">
        <v>7082</v>
      </c>
      <c r="V405" t="s">
        <v>3241</v>
      </c>
      <c r="W405" t="s">
        <v>6845</v>
      </c>
      <c r="X405" t="s">
        <v>6845</v>
      </c>
      <c r="Y405" t="s">
        <v>6845</v>
      </c>
      <c r="Z405" t="s">
        <v>6845</v>
      </c>
      <c r="AA405" t="s">
        <v>6845</v>
      </c>
      <c r="AB405" t="s">
        <v>6845</v>
      </c>
      <c r="AC405" t="s">
        <v>6845</v>
      </c>
      <c r="AD405" t="s">
        <v>6845</v>
      </c>
      <c r="AE405" t="s">
        <v>6845</v>
      </c>
      <c r="AF405" t="s">
        <v>6845</v>
      </c>
      <c r="AG405" t="s">
        <v>6845</v>
      </c>
      <c r="AH405" t="s">
        <v>6845</v>
      </c>
      <c r="AI405" t="s">
        <v>6845</v>
      </c>
      <c r="AJ405" t="s">
        <v>6845</v>
      </c>
      <c r="AK405" t="s">
        <v>6845</v>
      </c>
      <c r="AL405" t="s">
        <v>6845</v>
      </c>
      <c r="AM405" t="s">
        <v>6845</v>
      </c>
      <c r="AN405" t="s">
        <v>6866</v>
      </c>
      <c r="AO405" t="s">
        <v>6866</v>
      </c>
      <c r="AP405" t="s">
        <v>6866</v>
      </c>
      <c r="AQ405" t="s">
        <v>6866</v>
      </c>
      <c r="AR405" t="s">
        <v>6866</v>
      </c>
      <c r="AS405" t="s">
        <v>6866</v>
      </c>
      <c r="AT405" t="s">
        <v>6866</v>
      </c>
      <c r="AU405" t="s">
        <v>6866</v>
      </c>
      <c r="AV405" t="s">
        <v>6866</v>
      </c>
      <c r="AW405" t="s">
        <v>6866</v>
      </c>
      <c r="AX405" t="s">
        <v>6866</v>
      </c>
      <c r="AY405" t="s">
        <v>6866</v>
      </c>
      <c r="AZ405" t="s">
        <v>6866</v>
      </c>
      <c r="BA405" t="s">
        <v>6866</v>
      </c>
      <c r="BB405" t="s">
        <v>8906</v>
      </c>
      <c r="BC405" t="s">
        <v>8906</v>
      </c>
      <c r="BD405" t="s">
        <v>6866</v>
      </c>
      <c r="BE405" t="s">
        <v>6866</v>
      </c>
      <c r="BF405" t="s">
        <v>6866</v>
      </c>
      <c r="BG405" t="s">
        <v>6866</v>
      </c>
      <c r="BH405" t="s">
        <v>6866</v>
      </c>
      <c r="BI405" t="s">
        <v>6273</v>
      </c>
      <c r="BJ405" t="s">
        <v>6273</v>
      </c>
      <c r="BK405" t="s">
        <v>6866</v>
      </c>
      <c r="BL405" t="s">
        <v>6866</v>
      </c>
      <c r="BM405" t="s">
        <v>6866</v>
      </c>
      <c r="BN405" t="s">
        <v>6866</v>
      </c>
      <c r="BO405" t="s">
        <v>6866</v>
      </c>
      <c r="BP405" t="s">
        <v>3242</v>
      </c>
      <c r="BQ405" t="s">
        <v>3243</v>
      </c>
    </row>
    <row r="406" spans="1:69" hidden="1" x14ac:dyDescent="0.2">
      <c r="A406" t="s">
        <v>5913</v>
      </c>
      <c r="B406" t="s">
        <v>5914</v>
      </c>
      <c r="C406" t="s">
        <v>2912</v>
      </c>
      <c r="D406" t="s">
        <v>6835</v>
      </c>
      <c r="E406" t="s">
        <v>2914</v>
      </c>
      <c r="F406" t="s">
        <v>5915</v>
      </c>
      <c r="G406" t="s">
        <v>3160</v>
      </c>
      <c r="H406" t="s">
        <v>6264</v>
      </c>
      <c r="I406" t="s">
        <v>9187</v>
      </c>
      <c r="J406" t="s">
        <v>5641</v>
      </c>
      <c r="K406" t="s">
        <v>6841</v>
      </c>
      <c r="L406" t="s">
        <v>7649</v>
      </c>
      <c r="M406" t="s">
        <v>6501</v>
      </c>
      <c r="N406" t="s">
        <v>7077</v>
      </c>
      <c r="O406" t="s">
        <v>6845</v>
      </c>
      <c r="P406" t="s">
        <v>5916</v>
      </c>
      <c r="Q406" t="s">
        <v>6845</v>
      </c>
      <c r="R406" t="s">
        <v>5917</v>
      </c>
      <c r="S406" t="s">
        <v>8473</v>
      </c>
      <c r="T406" t="s">
        <v>9053</v>
      </c>
      <c r="U406" t="s">
        <v>7082</v>
      </c>
      <c r="V406" t="s">
        <v>5918</v>
      </c>
      <c r="W406" t="s">
        <v>5919</v>
      </c>
      <c r="X406" t="s">
        <v>6845</v>
      </c>
      <c r="Y406" t="s">
        <v>5920</v>
      </c>
      <c r="Z406" t="s">
        <v>8898</v>
      </c>
      <c r="AA406" t="s">
        <v>5921</v>
      </c>
      <c r="AB406" t="s">
        <v>6857</v>
      </c>
      <c r="AC406" t="s">
        <v>5918</v>
      </c>
      <c r="AD406" t="s">
        <v>5922</v>
      </c>
      <c r="AE406" t="s">
        <v>6845</v>
      </c>
      <c r="AF406" t="s">
        <v>6845</v>
      </c>
      <c r="AG406" t="s">
        <v>6845</v>
      </c>
      <c r="AH406" t="s">
        <v>6845</v>
      </c>
      <c r="AI406" t="s">
        <v>6845</v>
      </c>
      <c r="AJ406" t="s">
        <v>6845</v>
      </c>
      <c r="AK406" t="s">
        <v>6845</v>
      </c>
      <c r="AL406" t="s">
        <v>6845</v>
      </c>
      <c r="AM406" t="s">
        <v>6845</v>
      </c>
      <c r="AN406" t="s">
        <v>6866</v>
      </c>
      <c r="AO406" t="s">
        <v>6866</v>
      </c>
      <c r="AP406" t="s">
        <v>6866</v>
      </c>
      <c r="AQ406" t="s">
        <v>6866</v>
      </c>
      <c r="AR406" t="s">
        <v>6866</v>
      </c>
      <c r="AS406" t="s">
        <v>6866</v>
      </c>
      <c r="AT406" t="s">
        <v>6866</v>
      </c>
      <c r="AU406" t="s">
        <v>6866</v>
      </c>
      <c r="AV406" t="s">
        <v>6866</v>
      </c>
      <c r="AW406" t="s">
        <v>6866</v>
      </c>
      <c r="AX406" t="s">
        <v>6866</v>
      </c>
      <c r="AY406" t="s">
        <v>6866</v>
      </c>
      <c r="AZ406" t="s">
        <v>6866</v>
      </c>
      <c r="BA406" t="s">
        <v>6866</v>
      </c>
      <c r="BB406" t="s">
        <v>7179</v>
      </c>
      <c r="BC406" t="s">
        <v>7179</v>
      </c>
      <c r="BD406" t="s">
        <v>6866</v>
      </c>
      <c r="BE406" t="s">
        <v>6866</v>
      </c>
      <c r="BF406" t="s">
        <v>6866</v>
      </c>
      <c r="BG406" t="s">
        <v>6866</v>
      </c>
      <c r="BH406" t="s">
        <v>6866</v>
      </c>
      <c r="BI406" t="s">
        <v>7143</v>
      </c>
      <c r="BJ406" t="s">
        <v>7143</v>
      </c>
      <c r="BK406" t="s">
        <v>6866</v>
      </c>
      <c r="BL406" t="s">
        <v>6866</v>
      </c>
      <c r="BM406" t="s">
        <v>6866</v>
      </c>
      <c r="BN406" t="s">
        <v>6866</v>
      </c>
      <c r="BO406" t="s">
        <v>6866</v>
      </c>
      <c r="BP406" t="s">
        <v>5923</v>
      </c>
      <c r="BQ406" t="s">
        <v>5924</v>
      </c>
    </row>
    <row r="407" spans="1:69" hidden="1" x14ac:dyDescent="0.2">
      <c r="A407" t="s">
        <v>5925</v>
      </c>
      <c r="B407" t="s">
        <v>5926</v>
      </c>
      <c r="C407" t="s">
        <v>2912</v>
      </c>
      <c r="D407" t="s">
        <v>6835</v>
      </c>
      <c r="E407" t="s">
        <v>2914</v>
      </c>
      <c r="F407" t="s">
        <v>5927</v>
      </c>
      <c r="G407" t="s">
        <v>3160</v>
      </c>
      <c r="H407" t="s">
        <v>6845</v>
      </c>
      <c r="I407" t="s">
        <v>6845</v>
      </c>
      <c r="J407" t="s">
        <v>5928</v>
      </c>
      <c r="K407" t="s">
        <v>6841</v>
      </c>
      <c r="L407" t="s">
        <v>7649</v>
      </c>
      <c r="M407" t="s">
        <v>6501</v>
      </c>
      <c r="N407" t="s">
        <v>7077</v>
      </c>
      <c r="O407" t="s">
        <v>6845</v>
      </c>
      <c r="P407" t="s">
        <v>6845</v>
      </c>
      <c r="Q407" t="s">
        <v>6845</v>
      </c>
      <c r="R407" t="s">
        <v>5782</v>
      </c>
      <c r="S407" t="s">
        <v>7767</v>
      </c>
      <c r="T407" t="s">
        <v>8744</v>
      </c>
      <c r="U407" t="s">
        <v>7082</v>
      </c>
      <c r="V407" t="s">
        <v>5929</v>
      </c>
      <c r="W407" t="s">
        <v>5930</v>
      </c>
      <c r="X407" t="s">
        <v>6845</v>
      </c>
      <c r="Y407" t="s">
        <v>5931</v>
      </c>
      <c r="Z407" t="s">
        <v>7758</v>
      </c>
      <c r="AA407" t="s">
        <v>7196</v>
      </c>
      <c r="AB407" t="s">
        <v>6857</v>
      </c>
      <c r="AC407" t="s">
        <v>5929</v>
      </c>
      <c r="AD407" t="s">
        <v>6845</v>
      </c>
      <c r="AE407" t="s">
        <v>6845</v>
      </c>
      <c r="AF407" t="s">
        <v>6845</v>
      </c>
      <c r="AG407" t="s">
        <v>6845</v>
      </c>
      <c r="AH407" t="s">
        <v>6845</v>
      </c>
      <c r="AI407" t="s">
        <v>6845</v>
      </c>
      <c r="AJ407" t="s">
        <v>6845</v>
      </c>
      <c r="AK407" t="s">
        <v>6845</v>
      </c>
      <c r="AL407" t="s">
        <v>6845</v>
      </c>
      <c r="AM407" t="s">
        <v>6845</v>
      </c>
      <c r="AN407" t="s">
        <v>6866</v>
      </c>
      <c r="AO407" t="s">
        <v>6866</v>
      </c>
      <c r="AP407" t="s">
        <v>6866</v>
      </c>
      <c r="AQ407" t="s">
        <v>6866</v>
      </c>
      <c r="AR407" t="s">
        <v>6866</v>
      </c>
      <c r="AS407" t="s">
        <v>6866</v>
      </c>
      <c r="AT407" t="s">
        <v>6866</v>
      </c>
      <c r="AU407" t="s">
        <v>6866</v>
      </c>
      <c r="AV407" t="s">
        <v>6866</v>
      </c>
      <c r="AW407" t="s">
        <v>6866</v>
      </c>
      <c r="AX407" t="s">
        <v>6866</v>
      </c>
      <c r="AY407" t="s">
        <v>6866</v>
      </c>
      <c r="AZ407" t="s">
        <v>6866</v>
      </c>
      <c r="BA407" t="s">
        <v>6866</v>
      </c>
      <c r="BB407" t="s">
        <v>7121</v>
      </c>
      <c r="BC407" t="s">
        <v>7121</v>
      </c>
      <c r="BD407" t="s">
        <v>6866</v>
      </c>
      <c r="BE407" t="s">
        <v>6866</v>
      </c>
      <c r="BF407" t="s">
        <v>6866</v>
      </c>
      <c r="BG407" t="s">
        <v>6866</v>
      </c>
      <c r="BH407" t="s">
        <v>6866</v>
      </c>
      <c r="BI407" t="s">
        <v>8953</v>
      </c>
      <c r="BJ407" t="s">
        <v>8953</v>
      </c>
      <c r="BK407" t="s">
        <v>6866</v>
      </c>
      <c r="BL407" t="s">
        <v>6866</v>
      </c>
      <c r="BM407" t="s">
        <v>6866</v>
      </c>
      <c r="BN407" t="s">
        <v>6866</v>
      </c>
      <c r="BO407" t="s">
        <v>6866</v>
      </c>
      <c r="BP407" t="s">
        <v>5932</v>
      </c>
      <c r="BQ407" t="s">
        <v>5933</v>
      </c>
    </row>
    <row r="408" spans="1:69" hidden="1" x14ac:dyDescent="0.2">
      <c r="A408" t="s">
        <v>5934</v>
      </c>
      <c r="B408" t="s">
        <v>5935</v>
      </c>
      <c r="C408" t="s">
        <v>2912</v>
      </c>
      <c r="D408" t="s">
        <v>6835</v>
      </c>
      <c r="E408" t="s">
        <v>2914</v>
      </c>
      <c r="F408" t="s">
        <v>5936</v>
      </c>
      <c r="G408" t="s">
        <v>3160</v>
      </c>
      <c r="H408" t="s">
        <v>6845</v>
      </c>
      <c r="I408" t="s">
        <v>6845</v>
      </c>
      <c r="J408" t="s">
        <v>5937</v>
      </c>
      <c r="K408" t="s">
        <v>6841</v>
      </c>
      <c r="L408" t="s">
        <v>6500</v>
      </c>
      <c r="M408" t="s">
        <v>6501</v>
      </c>
      <c r="N408" t="s">
        <v>7077</v>
      </c>
      <c r="O408" t="s">
        <v>6845</v>
      </c>
      <c r="P408" t="s">
        <v>5938</v>
      </c>
      <c r="Q408" t="s">
        <v>6845</v>
      </c>
      <c r="R408" t="s">
        <v>5939</v>
      </c>
      <c r="S408" t="s">
        <v>6861</v>
      </c>
      <c r="T408" t="s">
        <v>8950</v>
      </c>
      <c r="U408" t="s">
        <v>7082</v>
      </c>
      <c r="V408" t="s">
        <v>5940</v>
      </c>
      <c r="W408" t="s">
        <v>5941</v>
      </c>
      <c r="X408" t="s">
        <v>6845</v>
      </c>
      <c r="Y408" t="s">
        <v>6845</v>
      </c>
      <c r="Z408" t="s">
        <v>6845</v>
      </c>
      <c r="AA408" t="s">
        <v>6845</v>
      </c>
      <c r="AB408" t="s">
        <v>6845</v>
      </c>
      <c r="AC408" t="s">
        <v>6845</v>
      </c>
      <c r="AD408" t="s">
        <v>6845</v>
      </c>
      <c r="AE408" t="s">
        <v>6845</v>
      </c>
      <c r="AF408" t="s">
        <v>6845</v>
      </c>
      <c r="AG408" t="s">
        <v>6845</v>
      </c>
      <c r="AH408" t="s">
        <v>6845</v>
      </c>
      <c r="AI408" t="s">
        <v>6845</v>
      </c>
      <c r="AJ408" t="s">
        <v>6845</v>
      </c>
      <c r="AK408" t="s">
        <v>6845</v>
      </c>
      <c r="AL408" t="s">
        <v>6845</v>
      </c>
      <c r="AM408" t="s">
        <v>6845</v>
      </c>
      <c r="AN408" t="s">
        <v>6866</v>
      </c>
      <c r="AO408" t="s">
        <v>6866</v>
      </c>
      <c r="AP408" t="s">
        <v>6866</v>
      </c>
      <c r="AQ408" t="s">
        <v>6866</v>
      </c>
      <c r="AR408" t="s">
        <v>6866</v>
      </c>
      <c r="AS408" t="s">
        <v>6866</v>
      </c>
      <c r="AT408" t="s">
        <v>6866</v>
      </c>
      <c r="AU408" t="s">
        <v>6866</v>
      </c>
      <c r="AV408" t="s">
        <v>6866</v>
      </c>
      <c r="AW408" t="s">
        <v>6866</v>
      </c>
      <c r="AX408" t="s">
        <v>6866</v>
      </c>
      <c r="AY408" t="s">
        <v>6866</v>
      </c>
      <c r="AZ408" t="s">
        <v>6866</v>
      </c>
      <c r="BA408" t="s">
        <v>6866</v>
      </c>
      <c r="BB408" t="s">
        <v>7143</v>
      </c>
      <c r="BC408" t="s">
        <v>7143</v>
      </c>
      <c r="BD408" t="s">
        <v>6866</v>
      </c>
      <c r="BE408" t="s">
        <v>6866</v>
      </c>
      <c r="BF408" t="s">
        <v>6866</v>
      </c>
      <c r="BG408" t="s">
        <v>6866</v>
      </c>
      <c r="BH408" t="s">
        <v>6866</v>
      </c>
      <c r="BI408" t="s">
        <v>8952</v>
      </c>
      <c r="BJ408" t="s">
        <v>8952</v>
      </c>
      <c r="BK408" t="s">
        <v>6866</v>
      </c>
      <c r="BL408" t="s">
        <v>6866</v>
      </c>
      <c r="BM408" t="s">
        <v>6866</v>
      </c>
      <c r="BN408" t="s">
        <v>6866</v>
      </c>
      <c r="BO408" t="s">
        <v>6866</v>
      </c>
      <c r="BP408" t="s">
        <v>5942</v>
      </c>
      <c r="BQ408" t="s">
        <v>5943</v>
      </c>
    </row>
    <row r="409" spans="1:69" hidden="1" x14ac:dyDescent="0.2">
      <c r="A409" t="s">
        <v>5944</v>
      </c>
      <c r="B409" t="s">
        <v>5945</v>
      </c>
      <c r="C409" t="s">
        <v>2912</v>
      </c>
      <c r="D409" t="s">
        <v>6835</v>
      </c>
      <c r="E409" t="s">
        <v>2914</v>
      </c>
      <c r="F409" t="s">
        <v>5946</v>
      </c>
      <c r="G409" t="s">
        <v>3160</v>
      </c>
      <c r="H409" t="s">
        <v>6845</v>
      </c>
      <c r="I409" t="s">
        <v>6845</v>
      </c>
      <c r="J409" t="s">
        <v>5947</v>
      </c>
      <c r="K409" t="s">
        <v>6841</v>
      </c>
      <c r="L409" t="s">
        <v>6500</v>
      </c>
      <c r="M409" t="s">
        <v>6501</v>
      </c>
      <c r="N409" t="s">
        <v>7077</v>
      </c>
      <c r="O409" t="s">
        <v>6845</v>
      </c>
      <c r="P409" t="s">
        <v>6845</v>
      </c>
      <c r="Q409" t="s">
        <v>6845</v>
      </c>
      <c r="R409" t="s">
        <v>5948</v>
      </c>
      <c r="S409" t="s">
        <v>8291</v>
      </c>
      <c r="T409" t="s">
        <v>9002</v>
      </c>
      <c r="U409" t="s">
        <v>7082</v>
      </c>
      <c r="V409" t="s">
        <v>5949</v>
      </c>
      <c r="W409" t="s">
        <v>5950</v>
      </c>
      <c r="X409" t="s">
        <v>6845</v>
      </c>
      <c r="Y409" t="s">
        <v>5951</v>
      </c>
      <c r="Z409" t="s">
        <v>7085</v>
      </c>
      <c r="AA409" t="s">
        <v>6269</v>
      </c>
      <c r="AB409" t="s">
        <v>6857</v>
      </c>
      <c r="AC409" t="s">
        <v>5949</v>
      </c>
      <c r="AD409" t="s">
        <v>5952</v>
      </c>
      <c r="AE409" t="s">
        <v>6845</v>
      </c>
      <c r="AF409" t="s">
        <v>6845</v>
      </c>
      <c r="AG409" t="s">
        <v>6845</v>
      </c>
      <c r="AH409" t="s">
        <v>6845</v>
      </c>
      <c r="AI409" t="s">
        <v>6845</v>
      </c>
      <c r="AJ409" t="s">
        <v>6845</v>
      </c>
      <c r="AK409" t="s">
        <v>6845</v>
      </c>
      <c r="AL409" t="s">
        <v>6845</v>
      </c>
      <c r="AM409" t="s">
        <v>6845</v>
      </c>
      <c r="AN409" t="s">
        <v>6866</v>
      </c>
      <c r="AO409" t="s">
        <v>6866</v>
      </c>
      <c r="AP409" t="s">
        <v>6866</v>
      </c>
      <c r="AQ409" t="s">
        <v>6866</v>
      </c>
      <c r="AR409" t="s">
        <v>6866</v>
      </c>
      <c r="AS409" t="s">
        <v>6866</v>
      </c>
      <c r="AT409" t="s">
        <v>6866</v>
      </c>
      <c r="AU409" t="s">
        <v>6866</v>
      </c>
      <c r="AV409" t="s">
        <v>6866</v>
      </c>
      <c r="AW409" t="s">
        <v>6866</v>
      </c>
      <c r="AX409" t="s">
        <v>6866</v>
      </c>
      <c r="AY409" t="s">
        <v>6866</v>
      </c>
      <c r="AZ409" t="s">
        <v>6866</v>
      </c>
      <c r="BA409" t="s">
        <v>6866</v>
      </c>
      <c r="BB409" t="s">
        <v>7143</v>
      </c>
      <c r="BC409" t="s">
        <v>6866</v>
      </c>
      <c r="BD409" t="s">
        <v>7143</v>
      </c>
      <c r="BE409" t="s">
        <v>6866</v>
      </c>
      <c r="BF409" t="s">
        <v>6866</v>
      </c>
      <c r="BG409" t="s">
        <v>6866</v>
      </c>
      <c r="BH409" t="s">
        <v>6866</v>
      </c>
      <c r="BI409" t="s">
        <v>7095</v>
      </c>
      <c r="BJ409" t="s">
        <v>7095</v>
      </c>
      <c r="BK409" t="s">
        <v>6866</v>
      </c>
      <c r="BL409" t="s">
        <v>6866</v>
      </c>
      <c r="BM409" t="s">
        <v>6866</v>
      </c>
      <c r="BN409" t="s">
        <v>6866</v>
      </c>
      <c r="BO409" t="s">
        <v>6866</v>
      </c>
      <c r="BP409" t="s">
        <v>5953</v>
      </c>
      <c r="BQ409" t="s">
        <v>5954</v>
      </c>
    </row>
    <row r="410" spans="1:69" hidden="1" x14ac:dyDescent="0.2">
      <c r="A410" t="s">
        <v>5955</v>
      </c>
      <c r="B410" t="s">
        <v>5956</v>
      </c>
      <c r="C410" t="s">
        <v>2912</v>
      </c>
      <c r="D410" t="s">
        <v>6835</v>
      </c>
      <c r="E410" t="s">
        <v>2914</v>
      </c>
      <c r="F410" t="s">
        <v>5957</v>
      </c>
      <c r="G410" t="s">
        <v>6837</v>
      </c>
      <c r="H410" t="s">
        <v>8977</v>
      </c>
      <c r="I410" t="s">
        <v>6273</v>
      </c>
      <c r="J410" t="s">
        <v>5958</v>
      </c>
      <c r="K410" t="s">
        <v>6841</v>
      </c>
      <c r="L410" t="s">
        <v>6500</v>
      </c>
      <c r="M410" t="s">
        <v>6501</v>
      </c>
      <c r="N410" t="s">
        <v>7077</v>
      </c>
      <c r="O410" t="s">
        <v>6845</v>
      </c>
      <c r="P410" t="s">
        <v>5959</v>
      </c>
      <c r="Q410" t="s">
        <v>6845</v>
      </c>
      <c r="R410" t="s">
        <v>5960</v>
      </c>
      <c r="S410" t="s">
        <v>6861</v>
      </c>
      <c r="T410" t="s">
        <v>7081</v>
      </c>
      <c r="U410" t="s">
        <v>7082</v>
      </c>
      <c r="V410" t="s">
        <v>5961</v>
      </c>
      <c r="W410" t="s">
        <v>5962</v>
      </c>
      <c r="X410" t="s">
        <v>6845</v>
      </c>
      <c r="Y410" t="s">
        <v>9114</v>
      </c>
      <c r="Z410" t="s">
        <v>8985</v>
      </c>
      <c r="AA410" t="s">
        <v>7081</v>
      </c>
      <c r="AB410" t="s">
        <v>6857</v>
      </c>
      <c r="AC410" t="s">
        <v>5961</v>
      </c>
      <c r="AD410" t="s">
        <v>5963</v>
      </c>
      <c r="AE410" t="s">
        <v>6845</v>
      </c>
      <c r="AF410" t="s">
        <v>6845</v>
      </c>
      <c r="AG410" t="s">
        <v>6845</v>
      </c>
      <c r="AH410" t="s">
        <v>6845</v>
      </c>
      <c r="AI410" t="s">
        <v>6845</v>
      </c>
      <c r="AJ410" t="s">
        <v>6845</v>
      </c>
      <c r="AK410" t="s">
        <v>6845</v>
      </c>
      <c r="AL410" t="s">
        <v>6845</v>
      </c>
      <c r="AM410" t="s">
        <v>6845</v>
      </c>
      <c r="AN410" t="s">
        <v>6866</v>
      </c>
      <c r="AO410" t="s">
        <v>6866</v>
      </c>
      <c r="AP410" t="s">
        <v>6866</v>
      </c>
      <c r="AQ410" t="s">
        <v>6866</v>
      </c>
      <c r="AR410" t="s">
        <v>6866</v>
      </c>
      <c r="AS410" t="s">
        <v>6866</v>
      </c>
      <c r="AT410" t="s">
        <v>6866</v>
      </c>
      <c r="AU410" t="s">
        <v>6866</v>
      </c>
      <c r="AV410" t="s">
        <v>6866</v>
      </c>
      <c r="AW410" t="s">
        <v>6866</v>
      </c>
      <c r="AX410" t="s">
        <v>6866</v>
      </c>
      <c r="AY410" t="s">
        <v>6866</v>
      </c>
      <c r="AZ410" t="s">
        <v>6866</v>
      </c>
      <c r="BA410" t="s">
        <v>6866</v>
      </c>
      <c r="BB410" t="s">
        <v>8971</v>
      </c>
      <c r="BC410" t="s">
        <v>8971</v>
      </c>
      <c r="BD410" t="s">
        <v>6866</v>
      </c>
      <c r="BE410" t="s">
        <v>6866</v>
      </c>
      <c r="BF410" t="s">
        <v>6866</v>
      </c>
      <c r="BG410" t="s">
        <v>6866</v>
      </c>
      <c r="BH410" t="s">
        <v>6866</v>
      </c>
      <c r="BI410" t="s">
        <v>7180</v>
      </c>
      <c r="BJ410" t="s">
        <v>7179</v>
      </c>
      <c r="BK410" t="s">
        <v>6866</v>
      </c>
      <c r="BL410" t="s">
        <v>6866</v>
      </c>
      <c r="BM410" t="s">
        <v>6866</v>
      </c>
      <c r="BN410" t="s">
        <v>6866</v>
      </c>
      <c r="BO410" t="s">
        <v>6866</v>
      </c>
      <c r="BP410" t="s">
        <v>5964</v>
      </c>
      <c r="BQ410" t="s">
        <v>5965</v>
      </c>
    </row>
    <row r="411" spans="1:69" hidden="1" x14ac:dyDescent="0.2">
      <c r="A411" t="s">
        <v>5966</v>
      </c>
      <c r="B411" t="s">
        <v>5967</v>
      </c>
      <c r="C411" t="s">
        <v>2912</v>
      </c>
      <c r="D411" t="s">
        <v>6835</v>
      </c>
      <c r="E411" t="s">
        <v>2914</v>
      </c>
      <c r="F411" t="s">
        <v>5968</v>
      </c>
      <c r="G411" t="s">
        <v>3160</v>
      </c>
      <c r="H411" t="s">
        <v>6845</v>
      </c>
      <c r="I411" t="s">
        <v>6845</v>
      </c>
      <c r="J411" t="s">
        <v>5969</v>
      </c>
      <c r="K411" t="s">
        <v>6841</v>
      </c>
      <c r="L411" t="s">
        <v>6500</v>
      </c>
      <c r="M411" t="s">
        <v>6501</v>
      </c>
      <c r="N411" t="s">
        <v>7077</v>
      </c>
      <c r="O411" t="s">
        <v>6845</v>
      </c>
      <c r="P411" t="s">
        <v>6845</v>
      </c>
      <c r="Q411" t="s">
        <v>6845</v>
      </c>
      <c r="R411" t="s">
        <v>5970</v>
      </c>
      <c r="S411" t="s">
        <v>6545</v>
      </c>
      <c r="T411" t="s">
        <v>8744</v>
      </c>
      <c r="U411" t="s">
        <v>7082</v>
      </c>
      <c r="V411" t="s">
        <v>6845</v>
      </c>
      <c r="W411" t="s">
        <v>5971</v>
      </c>
      <c r="X411" t="s">
        <v>6845</v>
      </c>
      <c r="Y411" t="s">
        <v>5972</v>
      </c>
      <c r="Z411" t="s">
        <v>7154</v>
      </c>
      <c r="AA411" t="s">
        <v>5973</v>
      </c>
      <c r="AB411" t="s">
        <v>6857</v>
      </c>
      <c r="AC411" t="s">
        <v>6845</v>
      </c>
      <c r="AD411" t="s">
        <v>6845</v>
      </c>
      <c r="AE411" t="s">
        <v>6845</v>
      </c>
      <c r="AF411" t="s">
        <v>6845</v>
      </c>
      <c r="AG411" t="s">
        <v>6845</v>
      </c>
      <c r="AH411" t="s">
        <v>6845</v>
      </c>
      <c r="AI411" t="s">
        <v>6845</v>
      </c>
      <c r="AJ411" t="s">
        <v>6845</v>
      </c>
      <c r="AK411" t="s">
        <v>6845</v>
      </c>
      <c r="AL411" t="s">
        <v>6845</v>
      </c>
      <c r="AM411" t="s">
        <v>6845</v>
      </c>
      <c r="AN411" t="s">
        <v>6866</v>
      </c>
      <c r="AO411" t="s">
        <v>6866</v>
      </c>
      <c r="AP411" t="s">
        <v>6866</v>
      </c>
      <c r="AQ411" t="s">
        <v>6866</v>
      </c>
      <c r="AR411" t="s">
        <v>6866</v>
      </c>
      <c r="AS411" t="s">
        <v>6866</v>
      </c>
      <c r="AT411" t="s">
        <v>6866</v>
      </c>
      <c r="AU411" t="s">
        <v>6866</v>
      </c>
      <c r="AV411" t="s">
        <v>6866</v>
      </c>
      <c r="AW411" t="s">
        <v>6866</v>
      </c>
      <c r="AX411" t="s">
        <v>6866</v>
      </c>
      <c r="AY411" t="s">
        <v>6866</v>
      </c>
      <c r="AZ411" t="s">
        <v>6866</v>
      </c>
      <c r="BA411" t="s">
        <v>6866</v>
      </c>
      <c r="BB411" t="s">
        <v>7099</v>
      </c>
      <c r="BC411" t="s">
        <v>7099</v>
      </c>
      <c r="BD411" t="s">
        <v>6866</v>
      </c>
      <c r="BE411" t="s">
        <v>6866</v>
      </c>
      <c r="BF411" t="s">
        <v>6866</v>
      </c>
      <c r="BG411" t="s">
        <v>6866</v>
      </c>
      <c r="BH411" t="s">
        <v>6866</v>
      </c>
      <c r="BI411" t="s">
        <v>7099</v>
      </c>
      <c r="BJ411" t="s">
        <v>6866</v>
      </c>
      <c r="BK411" t="s">
        <v>6866</v>
      </c>
      <c r="BL411" t="s">
        <v>6866</v>
      </c>
      <c r="BM411" t="s">
        <v>6866</v>
      </c>
      <c r="BN411" t="s">
        <v>6866</v>
      </c>
      <c r="BO411" t="s">
        <v>6866</v>
      </c>
      <c r="BP411" t="s">
        <v>5974</v>
      </c>
      <c r="BQ411" t="s">
        <v>5975</v>
      </c>
    </row>
    <row r="412" spans="1:69" hidden="1" x14ac:dyDescent="0.2">
      <c r="A412" t="s">
        <v>5976</v>
      </c>
      <c r="B412" t="s">
        <v>5977</v>
      </c>
      <c r="C412" t="s">
        <v>2912</v>
      </c>
      <c r="D412" t="s">
        <v>6835</v>
      </c>
      <c r="E412" t="s">
        <v>2914</v>
      </c>
      <c r="F412" t="s">
        <v>5978</v>
      </c>
      <c r="G412" t="s">
        <v>3160</v>
      </c>
      <c r="H412" t="s">
        <v>6845</v>
      </c>
      <c r="I412" t="s">
        <v>6845</v>
      </c>
      <c r="J412" t="s">
        <v>5979</v>
      </c>
      <c r="K412" t="s">
        <v>6841</v>
      </c>
      <c r="L412" t="s">
        <v>6500</v>
      </c>
      <c r="M412" t="s">
        <v>6501</v>
      </c>
      <c r="N412" t="s">
        <v>7077</v>
      </c>
      <c r="O412" t="s">
        <v>6845</v>
      </c>
      <c r="P412" t="s">
        <v>6845</v>
      </c>
      <c r="Q412" t="s">
        <v>6845</v>
      </c>
      <c r="R412" t="s">
        <v>3192</v>
      </c>
      <c r="S412" t="s">
        <v>8291</v>
      </c>
      <c r="T412" t="s">
        <v>6414</v>
      </c>
      <c r="U412" t="s">
        <v>7082</v>
      </c>
      <c r="V412" t="s">
        <v>5980</v>
      </c>
      <c r="W412" t="s">
        <v>5981</v>
      </c>
      <c r="X412" t="s">
        <v>5982</v>
      </c>
      <c r="Y412" t="s">
        <v>5983</v>
      </c>
      <c r="Z412" t="s">
        <v>8898</v>
      </c>
      <c r="AA412" t="s">
        <v>7081</v>
      </c>
      <c r="AB412" t="s">
        <v>6857</v>
      </c>
      <c r="AC412" t="s">
        <v>5980</v>
      </c>
      <c r="AD412" t="s">
        <v>5984</v>
      </c>
      <c r="AE412" t="s">
        <v>6845</v>
      </c>
      <c r="AF412" t="s">
        <v>6845</v>
      </c>
      <c r="AG412" t="s">
        <v>6845</v>
      </c>
      <c r="AH412" t="s">
        <v>6845</v>
      </c>
      <c r="AI412" t="s">
        <v>6845</v>
      </c>
      <c r="AJ412" t="s">
        <v>6845</v>
      </c>
      <c r="AK412" t="s">
        <v>6845</v>
      </c>
      <c r="AL412" t="s">
        <v>6845</v>
      </c>
      <c r="AM412" t="s">
        <v>6845</v>
      </c>
      <c r="AN412" t="s">
        <v>6866</v>
      </c>
      <c r="AO412" t="s">
        <v>6866</v>
      </c>
      <c r="AP412" t="s">
        <v>6866</v>
      </c>
      <c r="AQ412" t="s">
        <v>6866</v>
      </c>
      <c r="AR412" t="s">
        <v>6866</v>
      </c>
      <c r="AS412" t="s">
        <v>6866</v>
      </c>
      <c r="AT412" t="s">
        <v>6866</v>
      </c>
      <c r="AU412" t="s">
        <v>6866</v>
      </c>
      <c r="AV412" t="s">
        <v>6866</v>
      </c>
      <c r="AW412" t="s">
        <v>6866</v>
      </c>
      <c r="AX412" t="s">
        <v>6866</v>
      </c>
      <c r="AY412" t="s">
        <v>6866</v>
      </c>
      <c r="AZ412" t="s">
        <v>6866</v>
      </c>
      <c r="BA412" t="s">
        <v>6866</v>
      </c>
      <c r="BB412" t="s">
        <v>8971</v>
      </c>
      <c r="BC412" t="s">
        <v>6866</v>
      </c>
      <c r="BD412" t="s">
        <v>8971</v>
      </c>
      <c r="BE412" t="s">
        <v>6866</v>
      </c>
      <c r="BF412" t="s">
        <v>6866</v>
      </c>
      <c r="BG412" t="s">
        <v>6866</v>
      </c>
      <c r="BH412" t="s">
        <v>6866</v>
      </c>
      <c r="BI412" t="s">
        <v>8906</v>
      </c>
      <c r="BJ412" t="s">
        <v>6866</v>
      </c>
      <c r="BK412" t="s">
        <v>8906</v>
      </c>
      <c r="BL412" t="s">
        <v>6866</v>
      </c>
      <c r="BM412" t="s">
        <v>6866</v>
      </c>
      <c r="BN412" t="s">
        <v>6866</v>
      </c>
      <c r="BO412" t="s">
        <v>6866</v>
      </c>
      <c r="BP412" t="s">
        <v>5985</v>
      </c>
      <c r="BQ412" t="s">
        <v>5986</v>
      </c>
    </row>
    <row r="413" spans="1:69" hidden="1" x14ac:dyDescent="0.2">
      <c r="A413" t="s">
        <v>5987</v>
      </c>
      <c r="B413" t="s">
        <v>5988</v>
      </c>
      <c r="C413" t="s">
        <v>2912</v>
      </c>
      <c r="D413" t="s">
        <v>6835</v>
      </c>
      <c r="E413" t="s">
        <v>2914</v>
      </c>
      <c r="F413" t="s">
        <v>5989</v>
      </c>
      <c r="G413" t="s">
        <v>3160</v>
      </c>
      <c r="H413" t="s">
        <v>6845</v>
      </c>
      <c r="I413" t="s">
        <v>6845</v>
      </c>
      <c r="J413" t="s">
        <v>5990</v>
      </c>
      <c r="K413" t="s">
        <v>6841</v>
      </c>
      <c r="L413" t="s">
        <v>6500</v>
      </c>
      <c r="M413" t="s">
        <v>6501</v>
      </c>
      <c r="N413" t="s">
        <v>7077</v>
      </c>
      <c r="O413" t="s">
        <v>6845</v>
      </c>
      <c r="P413" t="s">
        <v>6845</v>
      </c>
      <c r="Q413" t="s">
        <v>6845</v>
      </c>
      <c r="R413" t="s">
        <v>5991</v>
      </c>
      <c r="S413" t="s">
        <v>7085</v>
      </c>
      <c r="T413" t="s">
        <v>7081</v>
      </c>
      <c r="U413" t="s">
        <v>7082</v>
      </c>
      <c r="V413" t="s">
        <v>5992</v>
      </c>
      <c r="W413" t="s">
        <v>5993</v>
      </c>
      <c r="X413" t="s">
        <v>6845</v>
      </c>
      <c r="Y413" t="s">
        <v>6845</v>
      </c>
      <c r="Z413" t="s">
        <v>6845</v>
      </c>
      <c r="AA413" t="s">
        <v>6845</v>
      </c>
      <c r="AB413" t="s">
        <v>6845</v>
      </c>
      <c r="AC413" t="s">
        <v>6845</v>
      </c>
      <c r="AD413" t="s">
        <v>6845</v>
      </c>
      <c r="AE413" t="s">
        <v>6845</v>
      </c>
      <c r="AF413" t="s">
        <v>6845</v>
      </c>
      <c r="AG413" t="s">
        <v>6845</v>
      </c>
      <c r="AH413" t="s">
        <v>6845</v>
      </c>
      <c r="AI413" t="s">
        <v>6845</v>
      </c>
      <c r="AJ413" t="s">
        <v>6845</v>
      </c>
      <c r="AK413" t="s">
        <v>6845</v>
      </c>
      <c r="AL413" t="s">
        <v>6845</v>
      </c>
      <c r="AM413" t="s">
        <v>6845</v>
      </c>
      <c r="AN413" t="s">
        <v>6866</v>
      </c>
      <c r="AO413" t="s">
        <v>6866</v>
      </c>
      <c r="AP413" t="s">
        <v>6866</v>
      </c>
      <c r="AQ413" t="s">
        <v>6866</v>
      </c>
      <c r="AR413" t="s">
        <v>6866</v>
      </c>
      <c r="AS413" t="s">
        <v>6866</v>
      </c>
      <c r="AT413" t="s">
        <v>6866</v>
      </c>
      <c r="AU413" t="s">
        <v>6866</v>
      </c>
      <c r="AV413" t="s">
        <v>6866</v>
      </c>
      <c r="AW413" t="s">
        <v>6866</v>
      </c>
      <c r="AX413" t="s">
        <v>6866</v>
      </c>
      <c r="AY413" t="s">
        <v>6866</v>
      </c>
      <c r="AZ413" t="s">
        <v>6866</v>
      </c>
      <c r="BA413" t="s">
        <v>6866</v>
      </c>
      <c r="BB413" t="s">
        <v>8906</v>
      </c>
      <c r="BC413" t="s">
        <v>6866</v>
      </c>
      <c r="BD413" t="s">
        <v>6866</v>
      </c>
      <c r="BE413" t="s">
        <v>8906</v>
      </c>
      <c r="BF413" t="s">
        <v>6866</v>
      </c>
      <c r="BG413" t="s">
        <v>6866</v>
      </c>
      <c r="BH413" t="s">
        <v>6866</v>
      </c>
      <c r="BI413" t="s">
        <v>8906</v>
      </c>
      <c r="BJ413" t="s">
        <v>8906</v>
      </c>
      <c r="BK413" t="s">
        <v>6866</v>
      </c>
      <c r="BL413" t="s">
        <v>6866</v>
      </c>
      <c r="BM413" t="s">
        <v>6866</v>
      </c>
      <c r="BN413" t="s">
        <v>6866</v>
      </c>
      <c r="BO413" t="s">
        <v>6866</v>
      </c>
      <c r="BP413" t="s">
        <v>5994</v>
      </c>
      <c r="BQ413" t="s">
        <v>5995</v>
      </c>
    </row>
    <row r="414" spans="1:69" hidden="1" x14ac:dyDescent="0.2">
      <c r="A414" t="s">
        <v>5996</v>
      </c>
      <c r="B414" t="s">
        <v>5997</v>
      </c>
      <c r="C414" t="s">
        <v>2912</v>
      </c>
      <c r="D414" t="s">
        <v>6835</v>
      </c>
      <c r="E414" t="s">
        <v>2914</v>
      </c>
      <c r="F414" t="s">
        <v>5998</v>
      </c>
      <c r="G414" t="s">
        <v>3160</v>
      </c>
      <c r="H414" t="s">
        <v>6845</v>
      </c>
      <c r="I414" t="s">
        <v>6845</v>
      </c>
      <c r="J414" t="s">
        <v>2931</v>
      </c>
      <c r="K414" t="s">
        <v>6841</v>
      </c>
      <c r="L414" t="s">
        <v>6500</v>
      </c>
      <c r="M414" t="s">
        <v>6501</v>
      </c>
      <c r="N414" t="s">
        <v>7077</v>
      </c>
      <c r="O414" t="s">
        <v>6845</v>
      </c>
      <c r="P414" t="s">
        <v>6845</v>
      </c>
      <c r="Q414" t="s">
        <v>6845</v>
      </c>
      <c r="R414" t="s">
        <v>5999</v>
      </c>
      <c r="S414" t="s">
        <v>8764</v>
      </c>
      <c r="T414" t="s">
        <v>8574</v>
      </c>
      <c r="U414" t="s">
        <v>7082</v>
      </c>
      <c r="V414" t="s">
        <v>6000</v>
      </c>
      <c r="W414" t="s">
        <v>6001</v>
      </c>
      <c r="X414" t="s">
        <v>6845</v>
      </c>
      <c r="Y414" t="s">
        <v>6002</v>
      </c>
      <c r="Z414" t="s">
        <v>7117</v>
      </c>
      <c r="AA414" t="s">
        <v>6003</v>
      </c>
      <c r="AB414" t="s">
        <v>6857</v>
      </c>
      <c r="AC414" t="s">
        <v>6000</v>
      </c>
      <c r="AD414" t="s">
        <v>6004</v>
      </c>
      <c r="AE414" t="s">
        <v>6845</v>
      </c>
      <c r="AF414" t="s">
        <v>6845</v>
      </c>
      <c r="AG414" t="s">
        <v>6845</v>
      </c>
      <c r="AH414" t="s">
        <v>6845</v>
      </c>
      <c r="AI414" t="s">
        <v>6845</v>
      </c>
      <c r="AJ414" t="s">
        <v>6845</v>
      </c>
      <c r="AK414" t="s">
        <v>6845</v>
      </c>
      <c r="AL414" t="s">
        <v>6845</v>
      </c>
      <c r="AM414" t="s">
        <v>6845</v>
      </c>
      <c r="AN414" t="s">
        <v>6866</v>
      </c>
      <c r="AO414" t="s">
        <v>6866</v>
      </c>
      <c r="AP414" t="s">
        <v>6866</v>
      </c>
      <c r="AQ414" t="s">
        <v>6866</v>
      </c>
      <c r="AR414" t="s">
        <v>6866</v>
      </c>
      <c r="AS414" t="s">
        <v>6866</v>
      </c>
      <c r="AT414" t="s">
        <v>6866</v>
      </c>
      <c r="AU414" t="s">
        <v>6866</v>
      </c>
      <c r="AV414" t="s">
        <v>6866</v>
      </c>
      <c r="AW414" t="s">
        <v>6866</v>
      </c>
      <c r="AX414" t="s">
        <v>6866</v>
      </c>
      <c r="AY414" t="s">
        <v>6866</v>
      </c>
      <c r="AZ414" t="s">
        <v>6866</v>
      </c>
      <c r="BA414" t="s">
        <v>6866</v>
      </c>
      <c r="BB414" t="s">
        <v>6273</v>
      </c>
      <c r="BC414" t="s">
        <v>6866</v>
      </c>
      <c r="BD414" t="s">
        <v>6866</v>
      </c>
      <c r="BE414" t="s">
        <v>6273</v>
      </c>
      <c r="BF414" t="s">
        <v>6866</v>
      </c>
      <c r="BG414" t="s">
        <v>6866</v>
      </c>
      <c r="BH414" t="s">
        <v>6866</v>
      </c>
      <c r="BI414" t="s">
        <v>6866</v>
      </c>
      <c r="BJ414" t="s">
        <v>6866</v>
      </c>
      <c r="BK414" t="s">
        <v>6866</v>
      </c>
      <c r="BL414" t="s">
        <v>6866</v>
      </c>
      <c r="BM414" t="s">
        <v>6866</v>
      </c>
      <c r="BN414" t="s">
        <v>6866</v>
      </c>
      <c r="BO414" t="s">
        <v>6866</v>
      </c>
      <c r="BP414" t="s">
        <v>6005</v>
      </c>
      <c r="BQ414" t="s">
        <v>6006</v>
      </c>
    </row>
    <row r="415" spans="1:69" hidden="1" x14ac:dyDescent="0.2">
      <c r="A415" t="s">
        <v>6007</v>
      </c>
      <c r="B415" t="s">
        <v>6008</v>
      </c>
      <c r="C415" t="s">
        <v>6834</v>
      </c>
      <c r="D415" t="s">
        <v>6835</v>
      </c>
      <c r="E415" t="s">
        <v>2914</v>
      </c>
      <c r="F415" t="s">
        <v>2915</v>
      </c>
      <c r="G415" t="s">
        <v>6837</v>
      </c>
      <c r="H415" t="s">
        <v>2378</v>
      </c>
      <c r="I415" t="s">
        <v>7180</v>
      </c>
      <c r="J415" t="s">
        <v>2916</v>
      </c>
      <c r="K415" t="s">
        <v>6841</v>
      </c>
      <c r="L415" t="s">
        <v>7798</v>
      </c>
      <c r="M415" t="s">
        <v>9188</v>
      </c>
      <c r="N415" t="s">
        <v>6844</v>
      </c>
      <c r="O415" t="s">
        <v>6009</v>
      </c>
      <c r="P415" t="s">
        <v>6010</v>
      </c>
      <c r="Q415" t="s">
        <v>6011</v>
      </c>
      <c r="R415" t="s">
        <v>6012</v>
      </c>
      <c r="S415" t="s">
        <v>7154</v>
      </c>
      <c r="T415" t="s">
        <v>7675</v>
      </c>
      <c r="U415" t="s">
        <v>7082</v>
      </c>
      <c r="V415" t="s">
        <v>6011</v>
      </c>
      <c r="W415" t="s">
        <v>6013</v>
      </c>
      <c r="X415" t="s">
        <v>6010</v>
      </c>
      <c r="Y415" t="s">
        <v>7892</v>
      </c>
      <c r="Z415" t="s">
        <v>8931</v>
      </c>
      <c r="AA415" t="s">
        <v>6475</v>
      </c>
      <c r="AB415" t="s">
        <v>8361</v>
      </c>
      <c r="AC415" t="s">
        <v>6011</v>
      </c>
      <c r="AD415" t="s">
        <v>6014</v>
      </c>
      <c r="AE415" t="s">
        <v>6010</v>
      </c>
      <c r="AF415" t="s">
        <v>6015</v>
      </c>
      <c r="AG415" t="s">
        <v>6503</v>
      </c>
      <c r="AH415" t="s">
        <v>7086</v>
      </c>
      <c r="AI415" t="s">
        <v>7119</v>
      </c>
      <c r="AJ415" t="s">
        <v>6011</v>
      </c>
      <c r="AK415" t="s">
        <v>6016</v>
      </c>
      <c r="AL415" t="s">
        <v>6010</v>
      </c>
      <c r="AM415" t="s">
        <v>6845</v>
      </c>
      <c r="AN415" t="s">
        <v>4580</v>
      </c>
      <c r="AO415" t="s">
        <v>4580</v>
      </c>
      <c r="AP415" t="s">
        <v>6866</v>
      </c>
      <c r="AQ415" t="s">
        <v>6866</v>
      </c>
      <c r="AR415" t="s">
        <v>6866</v>
      </c>
      <c r="AS415" t="s">
        <v>6866</v>
      </c>
      <c r="AT415" t="s">
        <v>6866</v>
      </c>
      <c r="AU415" t="s">
        <v>6017</v>
      </c>
      <c r="AV415" t="s">
        <v>6017</v>
      </c>
      <c r="AW415" t="s">
        <v>6866</v>
      </c>
      <c r="AX415" t="s">
        <v>6866</v>
      </c>
      <c r="AY415" t="s">
        <v>6866</v>
      </c>
      <c r="AZ415" t="s">
        <v>6866</v>
      </c>
      <c r="BA415" t="s">
        <v>6866</v>
      </c>
      <c r="BB415" t="s">
        <v>6177</v>
      </c>
      <c r="BC415" t="s">
        <v>6177</v>
      </c>
      <c r="BD415" t="s">
        <v>6866</v>
      </c>
      <c r="BE415" t="s">
        <v>6866</v>
      </c>
      <c r="BF415" t="s">
        <v>6866</v>
      </c>
      <c r="BG415" t="s">
        <v>6866</v>
      </c>
      <c r="BH415" t="s">
        <v>6866</v>
      </c>
      <c r="BI415" t="s">
        <v>6018</v>
      </c>
      <c r="BJ415" t="s">
        <v>6018</v>
      </c>
      <c r="BK415" t="s">
        <v>6866</v>
      </c>
      <c r="BL415" t="s">
        <v>6866</v>
      </c>
      <c r="BM415" t="s">
        <v>6866</v>
      </c>
      <c r="BN415" t="s">
        <v>6866</v>
      </c>
      <c r="BO415" t="s">
        <v>6866</v>
      </c>
      <c r="BP415" t="s">
        <v>6019</v>
      </c>
      <c r="BQ415" t="s">
        <v>6020</v>
      </c>
    </row>
    <row r="416" spans="1:69" hidden="1" x14ac:dyDescent="0.2">
      <c r="A416" t="s">
        <v>6021</v>
      </c>
      <c r="B416" t="s">
        <v>6022</v>
      </c>
      <c r="C416" t="s">
        <v>8375</v>
      </c>
      <c r="D416" t="s">
        <v>6835</v>
      </c>
      <c r="E416" t="s">
        <v>9153</v>
      </c>
      <c r="F416" t="s">
        <v>9153</v>
      </c>
      <c r="G416" t="s">
        <v>6837</v>
      </c>
      <c r="H416" t="s">
        <v>6023</v>
      </c>
      <c r="I416" t="s">
        <v>7382</v>
      </c>
      <c r="J416" t="s">
        <v>8855</v>
      </c>
      <c r="K416" t="s">
        <v>6841</v>
      </c>
      <c r="L416" t="s">
        <v>2380</v>
      </c>
      <c r="M416" t="s">
        <v>8381</v>
      </c>
      <c r="N416" t="s">
        <v>6844</v>
      </c>
      <c r="O416" t="s">
        <v>6024</v>
      </c>
      <c r="P416" t="s">
        <v>6025</v>
      </c>
      <c r="Q416" t="s">
        <v>6026</v>
      </c>
      <c r="R416" t="s">
        <v>6027</v>
      </c>
      <c r="S416" t="s">
        <v>7112</v>
      </c>
      <c r="T416" t="s">
        <v>8744</v>
      </c>
      <c r="U416" t="s">
        <v>7082</v>
      </c>
      <c r="V416" t="s">
        <v>6026</v>
      </c>
      <c r="W416" t="s">
        <v>6028</v>
      </c>
      <c r="X416" t="s">
        <v>6029</v>
      </c>
      <c r="Y416" t="s">
        <v>6030</v>
      </c>
      <c r="Z416" t="s">
        <v>7767</v>
      </c>
      <c r="AA416" t="s">
        <v>8807</v>
      </c>
      <c r="AB416" t="s">
        <v>7087</v>
      </c>
      <c r="AC416" t="s">
        <v>6031</v>
      </c>
      <c r="AD416" t="s">
        <v>6032</v>
      </c>
      <c r="AE416" t="s">
        <v>6025</v>
      </c>
      <c r="AF416" t="s">
        <v>6379</v>
      </c>
      <c r="AG416" t="s">
        <v>8220</v>
      </c>
      <c r="AH416" t="s">
        <v>6033</v>
      </c>
      <c r="AI416" t="s">
        <v>7092</v>
      </c>
      <c r="AJ416" t="s">
        <v>6034</v>
      </c>
      <c r="AK416" t="s">
        <v>6035</v>
      </c>
      <c r="AL416" t="s">
        <v>6025</v>
      </c>
      <c r="AM416" t="s">
        <v>6845</v>
      </c>
      <c r="AN416" t="s">
        <v>8398</v>
      </c>
      <c r="AO416" t="s">
        <v>6866</v>
      </c>
      <c r="AP416" t="s">
        <v>6866</v>
      </c>
      <c r="AQ416" t="s">
        <v>6866</v>
      </c>
      <c r="AR416" t="s">
        <v>6866</v>
      </c>
      <c r="AS416" t="s">
        <v>6866</v>
      </c>
      <c r="AT416" t="s">
        <v>6866</v>
      </c>
      <c r="AU416" t="s">
        <v>6036</v>
      </c>
      <c r="AV416" t="s">
        <v>6037</v>
      </c>
      <c r="AW416" t="s">
        <v>7144</v>
      </c>
      <c r="AX416" t="s">
        <v>6866</v>
      </c>
      <c r="AY416" t="s">
        <v>6866</v>
      </c>
      <c r="AZ416" t="s">
        <v>6866</v>
      </c>
      <c r="BA416" t="s">
        <v>6866</v>
      </c>
      <c r="BB416" t="s">
        <v>6209</v>
      </c>
      <c r="BC416" t="s">
        <v>6038</v>
      </c>
      <c r="BD416" t="s">
        <v>7144</v>
      </c>
      <c r="BE416" t="s">
        <v>9187</v>
      </c>
      <c r="BF416" t="s">
        <v>6866</v>
      </c>
      <c r="BG416" t="s">
        <v>6866</v>
      </c>
      <c r="BH416" t="s">
        <v>6866</v>
      </c>
      <c r="BI416" t="s">
        <v>6039</v>
      </c>
      <c r="BJ416" t="s">
        <v>6040</v>
      </c>
      <c r="BK416" t="s">
        <v>7101</v>
      </c>
      <c r="BL416" t="s">
        <v>8952</v>
      </c>
      <c r="BM416" t="s">
        <v>6866</v>
      </c>
      <c r="BN416" t="s">
        <v>6866</v>
      </c>
      <c r="BO416" t="s">
        <v>6866</v>
      </c>
      <c r="BP416" t="s">
        <v>6041</v>
      </c>
      <c r="BQ416" t="s">
        <v>6042</v>
      </c>
    </row>
    <row r="417" spans="1:69" hidden="1" x14ac:dyDescent="0.2">
      <c r="A417" t="s">
        <v>6043</v>
      </c>
      <c r="B417" t="s">
        <v>6044</v>
      </c>
      <c r="C417" t="s">
        <v>7796</v>
      </c>
      <c r="D417" t="s">
        <v>6835</v>
      </c>
      <c r="E417" t="s">
        <v>9153</v>
      </c>
      <c r="F417" t="s">
        <v>9153</v>
      </c>
      <c r="G417" t="s">
        <v>6837</v>
      </c>
      <c r="H417" t="s">
        <v>6045</v>
      </c>
      <c r="I417" t="s">
        <v>8400</v>
      </c>
      <c r="J417" t="s">
        <v>8855</v>
      </c>
      <c r="K417" t="s">
        <v>6841</v>
      </c>
      <c r="L417" t="s">
        <v>6046</v>
      </c>
      <c r="M417" t="s">
        <v>8381</v>
      </c>
      <c r="N417" t="s">
        <v>6047</v>
      </c>
      <c r="O417" t="s">
        <v>6048</v>
      </c>
      <c r="P417" t="s">
        <v>6049</v>
      </c>
      <c r="Q417" t="s">
        <v>6050</v>
      </c>
      <c r="R417" t="s">
        <v>6051</v>
      </c>
      <c r="S417" t="s">
        <v>6861</v>
      </c>
      <c r="T417" t="s">
        <v>6052</v>
      </c>
      <c r="U417" t="s">
        <v>7082</v>
      </c>
      <c r="V417" t="s">
        <v>6050</v>
      </c>
      <c r="W417" t="s">
        <v>6845</v>
      </c>
      <c r="X417" t="s">
        <v>6049</v>
      </c>
      <c r="Y417" t="s">
        <v>6053</v>
      </c>
      <c r="Z417" t="s">
        <v>8223</v>
      </c>
      <c r="AA417" t="s">
        <v>7140</v>
      </c>
      <c r="AB417" t="s">
        <v>7119</v>
      </c>
      <c r="AC417" t="s">
        <v>6050</v>
      </c>
      <c r="AD417" t="s">
        <v>6054</v>
      </c>
      <c r="AE417" t="s">
        <v>6049</v>
      </c>
      <c r="AF417" t="s">
        <v>6055</v>
      </c>
      <c r="AG417" t="s">
        <v>5153</v>
      </c>
      <c r="AH417" t="s">
        <v>8917</v>
      </c>
      <c r="AI417" t="s">
        <v>6056</v>
      </c>
      <c r="AJ417" t="s">
        <v>6057</v>
      </c>
      <c r="AK417" t="s">
        <v>6830</v>
      </c>
      <c r="AL417" t="s">
        <v>6049</v>
      </c>
      <c r="AM417" t="s">
        <v>6845</v>
      </c>
      <c r="AN417" t="s">
        <v>9410</v>
      </c>
      <c r="AO417" t="s">
        <v>9410</v>
      </c>
      <c r="AP417" t="s">
        <v>6866</v>
      </c>
      <c r="AQ417" t="s">
        <v>6866</v>
      </c>
      <c r="AR417" t="s">
        <v>6866</v>
      </c>
      <c r="AS417" t="s">
        <v>6866</v>
      </c>
      <c r="AT417" t="s">
        <v>6866</v>
      </c>
      <c r="AU417" t="s">
        <v>8369</v>
      </c>
      <c r="AV417" t="s">
        <v>8369</v>
      </c>
      <c r="AW417" t="s">
        <v>6866</v>
      </c>
      <c r="AX417" t="s">
        <v>6866</v>
      </c>
      <c r="AY417" t="s">
        <v>6866</v>
      </c>
      <c r="AZ417" t="s">
        <v>6866</v>
      </c>
      <c r="BA417" t="s">
        <v>6866</v>
      </c>
      <c r="BB417" t="s">
        <v>7108</v>
      </c>
      <c r="BC417" t="s">
        <v>7108</v>
      </c>
      <c r="BD417" t="s">
        <v>6866</v>
      </c>
      <c r="BE417" t="s">
        <v>6866</v>
      </c>
      <c r="BF417" t="s">
        <v>6866</v>
      </c>
      <c r="BG417" t="s">
        <v>6866</v>
      </c>
      <c r="BH417" t="s">
        <v>6866</v>
      </c>
      <c r="BI417" t="s">
        <v>6433</v>
      </c>
      <c r="BJ417" t="s">
        <v>6433</v>
      </c>
      <c r="BK417" t="s">
        <v>6866</v>
      </c>
      <c r="BL417" t="s">
        <v>6866</v>
      </c>
      <c r="BM417" t="s">
        <v>6866</v>
      </c>
      <c r="BN417" t="s">
        <v>6866</v>
      </c>
      <c r="BO417" t="s">
        <v>6866</v>
      </c>
      <c r="BP417" t="s">
        <v>6058</v>
      </c>
      <c r="BQ417" t="s">
        <v>6059</v>
      </c>
    </row>
    <row r="418" spans="1:69" hidden="1" x14ac:dyDescent="0.2">
      <c r="A418" t="s">
        <v>6060</v>
      </c>
      <c r="B418" t="s">
        <v>6061</v>
      </c>
      <c r="C418" t="s">
        <v>6834</v>
      </c>
      <c r="D418" t="s">
        <v>6835</v>
      </c>
      <c r="E418" t="s">
        <v>9153</v>
      </c>
      <c r="F418" t="s">
        <v>9153</v>
      </c>
      <c r="G418" t="s">
        <v>6837</v>
      </c>
      <c r="H418" t="s">
        <v>6045</v>
      </c>
      <c r="I418" t="s">
        <v>9353</v>
      </c>
      <c r="J418" t="s">
        <v>8855</v>
      </c>
      <c r="K418" t="s">
        <v>6841</v>
      </c>
      <c r="L418" t="s">
        <v>8380</v>
      </c>
      <c r="M418" t="s">
        <v>8381</v>
      </c>
      <c r="N418" t="s">
        <v>7077</v>
      </c>
      <c r="O418" t="s">
        <v>6062</v>
      </c>
      <c r="P418" t="s">
        <v>6063</v>
      </c>
      <c r="Q418" t="s">
        <v>6064</v>
      </c>
      <c r="R418" t="s">
        <v>6065</v>
      </c>
      <c r="S418" t="s">
        <v>8931</v>
      </c>
      <c r="T418" t="s">
        <v>6148</v>
      </c>
      <c r="U418" t="s">
        <v>7082</v>
      </c>
      <c r="V418" t="s">
        <v>6064</v>
      </c>
      <c r="W418" t="s">
        <v>6066</v>
      </c>
      <c r="X418" t="s">
        <v>6063</v>
      </c>
      <c r="Y418" t="s">
        <v>7745</v>
      </c>
      <c r="Z418" t="s">
        <v>7112</v>
      </c>
      <c r="AA418" t="s">
        <v>8821</v>
      </c>
      <c r="AB418" t="s">
        <v>7087</v>
      </c>
      <c r="AC418" t="s">
        <v>6067</v>
      </c>
      <c r="AD418" t="s">
        <v>6068</v>
      </c>
      <c r="AE418" t="s">
        <v>6069</v>
      </c>
      <c r="AF418" t="s">
        <v>6070</v>
      </c>
      <c r="AG418" t="s">
        <v>6397</v>
      </c>
      <c r="AH418" t="s">
        <v>7831</v>
      </c>
      <c r="AI418" t="s">
        <v>8361</v>
      </c>
      <c r="AJ418" t="s">
        <v>6071</v>
      </c>
      <c r="AK418" t="s">
        <v>6072</v>
      </c>
      <c r="AL418" t="s">
        <v>6063</v>
      </c>
      <c r="AM418" t="s">
        <v>7780</v>
      </c>
      <c r="AN418" t="s">
        <v>3319</v>
      </c>
      <c r="AO418" t="s">
        <v>3320</v>
      </c>
      <c r="AP418" t="s">
        <v>8894</v>
      </c>
      <c r="AQ418" t="s">
        <v>6273</v>
      </c>
      <c r="AR418" t="s">
        <v>6866</v>
      </c>
      <c r="AS418" t="s">
        <v>6866</v>
      </c>
      <c r="AT418" t="s">
        <v>6866</v>
      </c>
      <c r="AU418" t="s">
        <v>3321</v>
      </c>
      <c r="AV418" t="s">
        <v>3322</v>
      </c>
      <c r="AW418" t="s">
        <v>6399</v>
      </c>
      <c r="AX418" t="s">
        <v>8906</v>
      </c>
      <c r="AY418" t="s">
        <v>6866</v>
      </c>
      <c r="AZ418" t="s">
        <v>6866</v>
      </c>
      <c r="BA418" t="s">
        <v>6866</v>
      </c>
      <c r="BB418" t="s">
        <v>6866</v>
      </c>
      <c r="BC418" t="s">
        <v>6866</v>
      </c>
      <c r="BD418" t="s">
        <v>6866</v>
      </c>
      <c r="BE418" t="s">
        <v>6866</v>
      </c>
      <c r="BF418" t="s">
        <v>6866</v>
      </c>
      <c r="BG418" t="s">
        <v>6866</v>
      </c>
      <c r="BH418" t="s">
        <v>6866</v>
      </c>
      <c r="BI418" t="s">
        <v>6866</v>
      </c>
      <c r="BJ418" t="s">
        <v>6866</v>
      </c>
      <c r="BK418" t="s">
        <v>6866</v>
      </c>
      <c r="BL418" t="s">
        <v>6866</v>
      </c>
      <c r="BM418" t="s">
        <v>6866</v>
      </c>
      <c r="BN418" t="s">
        <v>6866</v>
      </c>
      <c r="BO418" t="s">
        <v>6866</v>
      </c>
      <c r="BP418" t="s">
        <v>3323</v>
      </c>
      <c r="BQ418" t="s">
        <v>3324</v>
      </c>
    </row>
    <row r="419" spans="1:69" hidden="1" x14ac:dyDescent="0.2">
      <c r="A419" t="s">
        <v>3325</v>
      </c>
      <c r="B419" t="s">
        <v>3326</v>
      </c>
      <c r="C419" t="s">
        <v>6834</v>
      </c>
      <c r="D419" t="s">
        <v>6835</v>
      </c>
      <c r="E419" t="s">
        <v>9153</v>
      </c>
      <c r="F419" t="s">
        <v>9153</v>
      </c>
      <c r="G419" t="s">
        <v>6837</v>
      </c>
      <c r="H419" t="s">
        <v>8853</v>
      </c>
      <c r="I419" t="s">
        <v>8854</v>
      </c>
      <c r="J419" t="s">
        <v>8855</v>
      </c>
      <c r="K419" t="s">
        <v>6841</v>
      </c>
      <c r="L419" t="s">
        <v>6842</v>
      </c>
      <c r="M419" t="s">
        <v>6843</v>
      </c>
      <c r="N419" t="s">
        <v>6844</v>
      </c>
      <c r="O419" t="s">
        <v>6845</v>
      </c>
      <c r="P419" t="s">
        <v>3327</v>
      </c>
      <c r="Q419" t="s">
        <v>3328</v>
      </c>
      <c r="R419" t="s">
        <v>3329</v>
      </c>
      <c r="S419" t="s">
        <v>6571</v>
      </c>
      <c r="T419" t="s">
        <v>2366</v>
      </c>
      <c r="U419" t="s">
        <v>6851</v>
      </c>
      <c r="V419" t="s">
        <v>3328</v>
      </c>
      <c r="W419" t="s">
        <v>3330</v>
      </c>
      <c r="X419" t="s">
        <v>3327</v>
      </c>
      <c r="Y419" t="s">
        <v>3331</v>
      </c>
      <c r="Z419" t="s">
        <v>7134</v>
      </c>
      <c r="AA419" t="s">
        <v>6414</v>
      </c>
      <c r="AB419" t="s">
        <v>8548</v>
      </c>
      <c r="AC419" t="s">
        <v>3332</v>
      </c>
      <c r="AD419" t="s">
        <v>3333</v>
      </c>
      <c r="AE419" t="s">
        <v>3327</v>
      </c>
      <c r="AF419" t="s">
        <v>3631</v>
      </c>
      <c r="AG419" t="s">
        <v>6861</v>
      </c>
      <c r="AH419" t="s">
        <v>6269</v>
      </c>
      <c r="AI419" t="s">
        <v>6863</v>
      </c>
      <c r="AJ419" t="s">
        <v>3334</v>
      </c>
      <c r="AK419" t="s">
        <v>6845</v>
      </c>
      <c r="AL419" t="s">
        <v>3327</v>
      </c>
      <c r="AM419" t="s">
        <v>6845</v>
      </c>
      <c r="AN419" t="s">
        <v>6866</v>
      </c>
      <c r="AO419" t="s">
        <v>6866</v>
      </c>
      <c r="AP419" t="s">
        <v>6866</v>
      </c>
      <c r="AQ419" t="s">
        <v>6866</v>
      </c>
      <c r="AR419" t="s">
        <v>6866</v>
      </c>
      <c r="AS419" t="s">
        <v>6866</v>
      </c>
      <c r="AT419" t="s">
        <v>6866</v>
      </c>
      <c r="AU419" t="s">
        <v>6866</v>
      </c>
      <c r="AV419" t="s">
        <v>6866</v>
      </c>
      <c r="AW419" t="s">
        <v>6866</v>
      </c>
      <c r="AX419" t="s">
        <v>6866</v>
      </c>
      <c r="AY419" t="s">
        <v>6866</v>
      </c>
      <c r="AZ419" t="s">
        <v>6866</v>
      </c>
      <c r="BA419" t="s">
        <v>6866</v>
      </c>
      <c r="BB419" t="s">
        <v>6866</v>
      </c>
      <c r="BC419" t="s">
        <v>6866</v>
      </c>
      <c r="BD419" t="s">
        <v>6866</v>
      </c>
      <c r="BE419" t="s">
        <v>6866</v>
      </c>
      <c r="BF419" t="s">
        <v>6866</v>
      </c>
      <c r="BG419" t="s">
        <v>6866</v>
      </c>
      <c r="BH419" t="s">
        <v>6866</v>
      </c>
      <c r="BI419" t="s">
        <v>6866</v>
      </c>
      <c r="BJ419" t="s">
        <v>6866</v>
      </c>
      <c r="BK419" t="s">
        <v>6866</v>
      </c>
      <c r="BL419" t="s">
        <v>6866</v>
      </c>
      <c r="BM419" t="s">
        <v>6866</v>
      </c>
      <c r="BN419" t="s">
        <v>6866</v>
      </c>
      <c r="BO419" t="s">
        <v>6866</v>
      </c>
      <c r="BP419" t="s">
        <v>3335</v>
      </c>
      <c r="BQ419" t="s">
        <v>3336</v>
      </c>
    </row>
    <row r="420" spans="1:69" hidden="1" x14ac:dyDescent="0.2">
      <c r="A420" t="s">
        <v>9196</v>
      </c>
      <c r="B420" t="s">
        <v>3337</v>
      </c>
      <c r="C420" t="s">
        <v>3325</v>
      </c>
      <c r="D420" t="s">
        <v>6835</v>
      </c>
      <c r="E420" t="s">
        <v>9153</v>
      </c>
      <c r="F420" t="s">
        <v>9153</v>
      </c>
      <c r="G420" t="s">
        <v>6837</v>
      </c>
      <c r="H420" t="s">
        <v>3338</v>
      </c>
      <c r="I420" t="s">
        <v>7098</v>
      </c>
      <c r="J420" t="s">
        <v>8855</v>
      </c>
      <c r="K420" t="s">
        <v>6841</v>
      </c>
      <c r="L420" t="s">
        <v>6568</v>
      </c>
      <c r="M420" t="s">
        <v>7076</v>
      </c>
      <c r="N420" t="s">
        <v>6844</v>
      </c>
      <c r="O420" t="s">
        <v>3339</v>
      </c>
      <c r="P420" t="s">
        <v>3340</v>
      </c>
      <c r="Q420" t="s">
        <v>3341</v>
      </c>
      <c r="R420" t="s">
        <v>7892</v>
      </c>
      <c r="S420" t="s">
        <v>7112</v>
      </c>
      <c r="T420" t="s">
        <v>8807</v>
      </c>
      <c r="U420" t="s">
        <v>7082</v>
      </c>
      <c r="V420" t="s">
        <v>3341</v>
      </c>
      <c r="W420" t="s">
        <v>3342</v>
      </c>
      <c r="X420" t="s">
        <v>6845</v>
      </c>
      <c r="Y420" t="s">
        <v>3343</v>
      </c>
      <c r="Z420" t="s">
        <v>7085</v>
      </c>
      <c r="AA420" t="s">
        <v>6282</v>
      </c>
      <c r="AB420" t="s">
        <v>6857</v>
      </c>
      <c r="AC420" t="s">
        <v>3344</v>
      </c>
      <c r="AD420" t="s">
        <v>3345</v>
      </c>
      <c r="AE420" t="s">
        <v>6845</v>
      </c>
      <c r="AF420" t="s">
        <v>3346</v>
      </c>
      <c r="AG420" t="s">
        <v>6450</v>
      </c>
      <c r="AH420" t="s">
        <v>6414</v>
      </c>
      <c r="AI420" t="s">
        <v>6857</v>
      </c>
      <c r="AJ420" t="s">
        <v>3344</v>
      </c>
      <c r="AK420" t="s">
        <v>3347</v>
      </c>
      <c r="AL420" t="s">
        <v>6845</v>
      </c>
      <c r="AM420" t="s">
        <v>3348</v>
      </c>
      <c r="AN420" t="s">
        <v>7094</v>
      </c>
      <c r="AO420" t="s">
        <v>7094</v>
      </c>
      <c r="AP420" t="s">
        <v>7180</v>
      </c>
      <c r="AQ420" t="s">
        <v>6866</v>
      </c>
      <c r="AR420" t="s">
        <v>6866</v>
      </c>
      <c r="AS420" t="s">
        <v>6866</v>
      </c>
      <c r="AT420" t="s">
        <v>6866</v>
      </c>
      <c r="AU420" t="s">
        <v>8286</v>
      </c>
      <c r="AV420" t="s">
        <v>8286</v>
      </c>
      <c r="AW420" t="s">
        <v>8953</v>
      </c>
      <c r="AX420" t="s">
        <v>6866</v>
      </c>
      <c r="AY420" t="s">
        <v>6866</v>
      </c>
      <c r="AZ420" t="s">
        <v>6866</v>
      </c>
      <c r="BA420" t="s">
        <v>6866</v>
      </c>
      <c r="BB420" t="s">
        <v>2362</v>
      </c>
      <c r="BC420" t="s">
        <v>2362</v>
      </c>
      <c r="BD420" t="s">
        <v>7101</v>
      </c>
      <c r="BE420" t="s">
        <v>6866</v>
      </c>
      <c r="BF420" t="s">
        <v>6866</v>
      </c>
      <c r="BG420" t="s">
        <v>6866</v>
      </c>
      <c r="BH420" t="s">
        <v>6866</v>
      </c>
      <c r="BI420" t="s">
        <v>6432</v>
      </c>
      <c r="BJ420" t="s">
        <v>6432</v>
      </c>
      <c r="BK420" t="s">
        <v>7179</v>
      </c>
      <c r="BL420" t="s">
        <v>6866</v>
      </c>
      <c r="BM420" t="s">
        <v>6866</v>
      </c>
      <c r="BN420" t="s">
        <v>6866</v>
      </c>
      <c r="BO420" t="s">
        <v>6866</v>
      </c>
      <c r="BP420" t="s">
        <v>3349</v>
      </c>
      <c r="BQ420" t="s">
        <v>3350</v>
      </c>
    </row>
    <row r="421" spans="1:69" hidden="1" x14ac:dyDescent="0.2">
      <c r="A421" s="8" t="s">
        <v>3351</v>
      </c>
      <c r="B421" t="s">
        <v>3352</v>
      </c>
      <c r="C421" t="s">
        <v>3325</v>
      </c>
      <c r="D421" t="s">
        <v>6835</v>
      </c>
      <c r="E421" t="s">
        <v>9153</v>
      </c>
      <c r="F421" t="s">
        <v>9153</v>
      </c>
      <c r="G421" t="s">
        <v>6837</v>
      </c>
      <c r="H421" t="s">
        <v>3353</v>
      </c>
      <c r="I421" t="s">
        <v>8953</v>
      </c>
      <c r="J421" t="s">
        <v>8855</v>
      </c>
      <c r="K421" t="s">
        <v>6841</v>
      </c>
      <c r="L421" t="s">
        <v>7075</v>
      </c>
      <c r="M421" t="s">
        <v>7076</v>
      </c>
      <c r="N421" t="s">
        <v>7077</v>
      </c>
      <c r="O421" t="s">
        <v>3354</v>
      </c>
      <c r="P421" t="s">
        <v>3355</v>
      </c>
      <c r="Q421" t="s">
        <v>6845</v>
      </c>
      <c r="R421" t="s">
        <v>8175</v>
      </c>
      <c r="S421" t="s">
        <v>8061</v>
      </c>
      <c r="T421" t="s">
        <v>3356</v>
      </c>
      <c r="U421" t="s">
        <v>7082</v>
      </c>
      <c r="V421" t="s">
        <v>3357</v>
      </c>
      <c r="W421" t="s">
        <v>3358</v>
      </c>
      <c r="X421" t="s">
        <v>6845</v>
      </c>
      <c r="Y421" t="s">
        <v>3359</v>
      </c>
      <c r="Z421" t="s">
        <v>8879</v>
      </c>
      <c r="AA421" t="s">
        <v>9053</v>
      </c>
      <c r="AB421" t="s">
        <v>6857</v>
      </c>
      <c r="AC421" t="s">
        <v>3360</v>
      </c>
      <c r="AD421" t="s">
        <v>3361</v>
      </c>
      <c r="AE421" t="s">
        <v>6845</v>
      </c>
      <c r="AF421" t="s">
        <v>3362</v>
      </c>
      <c r="AG421" t="s">
        <v>7085</v>
      </c>
      <c r="AH421" t="s">
        <v>7081</v>
      </c>
      <c r="AI421" t="s">
        <v>6857</v>
      </c>
      <c r="AJ421" t="s">
        <v>3360</v>
      </c>
      <c r="AK421" t="s">
        <v>3363</v>
      </c>
      <c r="AL421" t="s">
        <v>6845</v>
      </c>
      <c r="AM421" t="s">
        <v>6845</v>
      </c>
      <c r="AN421" t="s">
        <v>7382</v>
      </c>
      <c r="AO421" t="s">
        <v>7382</v>
      </c>
      <c r="AP421" t="s">
        <v>6866</v>
      </c>
      <c r="AQ421" t="s">
        <v>6866</v>
      </c>
      <c r="AR421" t="s">
        <v>6866</v>
      </c>
      <c r="AS421" t="s">
        <v>6866</v>
      </c>
      <c r="AT421" t="s">
        <v>6866</v>
      </c>
      <c r="AU421" t="s">
        <v>7101</v>
      </c>
      <c r="AV421" t="s">
        <v>7101</v>
      </c>
      <c r="AW421" t="s">
        <v>6866</v>
      </c>
      <c r="AX421" t="s">
        <v>6866</v>
      </c>
      <c r="AY421" t="s">
        <v>6866</v>
      </c>
      <c r="AZ421" t="s">
        <v>6866</v>
      </c>
      <c r="BA421" t="s">
        <v>6866</v>
      </c>
      <c r="BB421" t="s">
        <v>7383</v>
      </c>
      <c r="BC421" t="s">
        <v>7383</v>
      </c>
      <c r="BD421" t="s">
        <v>6866</v>
      </c>
      <c r="BE421" t="s">
        <v>6866</v>
      </c>
      <c r="BF421" t="s">
        <v>6866</v>
      </c>
      <c r="BG421" t="s">
        <v>6866</v>
      </c>
      <c r="BH421" t="s">
        <v>6866</v>
      </c>
      <c r="BI421" t="s">
        <v>6284</v>
      </c>
      <c r="BJ421" t="s">
        <v>6284</v>
      </c>
      <c r="BK421" t="s">
        <v>6866</v>
      </c>
      <c r="BL421" t="s">
        <v>6866</v>
      </c>
      <c r="BM421" t="s">
        <v>6866</v>
      </c>
      <c r="BN421" t="s">
        <v>6866</v>
      </c>
      <c r="BO421" t="s">
        <v>6866</v>
      </c>
      <c r="BP421" t="s">
        <v>3364</v>
      </c>
      <c r="BQ421" t="s">
        <v>3365</v>
      </c>
    </row>
    <row r="422" spans="1:69" hidden="1" x14ac:dyDescent="0.2">
      <c r="A422" t="s">
        <v>3366</v>
      </c>
      <c r="B422" t="s">
        <v>3367</v>
      </c>
      <c r="C422" t="s">
        <v>3325</v>
      </c>
      <c r="D422" t="s">
        <v>6835</v>
      </c>
      <c r="E422" t="s">
        <v>9153</v>
      </c>
      <c r="F422" t="s">
        <v>9153</v>
      </c>
      <c r="G422" t="s">
        <v>6837</v>
      </c>
      <c r="H422" t="s">
        <v>3368</v>
      </c>
      <c r="I422" t="s">
        <v>8994</v>
      </c>
      <c r="J422" t="s">
        <v>8855</v>
      </c>
      <c r="K422" t="s">
        <v>6841</v>
      </c>
      <c r="L422" t="s">
        <v>7075</v>
      </c>
      <c r="M422" t="s">
        <v>7076</v>
      </c>
      <c r="N422" t="s">
        <v>7077</v>
      </c>
      <c r="O422" t="s">
        <v>3369</v>
      </c>
      <c r="P422" t="s">
        <v>3370</v>
      </c>
      <c r="Q422" t="s">
        <v>3371</v>
      </c>
      <c r="R422" t="s">
        <v>3372</v>
      </c>
      <c r="S422" t="s">
        <v>7767</v>
      </c>
      <c r="T422" t="s">
        <v>6475</v>
      </c>
      <c r="U422" t="s">
        <v>7082</v>
      </c>
      <c r="V422" t="s">
        <v>3371</v>
      </c>
      <c r="W422" t="s">
        <v>3373</v>
      </c>
      <c r="X422" t="s">
        <v>6845</v>
      </c>
      <c r="Y422" t="s">
        <v>6379</v>
      </c>
      <c r="Z422" t="s">
        <v>8625</v>
      </c>
      <c r="AA422" t="s">
        <v>7831</v>
      </c>
      <c r="AB422" t="s">
        <v>7119</v>
      </c>
      <c r="AC422" t="s">
        <v>3371</v>
      </c>
      <c r="AD422" t="s">
        <v>3374</v>
      </c>
      <c r="AE422" t="s">
        <v>6845</v>
      </c>
      <c r="AF422" t="s">
        <v>6845</v>
      </c>
      <c r="AG422" t="s">
        <v>6845</v>
      </c>
      <c r="AH422" t="s">
        <v>6845</v>
      </c>
      <c r="AI422" t="s">
        <v>6845</v>
      </c>
      <c r="AJ422" t="s">
        <v>6845</v>
      </c>
      <c r="AK422" t="s">
        <v>6845</v>
      </c>
      <c r="AL422" t="s">
        <v>6845</v>
      </c>
      <c r="AM422" t="s">
        <v>3375</v>
      </c>
      <c r="AN422" t="s">
        <v>4972</v>
      </c>
      <c r="AO422" t="s">
        <v>4972</v>
      </c>
      <c r="AP422" t="s">
        <v>6866</v>
      </c>
      <c r="AQ422" t="s">
        <v>6866</v>
      </c>
      <c r="AR422" t="s">
        <v>6866</v>
      </c>
      <c r="AS422" t="s">
        <v>6866</v>
      </c>
      <c r="AT422" t="s">
        <v>6866</v>
      </c>
      <c r="AU422" t="s">
        <v>9090</v>
      </c>
      <c r="AV422" t="s">
        <v>9090</v>
      </c>
      <c r="AW422" t="s">
        <v>6866</v>
      </c>
      <c r="AX422" t="s">
        <v>6866</v>
      </c>
      <c r="AY422" t="s">
        <v>6866</v>
      </c>
      <c r="AZ422" t="s">
        <v>6866</v>
      </c>
      <c r="BA422" t="s">
        <v>6866</v>
      </c>
      <c r="BB422" t="s">
        <v>3376</v>
      </c>
      <c r="BC422" t="s">
        <v>8971</v>
      </c>
      <c r="BD422" t="s">
        <v>6866</v>
      </c>
      <c r="BE422" t="s">
        <v>6866</v>
      </c>
      <c r="BF422" t="s">
        <v>6866</v>
      </c>
      <c r="BG422" t="s">
        <v>6866</v>
      </c>
      <c r="BH422" t="s">
        <v>6866</v>
      </c>
      <c r="BI422" t="s">
        <v>6017</v>
      </c>
      <c r="BJ422" t="s">
        <v>6017</v>
      </c>
      <c r="BK422" t="s">
        <v>6866</v>
      </c>
      <c r="BL422" t="s">
        <v>6866</v>
      </c>
      <c r="BM422" t="s">
        <v>6866</v>
      </c>
      <c r="BN422" t="s">
        <v>6866</v>
      </c>
      <c r="BO422" t="s">
        <v>6866</v>
      </c>
      <c r="BP422" t="s">
        <v>3377</v>
      </c>
      <c r="BQ422" t="s">
        <v>3378</v>
      </c>
    </row>
    <row r="423" spans="1:69" hidden="1" x14ac:dyDescent="0.2">
      <c r="A423" s="8" t="s">
        <v>9195</v>
      </c>
      <c r="B423" t="s">
        <v>3379</v>
      </c>
      <c r="C423" t="s">
        <v>3325</v>
      </c>
      <c r="D423" t="s">
        <v>6835</v>
      </c>
      <c r="E423" t="s">
        <v>9153</v>
      </c>
      <c r="F423" t="s">
        <v>9153</v>
      </c>
      <c r="G423" t="s">
        <v>6837</v>
      </c>
      <c r="H423" t="s">
        <v>5122</v>
      </c>
      <c r="I423" t="s">
        <v>6204</v>
      </c>
      <c r="J423" t="s">
        <v>8855</v>
      </c>
      <c r="K423" t="s">
        <v>6841</v>
      </c>
      <c r="L423" t="s">
        <v>7075</v>
      </c>
      <c r="M423" t="s">
        <v>7076</v>
      </c>
      <c r="N423" t="s">
        <v>7077</v>
      </c>
      <c r="O423" t="s">
        <v>6845</v>
      </c>
      <c r="P423" t="s">
        <v>3380</v>
      </c>
      <c r="Q423" t="s">
        <v>3381</v>
      </c>
      <c r="R423" t="s">
        <v>3382</v>
      </c>
      <c r="S423" t="s">
        <v>5153</v>
      </c>
      <c r="T423" t="s">
        <v>6816</v>
      </c>
      <c r="U423" t="s">
        <v>7082</v>
      </c>
      <c r="V423" t="s">
        <v>3381</v>
      </c>
      <c r="W423" t="s">
        <v>3383</v>
      </c>
      <c r="X423" t="s">
        <v>6845</v>
      </c>
      <c r="Y423" t="s">
        <v>3643</v>
      </c>
      <c r="Z423" t="s">
        <v>7112</v>
      </c>
      <c r="AA423" t="s">
        <v>7675</v>
      </c>
      <c r="AB423" t="s">
        <v>7119</v>
      </c>
      <c r="AC423" t="s">
        <v>3381</v>
      </c>
      <c r="AD423" t="s">
        <v>3384</v>
      </c>
      <c r="AE423" t="s">
        <v>3385</v>
      </c>
      <c r="AF423" t="s">
        <v>3386</v>
      </c>
      <c r="AG423" t="s">
        <v>7160</v>
      </c>
      <c r="AH423" t="s">
        <v>3761</v>
      </c>
      <c r="AI423" t="s">
        <v>7119</v>
      </c>
      <c r="AJ423" t="s">
        <v>3381</v>
      </c>
      <c r="AK423" t="s">
        <v>3387</v>
      </c>
      <c r="AL423" t="s">
        <v>6845</v>
      </c>
      <c r="AM423" t="s">
        <v>3388</v>
      </c>
      <c r="AN423" t="s">
        <v>8367</v>
      </c>
      <c r="AO423" t="s">
        <v>8367</v>
      </c>
      <c r="AP423" t="s">
        <v>7121</v>
      </c>
      <c r="AQ423" t="s">
        <v>6866</v>
      </c>
      <c r="AR423" t="s">
        <v>6866</v>
      </c>
      <c r="AS423" t="s">
        <v>6866</v>
      </c>
      <c r="AT423" t="s">
        <v>6866</v>
      </c>
      <c r="AU423" t="s">
        <v>7130</v>
      </c>
      <c r="AV423" t="s">
        <v>7130</v>
      </c>
      <c r="AW423" t="s">
        <v>6866</v>
      </c>
      <c r="AX423" t="s">
        <v>6866</v>
      </c>
      <c r="AY423" t="s">
        <v>6866</v>
      </c>
      <c r="AZ423" t="s">
        <v>6866</v>
      </c>
      <c r="BA423" t="s">
        <v>6866</v>
      </c>
      <c r="BB423" t="s">
        <v>6302</v>
      </c>
      <c r="BC423" t="s">
        <v>6302</v>
      </c>
      <c r="BD423" t="s">
        <v>6866</v>
      </c>
      <c r="BE423" t="s">
        <v>6866</v>
      </c>
      <c r="BF423" t="s">
        <v>6866</v>
      </c>
      <c r="BG423" t="s">
        <v>6866</v>
      </c>
      <c r="BH423" t="s">
        <v>6866</v>
      </c>
      <c r="BI423" t="s">
        <v>3389</v>
      </c>
      <c r="BJ423" t="s">
        <v>3389</v>
      </c>
      <c r="BK423" t="s">
        <v>6866</v>
      </c>
      <c r="BL423" t="s">
        <v>6866</v>
      </c>
      <c r="BM423" t="s">
        <v>6866</v>
      </c>
      <c r="BN423" t="s">
        <v>6866</v>
      </c>
      <c r="BO423" t="s">
        <v>6866</v>
      </c>
      <c r="BP423" t="s">
        <v>3390</v>
      </c>
      <c r="BQ423" t="s">
        <v>3391</v>
      </c>
    </row>
    <row r="424" spans="1:69" hidden="1" x14ac:dyDescent="0.2">
      <c r="A424" t="s">
        <v>3392</v>
      </c>
      <c r="B424" t="s">
        <v>3393</v>
      </c>
      <c r="C424" t="s">
        <v>3325</v>
      </c>
      <c r="D424" t="s">
        <v>6835</v>
      </c>
      <c r="E424" t="s">
        <v>9153</v>
      </c>
      <c r="F424" t="s">
        <v>9153</v>
      </c>
      <c r="G424" t="s">
        <v>6837</v>
      </c>
      <c r="H424" t="s">
        <v>8853</v>
      </c>
      <c r="I424" t="s">
        <v>3394</v>
      </c>
      <c r="J424" t="s">
        <v>8855</v>
      </c>
      <c r="K424" t="s">
        <v>6841</v>
      </c>
      <c r="L424" t="s">
        <v>7649</v>
      </c>
      <c r="M424" t="s">
        <v>7076</v>
      </c>
      <c r="N424" t="s">
        <v>6844</v>
      </c>
      <c r="O424" t="s">
        <v>6845</v>
      </c>
      <c r="P424" t="s">
        <v>3395</v>
      </c>
      <c r="Q424" t="s">
        <v>3396</v>
      </c>
      <c r="R424" t="s">
        <v>3397</v>
      </c>
      <c r="S424" t="s">
        <v>5153</v>
      </c>
      <c r="T424" t="s">
        <v>8807</v>
      </c>
      <c r="U424" t="s">
        <v>7082</v>
      </c>
      <c r="V424" t="s">
        <v>3396</v>
      </c>
      <c r="W424" t="s">
        <v>3398</v>
      </c>
      <c r="X424" t="s">
        <v>6845</v>
      </c>
      <c r="Y424" t="s">
        <v>5782</v>
      </c>
      <c r="Z424" t="s">
        <v>8879</v>
      </c>
      <c r="AA424" t="s">
        <v>7118</v>
      </c>
      <c r="AB424" t="s">
        <v>7119</v>
      </c>
      <c r="AC424" t="s">
        <v>3399</v>
      </c>
      <c r="AD424" t="s">
        <v>3400</v>
      </c>
      <c r="AE424" t="s">
        <v>6845</v>
      </c>
      <c r="AF424" t="s">
        <v>3401</v>
      </c>
      <c r="AG424" t="s">
        <v>8591</v>
      </c>
      <c r="AH424" t="s">
        <v>8429</v>
      </c>
      <c r="AI424" t="s">
        <v>7119</v>
      </c>
      <c r="AJ424" t="s">
        <v>3399</v>
      </c>
      <c r="AK424" t="s">
        <v>3402</v>
      </c>
      <c r="AL424" t="s">
        <v>6845</v>
      </c>
      <c r="AM424" t="s">
        <v>3403</v>
      </c>
      <c r="AN424" t="s">
        <v>8165</v>
      </c>
      <c r="AO424" t="s">
        <v>6451</v>
      </c>
      <c r="AP424" t="s">
        <v>8953</v>
      </c>
      <c r="AQ424" t="s">
        <v>6866</v>
      </c>
      <c r="AR424" t="s">
        <v>6866</v>
      </c>
      <c r="AS424" t="s">
        <v>6866</v>
      </c>
      <c r="AT424" t="s">
        <v>6866</v>
      </c>
      <c r="AU424" t="s">
        <v>7797</v>
      </c>
      <c r="AV424" t="s">
        <v>7797</v>
      </c>
      <c r="AW424" t="s">
        <v>6866</v>
      </c>
      <c r="AX424" t="s">
        <v>6866</v>
      </c>
      <c r="AY424" t="s">
        <v>6866</v>
      </c>
      <c r="AZ424" t="s">
        <v>6866</v>
      </c>
      <c r="BA424" t="s">
        <v>6866</v>
      </c>
      <c r="BB424" t="s">
        <v>3404</v>
      </c>
      <c r="BC424" t="s">
        <v>3404</v>
      </c>
      <c r="BD424" t="s">
        <v>6866</v>
      </c>
      <c r="BE424" t="s">
        <v>6866</v>
      </c>
      <c r="BF424" t="s">
        <v>6866</v>
      </c>
      <c r="BG424" t="s">
        <v>6866</v>
      </c>
      <c r="BH424" t="s">
        <v>6866</v>
      </c>
      <c r="BI424" t="s">
        <v>5183</v>
      </c>
      <c r="BJ424" t="s">
        <v>5183</v>
      </c>
      <c r="BK424" t="s">
        <v>6866</v>
      </c>
      <c r="BL424" t="s">
        <v>6866</v>
      </c>
      <c r="BM424" t="s">
        <v>6866</v>
      </c>
      <c r="BN424" t="s">
        <v>6866</v>
      </c>
      <c r="BO424" t="s">
        <v>6866</v>
      </c>
      <c r="BP424" t="s">
        <v>3405</v>
      </c>
      <c r="BQ424" t="s">
        <v>3406</v>
      </c>
    </row>
    <row r="425" spans="1:69" hidden="1" x14ac:dyDescent="0.2">
      <c r="A425" t="s">
        <v>3407</v>
      </c>
      <c r="B425" t="s">
        <v>3408</v>
      </c>
      <c r="C425" t="s">
        <v>6834</v>
      </c>
      <c r="D425" t="s">
        <v>6835</v>
      </c>
      <c r="E425" t="s">
        <v>9153</v>
      </c>
      <c r="F425" t="s">
        <v>9153</v>
      </c>
      <c r="G425" t="s">
        <v>6837</v>
      </c>
      <c r="H425" t="s">
        <v>3409</v>
      </c>
      <c r="I425" t="s">
        <v>9187</v>
      </c>
      <c r="J425" t="s">
        <v>8855</v>
      </c>
      <c r="K425" t="s">
        <v>6841</v>
      </c>
      <c r="L425" t="s">
        <v>3410</v>
      </c>
      <c r="M425" t="s">
        <v>7076</v>
      </c>
      <c r="N425" t="s">
        <v>7077</v>
      </c>
      <c r="O425" t="s">
        <v>3411</v>
      </c>
      <c r="P425" t="s">
        <v>3412</v>
      </c>
      <c r="Q425" t="s">
        <v>3413</v>
      </c>
      <c r="R425" t="s">
        <v>3414</v>
      </c>
      <c r="S425" t="s">
        <v>3415</v>
      </c>
      <c r="T425" t="s">
        <v>6856</v>
      </c>
      <c r="U425" t="s">
        <v>7082</v>
      </c>
      <c r="V425" t="s">
        <v>3413</v>
      </c>
      <c r="W425" t="s">
        <v>3416</v>
      </c>
      <c r="X425" t="s">
        <v>6845</v>
      </c>
      <c r="Y425" t="s">
        <v>6379</v>
      </c>
      <c r="Z425" t="s">
        <v>8898</v>
      </c>
      <c r="AA425" t="s">
        <v>3658</v>
      </c>
      <c r="AB425" t="s">
        <v>7087</v>
      </c>
      <c r="AC425" t="s">
        <v>3417</v>
      </c>
      <c r="AD425" t="s">
        <v>3418</v>
      </c>
      <c r="AE425" t="s">
        <v>6845</v>
      </c>
      <c r="AF425" t="s">
        <v>3419</v>
      </c>
      <c r="AG425" t="s">
        <v>8879</v>
      </c>
      <c r="AH425" t="s">
        <v>7196</v>
      </c>
      <c r="AI425" t="s">
        <v>7658</v>
      </c>
      <c r="AJ425" t="s">
        <v>3417</v>
      </c>
      <c r="AK425" t="s">
        <v>3420</v>
      </c>
      <c r="AL425" t="s">
        <v>6845</v>
      </c>
      <c r="AM425" t="s">
        <v>3421</v>
      </c>
      <c r="AN425" t="s">
        <v>6399</v>
      </c>
      <c r="AO425" t="s">
        <v>7130</v>
      </c>
      <c r="AP425" t="s">
        <v>8994</v>
      </c>
      <c r="AQ425" t="s">
        <v>6866</v>
      </c>
      <c r="AR425" t="s">
        <v>6866</v>
      </c>
      <c r="AS425" t="s">
        <v>6866</v>
      </c>
      <c r="AT425" t="s">
        <v>6866</v>
      </c>
      <c r="AU425" t="s">
        <v>8434</v>
      </c>
      <c r="AV425" t="s">
        <v>6433</v>
      </c>
      <c r="AW425" t="s">
        <v>7099</v>
      </c>
      <c r="AX425" t="s">
        <v>6866</v>
      </c>
      <c r="AY425" t="s">
        <v>6866</v>
      </c>
      <c r="AZ425" t="s">
        <v>6866</v>
      </c>
      <c r="BA425" t="s">
        <v>6866</v>
      </c>
      <c r="BB425" t="s">
        <v>4580</v>
      </c>
      <c r="BC425" t="s">
        <v>9353</v>
      </c>
      <c r="BD425" t="s">
        <v>8952</v>
      </c>
      <c r="BE425" t="s">
        <v>6866</v>
      </c>
      <c r="BF425" t="s">
        <v>6866</v>
      </c>
      <c r="BG425" t="s">
        <v>6866</v>
      </c>
      <c r="BH425" t="s">
        <v>6866</v>
      </c>
      <c r="BI425" t="s">
        <v>8137</v>
      </c>
      <c r="BJ425" t="s">
        <v>5184</v>
      </c>
      <c r="BK425" t="s">
        <v>8952</v>
      </c>
      <c r="BL425" t="s">
        <v>6866</v>
      </c>
      <c r="BM425" t="s">
        <v>6866</v>
      </c>
      <c r="BN425" t="s">
        <v>6866</v>
      </c>
      <c r="BO425" t="s">
        <v>6866</v>
      </c>
      <c r="BP425" t="s">
        <v>3422</v>
      </c>
      <c r="BQ425" t="s">
        <v>3423</v>
      </c>
    </row>
    <row r="426" spans="1:69" hidden="1" x14ac:dyDescent="0.2">
      <c r="A426" t="s">
        <v>3424</v>
      </c>
      <c r="B426" t="s">
        <v>3425</v>
      </c>
      <c r="C426" t="s">
        <v>6834</v>
      </c>
      <c r="D426" t="s">
        <v>6835</v>
      </c>
      <c r="E426" t="s">
        <v>9153</v>
      </c>
      <c r="F426" t="s">
        <v>9153</v>
      </c>
      <c r="G426" t="s">
        <v>6837</v>
      </c>
      <c r="H426" t="s">
        <v>5122</v>
      </c>
      <c r="I426" t="s">
        <v>3426</v>
      </c>
      <c r="J426" t="s">
        <v>8855</v>
      </c>
      <c r="K426" t="s">
        <v>6841</v>
      </c>
      <c r="L426" t="s">
        <v>3427</v>
      </c>
      <c r="M426" t="s">
        <v>7076</v>
      </c>
      <c r="N426" t="s">
        <v>7077</v>
      </c>
      <c r="O426" t="s">
        <v>6845</v>
      </c>
      <c r="P426" t="s">
        <v>3428</v>
      </c>
      <c r="Q426" t="s">
        <v>3429</v>
      </c>
      <c r="R426" t="s">
        <v>3430</v>
      </c>
      <c r="S426" t="s">
        <v>7638</v>
      </c>
      <c r="T426" t="s">
        <v>6850</v>
      </c>
      <c r="U426" t="s">
        <v>7082</v>
      </c>
      <c r="V426" t="s">
        <v>3429</v>
      </c>
      <c r="W426" t="s">
        <v>3431</v>
      </c>
      <c r="X426" t="s">
        <v>3428</v>
      </c>
      <c r="Y426" t="s">
        <v>3432</v>
      </c>
      <c r="Z426" t="s">
        <v>7758</v>
      </c>
      <c r="AA426" t="s">
        <v>6414</v>
      </c>
      <c r="AB426" t="s">
        <v>7087</v>
      </c>
      <c r="AC426" t="s">
        <v>3433</v>
      </c>
      <c r="AD426" t="s">
        <v>3434</v>
      </c>
      <c r="AE426" t="s">
        <v>3428</v>
      </c>
      <c r="AF426" t="s">
        <v>3435</v>
      </c>
      <c r="AG426" t="s">
        <v>8473</v>
      </c>
      <c r="AH426" t="s">
        <v>7118</v>
      </c>
      <c r="AI426" t="s">
        <v>7092</v>
      </c>
      <c r="AJ426" t="s">
        <v>3433</v>
      </c>
      <c r="AK426" t="s">
        <v>3436</v>
      </c>
      <c r="AL426" t="s">
        <v>3428</v>
      </c>
      <c r="AM426" t="s">
        <v>3437</v>
      </c>
      <c r="AN426" t="s">
        <v>8953</v>
      </c>
      <c r="AO426" t="s">
        <v>6866</v>
      </c>
      <c r="AP426" t="s">
        <v>6866</v>
      </c>
      <c r="AQ426" t="s">
        <v>6866</v>
      </c>
      <c r="AR426" t="s">
        <v>6866</v>
      </c>
      <c r="AS426" t="s">
        <v>8953</v>
      </c>
      <c r="AT426" t="s">
        <v>6866</v>
      </c>
      <c r="AU426" t="s">
        <v>7143</v>
      </c>
      <c r="AV426" t="s">
        <v>6866</v>
      </c>
      <c r="AW426" t="s">
        <v>6866</v>
      </c>
      <c r="AX426" t="s">
        <v>6866</v>
      </c>
      <c r="AY426" t="s">
        <v>6866</v>
      </c>
      <c r="AZ426" t="s">
        <v>7143</v>
      </c>
      <c r="BA426" t="s">
        <v>6866</v>
      </c>
      <c r="BB426" t="s">
        <v>7145</v>
      </c>
      <c r="BC426" t="s">
        <v>6866</v>
      </c>
      <c r="BD426" t="s">
        <v>6866</v>
      </c>
      <c r="BE426" t="s">
        <v>6866</v>
      </c>
      <c r="BF426" t="s">
        <v>6866</v>
      </c>
      <c r="BG426" t="s">
        <v>7145</v>
      </c>
      <c r="BH426" t="s">
        <v>6866</v>
      </c>
      <c r="BI426" t="s">
        <v>7100</v>
      </c>
      <c r="BJ426" t="s">
        <v>6866</v>
      </c>
      <c r="BK426" t="s">
        <v>6866</v>
      </c>
      <c r="BL426" t="s">
        <v>6866</v>
      </c>
      <c r="BM426" t="s">
        <v>6866</v>
      </c>
      <c r="BN426" t="s">
        <v>7100</v>
      </c>
      <c r="BO426" t="s">
        <v>6866</v>
      </c>
      <c r="BP426" t="s">
        <v>3438</v>
      </c>
      <c r="BQ426" t="s">
        <v>3439</v>
      </c>
    </row>
    <row r="427" spans="1:69" hidden="1" x14ac:dyDescent="0.2">
      <c r="A427" t="s">
        <v>3440</v>
      </c>
      <c r="B427" t="s">
        <v>3441</v>
      </c>
      <c r="C427" t="s">
        <v>3325</v>
      </c>
      <c r="D427" t="s">
        <v>6835</v>
      </c>
      <c r="E427" t="s">
        <v>9153</v>
      </c>
      <c r="F427" t="s">
        <v>9153</v>
      </c>
      <c r="G427" t="s">
        <v>6837</v>
      </c>
      <c r="H427" t="s">
        <v>5122</v>
      </c>
      <c r="I427" t="s">
        <v>7332</v>
      </c>
      <c r="J427" t="s">
        <v>7943</v>
      </c>
      <c r="K427" t="s">
        <v>6841</v>
      </c>
      <c r="L427" t="s">
        <v>6456</v>
      </c>
      <c r="M427" t="s">
        <v>6457</v>
      </c>
      <c r="N427" t="s">
        <v>7077</v>
      </c>
      <c r="O427" t="s">
        <v>6845</v>
      </c>
      <c r="P427" t="s">
        <v>6845</v>
      </c>
      <c r="Q427" t="s">
        <v>6845</v>
      </c>
      <c r="R427" t="s">
        <v>3442</v>
      </c>
      <c r="S427" t="s">
        <v>6492</v>
      </c>
      <c r="T427" t="s">
        <v>8950</v>
      </c>
      <c r="U427" t="s">
        <v>6459</v>
      </c>
      <c r="V427" t="s">
        <v>3443</v>
      </c>
      <c r="W427" t="s">
        <v>3444</v>
      </c>
      <c r="X427" t="s">
        <v>6845</v>
      </c>
      <c r="Y427" t="s">
        <v>3445</v>
      </c>
      <c r="Z427" t="s">
        <v>7117</v>
      </c>
      <c r="AA427" t="s">
        <v>6282</v>
      </c>
      <c r="AB427" t="s">
        <v>8548</v>
      </c>
      <c r="AC427" t="s">
        <v>3446</v>
      </c>
      <c r="AD427" t="s">
        <v>3447</v>
      </c>
      <c r="AE427" t="s">
        <v>6845</v>
      </c>
      <c r="AF427" t="s">
        <v>6845</v>
      </c>
      <c r="AG427" t="s">
        <v>6845</v>
      </c>
      <c r="AH427" t="s">
        <v>6845</v>
      </c>
      <c r="AI427" t="s">
        <v>6845</v>
      </c>
      <c r="AJ427" t="s">
        <v>6845</v>
      </c>
      <c r="AK427" t="s">
        <v>6845</v>
      </c>
      <c r="AL427" t="s">
        <v>6845</v>
      </c>
      <c r="AM427" t="s">
        <v>6845</v>
      </c>
      <c r="AN427" t="s">
        <v>6866</v>
      </c>
      <c r="AO427" t="s">
        <v>6866</v>
      </c>
      <c r="AP427" t="s">
        <v>6866</v>
      </c>
      <c r="AQ427" t="s">
        <v>6866</v>
      </c>
      <c r="AR427" t="s">
        <v>6866</v>
      </c>
      <c r="AS427" t="s">
        <v>6866</v>
      </c>
      <c r="AT427" t="s">
        <v>6866</v>
      </c>
      <c r="AU427" t="s">
        <v>6866</v>
      </c>
      <c r="AV427" t="s">
        <v>6866</v>
      </c>
      <c r="AW427" t="s">
        <v>6866</v>
      </c>
      <c r="AX427" t="s">
        <v>6866</v>
      </c>
      <c r="AY427" t="s">
        <v>6866</v>
      </c>
      <c r="AZ427" t="s">
        <v>6866</v>
      </c>
      <c r="BA427" t="s">
        <v>6866</v>
      </c>
      <c r="BB427" t="s">
        <v>6866</v>
      </c>
      <c r="BC427" t="s">
        <v>6866</v>
      </c>
      <c r="BD427" t="s">
        <v>6866</v>
      </c>
      <c r="BE427" t="s">
        <v>6866</v>
      </c>
      <c r="BF427" t="s">
        <v>6866</v>
      </c>
      <c r="BG427" t="s">
        <v>6866</v>
      </c>
      <c r="BH427" t="s">
        <v>6866</v>
      </c>
      <c r="BI427" t="s">
        <v>6866</v>
      </c>
      <c r="BJ427" t="s">
        <v>6866</v>
      </c>
      <c r="BK427" t="s">
        <v>6866</v>
      </c>
      <c r="BL427" t="s">
        <v>6866</v>
      </c>
      <c r="BM427" t="s">
        <v>6866</v>
      </c>
      <c r="BN427" t="s">
        <v>6866</v>
      </c>
      <c r="BO427" t="s">
        <v>6866</v>
      </c>
      <c r="BP427" t="s">
        <v>3448</v>
      </c>
      <c r="BQ427" t="s">
        <v>3449</v>
      </c>
    </row>
    <row r="428" spans="1:69" hidden="1" x14ac:dyDescent="0.2">
      <c r="A428" t="s">
        <v>3450</v>
      </c>
      <c r="B428" t="s">
        <v>3450</v>
      </c>
      <c r="C428" t="s">
        <v>3325</v>
      </c>
      <c r="D428" t="s">
        <v>6835</v>
      </c>
      <c r="E428" t="s">
        <v>9153</v>
      </c>
      <c r="F428" t="s">
        <v>9153</v>
      </c>
      <c r="G428" t="s">
        <v>6837</v>
      </c>
      <c r="H428" t="s">
        <v>3451</v>
      </c>
      <c r="I428" t="s">
        <v>8844</v>
      </c>
      <c r="J428" t="s">
        <v>7943</v>
      </c>
      <c r="K428" t="s">
        <v>6841</v>
      </c>
      <c r="L428" t="s">
        <v>6473</v>
      </c>
      <c r="M428" t="s">
        <v>6457</v>
      </c>
      <c r="N428" t="s">
        <v>7077</v>
      </c>
      <c r="O428" t="s">
        <v>3452</v>
      </c>
      <c r="P428" t="s">
        <v>3453</v>
      </c>
      <c r="Q428" t="s">
        <v>3454</v>
      </c>
      <c r="R428" t="s">
        <v>3455</v>
      </c>
      <c r="S428" t="s">
        <v>8764</v>
      </c>
      <c r="T428" t="s">
        <v>8982</v>
      </c>
      <c r="U428" t="s">
        <v>7082</v>
      </c>
      <c r="V428" t="s">
        <v>3454</v>
      </c>
      <c r="W428" t="s">
        <v>3456</v>
      </c>
      <c r="X428" t="s">
        <v>3457</v>
      </c>
      <c r="Y428" t="s">
        <v>8763</v>
      </c>
      <c r="Z428" t="s">
        <v>6468</v>
      </c>
      <c r="AA428" t="s">
        <v>7091</v>
      </c>
      <c r="AB428" t="s">
        <v>7119</v>
      </c>
      <c r="AC428" t="s">
        <v>3458</v>
      </c>
      <c r="AD428" t="s">
        <v>3459</v>
      </c>
      <c r="AE428" t="s">
        <v>6845</v>
      </c>
      <c r="AF428" t="s">
        <v>6845</v>
      </c>
      <c r="AG428" t="s">
        <v>6845</v>
      </c>
      <c r="AH428" t="s">
        <v>6845</v>
      </c>
      <c r="AI428" t="s">
        <v>6845</v>
      </c>
      <c r="AJ428" t="s">
        <v>6845</v>
      </c>
      <c r="AK428" t="s">
        <v>6845</v>
      </c>
      <c r="AL428" t="s">
        <v>6845</v>
      </c>
      <c r="AM428" t="s">
        <v>6845</v>
      </c>
      <c r="AN428" t="s">
        <v>6866</v>
      </c>
      <c r="AO428" t="s">
        <v>6866</v>
      </c>
      <c r="AP428" t="s">
        <v>6866</v>
      </c>
      <c r="AQ428" t="s">
        <v>6866</v>
      </c>
      <c r="AR428" t="s">
        <v>6866</v>
      </c>
      <c r="AS428" t="s">
        <v>6866</v>
      </c>
      <c r="AT428" t="s">
        <v>6866</v>
      </c>
      <c r="AU428" t="s">
        <v>6866</v>
      </c>
      <c r="AV428" t="s">
        <v>6866</v>
      </c>
      <c r="AW428" t="s">
        <v>6866</v>
      </c>
      <c r="AX428" t="s">
        <v>6866</v>
      </c>
      <c r="AY428" t="s">
        <v>6866</v>
      </c>
      <c r="AZ428" t="s">
        <v>6866</v>
      </c>
      <c r="BA428" t="s">
        <v>6866</v>
      </c>
      <c r="BB428" t="s">
        <v>6866</v>
      </c>
      <c r="BC428" t="s">
        <v>6866</v>
      </c>
      <c r="BD428" t="s">
        <v>6866</v>
      </c>
      <c r="BE428" t="s">
        <v>6866</v>
      </c>
      <c r="BF428" t="s">
        <v>6866</v>
      </c>
      <c r="BG428" t="s">
        <v>6866</v>
      </c>
      <c r="BH428" t="s">
        <v>6866</v>
      </c>
      <c r="BI428" t="s">
        <v>6866</v>
      </c>
      <c r="BJ428" t="s">
        <v>6866</v>
      </c>
      <c r="BK428" t="s">
        <v>6866</v>
      </c>
      <c r="BL428" t="s">
        <v>6866</v>
      </c>
      <c r="BM428" t="s">
        <v>6866</v>
      </c>
      <c r="BN428" t="s">
        <v>6866</v>
      </c>
      <c r="BO428" t="s">
        <v>6866</v>
      </c>
      <c r="BP428" t="s">
        <v>3460</v>
      </c>
      <c r="BQ428" t="s">
        <v>3461</v>
      </c>
    </row>
    <row r="429" spans="1:69" hidden="1" x14ac:dyDescent="0.2">
      <c r="A429" t="s">
        <v>3462</v>
      </c>
      <c r="B429" t="s">
        <v>3463</v>
      </c>
      <c r="C429" t="s">
        <v>3325</v>
      </c>
      <c r="D429" t="s">
        <v>6835</v>
      </c>
      <c r="E429" t="s">
        <v>9153</v>
      </c>
      <c r="F429" t="s">
        <v>9153</v>
      </c>
      <c r="G429" t="s">
        <v>6837</v>
      </c>
      <c r="H429" t="s">
        <v>8853</v>
      </c>
      <c r="I429" t="s">
        <v>3464</v>
      </c>
      <c r="J429" t="s">
        <v>8855</v>
      </c>
      <c r="K429" t="s">
        <v>6841</v>
      </c>
      <c r="L429" t="s">
        <v>6456</v>
      </c>
      <c r="M429" t="s">
        <v>6457</v>
      </c>
      <c r="N429" t="s">
        <v>6844</v>
      </c>
      <c r="O429" t="s">
        <v>6845</v>
      </c>
      <c r="P429" t="s">
        <v>6845</v>
      </c>
      <c r="Q429" t="s">
        <v>6845</v>
      </c>
      <c r="R429" t="s">
        <v>3465</v>
      </c>
      <c r="S429" t="s">
        <v>7195</v>
      </c>
      <c r="T429" t="s">
        <v>8950</v>
      </c>
      <c r="U429" t="s">
        <v>6459</v>
      </c>
      <c r="V429" t="s">
        <v>3466</v>
      </c>
      <c r="W429" t="s">
        <v>3467</v>
      </c>
      <c r="X429" t="s">
        <v>6845</v>
      </c>
      <c r="Y429" t="s">
        <v>3468</v>
      </c>
      <c r="Z429" t="s">
        <v>8903</v>
      </c>
      <c r="AA429" t="s">
        <v>7140</v>
      </c>
      <c r="AB429" t="s">
        <v>8548</v>
      </c>
      <c r="AC429" t="s">
        <v>3466</v>
      </c>
      <c r="AD429" t="s">
        <v>3469</v>
      </c>
      <c r="AE429" t="s">
        <v>6845</v>
      </c>
      <c r="AF429" t="s">
        <v>6845</v>
      </c>
      <c r="AG429" t="s">
        <v>6845</v>
      </c>
      <c r="AH429" t="s">
        <v>6845</v>
      </c>
      <c r="AI429" t="s">
        <v>6845</v>
      </c>
      <c r="AJ429" t="s">
        <v>6845</v>
      </c>
      <c r="AK429" t="s">
        <v>6845</v>
      </c>
      <c r="AL429" t="s">
        <v>6845</v>
      </c>
      <c r="AM429" t="s">
        <v>6845</v>
      </c>
      <c r="AN429" t="s">
        <v>6866</v>
      </c>
      <c r="AO429" t="s">
        <v>6866</v>
      </c>
      <c r="AP429" t="s">
        <v>6866</v>
      </c>
      <c r="AQ429" t="s">
        <v>6866</v>
      </c>
      <c r="AR429" t="s">
        <v>6866</v>
      </c>
      <c r="AS429" t="s">
        <v>6866</v>
      </c>
      <c r="AT429" t="s">
        <v>6866</v>
      </c>
      <c r="AU429" t="s">
        <v>6866</v>
      </c>
      <c r="AV429" t="s">
        <v>6866</v>
      </c>
      <c r="AW429" t="s">
        <v>6866</v>
      </c>
      <c r="AX429" t="s">
        <v>6866</v>
      </c>
      <c r="AY429" t="s">
        <v>6866</v>
      </c>
      <c r="AZ429" t="s">
        <v>6866</v>
      </c>
      <c r="BA429" t="s">
        <v>6866</v>
      </c>
      <c r="BB429" t="s">
        <v>6866</v>
      </c>
      <c r="BC429" t="s">
        <v>6866</v>
      </c>
      <c r="BD429" t="s">
        <v>6866</v>
      </c>
      <c r="BE429" t="s">
        <v>6866</v>
      </c>
      <c r="BF429" t="s">
        <v>6866</v>
      </c>
      <c r="BG429" t="s">
        <v>6866</v>
      </c>
      <c r="BH429" t="s">
        <v>6866</v>
      </c>
      <c r="BI429" t="s">
        <v>6866</v>
      </c>
      <c r="BJ429" t="s">
        <v>6866</v>
      </c>
      <c r="BK429" t="s">
        <v>6866</v>
      </c>
      <c r="BL429" t="s">
        <v>6866</v>
      </c>
      <c r="BM429" t="s">
        <v>6866</v>
      </c>
      <c r="BN429" t="s">
        <v>6866</v>
      </c>
      <c r="BO429" t="s">
        <v>6866</v>
      </c>
      <c r="BP429" t="s">
        <v>3470</v>
      </c>
      <c r="BQ429" t="s">
        <v>3471</v>
      </c>
    </row>
    <row r="430" spans="1:69" hidden="1" x14ac:dyDescent="0.2">
      <c r="A430" t="s">
        <v>3472</v>
      </c>
      <c r="B430" t="s">
        <v>3473</v>
      </c>
      <c r="C430" t="s">
        <v>6834</v>
      </c>
      <c r="D430" t="s">
        <v>6835</v>
      </c>
      <c r="E430" t="s">
        <v>9153</v>
      </c>
      <c r="F430" t="s">
        <v>9153</v>
      </c>
      <c r="G430" t="s">
        <v>6837</v>
      </c>
      <c r="H430" t="s">
        <v>3474</v>
      </c>
      <c r="I430" t="s">
        <v>7179</v>
      </c>
      <c r="J430" t="s">
        <v>8855</v>
      </c>
      <c r="K430" t="s">
        <v>6841</v>
      </c>
      <c r="L430" t="s">
        <v>7798</v>
      </c>
      <c r="M430" t="s">
        <v>9188</v>
      </c>
      <c r="N430" t="s">
        <v>6844</v>
      </c>
      <c r="O430" t="s">
        <v>3475</v>
      </c>
      <c r="P430" t="s">
        <v>3476</v>
      </c>
      <c r="Q430" t="s">
        <v>3477</v>
      </c>
      <c r="R430" t="s">
        <v>3478</v>
      </c>
      <c r="S430" t="s">
        <v>7154</v>
      </c>
      <c r="T430" t="s">
        <v>8176</v>
      </c>
      <c r="U430" t="s">
        <v>7082</v>
      </c>
      <c r="V430" t="s">
        <v>3479</v>
      </c>
      <c r="W430" t="s">
        <v>3480</v>
      </c>
      <c r="X430" t="s">
        <v>6845</v>
      </c>
      <c r="Y430" t="s">
        <v>3481</v>
      </c>
      <c r="Z430" t="s">
        <v>7176</v>
      </c>
      <c r="AA430" t="s">
        <v>7831</v>
      </c>
      <c r="AB430" t="s">
        <v>7087</v>
      </c>
      <c r="AC430" t="s">
        <v>3482</v>
      </c>
      <c r="AD430" t="s">
        <v>3483</v>
      </c>
      <c r="AE430" t="s">
        <v>6845</v>
      </c>
      <c r="AF430" t="s">
        <v>3484</v>
      </c>
      <c r="AG430" t="s">
        <v>3485</v>
      </c>
      <c r="AH430" t="s">
        <v>3486</v>
      </c>
      <c r="AI430" t="s">
        <v>7119</v>
      </c>
      <c r="AJ430" t="s">
        <v>3482</v>
      </c>
      <c r="AK430" t="s">
        <v>3487</v>
      </c>
      <c r="AL430" t="s">
        <v>6845</v>
      </c>
      <c r="AM430" t="s">
        <v>6845</v>
      </c>
      <c r="AN430" t="s">
        <v>4972</v>
      </c>
      <c r="AO430" t="s">
        <v>4972</v>
      </c>
      <c r="AP430" t="s">
        <v>6866</v>
      </c>
      <c r="AQ430" t="s">
        <v>6866</v>
      </c>
      <c r="AR430" t="s">
        <v>6866</v>
      </c>
      <c r="AS430" t="s">
        <v>6866</v>
      </c>
      <c r="AT430" t="s">
        <v>6866</v>
      </c>
      <c r="AU430" t="s">
        <v>7903</v>
      </c>
      <c r="AV430" t="s">
        <v>7903</v>
      </c>
      <c r="AW430" t="s">
        <v>6866</v>
      </c>
      <c r="AX430" t="s">
        <v>6866</v>
      </c>
      <c r="AY430" t="s">
        <v>6866</v>
      </c>
      <c r="AZ430" t="s">
        <v>6866</v>
      </c>
      <c r="BA430" t="s">
        <v>6866</v>
      </c>
      <c r="BB430" t="s">
        <v>3488</v>
      </c>
      <c r="BC430" t="s">
        <v>3488</v>
      </c>
      <c r="BD430" t="s">
        <v>6866</v>
      </c>
      <c r="BE430" t="s">
        <v>6866</v>
      </c>
      <c r="BF430" t="s">
        <v>6866</v>
      </c>
      <c r="BG430" t="s">
        <v>6866</v>
      </c>
      <c r="BH430" t="s">
        <v>6866</v>
      </c>
      <c r="BI430" t="s">
        <v>6866</v>
      </c>
      <c r="BJ430" t="s">
        <v>6866</v>
      </c>
      <c r="BK430" t="s">
        <v>6866</v>
      </c>
      <c r="BL430" t="s">
        <v>6866</v>
      </c>
      <c r="BM430" t="s">
        <v>6866</v>
      </c>
      <c r="BN430" t="s">
        <v>6866</v>
      </c>
      <c r="BO430" t="s">
        <v>6866</v>
      </c>
      <c r="BP430" t="s">
        <v>3489</v>
      </c>
      <c r="BQ430" t="s">
        <v>3490</v>
      </c>
    </row>
    <row r="431" spans="1:69" hidden="1" x14ac:dyDescent="0.2">
      <c r="A431" t="s">
        <v>3491</v>
      </c>
      <c r="B431" t="s">
        <v>3492</v>
      </c>
      <c r="C431" t="s">
        <v>7796</v>
      </c>
      <c r="D431" t="s">
        <v>6835</v>
      </c>
      <c r="E431" t="s">
        <v>9146</v>
      </c>
      <c r="F431" t="s">
        <v>9146</v>
      </c>
      <c r="G431" t="s">
        <v>6837</v>
      </c>
      <c r="H431" t="s">
        <v>3493</v>
      </c>
      <c r="I431" t="s">
        <v>8960</v>
      </c>
      <c r="J431" t="s">
        <v>6840</v>
      </c>
      <c r="K431" t="s">
        <v>6841</v>
      </c>
      <c r="L431" t="s">
        <v>8380</v>
      </c>
      <c r="M431" t="s">
        <v>8381</v>
      </c>
      <c r="N431" t="s">
        <v>6844</v>
      </c>
      <c r="O431" t="s">
        <v>3494</v>
      </c>
      <c r="P431" t="s">
        <v>3495</v>
      </c>
      <c r="Q431" t="s">
        <v>3496</v>
      </c>
      <c r="R431" t="s">
        <v>3497</v>
      </c>
      <c r="S431" t="s">
        <v>9316</v>
      </c>
      <c r="T431" t="s">
        <v>5859</v>
      </c>
      <c r="U431" t="s">
        <v>7082</v>
      </c>
      <c r="V431" t="s">
        <v>3496</v>
      </c>
      <c r="W431" t="s">
        <v>3498</v>
      </c>
      <c r="X431" t="s">
        <v>3495</v>
      </c>
      <c r="Y431" t="s">
        <v>3499</v>
      </c>
      <c r="Z431" t="s">
        <v>8903</v>
      </c>
      <c r="AA431" t="s">
        <v>7118</v>
      </c>
      <c r="AB431" t="s">
        <v>7087</v>
      </c>
      <c r="AC431" t="s">
        <v>3500</v>
      </c>
      <c r="AD431" t="s">
        <v>3501</v>
      </c>
      <c r="AE431" t="s">
        <v>3495</v>
      </c>
      <c r="AF431" t="s">
        <v>3502</v>
      </c>
      <c r="AG431" t="s">
        <v>6397</v>
      </c>
      <c r="AH431" t="s">
        <v>7680</v>
      </c>
      <c r="AI431" t="s">
        <v>3503</v>
      </c>
      <c r="AJ431" t="s">
        <v>3504</v>
      </c>
      <c r="AK431" t="s">
        <v>3505</v>
      </c>
      <c r="AL431" t="s">
        <v>3506</v>
      </c>
      <c r="AM431" t="s">
        <v>6845</v>
      </c>
      <c r="AN431" t="s">
        <v>3507</v>
      </c>
      <c r="AO431" t="s">
        <v>3507</v>
      </c>
      <c r="AP431" t="s">
        <v>6866</v>
      </c>
      <c r="AQ431" t="s">
        <v>6866</v>
      </c>
      <c r="AR431" t="s">
        <v>6866</v>
      </c>
      <c r="AS431" t="s">
        <v>6866</v>
      </c>
      <c r="AT431" t="s">
        <v>6866</v>
      </c>
      <c r="AU431" t="s">
        <v>3322</v>
      </c>
      <c r="AV431" t="s">
        <v>3322</v>
      </c>
      <c r="AW431" t="s">
        <v>6866</v>
      </c>
      <c r="AX431" t="s">
        <v>6866</v>
      </c>
      <c r="AY431" t="s">
        <v>6866</v>
      </c>
      <c r="AZ431" t="s">
        <v>6866</v>
      </c>
      <c r="BA431" t="s">
        <v>6866</v>
      </c>
      <c r="BB431" t="s">
        <v>3508</v>
      </c>
      <c r="BC431" t="s">
        <v>3508</v>
      </c>
      <c r="BD431" t="s">
        <v>6866</v>
      </c>
      <c r="BE431" t="s">
        <v>6866</v>
      </c>
      <c r="BF431" t="s">
        <v>6866</v>
      </c>
      <c r="BG431" t="s">
        <v>6866</v>
      </c>
      <c r="BH431" t="s">
        <v>6866</v>
      </c>
      <c r="BI431" t="s">
        <v>3509</v>
      </c>
      <c r="BJ431" t="s">
        <v>3509</v>
      </c>
      <c r="BK431" t="s">
        <v>6866</v>
      </c>
      <c r="BL431" t="s">
        <v>6866</v>
      </c>
      <c r="BM431" t="s">
        <v>6866</v>
      </c>
      <c r="BN431" t="s">
        <v>6866</v>
      </c>
      <c r="BO431" t="s">
        <v>6866</v>
      </c>
      <c r="BP431" t="s">
        <v>3510</v>
      </c>
      <c r="BQ431" t="s">
        <v>3511</v>
      </c>
    </row>
    <row r="432" spans="1:69" hidden="1" x14ac:dyDescent="0.2">
      <c r="A432" t="s">
        <v>3512</v>
      </c>
      <c r="B432" t="s">
        <v>3512</v>
      </c>
      <c r="C432" t="s">
        <v>6183</v>
      </c>
      <c r="D432" t="s">
        <v>6835</v>
      </c>
      <c r="E432" t="s">
        <v>9146</v>
      </c>
      <c r="F432" t="s">
        <v>9146</v>
      </c>
      <c r="G432" t="s">
        <v>6837</v>
      </c>
      <c r="H432" t="s">
        <v>6838</v>
      </c>
      <c r="I432" t="s">
        <v>3513</v>
      </c>
      <c r="J432" t="s">
        <v>6840</v>
      </c>
      <c r="K432" t="s">
        <v>6841</v>
      </c>
      <c r="L432" t="s">
        <v>2380</v>
      </c>
      <c r="M432" t="s">
        <v>8381</v>
      </c>
      <c r="N432" t="s">
        <v>7077</v>
      </c>
      <c r="O432" t="s">
        <v>3514</v>
      </c>
      <c r="P432" t="s">
        <v>3515</v>
      </c>
      <c r="Q432" t="s">
        <v>3516</v>
      </c>
      <c r="R432" t="s">
        <v>3517</v>
      </c>
      <c r="S432" t="s">
        <v>8061</v>
      </c>
      <c r="T432" t="s">
        <v>6475</v>
      </c>
      <c r="U432" t="s">
        <v>7082</v>
      </c>
      <c r="V432" t="s">
        <v>3516</v>
      </c>
      <c r="W432" t="s">
        <v>3518</v>
      </c>
      <c r="X432" t="s">
        <v>3515</v>
      </c>
      <c r="Y432" t="s">
        <v>7322</v>
      </c>
      <c r="Z432" t="s">
        <v>8131</v>
      </c>
      <c r="AA432" t="s">
        <v>7675</v>
      </c>
      <c r="AB432" t="s">
        <v>7087</v>
      </c>
      <c r="AC432" t="s">
        <v>3519</v>
      </c>
      <c r="AD432" t="s">
        <v>3520</v>
      </c>
      <c r="AE432" t="s">
        <v>3515</v>
      </c>
      <c r="AF432" t="s">
        <v>3521</v>
      </c>
      <c r="AG432" t="s">
        <v>7421</v>
      </c>
      <c r="AH432" t="s">
        <v>7118</v>
      </c>
      <c r="AI432" t="s">
        <v>6200</v>
      </c>
      <c r="AJ432" t="s">
        <v>3522</v>
      </c>
      <c r="AK432" t="s">
        <v>3523</v>
      </c>
      <c r="AL432" t="s">
        <v>3515</v>
      </c>
      <c r="AM432" t="s">
        <v>6845</v>
      </c>
      <c r="AN432" t="s">
        <v>3524</v>
      </c>
      <c r="AO432" t="s">
        <v>3524</v>
      </c>
      <c r="AP432" t="s">
        <v>6866</v>
      </c>
      <c r="AQ432" t="s">
        <v>6866</v>
      </c>
      <c r="AR432" t="s">
        <v>6866</v>
      </c>
      <c r="AS432" t="s">
        <v>6866</v>
      </c>
      <c r="AT432" t="s">
        <v>6866</v>
      </c>
      <c r="AU432" t="s">
        <v>9408</v>
      </c>
      <c r="AV432" t="s">
        <v>9408</v>
      </c>
      <c r="AW432" t="s">
        <v>6866</v>
      </c>
      <c r="AX432" t="s">
        <v>6866</v>
      </c>
      <c r="AY432" t="s">
        <v>6866</v>
      </c>
      <c r="AZ432" t="s">
        <v>6866</v>
      </c>
      <c r="BA432" t="s">
        <v>6866</v>
      </c>
      <c r="BB432" t="s">
        <v>3525</v>
      </c>
      <c r="BC432" t="s">
        <v>3525</v>
      </c>
      <c r="BD432" t="s">
        <v>6866</v>
      </c>
      <c r="BE432" t="s">
        <v>6866</v>
      </c>
      <c r="BF432" t="s">
        <v>6866</v>
      </c>
      <c r="BG432" t="s">
        <v>6866</v>
      </c>
      <c r="BH432" t="s">
        <v>6866</v>
      </c>
      <c r="BI432" t="s">
        <v>3525</v>
      </c>
      <c r="BJ432" t="s">
        <v>3525</v>
      </c>
      <c r="BK432" t="s">
        <v>6866</v>
      </c>
      <c r="BL432" t="s">
        <v>6866</v>
      </c>
      <c r="BM432" t="s">
        <v>6866</v>
      </c>
      <c r="BN432" t="s">
        <v>6866</v>
      </c>
      <c r="BO432" t="s">
        <v>6866</v>
      </c>
      <c r="BP432" t="s">
        <v>3526</v>
      </c>
      <c r="BQ432" t="s">
        <v>3527</v>
      </c>
    </row>
    <row r="433" spans="1:69" hidden="1" x14ac:dyDescent="0.2">
      <c r="A433" t="s">
        <v>3528</v>
      </c>
      <c r="B433" t="s">
        <v>3529</v>
      </c>
      <c r="C433" t="s">
        <v>6834</v>
      </c>
      <c r="D433" t="s">
        <v>6835</v>
      </c>
      <c r="E433" t="s">
        <v>9146</v>
      </c>
      <c r="F433" t="s">
        <v>9146</v>
      </c>
      <c r="G433" t="s">
        <v>6837</v>
      </c>
      <c r="H433" t="s">
        <v>6838</v>
      </c>
      <c r="I433" t="s">
        <v>5183</v>
      </c>
      <c r="J433" t="s">
        <v>6840</v>
      </c>
      <c r="K433" t="s">
        <v>6841</v>
      </c>
      <c r="L433" t="s">
        <v>6842</v>
      </c>
      <c r="M433" t="s">
        <v>6843</v>
      </c>
      <c r="N433" t="s">
        <v>6844</v>
      </c>
      <c r="O433" t="s">
        <v>6845</v>
      </c>
      <c r="P433" t="s">
        <v>3530</v>
      </c>
      <c r="Q433" t="s">
        <v>3531</v>
      </c>
      <c r="R433" t="s">
        <v>3532</v>
      </c>
      <c r="S433" t="s">
        <v>6545</v>
      </c>
      <c r="T433" t="s">
        <v>8744</v>
      </c>
      <c r="U433" t="s">
        <v>6851</v>
      </c>
      <c r="V433" t="s">
        <v>3533</v>
      </c>
      <c r="W433" t="s">
        <v>3534</v>
      </c>
      <c r="X433" t="s">
        <v>3530</v>
      </c>
      <c r="Y433" t="s">
        <v>3535</v>
      </c>
      <c r="Z433" t="s">
        <v>6503</v>
      </c>
      <c r="AA433" t="s">
        <v>7196</v>
      </c>
      <c r="AB433" t="s">
        <v>8412</v>
      </c>
      <c r="AC433" t="s">
        <v>3536</v>
      </c>
      <c r="AD433" t="s">
        <v>3537</v>
      </c>
      <c r="AE433" t="s">
        <v>6845</v>
      </c>
      <c r="AF433" t="s">
        <v>3538</v>
      </c>
      <c r="AG433" t="s">
        <v>7085</v>
      </c>
      <c r="AH433" t="s">
        <v>8950</v>
      </c>
      <c r="AI433" t="s">
        <v>6863</v>
      </c>
      <c r="AJ433" t="s">
        <v>3531</v>
      </c>
      <c r="AK433" t="s">
        <v>3539</v>
      </c>
      <c r="AL433" t="s">
        <v>3540</v>
      </c>
      <c r="AM433" t="s">
        <v>6845</v>
      </c>
      <c r="AN433" t="s">
        <v>6866</v>
      </c>
      <c r="AO433" t="s">
        <v>6866</v>
      </c>
      <c r="AP433" t="s">
        <v>6866</v>
      </c>
      <c r="AQ433" t="s">
        <v>6866</v>
      </c>
      <c r="AR433" t="s">
        <v>6866</v>
      </c>
      <c r="AS433" t="s">
        <v>6866</v>
      </c>
      <c r="AT433" t="s">
        <v>6866</v>
      </c>
      <c r="AU433" t="s">
        <v>6866</v>
      </c>
      <c r="AV433" t="s">
        <v>6866</v>
      </c>
      <c r="AW433" t="s">
        <v>6866</v>
      </c>
      <c r="AX433" t="s">
        <v>6866</v>
      </c>
      <c r="AY433" t="s">
        <v>6866</v>
      </c>
      <c r="AZ433" t="s">
        <v>6866</v>
      </c>
      <c r="BA433" t="s">
        <v>6866</v>
      </c>
      <c r="BB433" t="s">
        <v>6866</v>
      </c>
      <c r="BC433" t="s">
        <v>6866</v>
      </c>
      <c r="BD433" t="s">
        <v>6866</v>
      </c>
      <c r="BE433" t="s">
        <v>6866</v>
      </c>
      <c r="BF433" t="s">
        <v>6866</v>
      </c>
      <c r="BG433" t="s">
        <v>6866</v>
      </c>
      <c r="BH433" t="s">
        <v>6866</v>
      </c>
      <c r="BI433" t="s">
        <v>6866</v>
      </c>
      <c r="BJ433" t="s">
        <v>6866</v>
      </c>
      <c r="BK433" t="s">
        <v>6866</v>
      </c>
      <c r="BL433" t="s">
        <v>6866</v>
      </c>
      <c r="BM433" t="s">
        <v>6866</v>
      </c>
      <c r="BN433" t="s">
        <v>6866</v>
      </c>
      <c r="BO433" t="s">
        <v>6866</v>
      </c>
      <c r="BP433" t="s">
        <v>3541</v>
      </c>
      <c r="BQ433" t="s">
        <v>3542</v>
      </c>
    </row>
    <row r="434" spans="1:69" hidden="1" x14ac:dyDescent="0.2">
      <c r="A434" t="s">
        <v>3543</v>
      </c>
      <c r="B434" t="s">
        <v>3544</v>
      </c>
      <c r="C434" t="s">
        <v>3528</v>
      </c>
      <c r="D434" t="s">
        <v>6835</v>
      </c>
      <c r="E434" t="s">
        <v>9146</v>
      </c>
      <c r="F434" t="s">
        <v>9146</v>
      </c>
      <c r="G434" t="s">
        <v>6837</v>
      </c>
      <c r="H434" t="s">
        <v>3545</v>
      </c>
      <c r="I434" t="s">
        <v>7098</v>
      </c>
      <c r="J434" t="s">
        <v>6840</v>
      </c>
      <c r="K434" t="s">
        <v>6841</v>
      </c>
      <c r="L434" t="s">
        <v>7075</v>
      </c>
      <c r="M434" t="s">
        <v>7076</v>
      </c>
      <c r="N434" t="s">
        <v>6844</v>
      </c>
      <c r="O434" t="s">
        <v>6845</v>
      </c>
      <c r="P434" t="s">
        <v>3546</v>
      </c>
      <c r="Q434" t="s">
        <v>6845</v>
      </c>
      <c r="R434" t="s">
        <v>9126</v>
      </c>
      <c r="S434" t="s">
        <v>9012</v>
      </c>
      <c r="T434" t="s">
        <v>6148</v>
      </c>
      <c r="U434" t="s">
        <v>7082</v>
      </c>
      <c r="V434" t="s">
        <v>3547</v>
      </c>
      <c r="W434" t="s">
        <v>3548</v>
      </c>
      <c r="X434" t="s">
        <v>3546</v>
      </c>
      <c r="Y434" t="s">
        <v>3549</v>
      </c>
      <c r="Z434" t="s">
        <v>7090</v>
      </c>
      <c r="AA434" t="s">
        <v>8968</v>
      </c>
      <c r="AB434" t="s">
        <v>7119</v>
      </c>
      <c r="AC434" t="s">
        <v>3550</v>
      </c>
      <c r="AD434" t="s">
        <v>3551</v>
      </c>
      <c r="AE434" t="s">
        <v>6845</v>
      </c>
      <c r="AF434" t="s">
        <v>3552</v>
      </c>
      <c r="AG434" t="s">
        <v>7679</v>
      </c>
      <c r="AH434" t="s">
        <v>7081</v>
      </c>
      <c r="AI434" t="s">
        <v>7092</v>
      </c>
      <c r="AJ434" t="s">
        <v>3550</v>
      </c>
      <c r="AK434" t="s">
        <v>3553</v>
      </c>
      <c r="AL434" t="s">
        <v>6845</v>
      </c>
      <c r="AM434" t="s">
        <v>6845</v>
      </c>
      <c r="AN434" t="s">
        <v>8785</v>
      </c>
      <c r="AO434" t="s">
        <v>8785</v>
      </c>
      <c r="AP434" t="s">
        <v>7121</v>
      </c>
      <c r="AQ434" t="s">
        <v>6866</v>
      </c>
      <c r="AR434" t="s">
        <v>6866</v>
      </c>
      <c r="AS434" t="s">
        <v>6866</v>
      </c>
      <c r="AT434" t="s">
        <v>6866</v>
      </c>
      <c r="AU434" t="s">
        <v>7097</v>
      </c>
      <c r="AV434" t="s">
        <v>7097</v>
      </c>
      <c r="AW434" t="s">
        <v>6866</v>
      </c>
      <c r="AX434" t="s">
        <v>6866</v>
      </c>
      <c r="AY434" t="s">
        <v>6866</v>
      </c>
      <c r="AZ434" t="s">
        <v>6866</v>
      </c>
      <c r="BA434" t="s">
        <v>6866</v>
      </c>
      <c r="BB434" t="s">
        <v>8785</v>
      </c>
      <c r="BC434" t="s">
        <v>8785</v>
      </c>
      <c r="BD434" t="s">
        <v>6866</v>
      </c>
      <c r="BE434" t="s">
        <v>6866</v>
      </c>
      <c r="BF434" t="s">
        <v>6866</v>
      </c>
      <c r="BG434" t="s">
        <v>6866</v>
      </c>
      <c r="BH434" t="s">
        <v>6866</v>
      </c>
      <c r="BI434" t="s">
        <v>8894</v>
      </c>
      <c r="BJ434" t="s">
        <v>8894</v>
      </c>
      <c r="BK434" t="s">
        <v>6866</v>
      </c>
      <c r="BL434" t="s">
        <v>6866</v>
      </c>
      <c r="BM434" t="s">
        <v>6866</v>
      </c>
      <c r="BN434" t="s">
        <v>6866</v>
      </c>
      <c r="BO434" t="s">
        <v>6866</v>
      </c>
      <c r="BP434" t="s">
        <v>3554</v>
      </c>
      <c r="BQ434" t="s">
        <v>3555</v>
      </c>
    </row>
    <row r="435" spans="1:69" hidden="1" x14ac:dyDescent="0.2">
      <c r="A435" t="s">
        <v>3556</v>
      </c>
      <c r="B435" t="s">
        <v>3557</v>
      </c>
      <c r="C435" t="s">
        <v>3528</v>
      </c>
      <c r="D435" t="s">
        <v>6835</v>
      </c>
      <c r="E435" t="s">
        <v>9146</v>
      </c>
      <c r="F435" t="s">
        <v>9146</v>
      </c>
      <c r="G435" t="s">
        <v>6837</v>
      </c>
      <c r="H435" t="s">
        <v>6838</v>
      </c>
      <c r="I435" t="s">
        <v>8894</v>
      </c>
      <c r="J435" t="s">
        <v>6840</v>
      </c>
      <c r="K435" t="s">
        <v>6841</v>
      </c>
      <c r="L435" t="s">
        <v>7075</v>
      </c>
      <c r="M435" t="s">
        <v>7076</v>
      </c>
      <c r="N435" t="s">
        <v>6844</v>
      </c>
      <c r="O435" t="s">
        <v>3558</v>
      </c>
      <c r="P435" t="s">
        <v>3559</v>
      </c>
      <c r="Q435" t="s">
        <v>6845</v>
      </c>
      <c r="R435" t="s">
        <v>3560</v>
      </c>
      <c r="S435" t="s">
        <v>8903</v>
      </c>
      <c r="T435" t="s">
        <v>7091</v>
      </c>
      <c r="U435" t="s">
        <v>7082</v>
      </c>
      <c r="V435" t="s">
        <v>3561</v>
      </c>
      <c r="W435" t="s">
        <v>3562</v>
      </c>
      <c r="X435" t="s">
        <v>3559</v>
      </c>
      <c r="Y435" t="s">
        <v>3563</v>
      </c>
      <c r="Z435" t="s">
        <v>8879</v>
      </c>
      <c r="AA435" t="s">
        <v>8651</v>
      </c>
      <c r="AB435" t="s">
        <v>7119</v>
      </c>
      <c r="AC435" t="s">
        <v>3564</v>
      </c>
      <c r="AD435" t="s">
        <v>3565</v>
      </c>
      <c r="AE435" t="s">
        <v>6845</v>
      </c>
      <c r="AF435" t="s">
        <v>6845</v>
      </c>
      <c r="AG435" t="s">
        <v>6845</v>
      </c>
      <c r="AH435" t="s">
        <v>6845</v>
      </c>
      <c r="AI435" t="s">
        <v>9459</v>
      </c>
      <c r="AJ435" t="s">
        <v>6845</v>
      </c>
      <c r="AK435" t="s">
        <v>6845</v>
      </c>
      <c r="AL435" t="s">
        <v>6845</v>
      </c>
      <c r="AM435" t="s">
        <v>6845</v>
      </c>
      <c r="AN435" t="s">
        <v>3061</v>
      </c>
      <c r="AO435" t="s">
        <v>3061</v>
      </c>
      <c r="AP435" t="s">
        <v>6866</v>
      </c>
      <c r="AQ435" t="s">
        <v>6866</v>
      </c>
      <c r="AR435" t="s">
        <v>6866</v>
      </c>
      <c r="AS435" t="s">
        <v>6866</v>
      </c>
      <c r="AT435" t="s">
        <v>6866</v>
      </c>
      <c r="AU435" t="s">
        <v>6877</v>
      </c>
      <c r="AV435" t="s">
        <v>6877</v>
      </c>
      <c r="AW435" t="s">
        <v>6866</v>
      </c>
      <c r="AX435" t="s">
        <v>6866</v>
      </c>
      <c r="AY435" t="s">
        <v>6866</v>
      </c>
      <c r="AZ435" t="s">
        <v>6866</v>
      </c>
      <c r="BA435" t="s">
        <v>6866</v>
      </c>
      <c r="BB435" t="s">
        <v>5186</v>
      </c>
      <c r="BC435" t="s">
        <v>5186</v>
      </c>
      <c r="BD435" t="s">
        <v>6866</v>
      </c>
      <c r="BE435" t="s">
        <v>6866</v>
      </c>
      <c r="BF435" t="s">
        <v>6866</v>
      </c>
      <c r="BG435" t="s">
        <v>6866</v>
      </c>
      <c r="BH435" t="s">
        <v>6866</v>
      </c>
      <c r="BI435" t="s">
        <v>3061</v>
      </c>
      <c r="BJ435" t="s">
        <v>3061</v>
      </c>
      <c r="BK435" t="s">
        <v>6866</v>
      </c>
      <c r="BL435" t="s">
        <v>6866</v>
      </c>
      <c r="BM435" t="s">
        <v>6866</v>
      </c>
      <c r="BN435" t="s">
        <v>6866</v>
      </c>
      <c r="BO435" t="s">
        <v>6866</v>
      </c>
      <c r="BP435" t="s">
        <v>3566</v>
      </c>
      <c r="BQ435" t="s">
        <v>3567</v>
      </c>
    </row>
    <row r="436" spans="1:69" hidden="1" x14ac:dyDescent="0.2">
      <c r="A436" t="s">
        <v>3568</v>
      </c>
      <c r="B436" t="s">
        <v>3569</v>
      </c>
      <c r="C436" t="s">
        <v>3528</v>
      </c>
      <c r="D436" t="s">
        <v>6835</v>
      </c>
      <c r="E436" t="s">
        <v>9146</v>
      </c>
      <c r="F436" t="s">
        <v>9146</v>
      </c>
      <c r="G436" t="s">
        <v>6837</v>
      </c>
      <c r="H436" t="s">
        <v>3570</v>
      </c>
      <c r="I436" t="s">
        <v>3571</v>
      </c>
      <c r="J436" t="s">
        <v>6840</v>
      </c>
      <c r="K436" t="s">
        <v>6841</v>
      </c>
      <c r="L436" t="s">
        <v>7075</v>
      </c>
      <c r="M436" t="s">
        <v>7076</v>
      </c>
      <c r="N436" t="s">
        <v>6844</v>
      </c>
      <c r="O436" t="s">
        <v>6845</v>
      </c>
      <c r="P436" t="s">
        <v>3572</v>
      </c>
      <c r="Q436" t="s">
        <v>6845</v>
      </c>
      <c r="R436" t="s">
        <v>9126</v>
      </c>
      <c r="S436" t="s">
        <v>7085</v>
      </c>
      <c r="T436" t="s">
        <v>7081</v>
      </c>
      <c r="U436" t="s">
        <v>7082</v>
      </c>
      <c r="V436" t="s">
        <v>3573</v>
      </c>
      <c r="W436" t="s">
        <v>3574</v>
      </c>
      <c r="X436" t="s">
        <v>3572</v>
      </c>
      <c r="Y436" t="s">
        <v>3575</v>
      </c>
      <c r="Z436" t="s">
        <v>8295</v>
      </c>
      <c r="AA436" t="s">
        <v>9053</v>
      </c>
      <c r="AB436" t="s">
        <v>7119</v>
      </c>
      <c r="AC436" t="s">
        <v>3576</v>
      </c>
      <c r="AD436" t="s">
        <v>3577</v>
      </c>
      <c r="AE436" t="s">
        <v>6845</v>
      </c>
      <c r="AF436" t="s">
        <v>3578</v>
      </c>
      <c r="AG436" t="s">
        <v>7160</v>
      </c>
      <c r="AH436" t="s">
        <v>8333</v>
      </c>
      <c r="AI436" t="s">
        <v>7092</v>
      </c>
      <c r="AJ436" t="s">
        <v>3573</v>
      </c>
      <c r="AK436" t="s">
        <v>3579</v>
      </c>
      <c r="AL436" t="s">
        <v>6845</v>
      </c>
      <c r="AM436" t="s">
        <v>8448</v>
      </c>
      <c r="AN436" t="s">
        <v>9409</v>
      </c>
      <c r="AO436" t="s">
        <v>2362</v>
      </c>
      <c r="AP436" t="s">
        <v>7095</v>
      </c>
      <c r="AQ436" t="s">
        <v>6866</v>
      </c>
      <c r="AR436" t="s">
        <v>6866</v>
      </c>
      <c r="AS436" t="s">
        <v>6866</v>
      </c>
      <c r="AT436" t="s">
        <v>6866</v>
      </c>
      <c r="AU436" t="s">
        <v>7094</v>
      </c>
      <c r="AV436" t="s">
        <v>7094</v>
      </c>
      <c r="AW436" t="s">
        <v>6866</v>
      </c>
      <c r="AX436" t="s">
        <v>6866</v>
      </c>
      <c r="AY436" t="s">
        <v>6866</v>
      </c>
      <c r="AZ436" t="s">
        <v>6866</v>
      </c>
      <c r="BA436" t="s">
        <v>6866</v>
      </c>
      <c r="BB436" t="s">
        <v>6549</v>
      </c>
      <c r="BC436" t="s">
        <v>6179</v>
      </c>
      <c r="BD436" t="s">
        <v>7179</v>
      </c>
      <c r="BE436" t="s">
        <v>6866</v>
      </c>
      <c r="BF436" t="s">
        <v>6866</v>
      </c>
      <c r="BG436" t="s">
        <v>6866</v>
      </c>
      <c r="BH436" t="s">
        <v>6866</v>
      </c>
      <c r="BI436" t="s">
        <v>7164</v>
      </c>
      <c r="BJ436" t="s">
        <v>6208</v>
      </c>
      <c r="BK436" t="s">
        <v>8953</v>
      </c>
      <c r="BL436" t="s">
        <v>6866</v>
      </c>
      <c r="BM436" t="s">
        <v>6866</v>
      </c>
      <c r="BN436" t="s">
        <v>6866</v>
      </c>
      <c r="BO436" t="s">
        <v>6866</v>
      </c>
      <c r="BP436" t="s">
        <v>3580</v>
      </c>
      <c r="BQ436" t="s">
        <v>3581</v>
      </c>
    </row>
    <row r="437" spans="1:69" hidden="1" x14ac:dyDescent="0.2">
      <c r="A437" t="s">
        <v>3582</v>
      </c>
      <c r="B437" t="s">
        <v>3583</v>
      </c>
      <c r="C437" t="s">
        <v>3528</v>
      </c>
      <c r="D437" t="s">
        <v>6835</v>
      </c>
      <c r="E437" t="s">
        <v>9146</v>
      </c>
      <c r="F437" t="s">
        <v>9146</v>
      </c>
      <c r="G437" t="s">
        <v>6837</v>
      </c>
      <c r="H437" t="s">
        <v>7398</v>
      </c>
      <c r="I437" t="s">
        <v>7186</v>
      </c>
      <c r="J437" t="s">
        <v>6840</v>
      </c>
      <c r="K437" t="s">
        <v>6841</v>
      </c>
      <c r="L437" t="s">
        <v>7075</v>
      </c>
      <c r="M437" t="s">
        <v>7076</v>
      </c>
      <c r="N437" t="s">
        <v>6844</v>
      </c>
      <c r="O437" t="s">
        <v>6845</v>
      </c>
      <c r="P437" t="s">
        <v>3584</v>
      </c>
      <c r="Q437" t="s">
        <v>6845</v>
      </c>
      <c r="R437" t="s">
        <v>9126</v>
      </c>
      <c r="S437" t="s">
        <v>8981</v>
      </c>
      <c r="T437" t="s">
        <v>3585</v>
      </c>
      <c r="U437" t="s">
        <v>7082</v>
      </c>
      <c r="V437" t="s">
        <v>3586</v>
      </c>
      <c r="W437" t="s">
        <v>3587</v>
      </c>
      <c r="X437" t="s">
        <v>3584</v>
      </c>
      <c r="Y437" t="s">
        <v>3588</v>
      </c>
      <c r="Z437" t="s">
        <v>7195</v>
      </c>
      <c r="AA437" t="s">
        <v>7680</v>
      </c>
      <c r="AB437" t="s">
        <v>7119</v>
      </c>
      <c r="AC437" t="s">
        <v>3589</v>
      </c>
      <c r="AD437" t="s">
        <v>3590</v>
      </c>
      <c r="AE437" t="s">
        <v>6845</v>
      </c>
      <c r="AF437" t="s">
        <v>8035</v>
      </c>
      <c r="AG437" t="s">
        <v>7117</v>
      </c>
      <c r="AH437" t="s">
        <v>3591</v>
      </c>
      <c r="AI437" t="s">
        <v>7092</v>
      </c>
      <c r="AJ437" t="s">
        <v>3589</v>
      </c>
      <c r="AK437" t="s">
        <v>3592</v>
      </c>
      <c r="AL437" t="s">
        <v>6845</v>
      </c>
      <c r="AM437" t="s">
        <v>6845</v>
      </c>
      <c r="AN437" t="s">
        <v>8844</v>
      </c>
      <c r="AO437" t="s">
        <v>8844</v>
      </c>
      <c r="AP437" t="s">
        <v>6866</v>
      </c>
      <c r="AQ437" t="s">
        <v>6866</v>
      </c>
      <c r="AR437" t="s">
        <v>6866</v>
      </c>
      <c r="AS437" t="s">
        <v>6866</v>
      </c>
      <c r="AT437" t="s">
        <v>6866</v>
      </c>
      <c r="AU437" t="s">
        <v>7938</v>
      </c>
      <c r="AV437" t="s">
        <v>8369</v>
      </c>
      <c r="AW437" t="s">
        <v>9187</v>
      </c>
      <c r="AX437" t="s">
        <v>6866</v>
      </c>
      <c r="AY437" t="s">
        <v>6866</v>
      </c>
      <c r="AZ437" t="s">
        <v>6866</v>
      </c>
      <c r="BA437" t="s">
        <v>6866</v>
      </c>
      <c r="BB437" t="s">
        <v>7332</v>
      </c>
      <c r="BC437" t="s">
        <v>7332</v>
      </c>
      <c r="BD437" t="s">
        <v>6866</v>
      </c>
      <c r="BE437" t="s">
        <v>6866</v>
      </c>
      <c r="BF437" t="s">
        <v>6866</v>
      </c>
      <c r="BG437" t="s">
        <v>6866</v>
      </c>
      <c r="BH437" t="s">
        <v>6866</v>
      </c>
      <c r="BI437" t="s">
        <v>7163</v>
      </c>
      <c r="BJ437" t="s">
        <v>7163</v>
      </c>
      <c r="BK437" t="s">
        <v>6866</v>
      </c>
      <c r="BL437" t="s">
        <v>6866</v>
      </c>
      <c r="BM437" t="s">
        <v>6866</v>
      </c>
      <c r="BN437" t="s">
        <v>6866</v>
      </c>
      <c r="BO437" t="s">
        <v>6866</v>
      </c>
      <c r="BP437" t="s">
        <v>3593</v>
      </c>
      <c r="BQ437" t="s">
        <v>3594</v>
      </c>
    </row>
    <row r="438" spans="1:69" hidden="1" x14ac:dyDescent="0.2">
      <c r="A438" t="s">
        <v>3595</v>
      </c>
      <c r="B438" t="s">
        <v>3596</v>
      </c>
      <c r="C438" t="s">
        <v>3528</v>
      </c>
      <c r="D438" t="s">
        <v>6835</v>
      </c>
      <c r="E438" t="s">
        <v>9146</v>
      </c>
      <c r="F438" t="s">
        <v>9146</v>
      </c>
      <c r="G438" t="s">
        <v>6837</v>
      </c>
      <c r="H438" t="s">
        <v>3597</v>
      </c>
      <c r="I438" t="s">
        <v>8994</v>
      </c>
      <c r="J438" t="s">
        <v>6840</v>
      </c>
      <c r="K438" t="s">
        <v>6841</v>
      </c>
      <c r="L438" t="s">
        <v>7075</v>
      </c>
      <c r="M438" t="s">
        <v>7076</v>
      </c>
      <c r="N438" t="s">
        <v>6844</v>
      </c>
      <c r="O438" t="s">
        <v>6845</v>
      </c>
      <c r="P438" t="s">
        <v>3598</v>
      </c>
      <c r="Q438" t="s">
        <v>6845</v>
      </c>
      <c r="R438" t="s">
        <v>7757</v>
      </c>
      <c r="S438" t="s">
        <v>8061</v>
      </c>
      <c r="T438" t="s">
        <v>3599</v>
      </c>
      <c r="U438" t="s">
        <v>7082</v>
      </c>
      <c r="V438" t="s">
        <v>935</v>
      </c>
      <c r="W438" t="s">
        <v>936</v>
      </c>
      <c r="X438" t="s">
        <v>3598</v>
      </c>
      <c r="Y438" t="s">
        <v>937</v>
      </c>
      <c r="Z438" t="s">
        <v>6503</v>
      </c>
      <c r="AA438" t="s">
        <v>7196</v>
      </c>
      <c r="AB438" t="s">
        <v>7119</v>
      </c>
      <c r="AC438" t="s">
        <v>938</v>
      </c>
      <c r="AD438" t="s">
        <v>939</v>
      </c>
      <c r="AE438" t="s">
        <v>6845</v>
      </c>
      <c r="AF438" t="s">
        <v>940</v>
      </c>
      <c r="AG438" t="s">
        <v>8220</v>
      </c>
      <c r="AH438" t="s">
        <v>6521</v>
      </c>
      <c r="AI438" t="s">
        <v>7119</v>
      </c>
      <c r="AJ438" t="s">
        <v>938</v>
      </c>
      <c r="AK438" t="s">
        <v>941</v>
      </c>
      <c r="AL438" t="s">
        <v>6845</v>
      </c>
      <c r="AM438" t="s">
        <v>6845</v>
      </c>
      <c r="AN438" t="s">
        <v>8960</v>
      </c>
      <c r="AO438" t="s">
        <v>8960</v>
      </c>
      <c r="AP438" t="s">
        <v>6866</v>
      </c>
      <c r="AQ438" t="s">
        <v>6866</v>
      </c>
      <c r="AR438" t="s">
        <v>6866</v>
      </c>
      <c r="AS438" t="s">
        <v>6866</v>
      </c>
      <c r="AT438" t="s">
        <v>6866</v>
      </c>
      <c r="AU438" t="s">
        <v>7123</v>
      </c>
      <c r="AV438" t="s">
        <v>7123</v>
      </c>
      <c r="AW438" t="s">
        <v>6866</v>
      </c>
      <c r="AX438" t="s">
        <v>6866</v>
      </c>
      <c r="AY438" t="s">
        <v>6866</v>
      </c>
      <c r="AZ438" t="s">
        <v>6866</v>
      </c>
      <c r="BA438" t="s">
        <v>6866</v>
      </c>
      <c r="BB438" t="s">
        <v>8286</v>
      </c>
      <c r="BC438" t="s">
        <v>8286</v>
      </c>
      <c r="BD438" t="s">
        <v>6866</v>
      </c>
      <c r="BE438" t="s">
        <v>6866</v>
      </c>
      <c r="BF438" t="s">
        <v>6866</v>
      </c>
      <c r="BG438" t="s">
        <v>6866</v>
      </c>
      <c r="BH438" t="s">
        <v>6866</v>
      </c>
      <c r="BI438" t="s">
        <v>6451</v>
      </c>
      <c r="BJ438" t="s">
        <v>6451</v>
      </c>
      <c r="BK438" t="s">
        <v>6866</v>
      </c>
      <c r="BL438" t="s">
        <v>6866</v>
      </c>
      <c r="BM438" t="s">
        <v>6866</v>
      </c>
      <c r="BN438" t="s">
        <v>6866</v>
      </c>
      <c r="BO438" t="s">
        <v>6866</v>
      </c>
      <c r="BP438" t="s">
        <v>942</v>
      </c>
      <c r="BQ438" t="s">
        <v>943</v>
      </c>
    </row>
    <row r="439" spans="1:69" hidden="1" x14ac:dyDescent="0.2">
      <c r="A439" t="s">
        <v>944</v>
      </c>
      <c r="B439" t="s">
        <v>945</v>
      </c>
      <c r="C439" t="s">
        <v>3528</v>
      </c>
      <c r="D439" t="s">
        <v>6835</v>
      </c>
      <c r="E439" t="s">
        <v>9146</v>
      </c>
      <c r="F439" t="s">
        <v>9146</v>
      </c>
      <c r="G439" t="s">
        <v>6837</v>
      </c>
      <c r="H439" t="s">
        <v>3545</v>
      </c>
      <c r="I439" t="s">
        <v>7101</v>
      </c>
      <c r="J439" t="s">
        <v>6840</v>
      </c>
      <c r="K439" t="s">
        <v>6841</v>
      </c>
      <c r="L439" t="s">
        <v>7075</v>
      </c>
      <c r="M439" t="s">
        <v>7076</v>
      </c>
      <c r="N439" t="s">
        <v>6844</v>
      </c>
      <c r="O439" t="s">
        <v>6845</v>
      </c>
      <c r="P439" t="s">
        <v>6845</v>
      </c>
      <c r="Q439" t="s">
        <v>6845</v>
      </c>
      <c r="R439" t="s">
        <v>5199</v>
      </c>
      <c r="S439" t="s">
        <v>5263</v>
      </c>
      <c r="T439" t="s">
        <v>8744</v>
      </c>
      <c r="U439" t="s">
        <v>7082</v>
      </c>
      <c r="V439" t="s">
        <v>946</v>
      </c>
      <c r="W439" t="s">
        <v>947</v>
      </c>
      <c r="X439" t="s">
        <v>948</v>
      </c>
      <c r="Y439" t="s">
        <v>949</v>
      </c>
      <c r="Z439" t="s">
        <v>7085</v>
      </c>
      <c r="AA439" t="s">
        <v>7862</v>
      </c>
      <c r="AB439" t="s">
        <v>7119</v>
      </c>
      <c r="AC439" t="s">
        <v>946</v>
      </c>
      <c r="AD439" t="s">
        <v>950</v>
      </c>
      <c r="AE439" t="s">
        <v>948</v>
      </c>
      <c r="AF439" t="s">
        <v>951</v>
      </c>
      <c r="AG439" t="s">
        <v>9029</v>
      </c>
      <c r="AH439" t="s">
        <v>3658</v>
      </c>
      <c r="AI439" t="s">
        <v>7092</v>
      </c>
      <c r="AJ439" t="s">
        <v>946</v>
      </c>
      <c r="AK439" t="s">
        <v>952</v>
      </c>
      <c r="AL439" t="s">
        <v>6845</v>
      </c>
      <c r="AM439" t="s">
        <v>6845</v>
      </c>
      <c r="AN439" t="s">
        <v>8564</v>
      </c>
      <c r="AO439" t="s">
        <v>8564</v>
      </c>
      <c r="AP439" t="s">
        <v>6866</v>
      </c>
      <c r="AQ439" t="s">
        <v>6866</v>
      </c>
      <c r="AR439" t="s">
        <v>6866</v>
      </c>
      <c r="AS439" t="s">
        <v>6866</v>
      </c>
      <c r="AT439" t="s">
        <v>6866</v>
      </c>
      <c r="AU439" t="s">
        <v>7098</v>
      </c>
      <c r="AV439" t="s">
        <v>7098</v>
      </c>
      <c r="AW439" t="s">
        <v>6866</v>
      </c>
      <c r="AX439" t="s">
        <v>6866</v>
      </c>
      <c r="AY439" t="s">
        <v>6866</v>
      </c>
      <c r="AZ439" t="s">
        <v>6866</v>
      </c>
      <c r="BA439" t="s">
        <v>6866</v>
      </c>
      <c r="BB439" t="s">
        <v>8887</v>
      </c>
      <c r="BC439" t="s">
        <v>8887</v>
      </c>
      <c r="BD439" t="s">
        <v>6866</v>
      </c>
      <c r="BE439" t="s">
        <v>6866</v>
      </c>
      <c r="BF439" t="s">
        <v>6866</v>
      </c>
      <c r="BG439" t="s">
        <v>6866</v>
      </c>
      <c r="BH439" t="s">
        <v>6866</v>
      </c>
      <c r="BI439" t="s">
        <v>6432</v>
      </c>
      <c r="BJ439" t="s">
        <v>6432</v>
      </c>
      <c r="BK439" t="s">
        <v>6866</v>
      </c>
      <c r="BL439" t="s">
        <v>6866</v>
      </c>
      <c r="BM439" t="s">
        <v>6866</v>
      </c>
      <c r="BN439" t="s">
        <v>6866</v>
      </c>
      <c r="BO439" t="s">
        <v>6866</v>
      </c>
      <c r="BP439" t="s">
        <v>953</v>
      </c>
      <c r="BQ439" t="s">
        <v>954</v>
      </c>
    </row>
    <row r="440" spans="1:69" hidden="1" x14ac:dyDescent="0.2">
      <c r="A440" t="s">
        <v>955</v>
      </c>
      <c r="B440" t="s">
        <v>956</v>
      </c>
      <c r="C440" t="s">
        <v>3528</v>
      </c>
      <c r="D440" t="s">
        <v>6835</v>
      </c>
      <c r="E440" t="s">
        <v>9146</v>
      </c>
      <c r="F440" t="s">
        <v>9146</v>
      </c>
      <c r="G440" t="s">
        <v>6837</v>
      </c>
      <c r="H440" t="s">
        <v>957</v>
      </c>
      <c r="I440" t="s">
        <v>9187</v>
      </c>
      <c r="J440" t="s">
        <v>6840</v>
      </c>
      <c r="K440" t="s">
        <v>6841</v>
      </c>
      <c r="L440" t="s">
        <v>7075</v>
      </c>
      <c r="M440" t="s">
        <v>7076</v>
      </c>
      <c r="N440" t="s">
        <v>6844</v>
      </c>
      <c r="O440" t="s">
        <v>6845</v>
      </c>
      <c r="P440" t="s">
        <v>958</v>
      </c>
      <c r="Q440" t="s">
        <v>6845</v>
      </c>
      <c r="R440" t="s">
        <v>959</v>
      </c>
      <c r="S440" t="s">
        <v>7767</v>
      </c>
      <c r="T440" t="s">
        <v>8982</v>
      </c>
      <c r="U440" t="s">
        <v>7082</v>
      </c>
      <c r="V440" t="s">
        <v>960</v>
      </c>
      <c r="W440" t="s">
        <v>961</v>
      </c>
      <c r="X440" t="s">
        <v>958</v>
      </c>
      <c r="Y440" t="s">
        <v>6845</v>
      </c>
      <c r="Z440" t="s">
        <v>6845</v>
      </c>
      <c r="AA440" t="s">
        <v>6845</v>
      </c>
      <c r="AB440" t="s">
        <v>6845</v>
      </c>
      <c r="AC440" t="s">
        <v>6845</v>
      </c>
      <c r="AD440" t="s">
        <v>6845</v>
      </c>
      <c r="AE440" t="s">
        <v>6845</v>
      </c>
      <c r="AF440" t="s">
        <v>5359</v>
      </c>
      <c r="AG440" t="s">
        <v>7085</v>
      </c>
      <c r="AH440" t="s">
        <v>6862</v>
      </c>
      <c r="AI440" t="s">
        <v>7119</v>
      </c>
      <c r="AJ440" t="s">
        <v>960</v>
      </c>
      <c r="AK440" t="s">
        <v>962</v>
      </c>
      <c r="AL440" t="s">
        <v>6845</v>
      </c>
      <c r="AM440" t="s">
        <v>6845</v>
      </c>
      <c r="AN440" t="s">
        <v>7108</v>
      </c>
      <c r="AO440" t="s">
        <v>7108</v>
      </c>
      <c r="AP440" t="s">
        <v>6866</v>
      </c>
      <c r="AQ440" t="s">
        <v>6866</v>
      </c>
      <c r="AR440" t="s">
        <v>6866</v>
      </c>
      <c r="AS440" t="s">
        <v>6866</v>
      </c>
      <c r="AT440" t="s">
        <v>6866</v>
      </c>
      <c r="AU440" t="s">
        <v>6399</v>
      </c>
      <c r="AV440" t="s">
        <v>6399</v>
      </c>
      <c r="AW440" t="s">
        <v>6866</v>
      </c>
      <c r="AX440" t="s">
        <v>6866</v>
      </c>
      <c r="AY440" t="s">
        <v>6866</v>
      </c>
      <c r="AZ440" t="s">
        <v>6866</v>
      </c>
      <c r="BA440" t="s">
        <v>6866</v>
      </c>
      <c r="BB440" t="s">
        <v>6839</v>
      </c>
      <c r="BC440" t="s">
        <v>6839</v>
      </c>
      <c r="BD440" t="s">
        <v>6866</v>
      </c>
      <c r="BE440" t="s">
        <v>6866</v>
      </c>
      <c r="BF440" t="s">
        <v>6866</v>
      </c>
      <c r="BG440" t="s">
        <v>6866</v>
      </c>
      <c r="BH440" t="s">
        <v>6866</v>
      </c>
      <c r="BI440" t="s">
        <v>5409</v>
      </c>
      <c r="BJ440" t="s">
        <v>5409</v>
      </c>
      <c r="BK440" t="s">
        <v>6866</v>
      </c>
      <c r="BL440" t="s">
        <v>6866</v>
      </c>
      <c r="BM440" t="s">
        <v>6866</v>
      </c>
      <c r="BN440" t="s">
        <v>6866</v>
      </c>
      <c r="BO440" t="s">
        <v>6866</v>
      </c>
      <c r="BP440" t="s">
        <v>963</v>
      </c>
      <c r="BQ440" t="s">
        <v>964</v>
      </c>
    </row>
    <row r="441" spans="1:69" hidden="1" x14ac:dyDescent="0.2">
      <c r="A441" t="s">
        <v>965</v>
      </c>
      <c r="B441" t="s">
        <v>966</v>
      </c>
      <c r="C441" t="s">
        <v>3528</v>
      </c>
      <c r="D441" t="s">
        <v>6835</v>
      </c>
      <c r="E441" t="s">
        <v>9146</v>
      </c>
      <c r="F441" t="s">
        <v>9146</v>
      </c>
      <c r="G441" t="s">
        <v>6837</v>
      </c>
      <c r="H441" t="s">
        <v>2378</v>
      </c>
      <c r="I441" t="s">
        <v>8960</v>
      </c>
      <c r="J441" t="s">
        <v>6840</v>
      </c>
      <c r="K441" t="s">
        <v>6841</v>
      </c>
      <c r="L441" t="s">
        <v>967</v>
      </c>
      <c r="M441" t="s">
        <v>7076</v>
      </c>
      <c r="N441" t="s">
        <v>6844</v>
      </c>
      <c r="O441" t="s">
        <v>6845</v>
      </c>
      <c r="P441" t="s">
        <v>6845</v>
      </c>
      <c r="Q441" t="s">
        <v>6845</v>
      </c>
      <c r="R441" t="s">
        <v>968</v>
      </c>
      <c r="S441" t="s">
        <v>8061</v>
      </c>
      <c r="T441" t="s">
        <v>969</v>
      </c>
      <c r="U441" t="s">
        <v>7082</v>
      </c>
      <c r="V441" t="s">
        <v>970</v>
      </c>
      <c r="W441" t="s">
        <v>971</v>
      </c>
      <c r="X441" t="s">
        <v>6845</v>
      </c>
      <c r="Y441" t="s">
        <v>6845</v>
      </c>
      <c r="Z441" t="s">
        <v>6845</v>
      </c>
      <c r="AA441" t="s">
        <v>6845</v>
      </c>
      <c r="AB441" t="s">
        <v>6845</v>
      </c>
      <c r="AC441" t="s">
        <v>6845</v>
      </c>
      <c r="AD441" t="s">
        <v>6845</v>
      </c>
      <c r="AE441" t="s">
        <v>6845</v>
      </c>
      <c r="AF441" t="s">
        <v>6845</v>
      </c>
      <c r="AG441" t="s">
        <v>6845</v>
      </c>
      <c r="AH441" t="s">
        <v>6845</v>
      </c>
      <c r="AI441" t="s">
        <v>6845</v>
      </c>
      <c r="AJ441" t="s">
        <v>6845</v>
      </c>
      <c r="AK441" t="s">
        <v>6845</v>
      </c>
      <c r="AL441" t="s">
        <v>6845</v>
      </c>
      <c r="AM441" t="s">
        <v>6845</v>
      </c>
      <c r="AN441" t="s">
        <v>8887</v>
      </c>
      <c r="AO441" t="s">
        <v>8887</v>
      </c>
      <c r="AP441" t="s">
        <v>6866</v>
      </c>
      <c r="AQ441" t="s">
        <v>6866</v>
      </c>
      <c r="AR441" t="s">
        <v>6866</v>
      </c>
      <c r="AS441" t="s">
        <v>6866</v>
      </c>
      <c r="AT441" t="s">
        <v>6866</v>
      </c>
      <c r="AU441" t="s">
        <v>9409</v>
      </c>
      <c r="AV441" t="s">
        <v>9409</v>
      </c>
      <c r="AW441" t="s">
        <v>6866</v>
      </c>
      <c r="AX441" t="s">
        <v>6866</v>
      </c>
      <c r="AY441" t="s">
        <v>6866</v>
      </c>
      <c r="AZ441" t="s">
        <v>6866</v>
      </c>
      <c r="BA441" t="s">
        <v>6866</v>
      </c>
      <c r="BB441" t="s">
        <v>7130</v>
      </c>
      <c r="BC441" t="s">
        <v>7130</v>
      </c>
      <c r="BD441" t="s">
        <v>6866</v>
      </c>
      <c r="BE441" t="s">
        <v>6866</v>
      </c>
      <c r="BF441" t="s">
        <v>6866</v>
      </c>
      <c r="BG441" t="s">
        <v>6866</v>
      </c>
      <c r="BH441" t="s">
        <v>6866</v>
      </c>
      <c r="BI441" t="s">
        <v>7121</v>
      </c>
      <c r="BJ441" t="s">
        <v>7121</v>
      </c>
      <c r="BK441" t="s">
        <v>6866</v>
      </c>
      <c r="BL441" t="s">
        <v>6866</v>
      </c>
      <c r="BM441" t="s">
        <v>6866</v>
      </c>
      <c r="BN441" t="s">
        <v>6866</v>
      </c>
      <c r="BO441" t="s">
        <v>6866</v>
      </c>
      <c r="BP441" t="s">
        <v>972</v>
      </c>
      <c r="BQ441" t="s">
        <v>973</v>
      </c>
    </row>
    <row r="442" spans="1:69" hidden="1" x14ac:dyDescent="0.2">
      <c r="A442" t="s">
        <v>9207</v>
      </c>
      <c r="B442" t="s">
        <v>974</v>
      </c>
      <c r="C442" t="s">
        <v>3528</v>
      </c>
      <c r="D442" t="s">
        <v>6835</v>
      </c>
      <c r="E442" t="s">
        <v>9146</v>
      </c>
      <c r="F442" t="s">
        <v>9146</v>
      </c>
      <c r="G442" t="s">
        <v>6837</v>
      </c>
      <c r="H442" t="s">
        <v>6838</v>
      </c>
      <c r="I442" t="s">
        <v>7162</v>
      </c>
      <c r="J442" t="s">
        <v>6840</v>
      </c>
      <c r="K442" t="s">
        <v>6841</v>
      </c>
      <c r="L442" t="s">
        <v>6568</v>
      </c>
      <c r="M442" t="s">
        <v>7076</v>
      </c>
      <c r="N442" t="s">
        <v>6844</v>
      </c>
      <c r="O442" t="s">
        <v>975</v>
      </c>
      <c r="P442" t="s">
        <v>976</v>
      </c>
      <c r="Q442" t="s">
        <v>6845</v>
      </c>
      <c r="R442" t="s">
        <v>977</v>
      </c>
      <c r="S442" t="s">
        <v>6397</v>
      </c>
      <c r="T442" t="s">
        <v>7081</v>
      </c>
      <c r="U442" t="s">
        <v>7082</v>
      </c>
      <c r="V442" t="s">
        <v>978</v>
      </c>
      <c r="W442" t="s">
        <v>979</v>
      </c>
      <c r="X442" t="s">
        <v>976</v>
      </c>
      <c r="Y442" t="s">
        <v>980</v>
      </c>
      <c r="Z442" t="s">
        <v>7195</v>
      </c>
      <c r="AA442" t="s">
        <v>7091</v>
      </c>
      <c r="AB442" t="s">
        <v>7119</v>
      </c>
      <c r="AC442" t="s">
        <v>981</v>
      </c>
      <c r="AD442" t="s">
        <v>982</v>
      </c>
      <c r="AE442" t="s">
        <v>976</v>
      </c>
      <c r="AF442" t="s">
        <v>6845</v>
      </c>
      <c r="AG442" t="s">
        <v>6845</v>
      </c>
      <c r="AH442" t="s">
        <v>6845</v>
      </c>
      <c r="AI442" t="s">
        <v>6845</v>
      </c>
      <c r="AJ442" t="s">
        <v>6845</v>
      </c>
      <c r="AK442" t="s">
        <v>6845</v>
      </c>
      <c r="AL442" t="s">
        <v>6845</v>
      </c>
      <c r="AM442" t="s">
        <v>3348</v>
      </c>
      <c r="AN442" t="s">
        <v>7797</v>
      </c>
      <c r="AO442" t="s">
        <v>7797</v>
      </c>
      <c r="AP442" t="s">
        <v>7123</v>
      </c>
      <c r="AQ442" t="s">
        <v>6866</v>
      </c>
      <c r="AR442" t="s">
        <v>6866</v>
      </c>
      <c r="AS442" t="s">
        <v>6866</v>
      </c>
      <c r="AT442" t="s">
        <v>6866</v>
      </c>
      <c r="AU442" t="s">
        <v>4580</v>
      </c>
      <c r="AV442" t="s">
        <v>4580</v>
      </c>
      <c r="AW442" t="s">
        <v>7098</v>
      </c>
      <c r="AX442" t="s">
        <v>6866</v>
      </c>
      <c r="AY442" t="s">
        <v>6866</v>
      </c>
      <c r="AZ442" t="s">
        <v>6866</v>
      </c>
      <c r="BA442" t="s">
        <v>6866</v>
      </c>
      <c r="BB442" t="s">
        <v>7383</v>
      </c>
      <c r="BC442" t="s">
        <v>7383</v>
      </c>
      <c r="BD442" t="s">
        <v>7096</v>
      </c>
      <c r="BE442" t="s">
        <v>6866</v>
      </c>
      <c r="BF442" t="s">
        <v>6866</v>
      </c>
      <c r="BG442" t="s">
        <v>6866</v>
      </c>
      <c r="BH442" t="s">
        <v>6866</v>
      </c>
      <c r="BI442" t="s">
        <v>8804</v>
      </c>
      <c r="BJ442" t="s">
        <v>8804</v>
      </c>
      <c r="BK442" t="s">
        <v>6432</v>
      </c>
      <c r="BL442" t="s">
        <v>6866</v>
      </c>
      <c r="BM442" t="s">
        <v>6866</v>
      </c>
      <c r="BN442" t="s">
        <v>6866</v>
      </c>
      <c r="BO442" t="s">
        <v>6866</v>
      </c>
      <c r="BP442" t="s">
        <v>983</v>
      </c>
      <c r="BQ442" t="s">
        <v>984</v>
      </c>
    </row>
    <row r="443" spans="1:69" hidden="1" x14ac:dyDescent="0.2">
      <c r="A443" t="s">
        <v>9197</v>
      </c>
      <c r="B443" t="s">
        <v>985</v>
      </c>
      <c r="C443" t="s">
        <v>3528</v>
      </c>
      <c r="D443" t="s">
        <v>6835</v>
      </c>
      <c r="E443" t="s">
        <v>9146</v>
      </c>
      <c r="F443" t="s">
        <v>9146</v>
      </c>
      <c r="G443" t="s">
        <v>6837</v>
      </c>
      <c r="H443" t="s">
        <v>6838</v>
      </c>
      <c r="I443" t="s">
        <v>986</v>
      </c>
      <c r="J443" t="s">
        <v>6840</v>
      </c>
      <c r="K443" t="s">
        <v>6841</v>
      </c>
      <c r="L443" t="s">
        <v>987</v>
      </c>
      <c r="M443" t="s">
        <v>7076</v>
      </c>
      <c r="N443" t="s">
        <v>6844</v>
      </c>
      <c r="O443" t="s">
        <v>6845</v>
      </c>
      <c r="P443" t="s">
        <v>988</v>
      </c>
      <c r="Q443" t="s">
        <v>6845</v>
      </c>
      <c r="R443" t="s">
        <v>8763</v>
      </c>
      <c r="S443" t="s">
        <v>8898</v>
      </c>
      <c r="T443" t="s">
        <v>7081</v>
      </c>
      <c r="U443" t="s">
        <v>7082</v>
      </c>
      <c r="V443" t="s">
        <v>989</v>
      </c>
      <c r="W443" t="s">
        <v>990</v>
      </c>
      <c r="X443" t="s">
        <v>988</v>
      </c>
      <c r="Y443" t="s">
        <v>959</v>
      </c>
      <c r="Z443" t="s">
        <v>7117</v>
      </c>
      <c r="AA443" t="s">
        <v>6269</v>
      </c>
      <c r="AB443" t="s">
        <v>7119</v>
      </c>
      <c r="AC443" t="s">
        <v>991</v>
      </c>
      <c r="AD443" t="s">
        <v>992</v>
      </c>
      <c r="AE443" t="s">
        <v>6845</v>
      </c>
      <c r="AF443" t="s">
        <v>993</v>
      </c>
      <c r="AG443" t="s">
        <v>8903</v>
      </c>
      <c r="AH443" t="s">
        <v>7680</v>
      </c>
      <c r="AI443" t="s">
        <v>7380</v>
      </c>
      <c r="AJ443" t="s">
        <v>991</v>
      </c>
      <c r="AK443" t="s">
        <v>994</v>
      </c>
      <c r="AL443" t="s">
        <v>6845</v>
      </c>
      <c r="AM443" t="s">
        <v>995</v>
      </c>
      <c r="AN443" t="s">
        <v>6839</v>
      </c>
      <c r="AO443" t="s">
        <v>6839</v>
      </c>
      <c r="AP443" t="s">
        <v>8953</v>
      </c>
      <c r="AQ443" t="s">
        <v>6866</v>
      </c>
      <c r="AR443" t="s">
        <v>6866</v>
      </c>
      <c r="AS443" t="s">
        <v>6866</v>
      </c>
      <c r="AT443" t="s">
        <v>6866</v>
      </c>
      <c r="AU443" t="s">
        <v>8894</v>
      </c>
      <c r="AV443" t="s">
        <v>8894</v>
      </c>
      <c r="AW443" t="s">
        <v>6866</v>
      </c>
      <c r="AX443" t="s">
        <v>6866</v>
      </c>
      <c r="AY443" t="s">
        <v>6866</v>
      </c>
      <c r="AZ443" t="s">
        <v>6866</v>
      </c>
      <c r="BA443" t="s">
        <v>6866</v>
      </c>
      <c r="BB443" t="s">
        <v>9371</v>
      </c>
      <c r="BC443" t="s">
        <v>9371</v>
      </c>
      <c r="BD443" t="s">
        <v>6274</v>
      </c>
      <c r="BE443" t="s">
        <v>6866</v>
      </c>
      <c r="BF443" t="s">
        <v>6866</v>
      </c>
      <c r="BG443" t="s">
        <v>6866</v>
      </c>
      <c r="BH443" t="s">
        <v>6866</v>
      </c>
      <c r="BI443" t="s">
        <v>7163</v>
      </c>
      <c r="BJ443" t="s">
        <v>7163</v>
      </c>
      <c r="BK443" t="s">
        <v>7144</v>
      </c>
      <c r="BL443" t="s">
        <v>6866</v>
      </c>
      <c r="BM443" t="s">
        <v>6866</v>
      </c>
      <c r="BN443" t="s">
        <v>6866</v>
      </c>
      <c r="BO443" t="s">
        <v>6866</v>
      </c>
      <c r="BP443" t="s">
        <v>996</v>
      </c>
      <c r="BQ443" t="s">
        <v>997</v>
      </c>
    </row>
    <row r="444" spans="1:69" hidden="1" x14ac:dyDescent="0.2">
      <c r="A444" t="s">
        <v>998</v>
      </c>
      <c r="B444" t="s">
        <v>999</v>
      </c>
      <c r="C444" t="s">
        <v>3528</v>
      </c>
      <c r="D444" t="s">
        <v>6835</v>
      </c>
      <c r="E444" t="s">
        <v>9146</v>
      </c>
      <c r="F444" t="s">
        <v>9146</v>
      </c>
      <c r="G444" t="s">
        <v>6837</v>
      </c>
      <c r="H444" t="s">
        <v>3493</v>
      </c>
      <c r="I444" t="s">
        <v>6400</v>
      </c>
      <c r="J444" t="s">
        <v>1000</v>
      </c>
      <c r="K444" t="s">
        <v>6841</v>
      </c>
      <c r="L444" t="s">
        <v>7649</v>
      </c>
      <c r="M444" t="s">
        <v>7076</v>
      </c>
      <c r="N444" t="s">
        <v>6844</v>
      </c>
      <c r="O444" t="s">
        <v>6845</v>
      </c>
      <c r="P444" t="s">
        <v>1001</v>
      </c>
      <c r="Q444" t="s">
        <v>6845</v>
      </c>
      <c r="R444" t="s">
        <v>5829</v>
      </c>
      <c r="S444" t="s">
        <v>8898</v>
      </c>
      <c r="T444" t="s">
        <v>6504</v>
      </c>
      <c r="U444" t="s">
        <v>7082</v>
      </c>
      <c r="V444" t="s">
        <v>1002</v>
      </c>
      <c r="W444" t="s">
        <v>1003</v>
      </c>
      <c r="X444" t="s">
        <v>1001</v>
      </c>
      <c r="Y444" t="s">
        <v>1004</v>
      </c>
      <c r="Z444" t="s">
        <v>8621</v>
      </c>
      <c r="AA444" t="s">
        <v>8904</v>
      </c>
      <c r="AB444" t="s">
        <v>7119</v>
      </c>
      <c r="AC444" t="s">
        <v>1002</v>
      </c>
      <c r="AD444" t="s">
        <v>1005</v>
      </c>
      <c r="AE444" t="s">
        <v>6845</v>
      </c>
      <c r="AF444" t="s">
        <v>1006</v>
      </c>
      <c r="AG444" t="s">
        <v>8193</v>
      </c>
      <c r="AH444" t="s">
        <v>8807</v>
      </c>
      <c r="AI444" t="s">
        <v>7119</v>
      </c>
      <c r="AJ444" t="s">
        <v>1002</v>
      </c>
      <c r="AK444" t="s">
        <v>1007</v>
      </c>
      <c r="AL444" t="s">
        <v>6845</v>
      </c>
      <c r="AM444" t="s">
        <v>8448</v>
      </c>
      <c r="AN444" t="s">
        <v>8286</v>
      </c>
      <c r="AO444" t="s">
        <v>8286</v>
      </c>
      <c r="AP444" t="s">
        <v>6866</v>
      </c>
      <c r="AQ444" t="s">
        <v>6866</v>
      </c>
      <c r="AR444" t="s">
        <v>6866</v>
      </c>
      <c r="AS444" t="s">
        <v>6866</v>
      </c>
      <c r="AT444" t="s">
        <v>6866</v>
      </c>
      <c r="AU444" t="s">
        <v>6433</v>
      </c>
      <c r="AV444" t="s">
        <v>6433</v>
      </c>
      <c r="AW444" t="s">
        <v>6866</v>
      </c>
      <c r="AX444" t="s">
        <v>6866</v>
      </c>
      <c r="AY444" t="s">
        <v>6866</v>
      </c>
      <c r="AZ444" t="s">
        <v>6866</v>
      </c>
      <c r="BA444" t="s">
        <v>6866</v>
      </c>
      <c r="BB444" t="s">
        <v>6302</v>
      </c>
      <c r="BC444" t="s">
        <v>6302</v>
      </c>
      <c r="BD444" t="s">
        <v>6866</v>
      </c>
      <c r="BE444" t="s">
        <v>6866</v>
      </c>
      <c r="BF444" t="s">
        <v>6866</v>
      </c>
      <c r="BG444" t="s">
        <v>6866</v>
      </c>
      <c r="BH444" t="s">
        <v>6866</v>
      </c>
      <c r="BI444" t="s">
        <v>7186</v>
      </c>
      <c r="BJ444" t="s">
        <v>7186</v>
      </c>
      <c r="BK444" t="s">
        <v>6866</v>
      </c>
      <c r="BL444" t="s">
        <v>6866</v>
      </c>
      <c r="BM444" t="s">
        <v>6866</v>
      </c>
      <c r="BN444" t="s">
        <v>6866</v>
      </c>
      <c r="BO444" t="s">
        <v>6866</v>
      </c>
      <c r="BP444" t="s">
        <v>1008</v>
      </c>
      <c r="BQ444" t="s">
        <v>1009</v>
      </c>
    </row>
    <row r="445" spans="1:69" hidden="1" x14ac:dyDescent="0.2">
      <c r="A445" t="s">
        <v>1010</v>
      </c>
      <c r="B445" t="s">
        <v>1011</v>
      </c>
      <c r="C445" t="s">
        <v>3528</v>
      </c>
      <c r="D445" t="s">
        <v>6835</v>
      </c>
      <c r="E445" t="s">
        <v>9146</v>
      </c>
      <c r="F445" t="s">
        <v>9146</v>
      </c>
      <c r="G445" t="s">
        <v>6837</v>
      </c>
      <c r="H445" t="s">
        <v>7206</v>
      </c>
      <c r="I445" t="s">
        <v>7144</v>
      </c>
      <c r="J445" t="s">
        <v>6840</v>
      </c>
      <c r="K445" t="s">
        <v>6841</v>
      </c>
      <c r="L445" t="s">
        <v>7649</v>
      </c>
      <c r="M445" t="s">
        <v>7076</v>
      </c>
      <c r="N445" t="s">
        <v>6844</v>
      </c>
      <c r="O445" t="s">
        <v>6845</v>
      </c>
      <c r="P445" t="s">
        <v>1012</v>
      </c>
      <c r="Q445" t="s">
        <v>6845</v>
      </c>
      <c r="R445" t="s">
        <v>1013</v>
      </c>
      <c r="S445" t="s">
        <v>8981</v>
      </c>
      <c r="T445" t="s">
        <v>5136</v>
      </c>
      <c r="U445" t="s">
        <v>7082</v>
      </c>
      <c r="V445" t="s">
        <v>1014</v>
      </c>
      <c r="W445" t="s">
        <v>1015</v>
      </c>
      <c r="X445" t="s">
        <v>1012</v>
      </c>
      <c r="Y445" t="s">
        <v>959</v>
      </c>
      <c r="Z445" t="s">
        <v>8223</v>
      </c>
      <c r="AA445" t="s">
        <v>7196</v>
      </c>
      <c r="AB445" t="s">
        <v>7119</v>
      </c>
      <c r="AC445" t="s">
        <v>1016</v>
      </c>
      <c r="AD445" t="s">
        <v>1017</v>
      </c>
      <c r="AE445" t="s">
        <v>6845</v>
      </c>
      <c r="AF445" t="s">
        <v>1018</v>
      </c>
      <c r="AG445" t="s">
        <v>8998</v>
      </c>
      <c r="AH445" t="s">
        <v>7831</v>
      </c>
      <c r="AI445" t="s">
        <v>7119</v>
      </c>
      <c r="AJ445" t="s">
        <v>1016</v>
      </c>
      <c r="AK445" t="s">
        <v>1019</v>
      </c>
      <c r="AL445" t="s">
        <v>6845</v>
      </c>
      <c r="AM445" t="s">
        <v>8497</v>
      </c>
      <c r="AN445" t="s">
        <v>8369</v>
      </c>
      <c r="AO445" t="s">
        <v>8369</v>
      </c>
      <c r="AP445" t="s">
        <v>6866</v>
      </c>
      <c r="AQ445" t="s">
        <v>6866</v>
      </c>
      <c r="AR445" t="s">
        <v>6866</v>
      </c>
      <c r="AS445" t="s">
        <v>6866</v>
      </c>
      <c r="AT445" t="s">
        <v>6866</v>
      </c>
      <c r="AU445" t="s">
        <v>7383</v>
      </c>
      <c r="AV445" t="s">
        <v>7383</v>
      </c>
      <c r="AW445" t="s">
        <v>6866</v>
      </c>
      <c r="AX445" t="s">
        <v>6866</v>
      </c>
      <c r="AY445" t="s">
        <v>6866</v>
      </c>
      <c r="AZ445" t="s">
        <v>6866</v>
      </c>
      <c r="BA445" t="s">
        <v>6866</v>
      </c>
      <c r="BB445" t="s">
        <v>5186</v>
      </c>
      <c r="BC445" t="s">
        <v>5186</v>
      </c>
      <c r="BD445" t="s">
        <v>6866</v>
      </c>
      <c r="BE445" t="s">
        <v>6866</v>
      </c>
      <c r="BF445" t="s">
        <v>6866</v>
      </c>
      <c r="BG445" t="s">
        <v>6866</v>
      </c>
      <c r="BH445" t="s">
        <v>6866</v>
      </c>
      <c r="BI445" t="s">
        <v>1020</v>
      </c>
      <c r="BJ445" t="s">
        <v>1020</v>
      </c>
      <c r="BK445" t="s">
        <v>6866</v>
      </c>
      <c r="BL445" t="s">
        <v>6866</v>
      </c>
      <c r="BM445" t="s">
        <v>6866</v>
      </c>
      <c r="BN445" t="s">
        <v>6866</v>
      </c>
      <c r="BO445" t="s">
        <v>6866</v>
      </c>
      <c r="BP445" t="s">
        <v>1021</v>
      </c>
      <c r="BQ445" t="s">
        <v>1022</v>
      </c>
    </row>
    <row r="446" spans="1:69" hidden="1" x14ac:dyDescent="0.2">
      <c r="A446" t="s">
        <v>1023</v>
      </c>
      <c r="B446" t="s">
        <v>1023</v>
      </c>
      <c r="C446" t="s">
        <v>1024</v>
      </c>
      <c r="D446" t="s">
        <v>6835</v>
      </c>
      <c r="E446" t="s">
        <v>9146</v>
      </c>
      <c r="F446" t="s">
        <v>9146</v>
      </c>
      <c r="G446" t="s">
        <v>6837</v>
      </c>
      <c r="H446" t="s">
        <v>9024</v>
      </c>
      <c r="I446" t="s">
        <v>7123</v>
      </c>
      <c r="J446" t="s">
        <v>6840</v>
      </c>
      <c r="K446" t="s">
        <v>6841</v>
      </c>
      <c r="L446" t="s">
        <v>1025</v>
      </c>
      <c r="M446" t="s">
        <v>6457</v>
      </c>
      <c r="N446" t="s">
        <v>6844</v>
      </c>
      <c r="O446" t="s">
        <v>6845</v>
      </c>
      <c r="P446" t="s">
        <v>6845</v>
      </c>
      <c r="Q446" t="s">
        <v>6845</v>
      </c>
      <c r="R446" t="s">
        <v>1026</v>
      </c>
      <c r="S446" t="s">
        <v>7154</v>
      </c>
      <c r="T446" t="s">
        <v>7675</v>
      </c>
      <c r="U446" t="s">
        <v>7082</v>
      </c>
      <c r="V446" t="s">
        <v>1027</v>
      </c>
      <c r="W446" t="s">
        <v>6845</v>
      </c>
      <c r="X446" t="s">
        <v>6845</v>
      </c>
      <c r="Y446" t="s">
        <v>8902</v>
      </c>
      <c r="Z446" t="s">
        <v>7154</v>
      </c>
      <c r="AA446" t="s">
        <v>8744</v>
      </c>
      <c r="AB446" t="s">
        <v>7119</v>
      </c>
      <c r="AC446" t="s">
        <v>1027</v>
      </c>
      <c r="AD446" t="s">
        <v>6845</v>
      </c>
      <c r="AE446" t="s">
        <v>6845</v>
      </c>
      <c r="AF446" t="s">
        <v>6845</v>
      </c>
      <c r="AG446" t="s">
        <v>6845</v>
      </c>
      <c r="AH446" t="s">
        <v>6845</v>
      </c>
      <c r="AI446" t="s">
        <v>6845</v>
      </c>
      <c r="AJ446" t="s">
        <v>6845</v>
      </c>
      <c r="AK446" t="s">
        <v>6845</v>
      </c>
      <c r="AL446" t="s">
        <v>6845</v>
      </c>
      <c r="AM446" t="s">
        <v>6845</v>
      </c>
      <c r="AN446" t="s">
        <v>6866</v>
      </c>
      <c r="AO446" t="s">
        <v>6866</v>
      </c>
      <c r="AP446" t="s">
        <v>6866</v>
      </c>
      <c r="AQ446" t="s">
        <v>6866</v>
      </c>
      <c r="AR446" t="s">
        <v>6866</v>
      </c>
      <c r="AS446" t="s">
        <v>6866</v>
      </c>
      <c r="AT446" t="s">
        <v>6866</v>
      </c>
      <c r="AU446" t="s">
        <v>6866</v>
      </c>
      <c r="AV446" t="s">
        <v>6866</v>
      </c>
      <c r="AW446" t="s">
        <v>6866</v>
      </c>
      <c r="AX446" t="s">
        <v>6866</v>
      </c>
      <c r="AY446" t="s">
        <v>6866</v>
      </c>
      <c r="AZ446" t="s">
        <v>6866</v>
      </c>
      <c r="BA446" t="s">
        <v>6866</v>
      </c>
      <c r="BB446" t="s">
        <v>6866</v>
      </c>
      <c r="BC446" t="s">
        <v>6866</v>
      </c>
      <c r="BD446" t="s">
        <v>6866</v>
      </c>
      <c r="BE446" t="s">
        <v>6866</v>
      </c>
      <c r="BF446" t="s">
        <v>6866</v>
      </c>
      <c r="BG446" t="s">
        <v>6866</v>
      </c>
      <c r="BH446" t="s">
        <v>6866</v>
      </c>
      <c r="BI446" t="s">
        <v>6866</v>
      </c>
      <c r="BJ446" t="s">
        <v>6866</v>
      </c>
      <c r="BK446" t="s">
        <v>6866</v>
      </c>
      <c r="BL446" t="s">
        <v>6866</v>
      </c>
      <c r="BM446" t="s">
        <v>6866</v>
      </c>
      <c r="BN446" t="s">
        <v>6866</v>
      </c>
      <c r="BO446" t="s">
        <v>6866</v>
      </c>
      <c r="BP446" t="s">
        <v>1028</v>
      </c>
      <c r="BQ446" t="s">
        <v>1029</v>
      </c>
    </row>
    <row r="447" spans="1:69" hidden="1" x14ac:dyDescent="0.2">
      <c r="A447" t="s">
        <v>1030</v>
      </c>
      <c r="B447" t="s">
        <v>1031</v>
      </c>
      <c r="C447" t="s">
        <v>3528</v>
      </c>
      <c r="D447" t="s">
        <v>6835</v>
      </c>
      <c r="E447" t="s">
        <v>9146</v>
      </c>
      <c r="F447" t="s">
        <v>9146</v>
      </c>
      <c r="G447" t="s">
        <v>8229</v>
      </c>
      <c r="H447" t="s">
        <v>9024</v>
      </c>
      <c r="I447" t="s">
        <v>1032</v>
      </c>
      <c r="J447" t="s">
        <v>6840</v>
      </c>
      <c r="K447" t="s">
        <v>6841</v>
      </c>
      <c r="L447" t="s">
        <v>6473</v>
      </c>
      <c r="M447" t="s">
        <v>6457</v>
      </c>
      <c r="N447" t="s">
        <v>7077</v>
      </c>
      <c r="O447" t="s">
        <v>6845</v>
      </c>
      <c r="P447" t="s">
        <v>6845</v>
      </c>
      <c r="Q447" t="s">
        <v>6845</v>
      </c>
      <c r="R447" t="s">
        <v>1033</v>
      </c>
      <c r="S447" t="s">
        <v>8998</v>
      </c>
      <c r="T447" t="s">
        <v>7091</v>
      </c>
      <c r="U447" t="s">
        <v>6459</v>
      </c>
      <c r="V447" t="s">
        <v>1034</v>
      </c>
      <c r="W447" t="s">
        <v>1035</v>
      </c>
      <c r="X447" t="s">
        <v>6845</v>
      </c>
      <c r="Y447" t="s">
        <v>6845</v>
      </c>
      <c r="Z447" t="s">
        <v>6845</v>
      </c>
      <c r="AA447" t="s">
        <v>6845</v>
      </c>
      <c r="AB447" t="s">
        <v>6459</v>
      </c>
      <c r="AC447" t="s">
        <v>6845</v>
      </c>
      <c r="AD447" t="s">
        <v>6845</v>
      </c>
      <c r="AE447" t="s">
        <v>6845</v>
      </c>
      <c r="AF447" t="s">
        <v>6845</v>
      </c>
      <c r="AG447" t="s">
        <v>6845</v>
      </c>
      <c r="AH447" t="s">
        <v>6845</v>
      </c>
      <c r="AI447" t="s">
        <v>6845</v>
      </c>
      <c r="AJ447" t="s">
        <v>6845</v>
      </c>
      <c r="AK447" t="s">
        <v>6845</v>
      </c>
      <c r="AL447" t="s">
        <v>6845</v>
      </c>
      <c r="AM447" t="s">
        <v>6845</v>
      </c>
      <c r="AN447" t="s">
        <v>6866</v>
      </c>
      <c r="AO447" t="s">
        <v>6866</v>
      </c>
      <c r="AP447" t="s">
        <v>6866</v>
      </c>
      <c r="AQ447" t="s">
        <v>6866</v>
      </c>
      <c r="AR447" t="s">
        <v>6866</v>
      </c>
      <c r="AS447" t="s">
        <v>6866</v>
      </c>
      <c r="AT447" t="s">
        <v>6866</v>
      </c>
      <c r="AU447" t="s">
        <v>6866</v>
      </c>
      <c r="AV447" t="s">
        <v>6866</v>
      </c>
      <c r="AW447" t="s">
        <v>6866</v>
      </c>
      <c r="AX447" t="s">
        <v>6866</v>
      </c>
      <c r="AY447" t="s">
        <v>6866</v>
      </c>
      <c r="AZ447" t="s">
        <v>6866</v>
      </c>
      <c r="BA447" t="s">
        <v>6866</v>
      </c>
      <c r="BB447" t="s">
        <v>6866</v>
      </c>
      <c r="BC447" t="s">
        <v>6866</v>
      </c>
      <c r="BD447" t="s">
        <v>6866</v>
      </c>
      <c r="BE447" t="s">
        <v>6866</v>
      </c>
      <c r="BF447" t="s">
        <v>6866</v>
      </c>
      <c r="BG447" t="s">
        <v>6866</v>
      </c>
      <c r="BH447" t="s">
        <v>6866</v>
      </c>
      <c r="BI447" t="s">
        <v>6866</v>
      </c>
      <c r="BJ447" t="s">
        <v>6866</v>
      </c>
      <c r="BK447" t="s">
        <v>6866</v>
      </c>
      <c r="BL447" t="s">
        <v>6866</v>
      </c>
      <c r="BM447" t="s">
        <v>6866</v>
      </c>
      <c r="BN447" t="s">
        <v>6866</v>
      </c>
      <c r="BO447" t="s">
        <v>6866</v>
      </c>
      <c r="BP447" t="s">
        <v>1036</v>
      </c>
      <c r="BQ447" t="s">
        <v>1037</v>
      </c>
    </row>
    <row r="448" spans="1:69" hidden="1" x14ac:dyDescent="0.2">
      <c r="A448" t="s">
        <v>1038</v>
      </c>
      <c r="B448" t="s">
        <v>1038</v>
      </c>
      <c r="C448" t="s">
        <v>3528</v>
      </c>
      <c r="D448" t="s">
        <v>6835</v>
      </c>
      <c r="E448" t="s">
        <v>9146</v>
      </c>
      <c r="F448" t="s">
        <v>9146</v>
      </c>
      <c r="G448" t="s">
        <v>6837</v>
      </c>
      <c r="H448" t="s">
        <v>9024</v>
      </c>
      <c r="I448" t="s">
        <v>8953</v>
      </c>
      <c r="J448" t="s">
        <v>6840</v>
      </c>
      <c r="K448" t="s">
        <v>6841</v>
      </c>
      <c r="L448" t="s">
        <v>6473</v>
      </c>
      <c r="M448" t="s">
        <v>6457</v>
      </c>
      <c r="N448" t="s">
        <v>7077</v>
      </c>
      <c r="O448" t="s">
        <v>6845</v>
      </c>
      <c r="P448" t="s">
        <v>6845</v>
      </c>
      <c r="Q448" t="s">
        <v>6845</v>
      </c>
      <c r="R448" t="s">
        <v>7757</v>
      </c>
      <c r="S448" t="s">
        <v>8591</v>
      </c>
      <c r="T448" t="s">
        <v>8429</v>
      </c>
      <c r="U448" t="s">
        <v>6459</v>
      </c>
      <c r="V448" t="s">
        <v>1039</v>
      </c>
      <c r="W448" t="s">
        <v>6845</v>
      </c>
      <c r="X448" t="s">
        <v>6845</v>
      </c>
      <c r="Y448" t="s">
        <v>6845</v>
      </c>
      <c r="Z448" t="s">
        <v>6845</v>
      </c>
      <c r="AA448" t="s">
        <v>6845</v>
      </c>
      <c r="AB448" t="s">
        <v>6845</v>
      </c>
      <c r="AC448" t="s">
        <v>6845</v>
      </c>
      <c r="AD448" t="s">
        <v>6845</v>
      </c>
      <c r="AE448" t="s">
        <v>6845</v>
      </c>
      <c r="AF448" t="s">
        <v>6845</v>
      </c>
      <c r="AG448" t="s">
        <v>6845</v>
      </c>
      <c r="AH448" t="s">
        <v>6845</v>
      </c>
      <c r="AI448" t="s">
        <v>6845</v>
      </c>
      <c r="AJ448" t="s">
        <v>6845</v>
      </c>
      <c r="AK448" t="s">
        <v>6845</v>
      </c>
      <c r="AL448" t="s">
        <v>6845</v>
      </c>
      <c r="AM448" t="s">
        <v>6845</v>
      </c>
      <c r="AN448" t="s">
        <v>6866</v>
      </c>
      <c r="AO448" t="s">
        <v>6866</v>
      </c>
      <c r="AP448" t="s">
        <v>6866</v>
      </c>
      <c r="AQ448" t="s">
        <v>6866</v>
      </c>
      <c r="AR448" t="s">
        <v>6866</v>
      </c>
      <c r="AS448" t="s">
        <v>6866</v>
      </c>
      <c r="AT448" t="s">
        <v>6866</v>
      </c>
      <c r="AU448" t="s">
        <v>6866</v>
      </c>
      <c r="AV448" t="s">
        <v>6866</v>
      </c>
      <c r="AW448" t="s">
        <v>6866</v>
      </c>
      <c r="AX448" t="s">
        <v>6866</v>
      </c>
      <c r="AY448" t="s">
        <v>6866</v>
      </c>
      <c r="AZ448" t="s">
        <v>6866</v>
      </c>
      <c r="BA448" t="s">
        <v>6866</v>
      </c>
      <c r="BB448" t="s">
        <v>6866</v>
      </c>
      <c r="BC448" t="s">
        <v>6866</v>
      </c>
      <c r="BD448" t="s">
        <v>6866</v>
      </c>
      <c r="BE448" t="s">
        <v>6866</v>
      </c>
      <c r="BF448" t="s">
        <v>6866</v>
      </c>
      <c r="BG448" t="s">
        <v>6866</v>
      </c>
      <c r="BH448" t="s">
        <v>6866</v>
      </c>
      <c r="BI448" t="s">
        <v>6866</v>
      </c>
      <c r="BJ448" t="s">
        <v>6866</v>
      </c>
      <c r="BK448" t="s">
        <v>6866</v>
      </c>
      <c r="BL448" t="s">
        <v>6866</v>
      </c>
      <c r="BM448" t="s">
        <v>6866</v>
      </c>
      <c r="BN448" t="s">
        <v>6866</v>
      </c>
      <c r="BO448" t="s">
        <v>6866</v>
      </c>
      <c r="BP448" t="s">
        <v>1040</v>
      </c>
      <c r="BQ448" t="s">
        <v>1041</v>
      </c>
    </row>
    <row r="449" spans="1:69" hidden="1" x14ac:dyDescent="0.2">
      <c r="A449" t="s">
        <v>1042</v>
      </c>
      <c r="B449" t="s">
        <v>1042</v>
      </c>
      <c r="C449" t="s">
        <v>3528</v>
      </c>
      <c r="D449" t="s">
        <v>6835</v>
      </c>
      <c r="E449" t="s">
        <v>9146</v>
      </c>
      <c r="F449" t="s">
        <v>9146</v>
      </c>
      <c r="G449" t="s">
        <v>6837</v>
      </c>
      <c r="H449" t="s">
        <v>3570</v>
      </c>
      <c r="I449" t="s">
        <v>5814</v>
      </c>
      <c r="J449" t="s">
        <v>6840</v>
      </c>
      <c r="K449" t="s">
        <v>6841</v>
      </c>
      <c r="L449" t="s">
        <v>6473</v>
      </c>
      <c r="M449" t="s">
        <v>6457</v>
      </c>
      <c r="N449" t="s">
        <v>7077</v>
      </c>
      <c r="O449" t="s">
        <v>6845</v>
      </c>
      <c r="P449" t="s">
        <v>6845</v>
      </c>
      <c r="Q449" t="s">
        <v>6845</v>
      </c>
      <c r="R449" t="s">
        <v>1043</v>
      </c>
      <c r="S449" t="s">
        <v>8220</v>
      </c>
      <c r="T449" t="s">
        <v>7086</v>
      </c>
      <c r="U449" t="s">
        <v>6459</v>
      </c>
      <c r="V449" t="s">
        <v>1044</v>
      </c>
      <c r="W449" t="s">
        <v>6845</v>
      </c>
      <c r="X449" t="s">
        <v>6845</v>
      </c>
      <c r="Y449" t="s">
        <v>6845</v>
      </c>
      <c r="Z449" t="s">
        <v>6845</v>
      </c>
      <c r="AA449" t="s">
        <v>6845</v>
      </c>
      <c r="AB449" t="s">
        <v>6845</v>
      </c>
      <c r="AC449" t="s">
        <v>6845</v>
      </c>
      <c r="AD449" t="s">
        <v>6845</v>
      </c>
      <c r="AE449" t="s">
        <v>6845</v>
      </c>
      <c r="AF449" t="s">
        <v>6845</v>
      </c>
      <c r="AG449" t="s">
        <v>6845</v>
      </c>
      <c r="AH449" t="s">
        <v>6845</v>
      </c>
      <c r="AI449" t="s">
        <v>6845</v>
      </c>
      <c r="AJ449" t="s">
        <v>6845</v>
      </c>
      <c r="AK449" t="s">
        <v>6845</v>
      </c>
      <c r="AL449" t="s">
        <v>6845</v>
      </c>
      <c r="AM449" t="s">
        <v>6845</v>
      </c>
      <c r="AN449" t="s">
        <v>6866</v>
      </c>
      <c r="AO449" t="s">
        <v>6866</v>
      </c>
      <c r="AP449" t="s">
        <v>6866</v>
      </c>
      <c r="AQ449" t="s">
        <v>6866</v>
      </c>
      <c r="AR449" t="s">
        <v>6866</v>
      </c>
      <c r="AS449" t="s">
        <v>6866</v>
      </c>
      <c r="AT449" t="s">
        <v>6866</v>
      </c>
      <c r="AU449" t="s">
        <v>6866</v>
      </c>
      <c r="AV449" t="s">
        <v>6866</v>
      </c>
      <c r="AW449" t="s">
        <v>6866</v>
      </c>
      <c r="AX449" t="s">
        <v>6866</v>
      </c>
      <c r="AY449" t="s">
        <v>6866</v>
      </c>
      <c r="AZ449" t="s">
        <v>6866</v>
      </c>
      <c r="BA449" t="s">
        <v>6866</v>
      </c>
      <c r="BB449" t="s">
        <v>6866</v>
      </c>
      <c r="BC449" t="s">
        <v>6866</v>
      </c>
      <c r="BD449" t="s">
        <v>6866</v>
      </c>
      <c r="BE449" t="s">
        <v>6866</v>
      </c>
      <c r="BF449" t="s">
        <v>6866</v>
      </c>
      <c r="BG449" t="s">
        <v>6866</v>
      </c>
      <c r="BH449" t="s">
        <v>6866</v>
      </c>
      <c r="BI449" t="s">
        <v>6866</v>
      </c>
      <c r="BJ449" t="s">
        <v>6866</v>
      </c>
      <c r="BK449" t="s">
        <v>6866</v>
      </c>
      <c r="BL449" t="s">
        <v>6866</v>
      </c>
      <c r="BM449" t="s">
        <v>6866</v>
      </c>
      <c r="BN449" t="s">
        <v>6866</v>
      </c>
      <c r="BO449" t="s">
        <v>6866</v>
      </c>
      <c r="BP449" t="s">
        <v>1045</v>
      </c>
      <c r="BQ449" t="s">
        <v>1046</v>
      </c>
    </row>
    <row r="450" spans="1:69" hidden="1" x14ac:dyDescent="0.2">
      <c r="A450" t="s">
        <v>1047</v>
      </c>
      <c r="B450" t="s">
        <v>1047</v>
      </c>
      <c r="C450" t="s">
        <v>3528</v>
      </c>
      <c r="D450" t="s">
        <v>6835</v>
      </c>
      <c r="E450" t="s">
        <v>9146</v>
      </c>
      <c r="F450" t="s">
        <v>9146</v>
      </c>
      <c r="G450" t="s">
        <v>6837</v>
      </c>
      <c r="H450" t="s">
        <v>1048</v>
      </c>
      <c r="I450" t="s">
        <v>1049</v>
      </c>
      <c r="J450" t="s">
        <v>6840</v>
      </c>
      <c r="K450" t="s">
        <v>6841</v>
      </c>
      <c r="L450" t="s">
        <v>6473</v>
      </c>
      <c r="M450" t="s">
        <v>6457</v>
      </c>
      <c r="N450" t="s">
        <v>7077</v>
      </c>
      <c r="O450" t="s">
        <v>6845</v>
      </c>
      <c r="P450" t="s">
        <v>6845</v>
      </c>
      <c r="Q450" t="s">
        <v>6845</v>
      </c>
      <c r="R450" t="s">
        <v>1050</v>
      </c>
      <c r="S450" t="s">
        <v>6397</v>
      </c>
      <c r="T450" t="s">
        <v>7086</v>
      </c>
      <c r="U450" t="s">
        <v>6459</v>
      </c>
      <c r="V450" t="s">
        <v>1051</v>
      </c>
      <c r="W450" t="s">
        <v>6845</v>
      </c>
      <c r="X450" t="s">
        <v>6845</v>
      </c>
      <c r="Y450" t="s">
        <v>6845</v>
      </c>
      <c r="Z450" t="s">
        <v>6845</v>
      </c>
      <c r="AA450" t="s">
        <v>6845</v>
      </c>
      <c r="AB450" t="s">
        <v>6845</v>
      </c>
      <c r="AC450" t="s">
        <v>6845</v>
      </c>
      <c r="AD450" t="s">
        <v>6845</v>
      </c>
      <c r="AE450" t="s">
        <v>6845</v>
      </c>
      <c r="AF450" t="s">
        <v>6845</v>
      </c>
      <c r="AG450" t="s">
        <v>6845</v>
      </c>
      <c r="AH450" t="s">
        <v>6845</v>
      </c>
      <c r="AI450" t="s">
        <v>6845</v>
      </c>
      <c r="AJ450" t="s">
        <v>6845</v>
      </c>
      <c r="AK450" t="s">
        <v>6845</v>
      </c>
      <c r="AL450" t="s">
        <v>6845</v>
      </c>
      <c r="AM450" t="s">
        <v>6845</v>
      </c>
      <c r="AN450" t="s">
        <v>6866</v>
      </c>
      <c r="AO450" t="s">
        <v>6866</v>
      </c>
      <c r="AP450" t="s">
        <v>6866</v>
      </c>
      <c r="AQ450" t="s">
        <v>6866</v>
      </c>
      <c r="AR450" t="s">
        <v>6866</v>
      </c>
      <c r="AS450" t="s">
        <v>6866</v>
      </c>
      <c r="AT450" t="s">
        <v>6866</v>
      </c>
      <c r="AU450" t="s">
        <v>6866</v>
      </c>
      <c r="AV450" t="s">
        <v>6866</v>
      </c>
      <c r="AW450" t="s">
        <v>6866</v>
      </c>
      <c r="AX450" t="s">
        <v>6866</v>
      </c>
      <c r="AY450" t="s">
        <v>6866</v>
      </c>
      <c r="AZ450" t="s">
        <v>6866</v>
      </c>
      <c r="BA450" t="s">
        <v>6866</v>
      </c>
      <c r="BB450" t="s">
        <v>6866</v>
      </c>
      <c r="BC450" t="s">
        <v>6866</v>
      </c>
      <c r="BD450" t="s">
        <v>6866</v>
      </c>
      <c r="BE450" t="s">
        <v>6866</v>
      </c>
      <c r="BF450" t="s">
        <v>6866</v>
      </c>
      <c r="BG450" t="s">
        <v>6866</v>
      </c>
      <c r="BH450" t="s">
        <v>6866</v>
      </c>
      <c r="BI450" t="s">
        <v>6866</v>
      </c>
      <c r="BJ450" t="s">
        <v>6866</v>
      </c>
      <c r="BK450" t="s">
        <v>6866</v>
      </c>
      <c r="BL450" t="s">
        <v>6866</v>
      </c>
      <c r="BM450" t="s">
        <v>6866</v>
      </c>
      <c r="BN450" t="s">
        <v>6866</v>
      </c>
      <c r="BO450" t="s">
        <v>6866</v>
      </c>
      <c r="BP450" t="s">
        <v>1052</v>
      </c>
      <c r="BQ450" t="s">
        <v>1053</v>
      </c>
    </row>
    <row r="451" spans="1:69" hidden="1" x14ac:dyDescent="0.2">
      <c r="A451" t="s">
        <v>1054</v>
      </c>
      <c r="B451" t="s">
        <v>1054</v>
      </c>
      <c r="C451" t="s">
        <v>3528</v>
      </c>
      <c r="D451" t="s">
        <v>6835</v>
      </c>
      <c r="E451" t="s">
        <v>9146</v>
      </c>
      <c r="F451" t="s">
        <v>9146</v>
      </c>
      <c r="G451" t="s">
        <v>6837</v>
      </c>
      <c r="H451" t="s">
        <v>1055</v>
      </c>
      <c r="I451" t="s">
        <v>8994</v>
      </c>
      <c r="J451" t="s">
        <v>6840</v>
      </c>
      <c r="K451" t="s">
        <v>6841</v>
      </c>
      <c r="L451" t="s">
        <v>6473</v>
      </c>
      <c r="M451" t="s">
        <v>6457</v>
      </c>
      <c r="N451" t="s">
        <v>7077</v>
      </c>
      <c r="O451" t="s">
        <v>6845</v>
      </c>
      <c r="P451" t="s">
        <v>6845</v>
      </c>
      <c r="Q451" t="s">
        <v>6845</v>
      </c>
      <c r="R451" t="s">
        <v>1056</v>
      </c>
      <c r="S451" t="s">
        <v>7176</v>
      </c>
      <c r="T451" t="s">
        <v>6269</v>
      </c>
      <c r="U451" t="s">
        <v>6459</v>
      </c>
      <c r="V451" t="s">
        <v>1057</v>
      </c>
      <c r="W451" t="s">
        <v>6845</v>
      </c>
      <c r="X451" t="s">
        <v>6845</v>
      </c>
      <c r="Y451" t="s">
        <v>6845</v>
      </c>
      <c r="Z451" t="s">
        <v>6845</v>
      </c>
      <c r="AA451" t="s">
        <v>6845</v>
      </c>
      <c r="AB451" t="s">
        <v>6845</v>
      </c>
      <c r="AC451" t="s">
        <v>6845</v>
      </c>
      <c r="AD451" t="s">
        <v>6845</v>
      </c>
      <c r="AE451" t="s">
        <v>6845</v>
      </c>
      <c r="AF451" t="s">
        <v>6845</v>
      </c>
      <c r="AG451" t="s">
        <v>6845</v>
      </c>
      <c r="AH451" t="s">
        <v>6845</v>
      </c>
      <c r="AI451" t="s">
        <v>6845</v>
      </c>
      <c r="AJ451" t="s">
        <v>6845</v>
      </c>
      <c r="AK451" t="s">
        <v>6845</v>
      </c>
      <c r="AL451" t="s">
        <v>6845</v>
      </c>
      <c r="AM451" t="s">
        <v>6845</v>
      </c>
      <c r="AN451" t="s">
        <v>6866</v>
      </c>
      <c r="AO451" t="s">
        <v>6866</v>
      </c>
      <c r="AP451" t="s">
        <v>6866</v>
      </c>
      <c r="AQ451" t="s">
        <v>6866</v>
      </c>
      <c r="AR451" t="s">
        <v>6866</v>
      </c>
      <c r="AS451" t="s">
        <v>6866</v>
      </c>
      <c r="AT451" t="s">
        <v>6866</v>
      </c>
      <c r="AU451" t="s">
        <v>6866</v>
      </c>
      <c r="AV451" t="s">
        <v>6866</v>
      </c>
      <c r="AW451" t="s">
        <v>6866</v>
      </c>
      <c r="AX451" t="s">
        <v>6866</v>
      </c>
      <c r="AY451" t="s">
        <v>6866</v>
      </c>
      <c r="AZ451" t="s">
        <v>6866</v>
      </c>
      <c r="BA451" t="s">
        <v>6866</v>
      </c>
      <c r="BB451" t="s">
        <v>6866</v>
      </c>
      <c r="BC451" t="s">
        <v>6866</v>
      </c>
      <c r="BD451" t="s">
        <v>6866</v>
      </c>
      <c r="BE451" t="s">
        <v>6866</v>
      </c>
      <c r="BF451" t="s">
        <v>6866</v>
      </c>
      <c r="BG451" t="s">
        <v>6866</v>
      </c>
      <c r="BH451" t="s">
        <v>6866</v>
      </c>
      <c r="BI451" t="s">
        <v>6866</v>
      </c>
      <c r="BJ451" t="s">
        <v>6866</v>
      </c>
      <c r="BK451" t="s">
        <v>6866</v>
      </c>
      <c r="BL451" t="s">
        <v>6866</v>
      </c>
      <c r="BM451" t="s">
        <v>6866</v>
      </c>
      <c r="BN451" t="s">
        <v>6866</v>
      </c>
      <c r="BO451" t="s">
        <v>6866</v>
      </c>
      <c r="BP451" t="s">
        <v>1058</v>
      </c>
      <c r="BQ451" t="s">
        <v>1059</v>
      </c>
    </row>
    <row r="452" spans="1:69" hidden="1" x14ac:dyDescent="0.2">
      <c r="A452" t="s">
        <v>1060</v>
      </c>
      <c r="B452" t="s">
        <v>1060</v>
      </c>
      <c r="C452" t="s">
        <v>3528</v>
      </c>
      <c r="D452" t="s">
        <v>6835</v>
      </c>
      <c r="E452" t="s">
        <v>9146</v>
      </c>
      <c r="F452" t="s">
        <v>9146</v>
      </c>
      <c r="G452" t="s">
        <v>6837</v>
      </c>
      <c r="H452" t="s">
        <v>1061</v>
      </c>
      <c r="I452" t="s">
        <v>8994</v>
      </c>
      <c r="J452" t="s">
        <v>6840</v>
      </c>
      <c r="K452" t="s">
        <v>6841</v>
      </c>
      <c r="L452" t="s">
        <v>6473</v>
      </c>
      <c r="M452" t="s">
        <v>6457</v>
      </c>
      <c r="N452" t="s">
        <v>7077</v>
      </c>
      <c r="O452" t="s">
        <v>6845</v>
      </c>
      <c r="P452" t="s">
        <v>6845</v>
      </c>
      <c r="Q452" t="s">
        <v>6845</v>
      </c>
      <c r="R452" t="s">
        <v>1062</v>
      </c>
      <c r="S452" t="s">
        <v>6503</v>
      </c>
      <c r="T452" t="s">
        <v>3629</v>
      </c>
      <c r="U452" t="s">
        <v>6459</v>
      </c>
      <c r="V452" t="s">
        <v>1063</v>
      </c>
      <c r="W452" t="s">
        <v>6845</v>
      </c>
      <c r="X452" t="s">
        <v>6845</v>
      </c>
      <c r="Y452" t="s">
        <v>6845</v>
      </c>
      <c r="Z452" t="s">
        <v>6845</v>
      </c>
      <c r="AA452" t="s">
        <v>6845</v>
      </c>
      <c r="AB452" t="s">
        <v>6845</v>
      </c>
      <c r="AC452" t="s">
        <v>6845</v>
      </c>
      <c r="AD452" t="s">
        <v>6845</v>
      </c>
      <c r="AE452" t="s">
        <v>6845</v>
      </c>
      <c r="AF452" t="s">
        <v>6845</v>
      </c>
      <c r="AG452" t="s">
        <v>6845</v>
      </c>
      <c r="AH452" t="s">
        <v>6845</v>
      </c>
      <c r="AI452" t="s">
        <v>6845</v>
      </c>
      <c r="AJ452" t="s">
        <v>6845</v>
      </c>
      <c r="AK452" t="s">
        <v>6845</v>
      </c>
      <c r="AL452" t="s">
        <v>6845</v>
      </c>
      <c r="AM452" t="s">
        <v>6845</v>
      </c>
      <c r="AN452" t="s">
        <v>6866</v>
      </c>
      <c r="AO452" t="s">
        <v>6866</v>
      </c>
      <c r="AP452" t="s">
        <v>6866</v>
      </c>
      <c r="AQ452" t="s">
        <v>6866</v>
      </c>
      <c r="AR452" t="s">
        <v>6866</v>
      </c>
      <c r="AS452" t="s">
        <v>6866</v>
      </c>
      <c r="AT452" t="s">
        <v>6866</v>
      </c>
      <c r="AU452" t="s">
        <v>6866</v>
      </c>
      <c r="AV452" t="s">
        <v>6866</v>
      </c>
      <c r="AW452" t="s">
        <v>6866</v>
      </c>
      <c r="AX452" t="s">
        <v>6866</v>
      </c>
      <c r="AY452" t="s">
        <v>6866</v>
      </c>
      <c r="AZ452" t="s">
        <v>6866</v>
      </c>
      <c r="BA452" t="s">
        <v>6866</v>
      </c>
      <c r="BB452" t="s">
        <v>6866</v>
      </c>
      <c r="BC452" t="s">
        <v>6866</v>
      </c>
      <c r="BD452" t="s">
        <v>6866</v>
      </c>
      <c r="BE452" t="s">
        <v>6866</v>
      </c>
      <c r="BF452" t="s">
        <v>6866</v>
      </c>
      <c r="BG452" t="s">
        <v>6866</v>
      </c>
      <c r="BH452" t="s">
        <v>6866</v>
      </c>
      <c r="BI452" t="s">
        <v>6866</v>
      </c>
      <c r="BJ452" t="s">
        <v>6866</v>
      </c>
      <c r="BK452" t="s">
        <v>6866</v>
      </c>
      <c r="BL452" t="s">
        <v>6866</v>
      </c>
      <c r="BM452" t="s">
        <v>6866</v>
      </c>
      <c r="BN452" t="s">
        <v>6866</v>
      </c>
      <c r="BO452" t="s">
        <v>6866</v>
      </c>
      <c r="BP452" t="s">
        <v>1064</v>
      </c>
      <c r="BQ452" t="s">
        <v>1065</v>
      </c>
    </row>
    <row r="453" spans="1:69" hidden="1" x14ac:dyDescent="0.2">
      <c r="A453" t="s">
        <v>1066</v>
      </c>
      <c r="B453" t="s">
        <v>1066</v>
      </c>
      <c r="C453" t="s">
        <v>3528</v>
      </c>
      <c r="D453" t="s">
        <v>6835</v>
      </c>
      <c r="E453" t="s">
        <v>9146</v>
      </c>
      <c r="F453" t="s">
        <v>9146</v>
      </c>
      <c r="G453" t="s">
        <v>6837</v>
      </c>
      <c r="H453" t="s">
        <v>8736</v>
      </c>
      <c r="I453" t="s">
        <v>8564</v>
      </c>
      <c r="J453" t="s">
        <v>6840</v>
      </c>
      <c r="K453" t="s">
        <v>6841</v>
      </c>
      <c r="L453" t="s">
        <v>6473</v>
      </c>
      <c r="M453" t="s">
        <v>6457</v>
      </c>
      <c r="N453" t="s">
        <v>7077</v>
      </c>
      <c r="O453" t="s">
        <v>6845</v>
      </c>
      <c r="P453" t="s">
        <v>6845</v>
      </c>
      <c r="Q453" t="s">
        <v>6845</v>
      </c>
      <c r="R453" t="s">
        <v>1067</v>
      </c>
      <c r="S453" t="s">
        <v>8903</v>
      </c>
      <c r="T453" t="s">
        <v>7118</v>
      </c>
      <c r="U453" t="s">
        <v>6459</v>
      </c>
      <c r="V453" t="s">
        <v>1068</v>
      </c>
      <c r="W453" t="s">
        <v>6845</v>
      </c>
      <c r="X453" t="s">
        <v>6845</v>
      </c>
      <c r="Y453" t="s">
        <v>6845</v>
      </c>
      <c r="Z453" t="s">
        <v>6845</v>
      </c>
      <c r="AA453" t="s">
        <v>6845</v>
      </c>
      <c r="AB453" t="s">
        <v>6845</v>
      </c>
      <c r="AC453" t="s">
        <v>6845</v>
      </c>
      <c r="AD453" t="s">
        <v>6845</v>
      </c>
      <c r="AE453" t="s">
        <v>6845</v>
      </c>
      <c r="AF453" t="s">
        <v>6845</v>
      </c>
      <c r="AG453" t="s">
        <v>6845</v>
      </c>
      <c r="AH453" t="s">
        <v>6845</v>
      </c>
      <c r="AI453" t="s">
        <v>6845</v>
      </c>
      <c r="AJ453" t="s">
        <v>6845</v>
      </c>
      <c r="AK453" t="s">
        <v>6845</v>
      </c>
      <c r="AL453" t="s">
        <v>6845</v>
      </c>
      <c r="AM453" t="s">
        <v>6845</v>
      </c>
      <c r="AN453" t="s">
        <v>6866</v>
      </c>
      <c r="AO453" t="s">
        <v>6866</v>
      </c>
      <c r="AP453" t="s">
        <v>6866</v>
      </c>
      <c r="AQ453" t="s">
        <v>6866</v>
      </c>
      <c r="AR453" t="s">
        <v>6866</v>
      </c>
      <c r="AS453" t="s">
        <v>6866</v>
      </c>
      <c r="AT453" t="s">
        <v>6866</v>
      </c>
      <c r="AU453" t="s">
        <v>6866</v>
      </c>
      <c r="AV453" t="s">
        <v>6866</v>
      </c>
      <c r="AW453" t="s">
        <v>6866</v>
      </c>
      <c r="AX453" t="s">
        <v>6866</v>
      </c>
      <c r="AY453" t="s">
        <v>6866</v>
      </c>
      <c r="AZ453" t="s">
        <v>6866</v>
      </c>
      <c r="BA453" t="s">
        <v>6866</v>
      </c>
      <c r="BB453" t="s">
        <v>6866</v>
      </c>
      <c r="BC453" t="s">
        <v>6866</v>
      </c>
      <c r="BD453" t="s">
        <v>6866</v>
      </c>
      <c r="BE453" t="s">
        <v>6866</v>
      </c>
      <c r="BF453" t="s">
        <v>6866</v>
      </c>
      <c r="BG453" t="s">
        <v>6866</v>
      </c>
      <c r="BH453" t="s">
        <v>6866</v>
      </c>
      <c r="BI453" t="s">
        <v>6866</v>
      </c>
      <c r="BJ453" t="s">
        <v>6866</v>
      </c>
      <c r="BK453" t="s">
        <v>6866</v>
      </c>
      <c r="BL453" t="s">
        <v>6866</v>
      </c>
      <c r="BM453" t="s">
        <v>6866</v>
      </c>
      <c r="BN453" t="s">
        <v>6866</v>
      </c>
      <c r="BO453" t="s">
        <v>6866</v>
      </c>
      <c r="BP453" t="s">
        <v>1069</v>
      </c>
      <c r="BQ453" t="s">
        <v>1070</v>
      </c>
    </row>
    <row r="454" spans="1:69" hidden="1" x14ac:dyDescent="0.2">
      <c r="A454" t="s">
        <v>1071</v>
      </c>
      <c r="B454" t="s">
        <v>1071</v>
      </c>
      <c r="C454" t="s">
        <v>3528</v>
      </c>
      <c r="D454" t="s">
        <v>6835</v>
      </c>
      <c r="E454" t="s">
        <v>9146</v>
      </c>
      <c r="F454" t="s">
        <v>9146</v>
      </c>
      <c r="G454" t="s">
        <v>6837</v>
      </c>
      <c r="H454" t="s">
        <v>3545</v>
      </c>
      <c r="I454" t="s">
        <v>8887</v>
      </c>
      <c r="J454" t="s">
        <v>6840</v>
      </c>
      <c r="K454" t="s">
        <v>6841</v>
      </c>
      <c r="L454" t="s">
        <v>6473</v>
      </c>
      <c r="M454" t="s">
        <v>6457</v>
      </c>
      <c r="N454" t="s">
        <v>7077</v>
      </c>
      <c r="O454" t="s">
        <v>6845</v>
      </c>
      <c r="P454" t="s">
        <v>6845</v>
      </c>
      <c r="Q454" t="s">
        <v>6845</v>
      </c>
      <c r="R454" t="s">
        <v>5829</v>
      </c>
      <c r="S454" t="s">
        <v>8879</v>
      </c>
      <c r="T454" t="s">
        <v>7081</v>
      </c>
      <c r="U454" t="s">
        <v>6459</v>
      </c>
      <c r="V454" t="s">
        <v>1072</v>
      </c>
      <c r="W454" t="s">
        <v>6845</v>
      </c>
      <c r="X454" t="s">
        <v>6845</v>
      </c>
      <c r="Y454" t="s">
        <v>6845</v>
      </c>
      <c r="Z454" t="s">
        <v>6845</v>
      </c>
      <c r="AA454" t="s">
        <v>6845</v>
      </c>
      <c r="AB454" t="s">
        <v>6845</v>
      </c>
      <c r="AC454" t="s">
        <v>6845</v>
      </c>
      <c r="AD454" t="s">
        <v>6845</v>
      </c>
      <c r="AE454" t="s">
        <v>6845</v>
      </c>
      <c r="AF454" t="s">
        <v>6845</v>
      </c>
      <c r="AG454" t="s">
        <v>6845</v>
      </c>
      <c r="AH454" t="s">
        <v>6845</v>
      </c>
      <c r="AI454" t="s">
        <v>6845</v>
      </c>
      <c r="AJ454" t="s">
        <v>6845</v>
      </c>
      <c r="AK454" t="s">
        <v>6845</v>
      </c>
      <c r="AL454" t="s">
        <v>6845</v>
      </c>
      <c r="AM454" t="s">
        <v>6845</v>
      </c>
      <c r="AN454" t="s">
        <v>6866</v>
      </c>
      <c r="AO454" t="s">
        <v>6866</v>
      </c>
      <c r="AP454" t="s">
        <v>6866</v>
      </c>
      <c r="AQ454" t="s">
        <v>6866</v>
      </c>
      <c r="AR454" t="s">
        <v>6866</v>
      </c>
      <c r="AS454" t="s">
        <v>6866</v>
      </c>
      <c r="AT454" t="s">
        <v>6866</v>
      </c>
      <c r="AU454" t="s">
        <v>6866</v>
      </c>
      <c r="AV454" t="s">
        <v>6866</v>
      </c>
      <c r="AW454" t="s">
        <v>6866</v>
      </c>
      <c r="AX454" t="s">
        <v>6866</v>
      </c>
      <c r="AY454" t="s">
        <v>6866</v>
      </c>
      <c r="AZ454" t="s">
        <v>6866</v>
      </c>
      <c r="BA454" t="s">
        <v>6866</v>
      </c>
      <c r="BB454" t="s">
        <v>6866</v>
      </c>
      <c r="BC454" t="s">
        <v>6866</v>
      </c>
      <c r="BD454" t="s">
        <v>6866</v>
      </c>
      <c r="BE454" t="s">
        <v>6866</v>
      </c>
      <c r="BF454" t="s">
        <v>6866</v>
      </c>
      <c r="BG454" t="s">
        <v>6866</v>
      </c>
      <c r="BH454" t="s">
        <v>6866</v>
      </c>
      <c r="BI454" t="s">
        <v>6866</v>
      </c>
      <c r="BJ454" t="s">
        <v>6866</v>
      </c>
      <c r="BK454" t="s">
        <v>6866</v>
      </c>
      <c r="BL454" t="s">
        <v>6866</v>
      </c>
      <c r="BM454" t="s">
        <v>6866</v>
      </c>
      <c r="BN454" t="s">
        <v>6866</v>
      </c>
      <c r="BO454" t="s">
        <v>6866</v>
      </c>
      <c r="BP454" t="s">
        <v>1073</v>
      </c>
      <c r="BQ454" t="s">
        <v>1074</v>
      </c>
    </row>
    <row r="455" spans="1:69" hidden="1" x14ac:dyDescent="0.2">
      <c r="A455" t="s">
        <v>1075</v>
      </c>
      <c r="B455" t="s">
        <v>1075</v>
      </c>
      <c r="C455" t="s">
        <v>3528</v>
      </c>
      <c r="D455" t="s">
        <v>6835</v>
      </c>
      <c r="E455" t="s">
        <v>9146</v>
      </c>
      <c r="F455" t="s">
        <v>9146</v>
      </c>
      <c r="G455" t="s">
        <v>6837</v>
      </c>
      <c r="H455" t="s">
        <v>1076</v>
      </c>
      <c r="I455" t="s">
        <v>6274</v>
      </c>
      <c r="J455" t="s">
        <v>6840</v>
      </c>
      <c r="K455" t="s">
        <v>6841</v>
      </c>
      <c r="L455" t="s">
        <v>6473</v>
      </c>
      <c r="M455" t="s">
        <v>6457</v>
      </c>
      <c r="N455" t="s">
        <v>7077</v>
      </c>
      <c r="O455" t="s">
        <v>6845</v>
      </c>
      <c r="P455" t="s">
        <v>6845</v>
      </c>
      <c r="Q455" t="s">
        <v>6845</v>
      </c>
      <c r="R455" t="s">
        <v>1077</v>
      </c>
      <c r="S455" t="s">
        <v>8898</v>
      </c>
      <c r="T455" t="s">
        <v>1078</v>
      </c>
      <c r="U455" t="s">
        <v>6459</v>
      </c>
      <c r="V455" t="s">
        <v>1079</v>
      </c>
      <c r="W455" t="s">
        <v>6845</v>
      </c>
      <c r="X455" t="s">
        <v>6845</v>
      </c>
      <c r="Y455" t="s">
        <v>6845</v>
      </c>
      <c r="Z455" t="s">
        <v>6845</v>
      </c>
      <c r="AA455" t="s">
        <v>6845</v>
      </c>
      <c r="AB455" t="s">
        <v>6845</v>
      </c>
      <c r="AC455" t="s">
        <v>6845</v>
      </c>
      <c r="AD455" t="s">
        <v>6845</v>
      </c>
      <c r="AE455" t="s">
        <v>6845</v>
      </c>
      <c r="AF455" t="s">
        <v>6845</v>
      </c>
      <c r="AG455" t="s">
        <v>6845</v>
      </c>
      <c r="AH455" t="s">
        <v>6845</v>
      </c>
      <c r="AI455" t="s">
        <v>6845</v>
      </c>
      <c r="AJ455" t="s">
        <v>6845</v>
      </c>
      <c r="AK455" t="s">
        <v>6845</v>
      </c>
      <c r="AL455" t="s">
        <v>6845</v>
      </c>
      <c r="AM455" t="s">
        <v>6845</v>
      </c>
      <c r="AN455" t="s">
        <v>6866</v>
      </c>
      <c r="AO455" t="s">
        <v>6866</v>
      </c>
      <c r="AP455" t="s">
        <v>6866</v>
      </c>
      <c r="AQ455" t="s">
        <v>6866</v>
      </c>
      <c r="AR455" t="s">
        <v>6866</v>
      </c>
      <c r="AS455" t="s">
        <v>6866</v>
      </c>
      <c r="AT455" t="s">
        <v>6866</v>
      </c>
      <c r="AU455" t="s">
        <v>6866</v>
      </c>
      <c r="AV455" t="s">
        <v>6866</v>
      </c>
      <c r="AW455" t="s">
        <v>6866</v>
      </c>
      <c r="AX455" t="s">
        <v>6866</v>
      </c>
      <c r="AY455" t="s">
        <v>6866</v>
      </c>
      <c r="AZ455" t="s">
        <v>6866</v>
      </c>
      <c r="BA455" t="s">
        <v>6866</v>
      </c>
      <c r="BB455" t="s">
        <v>6866</v>
      </c>
      <c r="BC455" t="s">
        <v>6866</v>
      </c>
      <c r="BD455" t="s">
        <v>6866</v>
      </c>
      <c r="BE455" t="s">
        <v>6866</v>
      </c>
      <c r="BF455" t="s">
        <v>6866</v>
      </c>
      <c r="BG455" t="s">
        <v>6866</v>
      </c>
      <c r="BH455" t="s">
        <v>6866</v>
      </c>
      <c r="BI455" t="s">
        <v>6866</v>
      </c>
      <c r="BJ455" t="s">
        <v>6866</v>
      </c>
      <c r="BK455" t="s">
        <v>6866</v>
      </c>
      <c r="BL455" t="s">
        <v>6866</v>
      </c>
      <c r="BM455" t="s">
        <v>6866</v>
      </c>
      <c r="BN455" t="s">
        <v>6866</v>
      </c>
      <c r="BO455" t="s">
        <v>6866</v>
      </c>
      <c r="BP455" t="s">
        <v>1080</v>
      </c>
      <c r="BQ455" t="s">
        <v>1081</v>
      </c>
    </row>
    <row r="456" spans="1:69" hidden="1" x14ac:dyDescent="0.2">
      <c r="A456" t="s">
        <v>1082</v>
      </c>
      <c r="B456" t="s">
        <v>1082</v>
      </c>
      <c r="C456" t="s">
        <v>3528</v>
      </c>
      <c r="D456" t="s">
        <v>6835</v>
      </c>
      <c r="E456" t="s">
        <v>9146</v>
      </c>
      <c r="F456" t="s">
        <v>9146</v>
      </c>
      <c r="G456" t="s">
        <v>6837</v>
      </c>
      <c r="H456" t="s">
        <v>8151</v>
      </c>
      <c r="I456" t="s">
        <v>1083</v>
      </c>
      <c r="J456" t="s">
        <v>6840</v>
      </c>
      <c r="K456" t="s">
        <v>6841</v>
      </c>
      <c r="L456" t="s">
        <v>6473</v>
      </c>
      <c r="M456" t="s">
        <v>6457</v>
      </c>
      <c r="N456" t="s">
        <v>7077</v>
      </c>
      <c r="O456" t="s">
        <v>6845</v>
      </c>
      <c r="P456" t="s">
        <v>6845</v>
      </c>
      <c r="Q456" t="s">
        <v>6845</v>
      </c>
      <c r="R456" t="s">
        <v>1084</v>
      </c>
      <c r="S456" t="s">
        <v>4827</v>
      </c>
      <c r="T456" t="s">
        <v>8880</v>
      </c>
      <c r="U456" t="s">
        <v>6459</v>
      </c>
      <c r="V456" t="s">
        <v>1085</v>
      </c>
      <c r="W456" t="s">
        <v>6845</v>
      </c>
      <c r="X456" t="s">
        <v>6845</v>
      </c>
      <c r="Y456" t="s">
        <v>6845</v>
      </c>
      <c r="Z456" t="s">
        <v>6845</v>
      </c>
      <c r="AA456" t="s">
        <v>6845</v>
      </c>
      <c r="AB456" t="s">
        <v>6845</v>
      </c>
      <c r="AC456" t="s">
        <v>6845</v>
      </c>
      <c r="AD456" t="s">
        <v>6845</v>
      </c>
      <c r="AE456" t="s">
        <v>6845</v>
      </c>
      <c r="AF456" t="s">
        <v>6845</v>
      </c>
      <c r="AG456" t="s">
        <v>6845</v>
      </c>
      <c r="AH456" t="s">
        <v>6845</v>
      </c>
      <c r="AI456" t="s">
        <v>6845</v>
      </c>
      <c r="AJ456" t="s">
        <v>6845</v>
      </c>
      <c r="AK456" t="s">
        <v>6845</v>
      </c>
      <c r="AL456" t="s">
        <v>6845</v>
      </c>
      <c r="AM456" t="s">
        <v>6845</v>
      </c>
      <c r="AN456" t="s">
        <v>6866</v>
      </c>
      <c r="AO456" t="s">
        <v>6866</v>
      </c>
      <c r="AP456" t="s">
        <v>6866</v>
      </c>
      <c r="AQ456" t="s">
        <v>6866</v>
      </c>
      <c r="AR456" t="s">
        <v>6866</v>
      </c>
      <c r="AS456" t="s">
        <v>6866</v>
      </c>
      <c r="AT456" t="s">
        <v>6866</v>
      </c>
      <c r="AU456" t="s">
        <v>6866</v>
      </c>
      <c r="AV456" t="s">
        <v>6866</v>
      </c>
      <c r="AW456" t="s">
        <v>6866</v>
      </c>
      <c r="AX456" t="s">
        <v>6866</v>
      </c>
      <c r="AY456" t="s">
        <v>6866</v>
      </c>
      <c r="AZ456" t="s">
        <v>6866</v>
      </c>
      <c r="BA456" t="s">
        <v>6866</v>
      </c>
      <c r="BB456" t="s">
        <v>6866</v>
      </c>
      <c r="BC456" t="s">
        <v>6866</v>
      </c>
      <c r="BD456" t="s">
        <v>6866</v>
      </c>
      <c r="BE456" t="s">
        <v>6866</v>
      </c>
      <c r="BF456" t="s">
        <v>6866</v>
      </c>
      <c r="BG456" t="s">
        <v>6866</v>
      </c>
      <c r="BH456" t="s">
        <v>6866</v>
      </c>
      <c r="BI456" t="s">
        <v>6866</v>
      </c>
      <c r="BJ456" t="s">
        <v>6866</v>
      </c>
      <c r="BK456" t="s">
        <v>6866</v>
      </c>
      <c r="BL456" t="s">
        <v>6866</v>
      </c>
      <c r="BM456" t="s">
        <v>6866</v>
      </c>
      <c r="BN456" t="s">
        <v>6866</v>
      </c>
      <c r="BO456" t="s">
        <v>6866</v>
      </c>
      <c r="BP456" t="s">
        <v>1086</v>
      </c>
      <c r="BQ456" t="s">
        <v>1087</v>
      </c>
    </row>
    <row r="457" spans="1:69" hidden="1" x14ac:dyDescent="0.2">
      <c r="A457" t="s">
        <v>1088</v>
      </c>
      <c r="B457" t="s">
        <v>1088</v>
      </c>
      <c r="C457" t="s">
        <v>3528</v>
      </c>
      <c r="D457" t="s">
        <v>6835</v>
      </c>
      <c r="E457" t="s">
        <v>9146</v>
      </c>
      <c r="F457" t="s">
        <v>9146</v>
      </c>
      <c r="G457" t="s">
        <v>6837</v>
      </c>
      <c r="H457" t="s">
        <v>1089</v>
      </c>
      <c r="I457" t="s">
        <v>7122</v>
      </c>
      <c r="J457" t="s">
        <v>6840</v>
      </c>
      <c r="K457" t="s">
        <v>6841</v>
      </c>
      <c r="L457" t="s">
        <v>6473</v>
      </c>
      <c r="M457" t="s">
        <v>6457</v>
      </c>
      <c r="N457" t="s">
        <v>7077</v>
      </c>
      <c r="O457" t="s">
        <v>6845</v>
      </c>
      <c r="P457" t="s">
        <v>6845</v>
      </c>
      <c r="Q457" t="s">
        <v>6845</v>
      </c>
      <c r="R457" t="s">
        <v>1090</v>
      </c>
      <c r="S457" t="s">
        <v>7160</v>
      </c>
      <c r="T457" t="s">
        <v>7091</v>
      </c>
      <c r="U457" t="s">
        <v>6459</v>
      </c>
      <c r="V457" t="s">
        <v>1091</v>
      </c>
      <c r="W457" t="s">
        <v>6845</v>
      </c>
      <c r="X457" t="s">
        <v>6845</v>
      </c>
      <c r="Y457" t="s">
        <v>6845</v>
      </c>
      <c r="Z457" t="s">
        <v>6845</v>
      </c>
      <c r="AA457" t="s">
        <v>6845</v>
      </c>
      <c r="AB457" t="s">
        <v>6845</v>
      </c>
      <c r="AC457" t="s">
        <v>6845</v>
      </c>
      <c r="AD457" t="s">
        <v>6845</v>
      </c>
      <c r="AE457" t="s">
        <v>6845</v>
      </c>
      <c r="AF457" t="s">
        <v>6845</v>
      </c>
      <c r="AG457" t="s">
        <v>6845</v>
      </c>
      <c r="AH457" t="s">
        <v>6845</v>
      </c>
      <c r="AI457" t="s">
        <v>6845</v>
      </c>
      <c r="AJ457" t="s">
        <v>6845</v>
      </c>
      <c r="AK457" t="s">
        <v>6845</v>
      </c>
      <c r="AL457" t="s">
        <v>6845</v>
      </c>
      <c r="AM457" t="s">
        <v>6845</v>
      </c>
      <c r="AN457" t="s">
        <v>6866</v>
      </c>
      <c r="AO457" t="s">
        <v>6866</v>
      </c>
      <c r="AP457" t="s">
        <v>6866</v>
      </c>
      <c r="AQ457" t="s">
        <v>6866</v>
      </c>
      <c r="AR457" t="s">
        <v>6866</v>
      </c>
      <c r="AS457" t="s">
        <v>6866</v>
      </c>
      <c r="AT457" t="s">
        <v>6866</v>
      </c>
      <c r="AU457" t="s">
        <v>6866</v>
      </c>
      <c r="AV457" t="s">
        <v>6866</v>
      </c>
      <c r="AW457" t="s">
        <v>6866</v>
      </c>
      <c r="AX457" t="s">
        <v>6866</v>
      </c>
      <c r="AY457" t="s">
        <v>6866</v>
      </c>
      <c r="AZ457" t="s">
        <v>6866</v>
      </c>
      <c r="BA457" t="s">
        <v>6866</v>
      </c>
      <c r="BB457" t="s">
        <v>6866</v>
      </c>
      <c r="BC457" t="s">
        <v>6866</v>
      </c>
      <c r="BD457" t="s">
        <v>6866</v>
      </c>
      <c r="BE457" t="s">
        <v>6866</v>
      </c>
      <c r="BF457" t="s">
        <v>6866</v>
      </c>
      <c r="BG457" t="s">
        <v>6866</v>
      </c>
      <c r="BH457" t="s">
        <v>6866</v>
      </c>
      <c r="BI457" t="s">
        <v>6866</v>
      </c>
      <c r="BJ457" t="s">
        <v>6866</v>
      </c>
      <c r="BK457" t="s">
        <v>6866</v>
      </c>
      <c r="BL457" t="s">
        <v>6866</v>
      </c>
      <c r="BM457" t="s">
        <v>6866</v>
      </c>
      <c r="BN457" t="s">
        <v>6866</v>
      </c>
      <c r="BO457" t="s">
        <v>6866</v>
      </c>
      <c r="BP457" t="s">
        <v>1092</v>
      </c>
      <c r="BQ457" t="s">
        <v>1093</v>
      </c>
    </row>
    <row r="458" spans="1:69" hidden="1" x14ac:dyDescent="0.2">
      <c r="A458" t="s">
        <v>1094</v>
      </c>
      <c r="B458" t="s">
        <v>1094</v>
      </c>
      <c r="C458" t="s">
        <v>3528</v>
      </c>
      <c r="D458" t="s">
        <v>6835</v>
      </c>
      <c r="E458" t="s">
        <v>9146</v>
      </c>
      <c r="F458" t="s">
        <v>9146</v>
      </c>
      <c r="G458" t="s">
        <v>6837</v>
      </c>
      <c r="H458" t="s">
        <v>7398</v>
      </c>
      <c r="I458" t="s">
        <v>8368</v>
      </c>
      <c r="J458" t="s">
        <v>6840</v>
      </c>
      <c r="K458" t="s">
        <v>6841</v>
      </c>
      <c r="L458" t="s">
        <v>6473</v>
      </c>
      <c r="M458" t="s">
        <v>6457</v>
      </c>
      <c r="N458" t="s">
        <v>7077</v>
      </c>
      <c r="O458" t="s">
        <v>6845</v>
      </c>
      <c r="P458" t="s">
        <v>6845</v>
      </c>
      <c r="Q458" t="s">
        <v>6845</v>
      </c>
      <c r="R458" t="s">
        <v>1095</v>
      </c>
      <c r="S458" t="s">
        <v>7176</v>
      </c>
      <c r="T458" t="s">
        <v>6232</v>
      </c>
      <c r="U458" t="s">
        <v>6459</v>
      </c>
      <c r="V458" t="s">
        <v>1096</v>
      </c>
      <c r="W458" t="s">
        <v>6845</v>
      </c>
      <c r="X458" t="s">
        <v>6845</v>
      </c>
      <c r="Y458" t="s">
        <v>6845</v>
      </c>
      <c r="Z458" t="s">
        <v>6845</v>
      </c>
      <c r="AA458" t="s">
        <v>6845</v>
      </c>
      <c r="AB458" t="s">
        <v>6845</v>
      </c>
      <c r="AC458" t="s">
        <v>6845</v>
      </c>
      <c r="AD458" t="s">
        <v>6845</v>
      </c>
      <c r="AE458" t="s">
        <v>6845</v>
      </c>
      <c r="AF458" t="s">
        <v>6845</v>
      </c>
      <c r="AG458" t="s">
        <v>6845</v>
      </c>
      <c r="AH458" t="s">
        <v>6845</v>
      </c>
      <c r="AI458" t="s">
        <v>6845</v>
      </c>
      <c r="AJ458" t="s">
        <v>6845</v>
      </c>
      <c r="AK458" t="s">
        <v>6845</v>
      </c>
      <c r="AL458" t="s">
        <v>6845</v>
      </c>
      <c r="AM458" t="s">
        <v>6845</v>
      </c>
      <c r="AN458" t="s">
        <v>6866</v>
      </c>
      <c r="AO458" t="s">
        <v>6866</v>
      </c>
      <c r="AP458" t="s">
        <v>6866</v>
      </c>
      <c r="AQ458" t="s">
        <v>6866</v>
      </c>
      <c r="AR458" t="s">
        <v>6866</v>
      </c>
      <c r="AS458" t="s">
        <v>6866</v>
      </c>
      <c r="AT458" t="s">
        <v>6866</v>
      </c>
      <c r="AU458" t="s">
        <v>6866</v>
      </c>
      <c r="AV458" t="s">
        <v>6866</v>
      </c>
      <c r="AW458" t="s">
        <v>6866</v>
      </c>
      <c r="AX458" t="s">
        <v>6866</v>
      </c>
      <c r="AY458" t="s">
        <v>6866</v>
      </c>
      <c r="AZ458" t="s">
        <v>6866</v>
      </c>
      <c r="BA458" t="s">
        <v>6866</v>
      </c>
      <c r="BB458" t="s">
        <v>6866</v>
      </c>
      <c r="BC458" t="s">
        <v>6866</v>
      </c>
      <c r="BD458" t="s">
        <v>6866</v>
      </c>
      <c r="BE458" t="s">
        <v>6866</v>
      </c>
      <c r="BF458" t="s">
        <v>6866</v>
      </c>
      <c r="BG458" t="s">
        <v>6866</v>
      </c>
      <c r="BH458" t="s">
        <v>6866</v>
      </c>
      <c r="BI458" t="s">
        <v>6866</v>
      </c>
      <c r="BJ458" t="s">
        <v>6866</v>
      </c>
      <c r="BK458" t="s">
        <v>6866</v>
      </c>
      <c r="BL458" t="s">
        <v>6866</v>
      </c>
      <c r="BM458" t="s">
        <v>6866</v>
      </c>
      <c r="BN458" t="s">
        <v>6866</v>
      </c>
      <c r="BO458" t="s">
        <v>6866</v>
      </c>
      <c r="BP458" t="s">
        <v>1097</v>
      </c>
      <c r="BQ458" t="s">
        <v>1098</v>
      </c>
    </row>
    <row r="459" spans="1:69" hidden="1" x14ac:dyDescent="0.2">
      <c r="A459" t="s">
        <v>1099</v>
      </c>
      <c r="B459" t="s">
        <v>1100</v>
      </c>
      <c r="C459" t="s">
        <v>3528</v>
      </c>
      <c r="D459" t="s">
        <v>6835</v>
      </c>
      <c r="E459" t="s">
        <v>9146</v>
      </c>
      <c r="F459" t="s">
        <v>9146</v>
      </c>
      <c r="G459" t="s">
        <v>6837</v>
      </c>
      <c r="H459" t="s">
        <v>1101</v>
      </c>
      <c r="I459" t="s">
        <v>1102</v>
      </c>
      <c r="J459" t="s">
        <v>6840</v>
      </c>
      <c r="K459" t="s">
        <v>6841</v>
      </c>
      <c r="L459" t="s">
        <v>7649</v>
      </c>
      <c r="M459" t="s">
        <v>6457</v>
      </c>
      <c r="N459" t="s">
        <v>7077</v>
      </c>
      <c r="O459" t="s">
        <v>6845</v>
      </c>
      <c r="P459" t="s">
        <v>6845</v>
      </c>
      <c r="Q459" t="s">
        <v>6845</v>
      </c>
      <c r="R459" t="s">
        <v>1103</v>
      </c>
      <c r="S459" t="s">
        <v>6268</v>
      </c>
      <c r="T459" t="s">
        <v>1104</v>
      </c>
      <c r="U459" t="s">
        <v>6459</v>
      </c>
      <c r="V459" t="s">
        <v>1105</v>
      </c>
      <c r="W459" t="s">
        <v>1106</v>
      </c>
      <c r="X459" t="s">
        <v>6845</v>
      </c>
      <c r="Y459" t="s">
        <v>6845</v>
      </c>
      <c r="Z459" t="s">
        <v>6845</v>
      </c>
      <c r="AA459" t="s">
        <v>6845</v>
      </c>
      <c r="AB459" t="s">
        <v>6845</v>
      </c>
      <c r="AC459" t="s">
        <v>6845</v>
      </c>
      <c r="AD459" t="s">
        <v>6845</v>
      </c>
      <c r="AE459" t="s">
        <v>6845</v>
      </c>
      <c r="AF459" t="s">
        <v>6845</v>
      </c>
      <c r="AG459" t="s">
        <v>6845</v>
      </c>
      <c r="AH459" t="s">
        <v>6845</v>
      </c>
      <c r="AI459" t="s">
        <v>6845</v>
      </c>
      <c r="AJ459" t="s">
        <v>6845</v>
      </c>
      <c r="AK459" t="s">
        <v>6845</v>
      </c>
      <c r="AL459" t="s">
        <v>6845</v>
      </c>
      <c r="AM459" t="s">
        <v>6845</v>
      </c>
      <c r="AN459" t="s">
        <v>6866</v>
      </c>
      <c r="AO459" t="s">
        <v>6866</v>
      </c>
      <c r="AP459" t="s">
        <v>6866</v>
      </c>
      <c r="AQ459" t="s">
        <v>6866</v>
      </c>
      <c r="AR459" t="s">
        <v>6866</v>
      </c>
      <c r="AS459" t="s">
        <v>6866</v>
      </c>
      <c r="AT459" t="s">
        <v>6866</v>
      </c>
      <c r="AU459" t="s">
        <v>6866</v>
      </c>
      <c r="AV459" t="s">
        <v>6866</v>
      </c>
      <c r="AW459" t="s">
        <v>6866</v>
      </c>
      <c r="AX459" t="s">
        <v>6866</v>
      </c>
      <c r="AY459" t="s">
        <v>6866</v>
      </c>
      <c r="AZ459" t="s">
        <v>6866</v>
      </c>
      <c r="BA459" t="s">
        <v>6866</v>
      </c>
      <c r="BB459" t="s">
        <v>6866</v>
      </c>
      <c r="BC459" t="s">
        <v>6866</v>
      </c>
      <c r="BD459" t="s">
        <v>6866</v>
      </c>
      <c r="BE459" t="s">
        <v>6866</v>
      </c>
      <c r="BF459" t="s">
        <v>6866</v>
      </c>
      <c r="BG459" t="s">
        <v>6866</v>
      </c>
      <c r="BH459" t="s">
        <v>6866</v>
      </c>
      <c r="BI459" t="s">
        <v>6866</v>
      </c>
      <c r="BJ459" t="s">
        <v>6866</v>
      </c>
      <c r="BK459" t="s">
        <v>6866</v>
      </c>
      <c r="BL459" t="s">
        <v>6866</v>
      </c>
      <c r="BM459" t="s">
        <v>6866</v>
      </c>
      <c r="BN459" t="s">
        <v>6866</v>
      </c>
      <c r="BO459" t="s">
        <v>6866</v>
      </c>
      <c r="BP459" t="s">
        <v>1107</v>
      </c>
      <c r="BQ459" t="s">
        <v>1108</v>
      </c>
    </row>
    <row r="460" spans="1:69" hidden="1" x14ac:dyDescent="0.2">
      <c r="A460" t="s">
        <v>1109</v>
      </c>
      <c r="B460" t="s">
        <v>3774</v>
      </c>
      <c r="C460" t="s">
        <v>3528</v>
      </c>
      <c r="D460" t="s">
        <v>6835</v>
      </c>
      <c r="E460" t="s">
        <v>9146</v>
      </c>
      <c r="F460" t="s">
        <v>9146</v>
      </c>
      <c r="G460" t="s">
        <v>6837</v>
      </c>
      <c r="H460" t="s">
        <v>6838</v>
      </c>
      <c r="I460" t="s">
        <v>2391</v>
      </c>
      <c r="J460" t="s">
        <v>6840</v>
      </c>
      <c r="K460" t="s">
        <v>6841</v>
      </c>
      <c r="L460" t="s">
        <v>6473</v>
      </c>
      <c r="M460" t="s">
        <v>6457</v>
      </c>
      <c r="N460" t="s">
        <v>7077</v>
      </c>
      <c r="O460" t="s">
        <v>6845</v>
      </c>
      <c r="P460" t="s">
        <v>6845</v>
      </c>
      <c r="Q460" t="s">
        <v>6845</v>
      </c>
      <c r="R460" t="s">
        <v>6787</v>
      </c>
      <c r="S460" t="s">
        <v>8903</v>
      </c>
      <c r="T460" t="s">
        <v>7196</v>
      </c>
      <c r="U460" t="s">
        <v>7082</v>
      </c>
      <c r="V460" t="s">
        <v>3775</v>
      </c>
      <c r="W460" t="s">
        <v>6845</v>
      </c>
      <c r="X460" t="s">
        <v>6845</v>
      </c>
      <c r="Y460" t="s">
        <v>6845</v>
      </c>
      <c r="Z460" t="s">
        <v>6845</v>
      </c>
      <c r="AA460" t="s">
        <v>6845</v>
      </c>
      <c r="AB460" t="s">
        <v>6845</v>
      </c>
      <c r="AC460" t="s">
        <v>6845</v>
      </c>
      <c r="AD460" t="s">
        <v>6845</v>
      </c>
      <c r="AE460" t="s">
        <v>6845</v>
      </c>
      <c r="AF460" t="s">
        <v>6845</v>
      </c>
      <c r="AG460" t="s">
        <v>6845</v>
      </c>
      <c r="AH460" t="s">
        <v>6845</v>
      </c>
      <c r="AI460" t="s">
        <v>6845</v>
      </c>
      <c r="AJ460" t="s">
        <v>6845</v>
      </c>
      <c r="AK460" t="s">
        <v>6845</v>
      </c>
      <c r="AL460" t="s">
        <v>6845</v>
      </c>
      <c r="AM460" t="s">
        <v>6845</v>
      </c>
      <c r="AN460" t="s">
        <v>6866</v>
      </c>
      <c r="AO460" t="s">
        <v>6866</v>
      </c>
      <c r="AP460" t="s">
        <v>6866</v>
      </c>
      <c r="AQ460" t="s">
        <v>6866</v>
      </c>
      <c r="AR460" t="s">
        <v>6866</v>
      </c>
      <c r="AS460" t="s">
        <v>6866</v>
      </c>
      <c r="AT460" t="s">
        <v>6866</v>
      </c>
      <c r="AU460" t="s">
        <v>6866</v>
      </c>
      <c r="AV460" t="s">
        <v>6866</v>
      </c>
      <c r="AW460" t="s">
        <v>6866</v>
      </c>
      <c r="AX460" t="s">
        <v>6866</v>
      </c>
      <c r="AY460" t="s">
        <v>6866</v>
      </c>
      <c r="AZ460" t="s">
        <v>6866</v>
      </c>
      <c r="BA460" t="s">
        <v>6866</v>
      </c>
      <c r="BB460" t="s">
        <v>6866</v>
      </c>
      <c r="BC460" t="s">
        <v>6866</v>
      </c>
      <c r="BD460" t="s">
        <v>6866</v>
      </c>
      <c r="BE460" t="s">
        <v>6866</v>
      </c>
      <c r="BF460" t="s">
        <v>6866</v>
      </c>
      <c r="BG460" t="s">
        <v>6866</v>
      </c>
      <c r="BH460" t="s">
        <v>6866</v>
      </c>
      <c r="BI460" t="s">
        <v>6866</v>
      </c>
      <c r="BJ460" t="s">
        <v>6866</v>
      </c>
      <c r="BK460" t="s">
        <v>6866</v>
      </c>
      <c r="BL460" t="s">
        <v>6866</v>
      </c>
      <c r="BM460" t="s">
        <v>6866</v>
      </c>
      <c r="BN460" t="s">
        <v>6866</v>
      </c>
      <c r="BO460" t="s">
        <v>6866</v>
      </c>
      <c r="BP460" t="s">
        <v>3776</v>
      </c>
      <c r="BQ460" t="s">
        <v>3777</v>
      </c>
    </row>
    <row r="461" spans="1:69" hidden="1" x14ac:dyDescent="0.2">
      <c r="A461" t="s">
        <v>3778</v>
      </c>
      <c r="B461" t="s">
        <v>3778</v>
      </c>
      <c r="C461" t="s">
        <v>3528</v>
      </c>
      <c r="D461" t="s">
        <v>6835</v>
      </c>
      <c r="E461" t="s">
        <v>9146</v>
      </c>
      <c r="F461" t="s">
        <v>9146</v>
      </c>
      <c r="G461" t="s">
        <v>6837</v>
      </c>
      <c r="H461" t="s">
        <v>3779</v>
      </c>
      <c r="I461" t="s">
        <v>7145</v>
      </c>
      <c r="J461" t="s">
        <v>6840</v>
      </c>
      <c r="K461" t="s">
        <v>6845</v>
      </c>
      <c r="L461" t="s">
        <v>6500</v>
      </c>
      <c r="M461" t="s">
        <v>6501</v>
      </c>
      <c r="N461" t="s">
        <v>7077</v>
      </c>
      <c r="O461" t="s">
        <v>6845</v>
      </c>
      <c r="P461" t="s">
        <v>6845</v>
      </c>
      <c r="Q461" t="s">
        <v>6845</v>
      </c>
      <c r="R461" t="s">
        <v>3780</v>
      </c>
      <c r="S461" t="s">
        <v>8223</v>
      </c>
      <c r="T461" t="s">
        <v>7140</v>
      </c>
      <c r="U461" t="s">
        <v>7082</v>
      </c>
      <c r="V461" t="s">
        <v>3781</v>
      </c>
      <c r="W461" t="s">
        <v>3782</v>
      </c>
      <c r="X461" t="s">
        <v>3783</v>
      </c>
      <c r="Y461" t="s">
        <v>9040</v>
      </c>
      <c r="Z461" t="s">
        <v>8903</v>
      </c>
      <c r="AA461" t="s">
        <v>6340</v>
      </c>
      <c r="AB461" t="s">
        <v>7119</v>
      </c>
      <c r="AC461" t="s">
        <v>3781</v>
      </c>
      <c r="AD461" t="s">
        <v>6845</v>
      </c>
      <c r="AE461" t="s">
        <v>3783</v>
      </c>
      <c r="AF461" t="s">
        <v>6845</v>
      </c>
      <c r="AG461" t="s">
        <v>6845</v>
      </c>
      <c r="AH461" t="s">
        <v>6845</v>
      </c>
      <c r="AI461" t="s">
        <v>6845</v>
      </c>
      <c r="AJ461" t="s">
        <v>6845</v>
      </c>
      <c r="AK461" t="s">
        <v>6845</v>
      </c>
      <c r="AL461" t="s">
        <v>6845</v>
      </c>
      <c r="AM461" t="s">
        <v>6845</v>
      </c>
      <c r="AN461" t="s">
        <v>6866</v>
      </c>
      <c r="AO461" t="s">
        <v>6866</v>
      </c>
      <c r="AP461" t="s">
        <v>6866</v>
      </c>
      <c r="AQ461" t="s">
        <v>6866</v>
      </c>
      <c r="AR461" t="s">
        <v>6866</v>
      </c>
      <c r="AS461" t="s">
        <v>6866</v>
      </c>
      <c r="AT461" t="s">
        <v>6866</v>
      </c>
      <c r="AU461" t="s">
        <v>6866</v>
      </c>
      <c r="AV461" t="s">
        <v>6866</v>
      </c>
      <c r="AW461" t="s">
        <v>6866</v>
      </c>
      <c r="AX461" t="s">
        <v>6866</v>
      </c>
      <c r="AY461" t="s">
        <v>6866</v>
      </c>
      <c r="AZ461" t="s">
        <v>6866</v>
      </c>
      <c r="BA461" t="s">
        <v>6866</v>
      </c>
      <c r="BB461" t="s">
        <v>7122</v>
      </c>
      <c r="BC461" t="s">
        <v>7122</v>
      </c>
      <c r="BD461" t="s">
        <v>6866</v>
      </c>
      <c r="BE461" t="s">
        <v>6866</v>
      </c>
      <c r="BF461" t="s">
        <v>6866</v>
      </c>
      <c r="BG461" t="s">
        <v>6866</v>
      </c>
      <c r="BH461" t="s">
        <v>6866</v>
      </c>
      <c r="BI461" t="s">
        <v>6866</v>
      </c>
      <c r="BJ461" t="s">
        <v>6866</v>
      </c>
      <c r="BK461" t="s">
        <v>6866</v>
      </c>
      <c r="BL461" t="s">
        <v>6866</v>
      </c>
      <c r="BM461" t="s">
        <v>6866</v>
      </c>
      <c r="BN461" t="s">
        <v>6866</v>
      </c>
      <c r="BO461" t="s">
        <v>6866</v>
      </c>
      <c r="BP461" t="s">
        <v>3784</v>
      </c>
      <c r="BQ461" t="s">
        <v>3785</v>
      </c>
    </row>
    <row r="462" spans="1:69" hidden="1" x14ac:dyDescent="0.2">
      <c r="A462" t="s">
        <v>3786</v>
      </c>
      <c r="B462" t="s">
        <v>3787</v>
      </c>
      <c r="C462" t="s">
        <v>3528</v>
      </c>
      <c r="D462" t="s">
        <v>6835</v>
      </c>
      <c r="E462" t="s">
        <v>9146</v>
      </c>
      <c r="F462" t="s">
        <v>9146</v>
      </c>
      <c r="G462" t="s">
        <v>6837</v>
      </c>
      <c r="H462" t="s">
        <v>2378</v>
      </c>
      <c r="I462" t="s">
        <v>8960</v>
      </c>
      <c r="J462" t="s">
        <v>6840</v>
      </c>
      <c r="K462" t="s">
        <v>6845</v>
      </c>
      <c r="L462" t="s">
        <v>6500</v>
      </c>
      <c r="M462" t="s">
        <v>6501</v>
      </c>
      <c r="N462" t="s">
        <v>6844</v>
      </c>
      <c r="O462" t="s">
        <v>6845</v>
      </c>
      <c r="P462" t="s">
        <v>6845</v>
      </c>
      <c r="Q462" t="s">
        <v>6845</v>
      </c>
      <c r="R462" t="s">
        <v>3788</v>
      </c>
      <c r="S462" t="s">
        <v>7090</v>
      </c>
      <c r="T462" t="s">
        <v>7086</v>
      </c>
      <c r="U462" t="s">
        <v>7082</v>
      </c>
      <c r="V462" t="s">
        <v>3789</v>
      </c>
      <c r="W462" t="s">
        <v>6845</v>
      </c>
      <c r="X462" t="s">
        <v>6845</v>
      </c>
      <c r="Y462" t="s">
        <v>6515</v>
      </c>
      <c r="Z462" t="s">
        <v>8898</v>
      </c>
      <c r="AA462" t="s">
        <v>7196</v>
      </c>
      <c r="AB462" t="s">
        <v>9459</v>
      </c>
      <c r="AC462" t="s">
        <v>970</v>
      </c>
      <c r="AD462" t="s">
        <v>6845</v>
      </c>
      <c r="AE462" t="s">
        <v>6845</v>
      </c>
      <c r="AF462" t="s">
        <v>6845</v>
      </c>
      <c r="AG462" t="s">
        <v>6845</v>
      </c>
      <c r="AH462" t="s">
        <v>6845</v>
      </c>
      <c r="AI462" t="s">
        <v>6845</v>
      </c>
      <c r="AJ462" t="s">
        <v>6845</v>
      </c>
      <c r="AK462" t="s">
        <v>6845</v>
      </c>
      <c r="AL462" t="s">
        <v>6845</v>
      </c>
      <c r="AM462" t="s">
        <v>6845</v>
      </c>
      <c r="AN462" t="s">
        <v>6866</v>
      </c>
      <c r="AO462" t="s">
        <v>6866</v>
      </c>
      <c r="AP462" t="s">
        <v>6866</v>
      </c>
      <c r="AQ462" t="s">
        <v>6866</v>
      </c>
      <c r="AR462" t="s">
        <v>6866</v>
      </c>
      <c r="AS462" t="s">
        <v>6866</v>
      </c>
      <c r="AT462" t="s">
        <v>6866</v>
      </c>
      <c r="AU462" t="s">
        <v>6866</v>
      </c>
      <c r="AV462" t="s">
        <v>6866</v>
      </c>
      <c r="AW462" t="s">
        <v>6866</v>
      </c>
      <c r="AX462" t="s">
        <v>6866</v>
      </c>
      <c r="AY462" t="s">
        <v>6866</v>
      </c>
      <c r="AZ462" t="s">
        <v>6866</v>
      </c>
      <c r="BA462" t="s">
        <v>6866</v>
      </c>
      <c r="BB462" t="s">
        <v>7096</v>
      </c>
      <c r="BC462" t="s">
        <v>7096</v>
      </c>
      <c r="BD462" t="s">
        <v>6866</v>
      </c>
      <c r="BE462" t="s">
        <v>6866</v>
      </c>
      <c r="BF462" t="s">
        <v>6866</v>
      </c>
      <c r="BG462" t="s">
        <v>6866</v>
      </c>
      <c r="BH462" t="s">
        <v>6866</v>
      </c>
      <c r="BI462" t="s">
        <v>6866</v>
      </c>
      <c r="BJ462" t="s">
        <v>6866</v>
      </c>
      <c r="BK462" t="s">
        <v>6866</v>
      </c>
      <c r="BL462" t="s">
        <v>6866</v>
      </c>
      <c r="BM462" t="s">
        <v>6866</v>
      </c>
      <c r="BN462" t="s">
        <v>6866</v>
      </c>
      <c r="BO462" t="s">
        <v>6866</v>
      </c>
      <c r="BP462" t="s">
        <v>3790</v>
      </c>
      <c r="BQ462" t="s">
        <v>3791</v>
      </c>
    </row>
    <row r="463" spans="1:69" hidden="1" x14ac:dyDescent="0.2">
      <c r="A463" t="s">
        <v>3792</v>
      </c>
      <c r="B463" t="s">
        <v>3793</v>
      </c>
      <c r="C463" t="s">
        <v>6834</v>
      </c>
      <c r="D463" t="s">
        <v>6835</v>
      </c>
      <c r="E463" t="s">
        <v>9146</v>
      </c>
      <c r="F463" t="s">
        <v>9146</v>
      </c>
      <c r="G463" t="s">
        <v>6837</v>
      </c>
      <c r="H463" t="s">
        <v>3794</v>
      </c>
      <c r="I463" t="s">
        <v>7179</v>
      </c>
      <c r="J463" t="s">
        <v>3795</v>
      </c>
      <c r="K463" t="s">
        <v>6845</v>
      </c>
      <c r="L463" t="s">
        <v>7798</v>
      </c>
      <c r="M463" t="s">
        <v>9188</v>
      </c>
      <c r="N463" t="s">
        <v>6844</v>
      </c>
      <c r="O463" t="s">
        <v>3796</v>
      </c>
      <c r="P463" t="s">
        <v>3797</v>
      </c>
      <c r="Q463" t="s">
        <v>3798</v>
      </c>
      <c r="R463" t="s">
        <v>3149</v>
      </c>
      <c r="S463" t="s">
        <v>8981</v>
      </c>
      <c r="T463" t="s">
        <v>7675</v>
      </c>
      <c r="U463" t="s">
        <v>7082</v>
      </c>
      <c r="V463" t="s">
        <v>3798</v>
      </c>
      <c r="W463" t="s">
        <v>3799</v>
      </c>
      <c r="X463" t="s">
        <v>3797</v>
      </c>
      <c r="Y463" t="s">
        <v>3800</v>
      </c>
      <c r="Z463" t="s">
        <v>3485</v>
      </c>
      <c r="AA463" t="s">
        <v>8711</v>
      </c>
      <c r="AB463" t="s">
        <v>8361</v>
      </c>
      <c r="AC463" t="s">
        <v>3801</v>
      </c>
      <c r="AD463" t="s">
        <v>3802</v>
      </c>
      <c r="AE463" t="s">
        <v>3797</v>
      </c>
      <c r="AF463" t="s">
        <v>3803</v>
      </c>
      <c r="AG463" t="s">
        <v>6855</v>
      </c>
      <c r="AH463" t="s">
        <v>8821</v>
      </c>
      <c r="AI463" t="s">
        <v>7119</v>
      </c>
      <c r="AJ463" t="s">
        <v>3804</v>
      </c>
      <c r="AK463" t="s">
        <v>3805</v>
      </c>
      <c r="AL463" t="s">
        <v>3797</v>
      </c>
      <c r="AM463" t="s">
        <v>6845</v>
      </c>
      <c r="AN463" t="s">
        <v>6179</v>
      </c>
      <c r="AO463" t="s">
        <v>8894</v>
      </c>
      <c r="AP463" t="s">
        <v>6866</v>
      </c>
      <c r="AQ463" t="s">
        <v>6866</v>
      </c>
      <c r="AR463" t="s">
        <v>6866</v>
      </c>
      <c r="AS463" t="s">
        <v>6866</v>
      </c>
      <c r="AT463" t="s">
        <v>6866</v>
      </c>
      <c r="AU463" t="s">
        <v>3806</v>
      </c>
      <c r="AV463" t="s">
        <v>3806</v>
      </c>
      <c r="AW463" t="s">
        <v>6866</v>
      </c>
      <c r="AX463" t="s">
        <v>6866</v>
      </c>
      <c r="AY463" t="s">
        <v>6866</v>
      </c>
      <c r="AZ463" t="s">
        <v>6866</v>
      </c>
      <c r="BA463" t="s">
        <v>6866</v>
      </c>
      <c r="BB463" t="s">
        <v>3807</v>
      </c>
      <c r="BC463" t="s">
        <v>3807</v>
      </c>
      <c r="BD463" t="s">
        <v>6866</v>
      </c>
      <c r="BE463" t="s">
        <v>6866</v>
      </c>
      <c r="BF463" t="s">
        <v>6866</v>
      </c>
      <c r="BG463" t="s">
        <v>6866</v>
      </c>
      <c r="BH463" t="s">
        <v>6866</v>
      </c>
      <c r="BI463" t="s">
        <v>6866</v>
      </c>
      <c r="BJ463" t="s">
        <v>6866</v>
      </c>
      <c r="BK463" t="s">
        <v>6866</v>
      </c>
      <c r="BL463" t="s">
        <v>6866</v>
      </c>
      <c r="BM463" t="s">
        <v>6866</v>
      </c>
      <c r="BN463" t="s">
        <v>6866</v>
      </c>
      <c r="BO463" t="s">
        <v>6866</v>
      </c>
      <c r="BP463" t="s">
        <v>3808</v>
      </c>
      <c r="BQ463" t="s">
        <v>3809</v>
      </c>
    </row>
    <row r="464" spans="1:69" hidden="1" x14ac:dyDescent="0.2">
      <c r="A464" t="s">
        <v>3810</v>
      </c>
      <c r="B464" t="s">
        <v>3811</v>
      </c>
      <c r="C464" t="s">
        <v>6834</v>
      </c>
      <c r="D464" t="s">
        <v>6835</v>
      </c>
      <c r="E464" t="s">
        <v>9146</v>
      </c>
      <c r="F464" t="s">
        <v>9146</v>
      </c>
      <c r="G464" t="s">
        <v>6837</v>
      </c>
      <c r="H464" t="s">
        <v>3812</v>
      </c>
      <c r="I464" t="s">
        <v>7144</v>
      </c>
      <c r="J464" t="s">
        <v>6840</v>
      </c>
      <c r="K464" t="s">
        <v>6841</v>
      </c>
      <c r="L464" t="s">
        <v>7798</v>
      </c>
      <c r="M464" t="s">
        <v>9188</v>
      </c>
      <c r="N464" t="s">
        <v>6844</v>
      </c>
      <c r="O464" t="s">
        <v>3813</v>
      </c>
      <c r="P464" t="s">
        <v>3814</v>
      </c>
      <c r="Q464" t="s">
        <v>3815</v>
      </c>
      <c r="R464" t="s">
        <v>3816</v>
      </c>
      <c r="S464" t="s">
        <v>3817</v>
      </c>
      <c r="T464" t="s">
        <v>7191</v>
      </c>
      <c r="U464" t="s">
        <v>7082</v>
      </c>
      <c r="V464" t="s">
        <v>3818</v>
      </c>
      <c r="W464" t="s">
        <v>3819</v>
      </c>
      <c r="X464" t="s">
        <v>3814</v>
      </c>
      <c r="Y464" t="s">
        <v>3820</v>
      </c>
      <c r="Z464" t="s">
        <v>8764</v>
      </c>
      <c r="AA464" t="s">
        <v>6475</v>
      </c>
      <c r="AB464" t="s">
        <v>7119</v>
      </c>
      <c r="AC464" t="s">
        <v>3818</v>
      </c>
      <c r="AD464" t="s">
        <v>3821</v>
      </c>
      <c r="AE464" t="s">
        <v>3814</v>
      </c>
      <c r="AF464" t="s">
        <v>3822</v>
      </c>
      <c r="AG464" t="s">
        <v>7117</v>
      </c>
      <c r="AH464" t="s">
        <v>7091</v>
      </c>
      <c r="AI464" t="s">
        <v>6857</v>
      </c>
      <c r="AJ464" t="s">
        <v>3818</v>
      </c>
      <c r="AK464" t="s">
        <v>3823</v>
      </c>
      <c r="AL464" t="s">
        <v>3814</v>
      </c>
      <c r="AM464" t="s">
        <v>6845</v>
      </c>
      <c r="AN464" t="s">
        <v>7939</v>
      </c>
      <c r="AO464" t="s">
        <v>6866</v>
      </c>
      <c r="AP464" t="s">
        <v>7099</v>
      </c>
      <c r="AQ464" t="s">
        <v>8952</v>
      </c>
      <c r="AR464" t="s">
        <v>6866</v>
      </c>
      <c r="AS464" t="s">
        <v>6866</v>
      </c>
      <c r="AT464" t="s">
        <v>6866</v>
      </c>
      <c r="AU464" t="s">
        <v>3807</v>
      </c>
      <c r="AV464" t="s">
        <v>6866</v>
      </c>
      <c r="AW464" t="s">
        <v>7095</v>
      </c>
      <c r="AX464" t="s">
        <v>7179</v>
      </c>
      <c r="AY464" t="s">
        <v>6866</v>
      </c>
      <c r="AZ464" t="s">
        <v>6866</v>
      </c>
      <c r="BA464" t="s">
        <v>6866</v>
      </c>
      <c r="BB464" t="s">
        <v>6866</v>
      </c>
      <c r="BC464" t="s">
        <v>6866</v>
      </c>
      <c r="BD464" t="s">
        <v>6866</v>
      </c>
      <c r="BE464" t="s">
        <v>6866</v>
      </c>
      <c r="BF464" t="s">
        <v>6866</v>
      </c>
      <c r="BG464" t="s">
        <v>6866</v>
      </c>
      <c r="BH464" t="s">
        <v>6866</v>
      </c>
      <c r="BI464" t="s">
        <v>6866</v>
      </c>
      <c r="BJ464" t="s">
        <v>6866</v>
      </c>
      <c r="BK464" t="s">
        <v>6866</v>
      </c>
      <c r="BL464" t="s">
        <v>6866</v>
      </c>
      <c r="BM464" t="s">
        <v>6866</v>
      </c>
      <c r="BN464" t="s">
        <v>6866</v>
      </c>
      <c r="BO464" t="s">
        <v>6866</v>
      </c>
      <c r="BP464" t="s">
        <v>3824</v>
      </c>
      <c r="BQ464" t="s">
        <v>3825</v>
      </c>
    </row>
    <row r="465" spans="1:69" hidden="1" x14ac:dyDescent="0.2">
      <c r="A465" t="s">
        <v>3826</v>
      </c>
      <c r="B465" t="s">
        <v>3827</v>
      </c>
      <c r="C465" t="s">
        <v>3828</v>
      </c>
      <c r="D465" t="s">
        <v>6835</v>
      </c>
      <c r="E465" t="s">
        <v>9148</v>
      </c>
      <c r="F465" t="s">
        <v>9148</v>
      </c>
      <c r="G465" t="s">
        <v>6837</v>
      </c>
      <c r="H465" t="s">
        <v>4596</v>
      </c>
      <c r="I465" t="s">
        <v>3829</v>
      </c>
      <c r="J465" t="s">
        <v>4597</v>
      </c>
      <c r="K465" t="s">
        <v>6841</v>
      </c>
      <c r="L465" t="s">
        <v>3830</v>
      </c>
      <c r="M465" t="s">
        <v>8381</v>
      </c>
      <c r="N465" t="s">
        <v>6844</v>
      </c>
      <c r="O465" t="s">
        <v>6845</v>
      </c>
      <c r="P465" t="s">
        <v>3831</v>
      </c>
      <c r="Q465" t="s">
        <v>3832</v>
      </c>
      <c r="R465" t="s">
        <v>3833</v>
      </c>
      <c r="S465" t="s">
        <v>7154</v>
      </c>
      <c r="T465" t="s">
        <v>7675</v>
      </c>
      <c r="U465" t="s">
        <v>7082</v>
      </c>
      <c r="V465" t="s">
        <v>3832</v>
      </c>
      <c r="W465" t="s">
        <v>3834</v>
      </c>
      <c r="X465" t="s">
        <v>6845</v>
      </c>
      <c r="Y465" t="s">
        <v>3835</v>
      </c>
      <c r="Z465" t="s">
        <v>7117</v>
      </c>
      <c r="AA465" t="s">
        <v>7118</v>
      </c>
      <c r="AB465" t="s">
        <v>7119</v>
      </c>
      <c r="AC465" t="s">
        <v>3836</v>
      </c>
      <c r="AD465" t="s">
        <v>3837</v>
      </c>
      <c r="AE465" t="s">
        <v>6845</v>
      </c>
      <c r="AF465" t="s">
        <v>6845</v>
      </c>
      <c r="AG465" t="s">
        <v>6845</v>
      </c>
      <c r="AH465" t="s">
        <v>6845</v>
      </c>
      <c r="AI465" t="s">
        <v>6845</v>
      </c>
      <c r="AJ465" t="s">
        <v>6845</v>
      </c>
      <c r="AK465" t="s">
        <v>6845</v>
      </c>
      <c r="AL465" t="s">
        <v>6845</v>
      </c>
      <c r="AM465" t="s">
        <v>6845</v>
      </c>
      <c r="AN465" t="s">
        <v>6866</v>
      </c>
      <c r="AO465" t="s">
        <v>6866</v>
      </c>
      <c r="AP465" t="s">
        <v>6866</v>
      </c>
      <c r="AQ465" t="s">
        <v>6866</v>
      </c>
      <c r="AR465" t="s">
        <v>6866</v>
      </c>
      <c r="AS465" t="s">
        <v>6866</v>
      </c>
      <c r="AT465" t="s">
        <v>6866</v>
      </c>
      <c r="AU465" t="s">
        <v>6866</v>
      </c>
      <c r="AV465" t="s">
        <v>6866</v>
      </c>
      <c r="AW465" t="s">
        <v>6866</v>
      </c>
      <c r="AX465" t="s">
        <v>6866</v>
      </c>
      <c r="AY465" t="s">
        <v>6866</v>
      </c>
      <c r="AZ465" t="s">
        <v>6866</v>
      </c>
      <c r="BA465" t="s">
        <v>6866</v>
      </c>
      <c r="BB465" t="s">
        <v>6866</v>
      </c>
      <c r="BC465" t="s">
        <v>6866</v>
      </c>
      <c r="BD465" t="s">
        <v>6866</v>
      </c>
      <c r="BE465" t="s">
        <v>6866</v>
      </c>
      <c r="BF465" t="s">
        <v>6866</v>
      </c>
      <c r="BG465" t="s">
        <v>6866</v>
      </c>
      <c r="BH465" t="s">
        <v>6866</v>
      </c>
      <c r="BI465" t="s">
        <v>6866</v>
      </c>
      <c r="BJ465" t="s">
        <v>6866</v>
      </c>
      <c r="BK465" t="s">
        <v>6866</v>
      </c>
      <c r="BL465" t="s">
        <v>6866</v>
      </c>
      <c r="BM465" t="s">
        <v>6866</v>
      </c>
      <c r="BN465" t="s">
        <v>6866</v>
      </c>
      <c r="BO465" t="s">
        <v>6866</v>
      </c>
      <c r="BP465" t="s">
        <v>3838</v>
      </c>
      <c r="BQ465" t="s">
        <v>3839</v>
      </c>
    </row>
    <row r="466" spans="1:69" hidden="1" x14ac:dyDescent="0.2">
      <c r="A466" t="s">
        <v>3840</v>
      </c>
      <c r="B466" t="s">
        <v>3841</v>
      </c>
      <c r="C466" t="s">
        <v>3842</v>
      </c>
      <c r="D466" t="s">
        <v>6835</v>
      </c>
      <c r="E466" t="s">
        <v>9148</v>
      </c>
      <c r="F466" t="s">
        <v>9148</v>
      </c>
      <c r="G466" t="s">
        <v>6837</v>
      </c>
      <c r="H466" t="s">
        <v>9024</v>
      </c>
      <c r="I466" t="s">
        <v>6285</v>
      </c>
      <c r="J466" t="s">
        <v>3843</v>
      </c>
      <c r="K466" t="s">
        <v>6841</v>
      </c>
      <c r="L466" t="s">
        <v>6046</v>
      </c>
      <c r="M466" t="s">
        <v>8381</v>
      </c>
      <c r="N466" t="s">
        <v>7077</v>
      </c>
      <c r="O466" t="s">
        <v>6845</v>
      </c>
      <c r="P466" t="s">
        <v>3844</v>
      </c>
      <c r="Q466" t="s">
        <v>3845</v>
      </c>
      <c r="R466" t="s">
        <v>5359</v>
      </c>
      <c r="S466" t="s">
        <v>9012</v>
      </c>
      <c r="T466" t="s">
        <v>6148</v>
      </c>
      <c r="U466" t="s">
        <v>7082</v>
      </c>
      <c r="V466" t="s">
        <v>3845</v>
      </c>
      <c r="W466" t="s">
        <v>3846</v>
      </c>
      <c r="X466" t="s">
        <v>3844</v>
      </c>
      <c r="Y466" t="s">
        <v>3847</v>
      </c>
      <c r="Z466" t="s">
        <v>5153</v>
      </c>
      <c r="AA466" t="s">
        <v>5855</v>
      </c>
      <c r="AB466" t="s">
        <v>7087</v>
      </c>
      <c r="AC466" t="s">
        <v>3848</v>
      </c>
      <c r="AD466" t="s">
        <v>3846</v>
      </c>
      <c r="AE466" t="s">
        <v>3844</v>
      </c>
      <c r="AF466" t="s">
        <v>3149</v>
      </c>
      <c r="AG466" t="s">
        <v>3849</v>
      </c>
      <c r="AH466" t="s">
        <v>6856</v>
      </c>
      <c r="AI466" t="s">
        <v>6200</v>
      </c>
      <c r="AJ466" t="s">
        <v>3850</v>
      </c>
      <c r="AK466" t="s">
        <v>3851</v>
      </c>
      <c r="AL466" t="s">
        <v>3844</v>
      </c>
      <c r="AM466" t="s">
        <v>3852</v>
      </c>
      <c r="AN466" t="s">
        <v>3389</v>
      </c>
      <c r="AO466" t="s">
        <v>7108</v>
      </c>
      <c r="AP466" t="s">
        <v>8906</v>
      </c>
      <c r="AQ466" t="s">
        <v>9187</v>
      </c>
      <c r="AR466" t="s">
        <v>6866</v>
      </c>
      <c r="AS466" t="s">
        <v>6866</v>
      </c>
      <c r="AT466" t="s">
        <v>6866</v>
      </c>
      <c r="AU466" t="s">
        <v>2457</v>
      </c>
      <c r="AV466" t="s">
        <v>7186</v>
      </c>
      <c r="AW466" t="s">
        <v>7143</v>
      </c>
      <c r="AX466" t="s">
        <v>8994</v>
      </c>
      <c r="AY466" t="s">
        <v>6866</v>
      </c>
      <c r="AZ466" t="s">
        <v>6866</v>
      </c>
      <c r="BA466" t="s">
        <v>6866</v>
      </c>
      <c r="BB466" t="s">
        <v>3853</v>
      </c>
      <c r="BC466" t="s">
        <v>3854</v>
      </c>
      <c r="BD466" t="s">
        <v>7144</v>
      </c>
      <c r="BE466" t="s">
        <v>8994</v>
      </c>
      <c r="BF466" t="s">
        <v>6866</v>
      </c>
      <c r="BG466" t="s">
        <v>6866</v>
      </c>
      <c r="BH466" t="s">
        <v>6866</v>
      </c>
      <c r="BI466" t="s">
        <v>3855</v>
      </c>
      <c r="BJ466" t="s">
        <v>3854</v>
      </c>
      <c r="BK466" t="s">
        <v>7121</v>
      </c>
      <c r="BL466" t="s">
        <v>6866</v>
      </c>
      <c r="BM466" t="s">
        <v>6866</v>
      </c>
      <c r="BN466" t="s">
        <v>6866</v>
      </c>
      <c r="BO466" t="s">
        <v>6866</v>
      </c>
      <c r="BP466" t="s">
        <v>3856</v>
      </c>
      <c r="BQ466" t="s">
        <v>3857</v>
      </c>
    </row>
    <row r="467" spans="1:69" hidden="1" x14ac:dyDescent="0.2">
      <c r="A467" t="s">
        <v>3858</v>
      </c>
      <c r="B467" t="s">
        <v>3859</v>
      </c>
      <c r="C467" t="s">
        <v>7796</v>
      </c>
      <c r="D467" t="s">
        <v>6835</v>
      </c>
      <c r="E467" t="s">
        <v>9148</v>
      </c>
      <c r="F467" t="s">
        <v>9148</v>
      </c>
      <c r="G467" t="s">
        <v>6837</v>
      </c>
      <c r="H467" t="s">
        <v>3860</v>
      </c>
      <c r="I467" t="s">
        <v>8906</v>
      </c>
      <c r="J467" t="s">
        <v>3861</v>
      </c>
      <c r="K467" t="s">
        <v>6841</v>
      </c>
      <c r="L467" t="s">
        <v>3862</v>
      </c>
      <c r="M467" t="s">
        <v>8381</v>
      </c>
      <c r="N467" t="s">
        <v>6844</v>
      </c>
      <c r="O467" t="s">
        <v>3863</v>
      </c>
      <c r="P467" t="s">
        <v>3864</v>
      </c>
      <c r="Q467" t="s">
        <v>3865</v>
      </c>
      <c r="R467" t="s">
        <v>3866</v>
      </c>
      <c r="S467" t="s">
        <v>8061</v>
      </c>
      <c r="T467" t="s">
        <v>8744</v>
      </c>
      <c r="U467" t="s">
        <v>7082</v>
      </c>
      <c r="V467" t="s">
        <v>3865</v>
      </c>
      <c r="W467" t="s">
        <v>3867</v>
      </c>
      <c r="X467" t="s">
        <v>3864</v>
      </c>
      <c r="Y467" t="s">
        <v>3868</v>
      </c>
      <c r="Z467" t="s">
        <v>8223</v>
      </c>
      <c r="AA467" t="s">
        <v>7196</v>
      </c>
      <c r="AB467" t="s">
        <v>4934</v>
      </c>
      <c r="AC467" t="s">
        <v>3869</v>
      </c>
      <c r="AD467" t="s">
        <v>3870</v>
      </c>
      <c r="AE467" t="s">
        <v>3864</v>
      </c>
      <c r="AF467" t="s">
        <v>3871</v>
      </c>
      <c r="AG467" t="s">
        <v>6503</v>
      </c>
      <c r="AH467" t="s">
        <v>7196</v>
      </c>
      <c r="AI467" t="s">
        <v>7119</v>
      </c>
      <c r="AJ467" t="s">
        <v>3872</v>
      </c>
      <c r="AK467" t="s">
        <v>3873</v>
      </c>
      <c r="AL467" t="s">
        <v>3864</v>
      </c>
      <c r="AM467" t="s">
        <v>6845</v>
      </c>
      <c r="AN467" t="s">
        <v>3874</v>
      </c>
      <c r="AO467" t="s">
        <v>3875</v>
      </c>
      <c r="AP467" t="s">
        <v>7096</v>
      </c>
      <c r="AQ467" t="s">
        <v>6866</v>
      </c>
      <c r="AR467" t="s">
        <v>6866</v>
      </c>
      <c r="AS467" t="s">
        <v>6866</v>
      </c>
      <c r="AT467" t="s">
        <v>6866</v>
      </c>
      <c r="AU467" t="s">
        <v>3876</v>
      </c>
      <c r="AV467" t="s">
        <v>3877</v>
      </c>
      <c r="AW467" t="s">
        <v>6399</v>
      </c>
      <c r="AX467" t="s">
        <v>6866</v>
      </c>
      <c r="AY467" t="s">
        <v>6866</v>
      </c>
      <c r="AZ467" t="s">
        <v>6866</v>
      </c>
      <c r="BA467" t="s">
        <v>6866</v>
      </c>
      <c r="BB467" t="s">
        <v>3878</v>
      </c>
      <c r="BC467" t="s">
        <v>3879</v>
      </c>
      <c r="BD467" t="s">
        <v>6432</v>
      </c>
      <c r="BE467" t="s">
        <v>6866</v>
      </c>
      <c r="BF467" t="s">
        <v>6866</v>
      </c>
      <c r="BG467" t="s">
        <v>6866</v>
      </c>
      <c r="BH467" t="s">
        <v>6866</v>
      </c>
      <c r="BI467" t="s">
        <v>3880</v>
      </c>
      <c r="BJ467" t="s">
        <v>3464</v>
      </c>
      <c r="BK467" t="s">
        <v>7123</v>
      </c>
      <c r="BL467" t="s">
        <v>6866</v>
      </c>
      <c r="BM467" t="s">
        <v>6866</v>
      </c>
      <c r="BN467" t="s">
        <v>6866</v>
      </c>
      <c r="BO467" t="s">
        <v>6866</v>
      </c>
      <c r="BP467" t="s">
        <v>3881</v>
      </c>
      <c r="BQ467" t="s">
        <v>3882</v>
      </c>
    </row>
    <row r="468" spans="1:69" hidden="1" x14ac:dyDescent="0.2">
      <c r="A468" t="s">
        <v>3883</v>
      </c>
      <c r="B468" t="s">
        <v>3884</v>
      </c>
      <c r="C468" t="s">
        <v>7796</v>
      </c>
      <c r="D468" t="s">
        <v>6835</v>
      </c>
      <c r="E468" t="s">
        <v>9148</v>
      </c>
      <c r="F468" t="s">
        <v>9148</v>
      </c>
      <c r="G468" t="s">
        <v>3885</v>
      </c>
      <c r="H468" t="s">
        <v>6163</v>
      </c>
      <c r="I468" t="s">
        <v>5184</v>
      </c>
      <c r="J468" t="s">
        <v>3886</v>
      </c>
      <c r="K468" t="s">
        <v>6841</v>
      </c>
      <c r="L468" t="s">
        <v>8380</v>
      </c>
      <c r="M468" t="s">
        <v>8381</v>
      </c>
      <c r="N468" t="s">
        <v>6844</v>
      </c>
      <c r="O468" t="s">
        <v>3887</v>
      </c>
      <c r="P468" t="s">
        <v>3888</v>
      </c>
      <c r="Q468" t="s">
        <v>3889</v>
      </c>
      <c r="R468" t="s">
        <v>3890</v>
      </c>
      <c r="S468" t="s">
        <v>8131</v>
      </c>
      <c r="T468" t="s">
        <v>3891</v>
      </c>
      <c r="U468" t="s">
        <v>7082</v>
      </c>
      <c r="V468" t="s">
        <v>3889</v>
      </c>
      <c r="W468" t="s">
        <v>3892</v>
      </c>
      <c r="X468" t="s">
        <v>3888</v>
      </c>
      <c r="Y468" t="s">
        <v>3893</v>
      </c>
      <c r="Z468" t="s">
        <v>8061</v>
      </c>
      <c r="AA468" t="s">
        <v>3894</v>
      </c>
      <c r="AB468" t="s">
        <v>8361</v>
      </c>
      <c r="AC468" t="s">
        <v>3895</v>
      </c>
      <c r="AD468" t="s">
        <v>3896</v>
      </c>
      <c r="AE468" t="s">
        <v>3888</v>
      </c>
      <c r="AF468" t="s">
        <v>5608</v>
      </c>
      <c r="AG468" t="s">
        <v>6384</v>
      </c>
      <c r="AH468" t="s">
        <v>7091</v>
      </c>
      <c r="AI468" t="s">
        <v>6857</v>
      </c>
      <c r="AJ468" t="s">
        <v>3895</v>
      </c>
      <c r="AK468" t="s">
        <v>3897</v>
      </c>
      <c r="AL468" t="s">
        <v>3888</v>
      </c>
      <c r="AM468" t="s">
        <v>6845</v>
      </c>
      <c r="AN468" t="s">
        <v>6877</v>
      </c>
      <c r="AO468" t="s">
        <v>6877</v>
      </c>
      <c r="AP468" t="s">
        <v>6866</v>
      </c>
      <c r="AQ468" t="s">
        <v>6866</v>
      </c>
      <c r="AR468" t="s">
        <v>6866</v>
      </c>
      <c r="AS468" t="s">
        <v>6866</v>
      </c>
      <c r="AT468" t="s">
        <v>6866</v>
      </c>
      <c r="AU468" t="s">
        <v>3898</v>
      </c>
      <c r="AV468" t="s">
        <v>3899</v>
      </c>
      <c r="AW468" t="s">
        <v>7098</v>
      </c>
      <c r="AX468" t="s">
        <v>6866</v>
      </c>
      <c r="AY468" t="s">
        <v>6866</v>
      </c>
      <c r="AZ468" t="s">
        <v>6866</v>
      </c>
      <c r="BA468" t="s">
        <v>6866</v>
      </c>
      <c r="BB468" t="s">
        <v>3900</v>
      </c>
      <c r="BC468" t="s">
        <v>6175</v>
      </c>
      <c r="BD468" t="s">
        <v>8434</v>
      </c>
      <c r="BE468" t="s">
        <v>6866</v>
      </c>
      <c r="BF468" t="s">
        <v>6866</v>
      </c>
      <c r="BG468" t="s">
        <v>6866</v>
      </c>
      <c r="BH468" t="s">
        <v>6866</v>
      </c>
      <c r="BI468" t="s">
        <v>3901</v>
      </c>
      <c r="BJ468" t="s">
        <v>3902</v>
      </c>
      <c r="BK468" t="s">
        <v>6422</v>
      </c>
      <c r="BL468" t="s">
        <v>6866</v>
      </c>
      <c r="BM468" t="s">
        <v>6866</v>
      </c>
      <c r="BN468" t="s">
        <v>6866</v>
      </c>
      <c r="BO468" t="s">
        <v>6866</v>
      </c>
      <c r="BP468" t="s">
        <v>3903</v>
      </c>
      <c r="BQ468" t="s">
        <v>3904</v>
      </c>
    </row>
    <row r="469" spans="1:69" hidden="1" x14ac:dyDescent="0.2">
      <c r="A469" t="s">
        <v>3905</v>
      </c>
      <c r="B469" t="s">
        <v>3906</v>
      </c>
      <c r="C469" t="s">
        <v>7796</v>
      </c>
      <c r="D469" t="s">
        <v>6835</v>
      </c>
      <c r="E469" t="s">
        <v>9148</v>
      </c>
      <c r="F469" t="s">
        <v>9148</v>
      </c>
      <c r="G469" t="s">
        <v>6837</v>
      </c>
      <c r="H469" t="s">
        <v>3907</v>
      </c>
      <c r="I469" t="s">
        <v>8906</v>
      </c>
      <c r="J469" t="s">
        <v>3908</v>
      </c>
      <c r="K469" t="s">
        <v>6841</v>
      </c>
      <c r="L469" t="s">
        <v>2380</v>
      </c>
      <c r="M469" t="s">
        <v>8381</v>
      </c>
      <c r="N469" t="s">
        <v>6047</v>
      </c>
      <c r="O469" t="s">
        <v>3909</v>
      </c>
      <c r="P469" t="s">
        <v>3910</v>
      </c>
      <c r="Q469" t="s">
        <v>3911</v>
      </c>
      <c r="R469" t="s">
        <v>3912</v>
      </c>
      <c r="S469" t="s">
        <v>8156</v>
      </c>
      <c r="T469" t="s">
        <v>6148</v>
      </c>
      <c r="U469" t="s">
        <v>7082</v>
      </c>
      <c r="V469" t="s">
        <v>3911</v>
      </c>
      <c r="W469" t="s">
        <v>3913</v>
      </c>
      <c r="X469" t="s">
        <v>3910</v>
      </c>
      <c r="Y469" t="s">
        <v>9334</v>
      </c>
      <c r="Z469" t="s">
        <v>8220</v>
      </c>
      <c r="AA469" t="s">
        <v>6269</v>
      </c>
      <c r="AB469" t="s">
        <v>7087</v>
      </c>
      <c r="AC469" t="s">
        <v>3914</v>
      </c>
      <c r="AD469" t="s">
        <v>3915</v>
      </c>
      <c r="AE469" t="s">
        <v>3910</v>
      </c>
      <c r="AF469" t="s">
        <v>3916</v>
      </c>
      <c r="AG469" t="s">
        <v>7112</v>
      </c>
      <c r="AH469" t="s">
        <v>8932</v>
      </c>
      <c r="AI469" t="s">
        <v>6857</v>
      </c>
      <c r="AJ469" t="s">
        <v>3911</v>
      </c>
      <c r="AK469" t="s">
        <v>3917</v>
      </c>
      <c r="AL469" t="s">
        <v>3910</v>
      </c>
      <c r="AM469" t="s">
        <v>6845</v>
      </c>
      <c r="AN469" t="s">
        <v>7095</v>
      </c>
      <c r="AO469" t="s">
        <v>8953</v>
      </c>
      <c r="AP469" t="s">
        <v>8906</v>
      </c>
      <c r="AQ469" t="s">
        <v>6866</v>
      </c>
      <c r="AR469" t="s">
        <v>6866</v>
      </c>
      <c r="AS469" t="s">
        <v>6866</v>
      </c>
      <c r="AT469" t="s">
        <v>6866</v>
      </c>
      <c r="AU469" t="s">
        <v>6422</v>
      </c>
      <c r="AV469" t="s">
        <v>6451</v>
      </c>
      <c r="AW469" t="s">
        <v>8952</v>
      </c>
      <c r="AX469" t="s">
        <v>6866</v>
      </c>
      <c r="AY469" t="s">
        <v>6866</v>
      </c>
      <c r="AZ469" t="s">
        <v>6866</v>
      </c>
      <c r="BA469" t="s">
        <v>6866</v>
      </c>
      <c r="BB469" t="s">
        <v>8394</v>
      </c>
      <c r="BC469" t="s">
        <v>4972</v>
      </c>
      <c r="BD469" t="s">
        <v>7100</v>
      </c>
      <c r="BE469" t="s">
        <v>6866</v>
      </c>
      <c r="BF469" t="s">
        <v>6866</v>
      </c>
      <c r="BG469" t="s">
        <v>6866</v>
      </c>
      <c r="BH469" t="s">
        <v>6866</v>
      </c>
      <c r="BI469" t="s">
        <v>6451</v>
      </c>
      <c r="BJ469" t="s">
        <v>6399</v>
      </c>
      <c r="BK469" t="s">
        <v>9187</v>
      </c>
      <c r="BL469" t="s">
        <v>6866</v>
      </c>
      <c r="BM469" t="s">
        <v>6866</v>
      </c>
      <c r="BN469" t="s">
        <v>6866</v>
      </c>
      <c r="BO469" t="s">
        <v>6866</v>
      </c>
      <c r="BP469" t="s">
        <v>3918</v>
      </c>
      <c r="BQ469" t="s">
        <v>3919</v>
      </c>
    </row>
    <row r="470" spans="1:69" hidden="1" x14ac:dyDescent="0.2">
      <c r="A470" t="s">
        <v>3920</v>
      </c>
      <c r="B470" t="s">
        <v>3921</v>
      </c>
      <c r="C470" t="s">
        <v>7796</v>
      </c>
      <c r="D470" t="s">
        <v>6835</v>
      </c>
      <c r="E470" t="s">
        <v>9148</v>
      </c>
      <c r="F470" t="s">
        <v>9148</v>
      </c>
      <c r="G470" t="s">
        <v>6837</v>
      </c>
      <c r="H470" t="s">
        <v>7786</v>
      </c>
      <c r="I470" t="s">
        <v>8994</v>
      </c>
      <c r="J470" t="s">
        <v>3908</v>
      </c>
      <c r="K470" t="s">
        <v>6841</v>
      </c>
      <c r="L470" t="s">
        <v>8380</v>
      </c>
      <c r="M470" t="s">
        <v>8381</v>
      </c>
      <c r="N470" t="s">
        <v>6047</v>
      </c>
      <c r="O470" t="s">
        <v>3922</v>
      </c>
      <c r="P470" t="s">
        <v>3923</v>
      </c>
      <c r="Q470" t="s">
        <v>3924</v>
      </c>
      <c r="R470" t="s">
        <v>3925</v>
      </c>
      <c r="S470" t="s">
        <v>6861</v>
      </c>
      <c r="T470" t="s">
        <v>7081</v>
      </c>
      <c r="U470" t="s">
        <v>7082</v>
      </c>
      <c r="V470" t="s">
        <v>3926</v>
      </c>
      <c r="W470" t="s">
        <v>3927</v>
      </c>
      <c r="X470" t="s">
        <v>3923</v>
      </c>
      <c r="Y470" t="s">
        <v>3928</v>
      </c>
      <c r="Z470" t="s">
        <v>8879</v>
      </c>
      <c r="AA470" t="s">
        <v>8429</v>
      </c>
      <c r="AB470" t="s">
        <v>7119</v>
      </c>
      <c r="AC470" t="s">
        <v>3924</v>
      </c>
      <c r="AD470" t="s">
        <v>3929</v>
      </c>
      <c r="AE470" t="s">
        <v>3923</v>
      </c>
      <c r="AF470" t="s">
        <v>6845</v>
      </c>
      <c r="AG470" t="s">
        <v>6845</v>
      </c>
      <c r="AH470" t="s">
        <v>6845</v>
      </c>
      <c r="AI470" t="s">
        <v>6845</v>
      </c>
      <c r="AJ470" t="s">
        <v>6845</v>
      </c>
      <c r="AK470" t="s">
        <v>6845</v>
      </c>
      <c r="AL470" t="s">
        <v>6845</v>
      </c>
      <c r="AM470" t="s">
        <v>6845</v>
      </c>
      <c r="AN470" t="s">
        <v>6866</v>
      </c>
      <c r="AO470" t="s">
        <v>6866</v>
      </c>
      <c r="AP470" t="s">
        <v>6866</v>
      </c>
      <c r="AQ470" t="s">
        <v>6866</v>
      </c>
      <c r="AR470" t="s">
        <v>6866</v>
      </c>
      <c r="AS470" t="s">
        <v>6866</v>
      </c>
      <c r="AT470" t="s">
        <v>6866</v>
      </c>
      <c r="AU470" t="s">
        <v>6866</v>
      </c>
      <c r="AV470" t="s">
        <v>6866</v>
      </c>
      <c r="AW470" t="s">
        <v>6866</v>
      </c>
      <c r="AX470" t="s">
        <v>6866</v>
      </c>
      <c r="AY470" t="s">
        <v>6866</v>
      </c>
      <c r="AZ470" t="s">
        <v>6866</v>
      </c>
      <c r="BA470" t="s">
        <v>6866</v>
      </c>
      <c r="BB470" t="s">
        <v>7095</v>
      </c>
      <c r="BC470" t="s">
        <v>7095</v>
      </c>
      <c r="BD470" t="s">
        <v>6866</v>
      </c>
      <c r="BE470" t="s">
        <v>6866</v>
      </c>
      <c r="BF470" t="s">
        <v>6866</v>
      </c>
      <c r="BG470" t="s">
        <v>6866</v>
      </c>
      <c r="BH470" t="s">
        <v>6866</v>
      </c>
      <c r="BI470" t="s">
        <v>8804</v>
      </c>
      <c r="BJ470" t="s">
        <v>8804</v>
      </c>
      <c r="BK470" t="s">
        <v>6866</v>
      </c>
      <c r="BL470" t="s">
        <v>6866</v>
      </c>
      <c r="BM470" t="s">
        <v>6866</v>
      </c>
      <c r="BN470" t="s">
        <v>6866</v>
      </c>
      <c r="BO470" t="s">
        <v>6866</v>
      </c>
      <c r="BP470" t="s">
        <v>3930</v>
      </c>
      <c r="BQ470" t="s">
        <v>3931</v>
      </c>
    </row>
    <row r="471" spans="1:69" hidden="1" x14ac:dyDescent="0.2">
      <c r="A471" t="s">
        <v>3932</v>
      </c>
      <c r="B471" t="s">
        <v>3933</v>
      </c>
      <c r="C471" t="s">
        <v>7796</v>
      </c>
      <c r="D471" t="s">
        <v>6835</v>
      </c>
      <c r="E471" t="s">
        <v>9148</v>
      </c>
      <c r="F471" t="s">
        <v>9148</v>
      </c>
      <c r="G471" t="s">
        <v>6837</v>
      </c>
      <c r="H471" t="s">
        <v>3934</v>
      </c>
      <c r="I471" t="s">
        <v>7099</v>
      </c>
      <c r="J471" t="s">
        <v>3908</v>
      </c>
      <c r="K471" t="s">
        <v>6841</v>
      </c>
      <c r="L471" t="s">
        <v>8380</v>
      </c>
      <c r="M471" t="s">
        <v>8381</v>
      </c>
      <c r="N471" t="s">
        <v>6844</v>
      </c>
      <c r="O471" t="s">
        <v>3935</v>
      </c>
      <c r="P471" t="s">
        <v>3936</v>
      </c>
      <c r="Q471" t="s">
        <v>3937</v>
      </c>
      <c r="R471" t="s">
        <v>3938</v>
      </c>
      <c r="S471" t="s">
        <v>3939</v>
      </c>
      <c r="T471" t="s">
        <v>7675</v>
      </c>
      <c r="U471" t="s">
        <v>7082</v>
      </c>
      <c r="V471" t="s">
        <v>3937</v>
      </c>
      <c r="W471" t="s">
        <v>3940</v>
      </c>
      <c r="X471" t="s">
        <v>3936</v>
      </c>
      <c r="Y471" t="s">
        <v>8192</v>
      </c>
      <c r="Z471" t="s">
        <v>8903</v>
      </c>
      <c r="AA471" t="s">
        <v>6414</v>
      </c>
      <c r="AB471" t="s">
        <v>7087</v>
      </c>
      <c r="AC471" t="s">
        <v>3941</v>
      </c>
      <c r="AD471" t="s">
        <v>6845</v>
      </c>
      <c r="AE471" t="s">
        <v>3936</v>
      </c>
      <c r="AF471" t="s">
        <v>3942</v>
      </c>
      <c r="AG471" t="s">
        <v>7160</v>
      </c>
      <c r="AH471" t="s">
        <v>3943</v>
      </c>
      <c r="AI471" t="s">
        <v>7119</v>
      </c>
      <c r="AJ471" t="s">
        <v>3944</v>
      </c>
      <c r="AK471" t="s">
        <v>6845</v>
      </c>
      <c r="AL471" t="s">
        <v>3936</v>
      </c>
      <c r="AM471" t="s">
        <v>6845</v>
      </c>
      <c r="AN471" t="s">
        <v>3945</v>
      </c>
      <c r="AO471" t="s">
        <v>3807</v>
      </c>
      <c r="AP471" t="s">
        <v>8953</v>
      </c>
      <c r="AQ471" t="s">
        <v>6866</v>
      </c>
      <c r="AR471" t="s">
        <v>6866</v>
      </c>
      <c r="AS471" t="s">
        <v>6866</v>
      </c>
      <c r="AT471" t="s">
        <v>6866</v>
      </c>
      <c r="AU471" t="s">
        <v>3946</v>
      </c>
      <c r="AV471" t="s">
        <v>7903</v>
      </c>
      <c r="AW471" t="s">
        <v>8906</v>
      </c>
      <c r="AX471" t="s">
        <v>9187</v>
      </c>
      <c r="AY471" t="s">
        <v>6866</v>
      </c>
      <c r="AZ471" t="s">
        <v>6866</v>
      </c>
      <c r="BA471" t="s">
        <v>6866</v>
      </c>
      <c r="BB471" t="s">
        <v>3947</v>
      </c>
      <c r="BC471" t="s">
        <v>3948</v>
      </c>
      <c r="BD471" t="s">
        <v>7099</v>
      </c>
      <c r="BE471" t="s">
        <v>6866</v>
      </c>
      <c r="BF471" t="s">
        <v>6866</v>
      </c>
      <c r="BG471" t="s">
        <v>6866</v>
      </c>
      <c r="BH471" t="s">
        <v>6866</v>
      </c>
      <c r="BI471" t="s">
        <v>3949</v>
      </c>
      <c r="BJ471" t="s">
        <v>3525</v>
      </c>
      <c r="BK471" t="s">
        <v>7099</v>
      </c>
      <c r="BL471" t="s">
        <v>6866</v>
      </c>
      <c r="BM471" t="s">
        <v>6866</v>
      </c>
      <c r="BN471" t="s">
        <v>6866</v>
      </c>
      <c r="BO471" t="s">
        <v>6866</v>
      </c>
      <c r="BP471" t="s">
        <v>3950</v>
      </c>
      <c r="BQ471" t="s">
        <v>3951</v>
      </c>
    </row>
    <row r="472" spans="1:69" hidden="1" x14ac:dyDescent="0.2">
      <c r="A472" t="s">
        <v>3952</v>
      </c>
      <c r="B472" t="s">
        <v>3953</v>
      </c>
      <c r="C472" t="s">
        <v>6183</v>
      </c>
      <c r="D472" t="s">
        <v>6835</v>
      </c>
      <c r="E472" t="s">
        <v>9148</v>
      </c>
      <c r="F472" t="s">
        <v>9148</v>
      </c>
      <c r="G472" t="s">
        <v>6837</v>
      </c>
      <c r="H472" t="s">
        <v>7129</v>
      </c>
      <c r="I472" t="s">
        <v>8994</v>
      </c>
      <c r="J472" t="s">
        <v>3861</v>
      </c>
      <c r="K472" t="s">
        <v>6841</v>
      </c>
      <c r="L472" t="s">
        <v>8380</v>
      </c>
      <c r="M472" t="s">
        <v>8381</v>
      </c>
      <c r="N472" t="s">
        <v>7077</v>
      </c>
      <c r="O472" t="s">
        <v>3954</v>
      </c>
      <c r="P472" t="s">
        <v>3955</v>
      </c>
      <c r="Q472" t="s">
        <v>3956</v>
      </c>
      <c r="R472" t="s">
        <v>3957</v>
      </c>
      <c r="S472" t="s">
        <v>3958</v>
      </c>
      <c r="T472" t="s">
        <v>8651</v>
      </c>
      <c r="U472" t="s">
        <v>7082</v>
      </c>
      <c r="V472" t="s">
        <v>3956</v>
      </c>
      <c r="W472" t="s">
        <v>3959</v>
      </c>
      <c r="X472" t="s">
        <v>3955</v>
      </c>
      <c r="Y472" t="s">
        <v>3960</v>
      </c>
      <c r="Z472" t="s">
        <v>6468</v>
      </c>
      <c r="AA472" t="s">
        <v>7081</v>
      </c>
      <c r="AB472" t="s">
        <v>7087</v>
      </c>
      <c r="AC472" t="s">
        <v>3961</v>
      </c>
      <c r="AD472" t="s">
        <v>3962</v>
      </c>
      <c r="AE472" t="s">
        <v>3955</v>
      </c>
      <c r="AF472" t="s">
        <v>3963</v>
      </c>
      <c r="AG472" t="s">
        <v>8223</v>
      </c>
      <c r="AH472" t="s">
        <v>7091</v>
      </c>
      <c r="AI472" t="s">
        <v>6200</v>
      </c>
      <c r="AJ472" t="s">
        <v>3964</v>
      </c>
      <c r="AK472" t="s">
        <v>3965</v>
      </c>
      <c r="AL472" t="s">
        <v>3955</v>
      </c>
      <c r="AM472" t="s">
        <v>8970</v>
      </c>
      <c r="AN472" t="s">
        <v>3966</v>
      </c>
      <c r="AO472" t="s">
        <v>9408</v>
      </c>
      <c r="AP472" t="s">
        <v>7097</v>
      </c>
      <c r="AQ472" t="s">
        <v>8952</v>
      </c>
      <c r="AR472" t="s">
        <v>6866</v>
      </c>
      <c r="AS472" t="s">
        <v>6866</v>
      </c>
      <c r="AT472" t="s">
        <v>6866</v>
      </c>
      <c r="AU472" t="s">
        <v>3967</v>
      </c>
      <c r="AV472" t="s">
        <v>3968</v>
      </c>
      <c r="AW472" t="s">
        <v>8912</v>
      </c>
      <c r="AX472" t="s">
        <v>8952</v>
      </c>
      <c r="AY472" t="s">
        <v>6866</v>
      </c>
      <c r="AZ472" t="s">
        <v>6866</v>
      </c>
      <c r="BA472" t="s">
        <v>6866</v>
      </c>
      <c r="BB472" t="s">
        <v>6204</v>
      </c>
      <c r="BC472" t="s">
        <v>8399</v>
      </c>
      <c r="BD472" t="s">
        <v>8564</v>
      </c>
      <c r="BE472" t="s">
        <v>8994</v>
      </c>
      <c r="BF472" t="s">
        <v>6866</v>
      </c>
      <c r="BG472" t="s">
        <v>6866</v>
      </c>
      <c r="BH472" t="s">
        <v>6866</v>
      </c>
      <c r="BI472" t="s">
        <v>2371</v>
      </c>
      <c r="BJ472" t="s">
        <v>3969</v>
      </c>
      <c r="BK472" t="s">
        <v>7144</v>
      </c>
      <c r="BL472" t="s">
        <v>6866</v>
      </c>
      <c r="BM472" t="s">
        <v>6866</v>
      </c>
      <c r="BN472" t="s">
        <v>6866</v>
      </c>
      <c r="BO472" t="s">
        <v>6866</v>
      </c>
      <c r="BP472" t="s">
        <v>3970</v>
      </c>
      <c r="BQ472" t="s">
        <v>3971</v>
      </c>
    </row>
    <row r="473" spans="1:69" hidden="1" x14ac:dyDescent="0.2">
      <c r="A473" t="s">
        <v>3972</v>
      </c>
      <c r="B473" t="s">
        <v>3972</v>
      </c>
      <c r="C473" t="s">
        <v>6834</v>
      </c>
      <c r="D473" t="s">
        <v>6835</v>
      </c>
      <c r="E473" t="s">
        <v>9148</v>
      </c>
      <c r="F473" t="s">
        <v>9148</v>
      </c>
      <c r="G473" t="s">
        <v>3885</v>
      </c>
      <c r="H473" t="s">
        <v>6163</v>
      </c>
      <c r="I473" t="s">
        <v>6422</v>
      </c>
      <c r="J473" t="s">
        <v>3886</v>
      </c>
      <c r="K473" t="s">
        <v>6841</v>
      </c>
      <c r="L473" t="s">
        <v>8380</v>
      </c>
      <c r="M473" t="s">
        <v>8381</v>
      </c>
      <c r="N473" t="s">
        <v>7077</v>
      </c>
      <c r="O473" t="s">
        <v>3973</v>
      </c>
      <c r="P473" t="s">
        <v>3974</v>
      </c>
      <c r="Q473" t="s">
        <v>3975</v>
      </c>
      <c r="R473" t="s">
        <v>6445</v>
      </c>
      <c r="S473" t="s">
        <v>8764</v>
      </c>
      <c r="T473" t="s">
        <v>3976</v>
      </c>
      <c r="U473" t="s">
        <v>7082</v>
      </c>
      <c r="V473" t="s">
        <v>3977</v>
      </c>
      <c r="W473" t="s">
        <v>3978</v>
      </c>
      <c r="X473" t="s">
        <v>3974</v>
      </c>
      <c r="Y473" t="s">
        <v>3979</v>
      </c>
      <c r="Z473" t="s">
        <v>4961</v>
      </c>
      <c r="AA473" t="s">
        <v>9449</v>
      </c>
      <c r="AB473" t="s">
        <v>7087</v>
      </c>
      <c r="AC473" t="s">
        <v>3980</v>
      </c>
      <c r="AD473" t="s">
        <v>3981</v>
      </c>
      <c r="AE473" t="s">
        <v>3974</v>
      </c>
      <c r="AF473" t="s">
        <v>3982</v>
      </c>
      <c r="AG473" t="s">
        <v>8903</v>
      </c>
      <c r="AH473" t="s">
        <v>7196</v>
      </c>
      <c r="AI473" t="s">
        <v>6200</v>
      </c>
      <c r="AJ473" t="s">
        <v>3983</v>
      </c>
      <c r="AK473" t="s">
        <v>3984</v>
      </c>
      <c r="AL473" t="s">
        <v>3974</v>
      </c>
      <c r="AM473" t="s">
        <v>6845</v>
      </c>
      <c r="AN473" t="s">
        <v>8804</v>
      </c>
      <c r="AO473" t="s">
        <v>9117</v>
      </c>
      <c r="AP473" t="s">
        <v>7095</v>
      </c>
      <c r="AQ473" t="s">
        <v>6866</v>
      </c>
      <c r="AR473" t="s">
        <v>6866</v>
      </c>
      <c r="AS473" t="s">
        <v>6866</v>
      </c>
      <c r="AT473" t="s">
        <v>6866</v>
      </c>
      <c r="AU473" t="s">
        <v>3985</v>
      </c>
      <c r="AV473" t="s">
        <v>3986</v>
      </c>
      <c r="AW473" t="s">
        <v>8434</v>
      </c>
      <c r="AX473" t="s">
        <v>8952</v>
      </c>
      <c r="AY473" t="s">
        <v>6866</v>
      </c>
      <c r="AZ473" t="s">
        <v>6866</v>
      </c>
      <c r="BA473" t="s">
        <v>6866</v>
      </c>
      <c r="BB473" t="s">
        <v>3987</v>
      </c>
      <c r="BC473" t="s">
        <v>3988</v>
      </c>
      <c r="BD473" t="s">
        <v>7383</v>
      </c>
      <c r="BE473" t="s">
        <v>8994</v>
      </c>
      <c r="BF473" t="s">
        <v>6866</v>
      </c>
      <c r="BG473" t="s">
        <v>6866</v>
      </c>
      <c r="BH473" t="s">
        <v>6866</v>
      </c>
      <c r="BI473" t="s">
        <v>3987</v>
      </c>
      <c r="BJ473" t="s">
        <v>3488</v>
      </c>
      <c r="BK473" t="s">
        <v>2362</v>
      </c>
      <c r="BL473" t="s">
        <v>8906</v>
      </c>
      <c r="BM473" t="s">
        <v>6866</v>
      </c>
      <c r="BN473" t="s">
        <v>6866</v>
      </c>
      <c r="BO473" t="s">
        <v>6866</v>
      </c>
      <c r="BP473" t="s">
        <v>3989</v>
      </c>
      <c r="BQ473" t="s">
        <v>3990</v>
      </c>
    </row>
    <row r="474" spans="1:69" hidden="1" x14ac:dyDescent="0.2">
      <c r="A474" t="s">
        <v>3991</v>
      </c>
      <c r="B474" t="s">
        <v>3992</v>
      </c>
      <c r="C474" t="s">
        <v>3993</v>
      </c>
      <c r="D474" t="s">
        <v>6835</v>
      </c>
      <c r="E474" t="s">
        <v>9148</v>
      </c>
      <c r="F474" t="s">
        <v>9148</v>
      </c>
      <c r="G474" t="s">
        <v>6837</v>
      </c>
      <c r="H474" t="s">
        <v>3994</v>
      </c>
      <c r="I474" t="s">
        <v>8953</v>
      </c>
      <c r="J474" t="s">
        <v>3995</v>
      </c>
      <c r="K474" t="s">
        <v>6841</v>
      </c>
      <c r="L474" t="s">
        <v>2380</v>
      </c>
      <c r="M474" t="s">
        <v>8381</v>
      </c>
      <c r="N474" t="s">
        <v>7077</v>
      </c>
      <c r="O474" t="s">
        <v>3996</v>
      </c>
      <c r="P474" t="s">
        <v>3997</v>
      </c>
      <c r="Q474" t="s">
        <v>3998</v>
      </c>
      <c r="R474" t="s">
        <v>3999</v>
      </c>
      <c r="S474" t="s">
        <v>3817</v>
      </c>
      <c r="T474" t="s">
        <v>8932</v>
      </c>
      <c r="U474" t="s">
        <v>7082</v>
      </c>
      <c r="V474" t="s">
        <v>4000</v>
      </c>
      <c r="W474" t="s">
        <v>4001</v>
      </c>
      <c r="X474" t="s">
        <v>3997</v>
      </c>
      <c r="Y474" t="s">
        <v>2918</v>
      </c>
      <c r="Z474" t="s">
        <v>8879</v>
      </c>
      <c r="AA474" t="s">
        <v>8950</v>
      </c>
      <c r="AB474" t="s">
        <v>7087</v>
      </c>
      <c r="AC474" t="s">
        <v>3998</v>
      </c>
      <c r="AD474" t="s">
        <v>4002</v>
      </c>
      <c r="AE474" t="s">
        <v>3997</v>
      </c>
      <c r="AF474" t="s">
        <v>4003</v>
      </c>
      <c r="AG474" t="s">
        <v>8879</v>
      </c>
      <c r="AH474" t="s">
        <v>7196</v>
      </c>
      <c r="AI474" t="s">
        <v>6200</v>
      </c>
      <c r="AJ474" t="s">
        <v>4004</v>
      </c>
      <c r="AK474" t="s">
        <v>4005</v>
      </c>
      <c r="AL474" t="s">
        <v>3997</v>
      </c>
      <c r="AM474" t="s">
        <v>6845</v>
      </c>
      <c r="AN474" t="s">
        <v>3854</v>
      </c>
      <c r="AO474" t="s">
        <v>6451</v>
      </c>
      <c r="AP474" t="s">
        <v>6866</v>
      </c>
      <c r="AQ474" t="s">
        <v>6866</v>
      </c>
      <c r="AR474" t="s">
        <v>6866</v>
      </c>
      <c r="AS474" t="s">
        <v>6866</v>
      </c>
      <c r="AT474" t="s">
        <v>6866</v>
      </c>
      <c r="AU474" t="s">
        <v>4006</v>
      </c>
      <c r="AV474" t="s">
        <v>1020</v>
      </c>
      <c r="AW474" t="s">
        <v>6866</v>
      </c>
      <c r="AX474" t="s">
        <v>6866</v>
      </c>
      <c r="AY474" t="s">
        <v>6866</v>
      </c>
      <c r="AZ474" t="s">
        <v>6866</v>
      </c>
      <c r="BA474" t="s">
        <v>6866</v>
      </c>
      <c r="BB474" t="s">
        <v>4007</v>
      </c>
      <c r="BC474" t="s">
        <v>6175</v>
      </c>
      <c r="BD474" t="s">
        <v>6866</v>
      </c>
      <c r="BE474" t="s">
        <v>6866</v>
      </c>
      <c r="BF474" t="s">
        <v>6866</v>
      </c>
      <c r="BG474" t="s">
        <v>6866</v>
      </c>
      <c r="BH474" t="s">
        <v>6866</v>
      </c>
      <c r="BI474" t="s">
        <v>3855</v>
      </c>
      <c r="BJ474" t="s">
        <v>9408</v>
      </c>
      <c r="BK474" t="s">
        <v>6866</v>
      </c>
      <c r="BL474" t="s">
        <v>6866</v>
      </c>
      <c r="BM474" t="s">
        <v>6866</v>
      </c>
      <c r="BN474" t="s">
        <v>6866</v>
      </c>
      <c r="BO474" t="s">
        <v>6866</v>
      </c>
      <c r="BP474" t="s">
        <v>4008</v>
      </c>
      <c r="BQ474" t="s">
        <v>4009</v>
      </c>
    </row>
    <row r="475" spans="1:69" hidden="1" x14ac:dyDescent="0.2">
      <c r="A475" t="s">
        <v>4010</v>
      </c>
      <c r="B475" t="s">
        <v>4010</v>
      </c>
      <c r="C475" t="s">
        <v>7796</v>
      </c>
      <c r="D475" t="s">
        <v>6835</v>
      </c>
      <c r="E475" t="s">
        <v>9148</v>
      </c>
      <c r="F475" t="s">
        <v>9148</v>
      </c>
      <c r="G475" t="s">
        <v>3160</v>
      </c>
      <c r="H475" t="s">
        <v>6845</v>
      </c>
      <c r="I475" t="s">
        <v>6845</v>
      </c>
      <c r="J475" t="s">
        <v>4011</v>
      </c>
      <c r="K475" t="s">
        <v>6845</v>
      </c>
      <c r="L475" t="s">
        <v>4012</v>
      </c>
      <c r="M475" t="s">
        <v>4013</v>
      </c>
      <c r="N475" t="s">
        <v>6844</v>
      </c>
      <c r="O475" t="s">
        <v>6845</v>
      </c>
      <c r="P475" t="s">
        <v>6845</v>
      </c>
      <c r="Q475" t="s">
        <v>6845</v>
      </c>
      <c r="R475" t="s">
        <v>6845</v>
      </c>
      <c r="S475" t="s">
        <v>6845</v>
      </c>
      <c r="T475" t="s">
        <v>6845</v>
      </c>
      <c r="U475" t="s">
        <v>6845</v>
      </c>
      <c r="V475" t="s">
        <v>6845</v>
      </c>
      <c r="W475" t="s">
        <v>6845</v>
      </c>
      <c r="X475" t="s">
        <v>6845</v>
      </c>
      <c r="Y475" t="s">
        <v>6845</v>
      </c>
      <c r="Z475" t="s">
        <v>6845</v>
      </c>
      <c r="AA475" t="s">
        <v>6845</v>
      </c>
      <c r="AB475" t="s">
        <v>6845</v>
      </c>
      <c r="AC475" t="s">
        <v>6845</v>
      </c>
      <c r="AD475" t="s">
        <v>6845</v>
      </c>
      <c r="AE475" t="s">
        <v>6845</v>
      </c>
      <c r="AF475" t="s">
        <v>6845</v>
      </c>
      <c r="AG475" t="s">
        <v>6845</v>
      </c>
      <c r="AH475" t="s">
        <v>6845</v>
      </c>
      <c r="AI475" t="s">
        <v>6845</v>
      </c>
      <c r="AJ475" t="s">
        <v>6845</v>
      </c>
      <c r="AK475" t="s">
        <v>6845</v>
      </c>
      <c r="AL475" t="s">
        <v>6845</v>
      </c>
      <c r="AM475" t="s">
        <v>6845</v>
      </c>
      <c r="AN475" t="s">
        <v>6866</v>
      </c>
      <c r="AO475" t="s">
        <v>6866</v>
      </c>
      <c r="AP475" t="s">
        <v>6866</v>
      </c>
      <c r="AQ475" t="s">
        <v>6866</v>
      </c>
      <c r="AR475" t="s">
        <v>6866</v>
      </c>
      <c r="AS475" t="s">
        <v>6866</v>
      </c>
      <c r="AT475" t="s">
        <v>6866</v>
      </c>
      <c r="AU475" t="s">
        <v>6866</v>
      </c>
      <c r="AV475" t="s">
        <v>6866</v>
      </c>
      <c r="AW475" t="s">
        <v>6866</v>
      </c>
      <c r="AX475" t="s">
        <v>6866</v>
      </c>
      <c r="AY475" t="s">
        <v>6866</v>
      </c>
      <c r="AZ475" t="s">
        <v>6866</v>
      </c>
      <c r="BA475" t="s">
        <v>6866</v>
      </c>
      <c r="BB475" t="s">
        <v>6866</v>
      </c>
      <c r="BC475" t="s">
        <v>6866</v>
      </c>
      <c r="BD475" t="s">
        <v>6866</v>
      </c>
      <c r="BE475" t="s">
        <v>6866</v>
      </c>
      <c r="BF475" t="s">
        <v>6866</v>
      </c>
      <c r="BG475" t="s">
        <v>6866</v>
      </c>
      <c r="BH475" t="s">
        <v>6866</v>
      </c>
      <c r="BI475" t="s">
        <v>6866</v>
      </c>
      <c r="BJ475" t="s">
        <v>6866</v>
      </c>
      <c r="BK475" t="s">
        <v>6866</v>
      </c>
      <c r="BL475" t="s">
        <v>6866</v>
      </c>
      <c r="BM475" t="s">
        <v>6866</v>
      </c>
      <c r="BN475" t="s">
        <v>6866</v>
      </c>
      <c r="BO475" t="s">
        <v>6866</v>
      </c>
      <c r="BP475" t="s">
        <v>4014</v>
      </c>
      <c r="BQ475" t="s">
        <v>4015</v>
      </c>
    </row>
    <row r="476" spans="1:69" hidden="1" x14ac:dyDescent="0.2">
      <c r="A476" t="s">
        <v>4016</v>
      </c>
      <c r="B476" t="s">
        <v>4016</v>
      </c>
      <c r="C476" t="s">
        <v>7796</v>
      </c>
      <c r="D476" t="s">
        <v>6835</v>
      </c>
      <c r="E476" t="s">
        <v>9148</v>
      </c>
      <c r="F476" t="s">
        <v>9148</v>
      </c>
      <c r="G476" t="s">
        <v>6837</v>
      </c>
      <c r="H476" t="s">
        <v>4017</v>
      </c>
      <c r="I476" t="s">
        <v>8370</v>
      </c>
      <c r="J476" t="s">
        <v>4018</v>
      </c>
      <c r="K476" t="s">
        <v>6841</v>
      </c>
      <c r="L476" t="s">
        <v>4012</v>
      </c>
      <c r="M476" t="s">
        <v>4013</v>
      </c>
      <c r="N476" t="s">
        <v>6844</v>
      </c>
      <c r="O476" t="s">
        <v>4019</v>
      </c>
      <c r="P476" t="s">
        <v>4020</v>
      </c>
      <c r="Q476" t="s">
        <v>6845</v>
      </c>
      <c r="R476" t="s">
        <v>4021</v>
      </c>
      <c r="S476" t="s">
        <v>6545</v>
      </c>
      <c r="T476" t="s">
        <v>7191</v>
      </c>
      <c r="U476" t="s">
        <v>4022</v>
      </c>
      <c r="V476" t="s">
        <v>4023</v>
      </c>
      <c r="W476" t="s">
        <v>6845</v>
      </c>
      <c r="X476" t="s">
        <v>4024</v>
      </c>
      <c r="Y476" t="s">
        <v>6845</v>
      </c>
      <c r="Z476" t="s">
        <v>6845</v>
      </c>
      <c r="AA476" t="s">
        <v>6845</v>
      </c>
      <c r="AB476" t="s">
        <v>6845</v>
      </c>
      <c r="AC476" t="s">
        <v>6845</v>
      </c>
      <c r="AD476" t="s">
        <v>6845</v>
      </c>
      <c r="AE476" t="s">
        <v>6845</v>
      </c>
      <c r="AF476" t="s">
        <v>6845</v>
      </c>
      <c r="AG476" t="s">
        <v>6845</v>
      </c>
      <c r="AH476" t="s">
        <v>6845</v>
      </c>
      <c r="AI476" t="s">
        <v>6845</v>
      </c>
      <c r="AJ476" t="s">
        <v>6845</v>
      </c>
      <c r="AK476" t="s">
        <v>6845</v>
      </c>
      <c r="AL476" t="s">
        <v>6845</v>
      </c>
      <c r="AM476" t="s">
        <v>6845</v>
      </c>
      <c r="AN476" t="s">
        <v>6866</v>
      </c>
      <c r="AO476" t="s">
        <v>6866</v>
      </c>
      <c r="AP476" t="s">
        <v>6866</v>
      </c>
      <c r="AQ476" t="s">
        <v>6866</v>
      </c>
      <c r="AR476" t="s">
        <v>6866</v>
      </c>
      <c r="AS476" t="s">
        <v>6866</v>
      </c>
      <c r="AT476" t="s">
        <v>6866</v>
      </c>
      <c r="AU476" t="s">
        <v>6866</v>
      </c>
      <c r="AV476" t="s">
        <v>6866</v>
      </c>
      <c r="AW476" t="s">
        <v>6866</v>
      </c>
      <c r="AX476" t="s">
        <v>6866</v>
      </c>
      <c r="AY476" t="s">
        <v>6866</v>
      </c>
      <c r="AZ476" t="s">
        <v>6866</v>
      </c>
      <c r="BA476" t="s">
        <v>6866</v>
      </c>
      <c r="BB476" t="s">
        <v>6866</v>
      </c>
      <c r="BC476" t="s">
        <v>6866</v>
      </c>
      <c r="BD476" t="s">
        <v>6866</v>
      </c>
      <c r="BE476" t="s">
        <v>6866</v>
      </c>
      <c r="BF476" t="s">
        <v>6866</v>
      </c>
      <c r="BG476" t="s">
        <v>6866</v>
      </c>
      <c r="BH476" t="s">
        <v>6866</v>
      </c>
      <c r="BI476" t="s">
        <v>6866</v>
      </c>
      <c r="BJ476" t="s">
        <v>6866</v>
      </c>
      <c r="BK476" t="s">
        <v>6866</v>
      </c>
      <c r="BL476" t="s">
        <v>6866</v>
      </c>
      <c r="BM476" t="s">
        <v>6866</v>
      </c>
      <c r="BN476" t="s">
        <v>6866</v>
      </c>
      <c r="BO476" t="s">
        <v>6866</v>
      </c>
      <c r="BP476" t="s">
        <v>4025</v>
      </c>
      <c r="BQ476" t="s">
        <v>4026</v>
      </c>
    </row>
    <row r="477" spans="1:69" hidden="1" x14ac:dyDescent="0.2">
      <c r="A477" t="s">
        <v>4027</v>
      </c>
      <c r="B477" t="s">
        <v>4028</v>
      </c>
      <c r="C477" t="s">
        <v>7796</v>
      </c>
      <c r="D477" t="s">
        <v>6835</v>
      </c>
      <c r="E477" t="s">
        <v>9148</v>
      </c>
      <c r="F477" t="s">
        <v>9148</v>
      </c>
      <c r="G477" t="s">
        <v>6837</v>
      </c>
      <c r="H477" t="s">
        <v>4029</v>
      </c>
      <c r="I477" t="s">
        <v>7099</v>
      </c>
      <c r="J477" t="s">
        <v>4030</v>
      </c>
      <c r="K477" t="s">
        <v>6841</v>
      </c>
      <c r="L477" t="s">
        <v>4012</v>
      </c>
      <c r="M477" t="s">
        <v>4013</v>
      </c>
      <c r="N477" t="s">
        <v>6047</v>
      </c>
      <c r="O477" t="s">
        <v>6845</v>
      </c>
      <c r="P477" t="s">
        <v>4031</v>
      </c>
      <c r="Q477" t="s">
        <v>6845</v>
      </c>
      <c r="R477" t="s">
        <v>4032</v>
      </c>
      <c r="S477" t="s">
        <v>8223</v>
      </c>
      <c r="T477" t="s">
        <v>7680</v>
      </c>
      <c r="U477" t="s">
        <v>7082</v>
      </c>
      <c r="V477" t="s">
        <v>4033</v>
      </c>
      <c r="W477" t="s">
        <v>4034</v>
      </c>
      <c r="X477" t="s">
        <v>4031</v>
      </c>
      <c r="Y477" t="s">
        <v>4035</v>
      </c>
      <c r="Z477" t="s">
        <v>6397</v>
      </c>
      <c r="AA477" t="s">
        <v>8811</v>
      </c>
      <c r="AB477" t="s">
        <v>9459</v>
      </c>
      <c r="AC477" t="s">
        <v>4036</v>
      </c>
      <c r="AD477" t="s">
        <v>4037</v>
      </c>
      <c r="AE477" t="s">
        <v>4031</v>
      </c>
      <c r="AF477" t="s">
        <v>6845</v>
      </c>
      <c r="AG477" t="s">
        <v>6845</v>
      </c>
      <c r="AH477" t="s">
        <v>6845</v>
      </c>
      <c r="AI477" t="s">
        <v>6845</v>
      </c>
      <c r="AJ477" t="s">
        <v>6845</v>
      </c>
      <c r="AK477" t="s">
        <v>6845</v>
      </c>
      <c r="AL477" t="s">
        <v>6845</v>
      </c>
      <c r="AM477" t="s">
        <v>6845</v>
      </c>
      <c r="AN477" t="s">
        <v>6866</v>
      </c>
      <c r="AO477" t="s">
        <v>6866</v>
      </c>
      <c r="AP477" t="s">
        <v>6866</v>
      </c>
      <c r="AQ477" t="s">
        <v>6866</v>
      </c>
      <c r="AR477" t="s">
        <v>6866</v>
      </c>
      <c r="AS477" t="s">
        <v>6866</v>
      </c>
      <c r="AT477" t="s">
        <v>6866</v>
      </c>
      <c r="AU477" t="s">
        <v>6866</v>
      </c>
      <c r="AV477" t="s">
        <v>6866</v>
      </c>
      <c r="AW477" t="s">
        <v>6866</v>
      </c>
      <c r="AX477" t="s">
        <v>6866</v>
      </c>
      <c r="AY477" t="s">
        <v>6866</v>
      </c>
      <c r="AZ477" t="s">
        <v>6866</v>
      </c>
      <c r="BA477" t="s">
        <v>6866</v>
      </c>
      <c r="BB477" t="s">
        <v>6866</v>
      </c>
      <c r="BC477" t="s">
        <v>6866</v>
      </c>
      <c r="BD477" t="s">
        <v>6866</v>
      </c>
      <c r="BE477" t="s">
        <v>6866</v>
      </c>
      <c r="BF477" t="s">
        <v>6866</v>
      </c>
      <c r="BG477" t="s">
        <v>6866</v>
      </c>
      <c r="BH477" t="s">
        <v>6866</v>
      </c>
      <c r="BI477" t="s">
        <v>6866</v>
      </c>
      <c r="BJ477" t="s">
        <v>6866</v>
      </c>
      <c r="BK477" t="s">
        <v>6866</v>
      </c>
      <c r="BL477" t="s">
        <v>6866</v>
      </c>
      <c r="BM477" t="s">
        <v>6866</v>
      </c>
      <c r="BN477" t="s">
        <v>6866</v>
      </c>
      <c r="BO477" t="s">
        <v>6866</v>
      </c>
      <c r="BP477" t="s">
        <v>4038</v>
      </c>
      <c r="BQ477" t="s">
        <v>4039</v>
      </c>
    </row>
    <row r="478" spans="1:69" hidden="1" x14ac:dyDescent="0.2">
      <c r="A478" t="s">
        <v>6834</v>
      </c>
      <c r="B478" t="s">
        <v>4040</v>
      </c>
      <c r="C478" t="s">
        <v>7796</v>
      </c>
      <c r="D478" t="s">
        <v>6835</v>
      </c>
      <c r="E478" t="s">
        <v>9148</v>
      </c>
      <c r="F478" t="s">
        <v>9148</v>
      </c>
      <c r="G478" t="s">
        <v>6837</v>
      </c>
      <c r="H478" t="s">
        <v>7129</v>
      </c>
      <c r="I478" t="s">
        <v>3061</v>
      </c>
      <c r="J478" t="s">
        <v>4041</v>
      </c>
      <c r="K478" t="s">
        <v>6845</v>
      </c>
      <c r="L478" t="s">
        <v>6842</v>
      </c>
      <c r="M478" t="s">
        <v>6843</v>
      </c>
      <c r="N478" t="s">
        <v>6844</v>
      </c>
      <c r="O478" t="s">
        <v>4042</v>
      </c>
      <c r="P478" t="s">
        <v>4043</v>
      </c>
      <c r="Q478" t="s">
        <v>4044</v>
      </c>
      <c r="R478" t="s">
        <v>8627</v>
      </c>
      <c r="S478" t="s">
        <v>6443</v>
      </c>
      <c r="T478" t="s">
        <v>8932</v>
      </c>
      <c r="U478" t="s">
        <v>6851</v>
      </c>
      <c r="V478" t="s">
        <v>4045</v>
      </c>
      <c r="W478" t="s">
        <v>4046</v>
      </c>
      <c r="X478" t="s">
        <v>6845</v>
      </c>
      <c r="Y478" t="s">
        <v>4047</v>
      </c>
      <c r="Z478" t="s">
        <v>4048</v>
      </c>
      <c r="AA478" t="s">
        <v>5247</v>
      </c>
      <c r="AB478" t="s">
        <v>4049</v>
      </c>
      <c r="AC478" t="s">
        <v>4050</v>
      </c>
      <c r="AD478" t="s">
        <v>4051</v>
      </c>
      <c r="AE478" t="s">
        <v>4052</v>
      </c>
      <c r="AF478" t="s">
        <v>6845</v>
      </c>
      <c r="AG478" t="s">
        <v>6845</v>
      </c>
      <c r="AH478" t="s">
        <v>6845</v>
      </c>
      <c r="AI478" t="s">
        <v>6845</v>
      </c>
      <c r="AJ478" t="s">
        <v>6845</v>
      </c>
      <c r="AK478" t="s">
        <v>6845</v>
      </c>
      <c r="AL478" t="s">
        <v>6845</v>
      </c>
      <c r="AM478" t="s">
        <v>6845</v>
      </c>
      <c r="AN478" t="s">
        <v>6866</v>
      </c>
      <c r="AO478" t="s">
        <v>6866</v>
      </c>
      <c r="AP478" t="s">
        <v>6866</v>
      </c>
      <c r="AQ478" t="s">
        <v>6866</v>
      </c>
      <c r="AR478" t="s">
        <v>6866</v>
      </c>
      <c r="AS478" t="s">
        <v>6866</v>
      </c>
      <c r="AT478" t="s">
        <v>6866</v>
      </c>
      <c r="AU478" t="s">
        <v>6866</v>
      </c>
      <c r="AV478" t="s">
        <v>6866</v>
      </c>
      <c r="AW478" t="s">
        <v>6866</v>
      </c>
      <c r="AX478" t="s">
        <v>6866</v>
      </c>
      <c r="AY478" t="s">
        <v>6866</v>
      </c>
      <c r="AZ478" t="s">
        <v>6866</v>
      </c>
      <c r="BA478" t="s">
        <v>6866</v>
      </c>
      <c r="BB478" t="s">
        <v>6866</v>
      </c>
      <c r="BC478" t="s">
        <v>6866</v>
      </c>
      <c r="BD478" t="s">
        <v>6866</v>
      </c>
      <c r="BE478" t="s">
        <v>6866</v>
      </c>
      <c r="BF478" t="s">
        <v>6866</v>
      </c>
      <c r="BG478" t="s">
        <v>6866</v>
      </c>
      <c r="BH478" t="s">
        <v>6866</v>
      </c>
      <c r="BI478" t="s">
        <v>6866</v>
      </c>
      <c r="BJ478" t="s">
        <v>6866</v>
      </c>
      <c r="BK478" t="s">
        <v>6866</v>
      </c>
      <c r="BL478" t="s">
        <v>6866</v>
      </c>
      <c r="BM478" t="s">
        <v>6866</v>
      </c>
      <c r="BN478" t="s">
        <v>6866</v>
      </c>
      <c r="BO478" t="s">
        <v>6866</v>
      </c>
      <c r="BP478" t="s">
        <v>4053</v>
      </c>
      <c r="BQ478" t="s">
        <v>4054</v>
      </c>
    </row>
    <row r="479" spans="1:69" hidden="1" x14ac:dyDescent="0.2">
      <c r="A479" t="s">
        <v>4055</v>
      </c>
      <c r="B479" t="s">
        <v>4056</v>
      </c>
      <c r="C479" t="s">
        <v>6834</v>
      </c>
      <c r="D479" t="s">
        <v>6835</v>
      </c>
      <c r="E479" t="s">
        <v>9148</v>
      </c>
      <c r="F479" t="s">
        <v>9148</v>
      </c>
      <c r="G479" t="s">
        <v>6837</v>
      </c>
      <c r="H479" t="s">
        <v>9024</v>
      </c>
      <c r="I479" t="s">
        <v>9187</v>
      </c>
      <c r="J479" t="s">
        <v>4057</v>
      </c>
      <c r="K479" t="s">
        <v>6841</v>
      </c>
      <c r="L479" t="s">
        <v>6842</v>
      </c>
      <c r="M479" t="s">
        <v>6843</v>
      </c>
      <c r="N479" t="s">
        <v>7077</v>
      </c>
      <c r="O479" t="s">
        <v>4058</v>
      </c>
      <c r="P479" t="s">
        <v>4059</v>
      </c>
      <c r="Q479" t="s">
        <v>4060</v>
      </c>
      <c r="R479" t="s">
        <v>4061</v>
      </c>
      <c r="S479" t="s">
        <v>7553</v>
      </c>
      <c r="T479" t="s">
        <v>7191</v>
      </c>
      <c r="U479" t="s">
        <v>6851</v>
      </c>
      <c r="V479" t="s">
        <v>4060</v>
      </c>
      <c r="W479" t="s">
        <v>4062</v>
      </c>
      <c r="X479" t="s">
        <v>4059</v>
      </c>
      <c r="Y479" t="s">
        <v>4063</v>
      </c>
      <c r="Z479" t="s">
        <v>8903</v>
      </c>
      <c r="AA479" t="s">
        <v>7680</v>
      </c>
      <c r="AB479" t="s">
        <v>6851</v>
      </c>
      <c r="AC479" t="s">
        <v>4064</v>
      </c>
      <c r="AD479" t="s">
        <v>4065</v>
      </c>
      <c r="AE479" t="s">
        <v>4066</v>
      </c>
      <c r="AF479" t="s">
        <v>4067</v>
      </c>
      <c r="AG479" t="s">
        <v>4068</v>
      </c>
      <c r="AH479" t="s">
        <v>8298</v>
      </c>
      <c r="AI479" t="s">
        <v>6851</v>
      </c>
      <c r="AJ479" t="s">
        <v>4069</v>
      </c>
      <c r="AK479" t="s">
        <v>4070</v>
      </c>
      <c r="AL479" t="s">
        <v>4059</v>
      </c>
      <c r="AM479" t="s">
        <v>6845</v>
      </c>
      <c r="AN479" t="s">
        <v>6866</v>
      </c>
      <c r="AO479" t="s">
        <v>6866</v>
      </c>
      <c r="AP479" t="s">
        <v>6866</v>
      </c>
      <c r="AQ479" t="s">
        <v>6866</v>
      </c>
      <c r="AR479" t="s">
        <v>6866</v>
      </c>
      <c r="AS479" t="s">
        <v>6866</v>
      </c>
      <c r="AT479" t="s">
        <v>6866</v>
      </c>
      <c r="AU479" t="s">
        <v>6866</v>
      </c>
      <c r="AV479" t="s">
        <v>6866</v>
      </c>
      <c r="AW479" t="s">
        <v>6866</v>
      </c>
      <c r="AX479" t="s">
        <v>6866</v>
      </c>
      <c r="AY479" t="s">
        <v>6866</v>
      </c>
      <c r="AZ479" t="s">
        <v>6866</v>
      </c>
      <c r="BA479" t="s">
        <v>6866</v>
      </c>
      <c r="BB479" t="s">
        <v>6866</v>
      </c>
      <c r="BC479" t="s">
        <v>6866</v>
      </c>
      <c r="BD479" t="s">
        <v>6866</v>
      </c>
      <c r="BE479" t="s">
        <v>6866</v>
      </c>
      <c r="BF479" t="s">
        <v>6866</v>
      </c>
      <c r="BG479" t="s">
        <v>6866</v>
      </c>
      <c r="BH479" t="s">
        <v>6866</v>
      </c>
      <c r="BI479" t="s">
        <v>6866</v>
      </c>
      <c r="BJ479" t="s">
        <v>6866</v>
      </c>
      <c r="BK479" t="s">
        <v>6866</v>
      </c>
      <c r="BL479" t="s">
        <v>6866</v>
      </c>
      <c r="BM479" t="s">
        <v>6866</v>
      </c>
      <c r="BN479" t="s">
        <v>6866</v>
      </c>
      <c r="BO479" t="s">
        <v>6866</v>
      </c>
      <c r="BP479" t="s">
        <v>4071</v>
      </c>
      <c r="BQ479" t="s">
        <v>4072</v>
      </c>
    </row>
    <row r="480" spans="1:69" hidden="1" x14ac:dyDescent="0.2">
      <c r="A480" t="s">
        <v>4073</v>
      </c>
      <c r="B480" t="s">
        <v>4074</v>
      </c>
      <c r="C480" t="s">
        <v>4075</v>
      </c>
      <c r="D480" t="s">
        <v>6835</v>
      </c>
      <c r="E480" t="s">
        <v>9148</v>
      </c>
      <c r="F480" t="s">
        <v>9148</v>
      </c>
      <c r="G480" t="s">
        <v>6837</v>
      </c>
      <c r="H480" t="s">
        <v>9024</v>
      </c>
      <c r="I480" t="s">
        <v>6399</v>
      </c>
      <c r="J480" t="s">
        <v>3843</v>
      </c>
      <c r="K480" t="s">
        <v>6841</v>
      </c>
      <c r="L480" t="s">
        <v>4076</v>
      </c>
      <c r="M480" t="s">
        <v>7076</v>
      </c>
      <c r="N480" t="s">
        <v>6844</v>
      </c>
      <c r="O480" t="s">
        <v>6845</v>
      </c>
      <c r="P480" t="s">
        <v>4077</v>
      </c>
      <c r="Q480" t="s">
        <v>6845</v>
      </c>
      <c r="R480" t="s">
        <v>4078</v>
      </c>
      <c r="S480" t="s">
        <v>8591</v>
      </c>
      <c r="T480" t="s">
        <v>7140</v>
      </c>
      <c r="U480" t="s">
        <v>7082</v>
      </c>
      <c r="V480" t="s">
        <v>6845</v>
      </c>
      <c r="W480" t="s">
        <v>6845</v>
      </c>
      <c r="X480" t="s">
        <v>6845</v>
      </c>
      <c r="Y480" t="s">
        <v>4079</v>
      </c>
      <c r="Z480" t="s">
        <v>8220</v>
      </c>
      <c r="AA480" t="s">
        <v>7118</v>
      </c>
      <c r="AB480" t="s">
        <v>7087</v>
      </c>
      <c r="AC480" t="s">
        <v>6845</v>
      </c>
      <c r="AD480" t="s">
        <v>6845</v>
      </c>
      <c r="AE480" t="s">
        <v>6845</v>
      </c>
      <c r="AF480" t="s">
        <v>4080</v>
      </c>
      <c r="AG480" t="s">
        <v>8985</v>
      </c>
      <c r="AH480" t="s">
        <v>6862</v>
      </c>
      <c r="AI480" t="s">
        <v>6459</v>
      </c>
      <c r="AJ480" t="s">
        <v>4081</v>
      </c>
      <c r="AK480" t="s">
        <v>4082</v>
      </c>
      <c r="AL480" t="s">
        <v>6845</v>
      </c>
      <c r="AM480" t="s">
        <v>8195</v>
      </c>
      <c r="AN480" t="s">
        <v>7099</v>
      </c>
      <c r="AO480" t="s">
        <v>7099</v>
      </c>
      <c r="AP480" t="s">
        <v>6866</v>
      </c>
      <c r="AQ480" t="s">
        <v>6866</v>
      </c>
      <c r="AR480" t="s">
        <v>6866</v>
      </c>
      <c r="AS480" t="s">
        <v>6866</v>
      </c>
      <c r="AT480" t="s">
        <v>6866</v>
      </c>
      <c r="AU480" t="s">
        <v>6273</v>
      </c>
      <c r="AV480" t="s">
        <v>6273</v>
      </c>
      <c r="AW480" t="s">
        <v>6866</v>
      </c>
      <c r="AX480" t="s">
        <v>6866</v>
      </c>
      <c r="AY480" t="s">
        <v>6866</v>
      </c>
      <c r="AZ480" t="s">
        <v>6866</v>
      </c>
      <c r="BA480" t="s">
        <v>6866</v>
      </c>
      <c r="BB480" t="s">
        <v>8952</v>
      </c>
      <c r="BC480" t="s">
        <v>8952</v>
      </c>
      <c r="BD480" t="s">
        <v>6866</v>
      </c>
      <c r="BE480" t="s">
        <v>6866</v>
      </c>
      <c r="BF480" t="s">
        <v>6866</v>
      </c>
      <c r="BG480" t="s">
        <v>6866</v>
      </c>
      <c r="BH480" t="s">
        <v>6866</v>
      </c>
      <c r="BI480" t="s">
        <v>6866</v>
      </c>
      <c r="BJ480" t="s">
        <v>6866</v>
      </c>
      <c r="BK480" t="s">
        <v>6866</v>
      </c>
      <c r="BL480" t="s">
        <v>6866</v>
      </c>
      <c r="BM480" t="s">
        <v>6866</v>
      </c>
      <c r="BN480" t="s">
        <v>6866</v>
      </c>
      <c r="BO480" t="s">
        <v>6866</v>
      </c>
      <c r="BP480" t="s">
        <v>4083</v>
      </c>
      <c r="BQ480" t="s">
        <v>4084</v>
      </c>
    </row>
    <row r="481" spans="1:69" hidden="1" x14ac:dyDescent="0.2">
      <c r="A481" t="s">
        <v>9191</v>
      </c>
      <c r="B481" t="s">
        <v>4085</v>
      </c>
      <c r="C481" t="s">
        <v>6834</v>
      </c>
      <c r="D481" t="s">
        <v>6835</v>
      </c>
      <c r="E481" t="s">
        <v>9148</v>
      </c>
      <c r="F481" t="s">
        <v>9148</v>
      </c>
      <c r="G481" t="s">
        <v>6837</v>
      </c>
      <c r="H481" t="s">
        <v>4086</v>
      </c>
      <c r="I481" t="s">
        <v>8994</v>
      </c>
      <c r="J481" t="s">
        <v>4087</v>
      </c>
      <c r="K481" t="s">
        <v>6845</v>
      </c>
      <c r="L481" t="s">
        <v>4088</v>
      </c>
      <c r="M481" t="s">
        <v>7076</v>
      </c>
      <c r="N481" t="s">
        <v>6844</v>
      </c>
      <c r="O481" t="s">
        <v>6845</v>
      </c>
      <c r="P481" t="s">
        <v>4089</v>
      </c>
      <c r="Q481" t="s">
        <v>4090</v>
      </c>
      <c r="R481" t="s">
        <v>3643</v>
      </c>
      <c r="S481" t="s">
        <v>8291</v>
      </c>
      <c r="T481" t="s">
        <v>7081</v>
      </c>
      <c r="U481" t="s">
        <v>7082</v>
      </c>
      <c r="V481" t="s">
        <v>4091</v>
      </c>
      <c r="W481" t="s">
        <v>4092</v>
      </c>
      <c r="X481" t="s">
        <v>6845</v>
      </c>
      <c r="Y481" t="s">
        <v>7757</v>
      </c>
      <c r="Z481" t="s">
        <v>6450</v>
      </c>
      <c r="AA481" t="s">
        <v>6414</v>
      </c>
      <c r="AB481" t="s">
        <v>7087</v>
      </c>
      <c r="AC481" t="s">
        <v>4093</v>
      </c>
      <c r="AD481" t="s">
        <v>4094</v>
      </c>
      <c r="AE481" t="s">
        <v>6845</v>
      </c>
      <c r="AF481" t="s">
        <v>4095</v>
      </c>
      <c r="AG481" t="s">
        <v>7154</v>
      </c>
      <c r="AH481" t="s">
        <v>6475</v>
      </c>
      <c r="AI481" t="s">
        <v>7092</v>
      </c>
      <c r="AJ481" t="s">
        <v>4093</v>
      </c>
      <c r="AK481" t="s">
        <v>4096</v>
      </c>
      <c r="AL481" t="s">
        <v>6845</v>
      </c>
      <c r="AM481" t="s">
        <v>4097</v>
      </c>
      <c r="AN481" t="s">
        <v>4971</v>
      </c>
      <c r="AO481" t="s">
        <v>8804</v>
      </c>
      <c r="AP481" t="s">
        <v>6273</v>
      </c>
      <c r="AQ481" t="s">
        <v>6866</v>
      </c>
      <c r="AR481" t="s">
        <v>6866</v>
      </c>
      <c r="AS481" t="s">
        <v>6866</v>
      </c>
      <c r="AT481" t="s">
        <v>6866</v>
      </c>
      <c r="AU481" t="s">
        <v>6866</v>
      </c>
      <c r="AV481" t="s">
        <v>6866</v>
      </c>
      <c r="AW481" t="s">
        <v>6866</v>
      </c>
      <c r="AX481" t="s">
        <v>6866</v>
      </c>
      <c r="AY481" t="s">
        <v>6866</v>
      </c>
      <c r="AZ481" t="s">
        <v>6866</v>
      </c>
      <c r="BA481" t="s">
        <v>6866</v>
      </c>
      <c r="BB481" t="s">
        <v>8369</v>
      </c>
      <c r="BC481" t="s">
        <v>8369</v>
      </c>
      <c r="BD481" t="s">
        <v>6866</v>
      </c>
      <c r="BE481" t="s">
        <v>6866</v>
      </c>
      <c r="BF481" t="s">
        <v>6866</v>
      </c>
      <c r="BG481" t="s">
        <v>6866</v>
      </c>
      <c r="BH481" t="s">
        <v>6866</v>
      </c>
      <c r="BI481" t="s">
        <v>6866</v>
      </c>
      <c r="BJ481" t="s">
        <v>6866</v>
      </c>
      <c r="BK481" t="s">
        <v>6866</v>
      </c>
      <c r="BL481" t="s">
        <v>6866</v>
      </c>
      <c r="BM481" t="s">
        <v>6866</v>
      </c>
      <c r="BN481" t="s">
        <v>6866</v>
      </c>
      <c r="BO481" t="s">
        <v>6866</v>
      </c>
      <c r="BP481" t="s">
        <v>4098</v>
      </c>
      <c r="BQ481" t="s">
        <v>4099</v>
      </c>
    </row>
    <row r="482" spans="1:69" hidden="1" x14ac:dyDescent="0.2">
      <c r="A482" t="s">
        <v>9185</v>
      </c>
      <c r="B482" t="s">
        <v>9185</v>
      </c>
      <c r="C482" t="s">
        <v>6834</v>
      </c>
      <c r="D482" t="s">
        <v>6835</v>
      </c>
      <c r="E482" t="s">
        <v>9148</v>
      </c>
      <c r="F482" t="s">
        <v>9148</v>
      </c>
      <c r="G482" t="s">
        <v>6837</v>
      </c>
      <c r="H482" t="s">
        <v>4100</v>
      </c>
      <c r="I482" t="s">
        <v>8906</v>
      </c>
      <c r="J482" t="s">
        <v>4597</v>
      </c>
      <c r="K482" t="s">
        <v>6841</v>
      </c>
      <c r="L482" t="s">
        <v>4088</v>
      </c>
      <c r="M482" t="s">
        <v>7076</v>
      </c>
      <c r="N482" t="s">
        <v>7077</v>
      </c>
      <c r="O482" t="s">
        <v>4101</v>
      </c>
      <c r="P482" t="s">
        <v>4102</v>
      </c>
      <c r="Q482" t="s">
        <v>4103</v>
      </c>
      <c r="R482" t="s">
        <v>4104</v>
      </c>
      <c r="S482" t="s">
        <v>8820</v>
      </c>
      <c r="T482" t="s">
        <v>4968</v>
      </c>
      <c r="U482" t="s">
        <v>6851</v>
      </c>
      <c r="V482" t="s">
        <v>4103</v>
      </c>
      <c r="W482" t="s">
        <v>4105</v>
      </c>
      <c r="X482" t="s">
        <v>4102</v>
      </c>
      <c r="Y482" t="s">
        <v>4106</v>
      </c>
      <c r="Z482" t="s">
        <v>8981</v>
      </c>
      <c r="AA482" t="s">
        <v>7675</v>
      </c>
      <c r="AB482" t="s">
        <v>7119</v>
      </c>
      <c r="AC482" t="s">
        <v>4103</v>
      </c>
      <c r="AD482" t="s">
        <v>4107</v>
      </c>
      <c r="AE482" t="s">
        <v>4102</v>
      </c>
      <c r="AF482" t="s">
        <v>8902</v>
      </c>
      <c r="AG482" t="s">
        <v>8903</v>
      </c>
      <c r="AH482" t="s">
        <v>8950</v>
      </c>
      <c r="AI482" t="s">
        <v>7119</v>
      </c>
      <c r="AJ482" t="s">
        <v>4103</v>
      </c>
      <c r="AK482" t="s">
        <v>4108</v>
      </c>
      <c r="AL482" t="s">
        <v>4102</v>
      </c>
      <c r="AM482" t="s">
        <v>4109</v>
      </c>
      <c r="AN482" t="s">
        <v>6175</v>
      </c>
      <c r="AO482" t="s">
        <v>3986</v>
      </c>
      <c r="AP482" t="s">
        <v>7098</v>
      </c>
      <c r="AQ482" t="s">
        <v>9187</v>
      </c>
      <c r="AR482" t="s">
        <v>6866</v>
      </c>
      <c r="AS482" t="s">
        <v>6866</v>
      </c>
      <c r="AT482" t="s">
        <v>6866</v>
      </c>
      <c r="AU482" t="s">
        <v>4110</v>
      </c>
      <c r="AV482" t="s">
        <v>4111</v>
      </c>
      <c r="AW482" t="s">
        <v>7101</v>
      </c>
      <c r="AX482" t="s">
        <v>9187</v>
      </c>
      <c r="AY482" t="s">
        <v>6866</v>
      </c>
      <c r="AZ482" t="s">
        <v>6866</v>
      </c>
      <c r="BA482" t="s">
        <v>6866</v>
      </c>
      <c r="BB482" t="s">
        <v>8894</v>
      </c>
      <c r="BC482" t="s">
        <v>7382</v>
      </c>
      <c r="BD482" t="s">
        <v>8994</v>
      </c>
      <c r="BE482" t="s">
        <v>6866</v>
      </c>
      <c r="BF482" t="s">
        <v>6866</v>
      </c>
      <c r="BG482" t="s">
        <v>6866</v>
      </c>
      <c r="BH482" t="s">
        <v>6866</v>
      </c>
      <c r="BI482" t="s">
        <v>6866</v>
      </c>
      <c r="BJ482" t="s">
        <v>6866</v>
      </c>
      <c r="BK482" t="s">
        <v>6866</v>
      </c>
      <c r="BL482" t="s">
        <v>6866</v>
      </c>
      <c r="BM482" t="s">
        <v>6866</v>
      </c>
      <c r="BN482" t="s">
        <v>6866</v>
      </c>
      <c r="BO482" t="s">
        <v>6866</v>
      </c>
      <c r="BP482" t="s">
        <v>4112</v>
      </c>
      <c r="BQ482" t="s">
        <v>4113</v>
      </c>
    </row>
    <row r="483" spans="1:69" hidden="1" x14ac:dyDescent="0.2">
      <c r="A483" t="s">
        <v>4114</v>
      </c>
      <c r="B483" t="s">
        <v>4115</v>
      </c>
      <c r="C483" t="s">
        <v>4055</v>
      </c>
      <c r="D483" t="s">
        <v>6835</v>
      </c>
      <c r="E483" t="s">
        <v>9148</v>
      </c>
      <c r="F483" t="s">
        <v>9148</v>
      </c>
      <c r="G483" t="s">
        <v>6837</v>
      </c>
      <c r="H483" t="s">
        <v>8853</v>
      </c>
      <c r="I483" t="s">
        <v>7797</v>
      </c>
      <c r="J483" t="s">
        <v>3843</v>
      </c>
      <c r="K483" t="s">
        <v>6841</v>
      </c>
      <c r="L483" t="s">
        <v>967</v>
      </c>
      <c r="M483" t="s">
        <v>7076</v>
      </c>
      <c r="N483" t="s">
        <v>7077</v>
      </c>
      <c r="O483" t="s">
        <v>4116</v>
      </c>
      <c r="P483" t="s">
        <v>4117</v>
      </c>
      <c r="Q483" t="s">
        <v>6845</v>
      </c>
      <c r="R483" t="s">
        <v>4118</v>
      </c>
      <c r="S483" t="s">
        <v>8473</v>
      </c>
      <c r="T483" t="s">
        <v>7091</v>
      </c>
      <c r="U483" t="s">
        <v>7082</v>
      </c>
      <c r="V483" t="s">
        <v>4119</v>
      </c>
      <c r="W483" t="s">
        <v>4120</v>
      </c>
      <c r="X483" t="s">
        <v>6845</v>
      </c>
      <c r="Y483" t="s">
        <v>4121</v>
      </c>
      <c r="Z483" t="s">
        <v>7090</v>
      </c>
      <c r="AA483" t="s">
        <v>7091</v>
      </c>
      <c r="AB483" t="s">
        <v>7119</v>
      </c>
      <c r="AC483" t="s">
        <v>4122</v>
      </c>
      <c r="AD483" t="s">
        <v>4123</v>
      </c>
      <c r="AE483" t="s">
        <v>6845</v>
      </c>
      <c r="AF483" t="s">
        <v>4124</v>
      </c>
      <c r="AG483" t="s">
        <v>7085</v>
      </c>
      <c r="AH483" t="s">
        <v>9053</v>
      </c>
      <c r="AI483" t="s">
        <v>7119</v>
      </c>
      <c r="AJ483" t="s">
        <v>4122</v>
      </c>
      <c r="AK483" t="s">
        <v>4125</v>
      </c>
      <c r="AL483" t="s">
        <v>6845</v>
      </c>
      <c r="AM483" t="s">
        <v>6845</v>
      </c>
      <c r="AN483" t="s">
        <v>7383</v>
      </c>
      <c r="AO483" t="s">
        <v>6285</v>
      </c>
      <c r="AP483" t="s">
        <v>8952</v>
      </c>
      <c r="AQ483" t="s">
        <v>6866</v>
      </c>
      <c r="AR483" t="s">
        <v>6866</v>
      </c>
      <c r="AS483" t="s">
        <v>6866</v>
      </c>
      <c r="AT483" t="s">
        <v>6866</v>
      </c>
      <c r="AU483" t="s">
        <v>4126</v>
      </c>
      <c r="AV483" t="s">
        <v>6209</v>
      </c>
      <c r="AW483" t="s">
        <v>7097</v>
      </c>
      <c r="AX483" t="s">
        <v>8953</v>
      </c>
      <c r="AY483" t="s">
        <v>6866</v>
      </c>
      <c r="AZ483" t="s">
        <v>6866</v>
      </c>
      <c r="BA483" t="s">
        <v>6866</v>
      </c>
      <c r="BB483" t="s">
        <v>7144</v>
      </c>
      <c r="BC483" t="s">
        <v>7144</v>
      </c>
      <c r="BD483" t="s">
        <v>6866</v>
      </c>
      <c r="BE483" t="s">
        <v>6866</v>
      </c>
      <c r="BF483" t="s">
        <v>6866</v>
      </c>
      <c r="BG483" t="s">
        <v>6866</v>
      </c>
      <c r="BH483" t="s">
        <v>6866</v>
      </c>
      <c r="BI483" t="s">
        <v>6866</v>
      </c>
      <c r="BJ483" t="s">
        <v>6866</v>
      </c>
      <c r="BK483" t="s">
        <v>6866</v>
      </c>
      <c r="BL483" t="s">
        <v>6866</v>
      </c>
      <c r="BM483" t="s">
        <v>6866</v>
      </c>
      <c r="BN483" t="s">
        <v>6866</v>
      </c>
      <c r="BO483" t="s">
        <v>6866</v>
      </c>
      <c r="BP483" t="s">
        <v>4127</v>
      </c>
      <c r="BQ483" t="s">
        <v>4128</v>
      </c>
    </row>
    <row r="484" spans="1:69" hidden="1" x14ac:dyDescent="0.2">
      <c r="A484" t="s">
        <v>4129</v>
      </c>
      <c r="B484" t="s">
        <v>4130</v>
      </c>
      <c r="C484" t="s">
        <v>4055</v>
      </c>
      <c r="D484" t="s">
        <v>6835</v>
      </c>
      <c r="E484" t="s">
        <v>9148</v>
      </c>
      <c r="F484" t="s">
        <v>9148</v>
      </c>
      <c r="G484" t="s">
        <v>3885</v>
      </c>
      <c r="H484" t="s">
        <v>6766</v>
      </c>
      <c r="I484" t="s">
        <v>5229</v>
      </c>
      <c r="J484" t="s">
        <v>4131</v>
      </c>
      <c r="K484" t="s">
        <v>6841</v>
      </c>
      <c r="L484" t="s">
        <v>6568</v>
      </c>
      <c r="M484" t="s">
        <v>7076</v>
      </c>
      <c r="N484" t="s">
        <v>7077</v>
      </c>
      <c r="O484" t="s">
        <v>6845</v>
      </c>
      <c r="P484" t="s">
        <v>4132</v>
      </c>
      <c r="Q484" t="s">
        <v>4133</v>
      </c>
      <c r="R484" t="s">
        <v>4821</v>
      </c>
      <c r="S484" t="s">
        <v>8981</v>
      </c>
      <c r="T484" t="s">
        <v>2366</v>
      </c>
      <c r="U484" t="s">
        <v>7082</v>
      </c>
      <c r="V484" t="s">
        <v>4133</v>
      </c>
      <c r="W484" t="s">
        <v>4134</v>
      </c>
      <c r="X484" t="s">
        <v>6845</v>
      </c>
      <c r="Y484" t="s">
        <v>4135</v>
      </c>
      <c r="Z484" t="s">
        <v>8879</v>
      </c>
      <c r="AA484" t="s">
        <v>4136</v>
      </c>
      <c r="AB484" t="s">
        <v>7119</v>
      </c>
      <c r="AC484" t="s">
        <v>4137</v>
      </c>
      <c r="AD484" t="s">
        <v>4138</v>
      </c>
      <c r="AE484" t="s">
        <v>4139</v>
      </c>
      <c r="AF484" t="s">
        <v>4140</v>
      </c>
      <c r="AG484" t="s">
        <v>6503</v>
      </c>
      <c r="AH484" t="s">
        <v>8479</v>
      </c>
      <c r="AI484" t="s">
        <v>7119</v>
      </c>
      <c r="AJ484" t="s">
        <v>4141</v>
      </c>
      <c r="AK484" t="s">
        <v>4142</v>
      </c>
      <c r="AL484" t="s">
        <v>4143</v>
      </c>
      <c r="AM484" t="s">
        <v>4144</v>
      </c>
      <c r="AN484" t="s">
        <v>8449</v>
      </c>
      <c r="AO484" t="s">
        <v>8449</v>
      </c>
      <c r="AP484" t="s">
        <v>8887</v>
      </c>
      <c r="AQ484" t="s">
        <v>8971</v>
      </c>
      <c r="AR484" t="s">
        <v>6866</v>
      </c>
      <c r="AS484" t="s">
        <v>6866</v>
      </c>
      <c r="AT484" t="s">
        <v>6866</v>
      </c>
      <c r="AU484" t="s">
        <v>7383</v>
      </c>
      <c r="AV484" t="s">
        <v>7383</v>
      </c>
      <c r="AW484" t="s">
        <v>8785</v>
      </c>
      <c r="AX484" t="s">
        <v>7179</v>
      </c>
      <c r="AY484" t="s">
        <v>7145</v>
      </c>
      <c r="AZ484" t="s">
        <v>6866</v>
      </c>
      <c r="BA484" t="s">
        <v>6866</v>
      </c>
      <c r="BB484" t="s">
        <v>7164</v>
      </c>
      <c r="BC484" t="s">
        <v>7164</v>
      </c>
      <c r="BD484" t="s">
        <v>8960</v>
      </c>
      <c r="BE484" t="s">
        <v>8960</v>
      </c>
      <c r="BF484" t="s">
        <v>7122</v>
      </c>
      <c r="BG484" t="s">
        <v>6866</v>
      </c>
      <c r="BH484" t="s">
        <v>6866</v>
      </c>
      <c r="BI484" t="s">
        <v>9371</v>
      </c>
      <c r="BJ484" t="s">
        <v>9371</v>
      </c>
      <c r="BK484" t="s">
        <v>8894</v>
      </c>
      <c r="BL484" t="s">
        <v>8894</v>
      </c>
      <c r="BM484" t="s">
        <v>7145</v>
      </c>
      <c r="BN484" t="s">
        <v>6866</v>
      </c>
      <c r="BO484" t="s">
        <v>6866</v>
      </c>
      <c r="BP484" t="s">
        <v>4145</v>
      </c>
      <c r="BQ484" t="s">
        <v>4146</v>
      </c>
    </row>
    <row r="485" spans="1:69" hidden="1" x14ac:dyDescent="0.2">
      <c r="A485" t="s">
        <v>9204</v>
      </c>
      <c r="B485" t="s">
        <v>4147</v>
      </c>
      <c r="C485" t="s">
        <v>4055</v>
      </c>
      <c r="D485" t="s">
        <v>6835</v>
      </c>
      <c r="E485" t="s">
        <v>9148</v>
      </c>
      <c r="F485" t="s">
        <v>9148</v>
      </c>
      <c r="G485" t="s">
        <v>6837</v>
      </c>
      <c r="H485" t="s">
        <v>6777</v>
      </c>
      <c r="I485" t="s">
        <v>7095</v>
      </c>
      <c r="J485" t="s">
        <v>4148</v>
      </c>
      <c r="K485" t="s">
        <v>6841</v>
      </c>
      <c r="L485" t="s">
        <v>6568</v>
      </c>
      <c r="M485" t="s">
        <v>7076</v>
      </c>
      <c r="N485" t="s">
        <v>7077</v>
      </c>
      <c r="O485" t="s">
        <v>4149</v>
      </c>
      <c r="P485" t="s">
        <v>4150</v>
      </c>
      <c r="Q485" t="s">
        <v>6845</v>
      </c>
      <c r="R485" t="s">
        <v>6379</v>
      </c>
      <c r="S485" t="s">
        <v>7553</v>
      </c>
      <c r="T485" t="s">
        <v>8982</v>
      </c>
      <c r="U485" t="s">
        <v>7082</v>
      </c>
      <c r="V485" t="s">
        <v>4151</v>
      </c>
      <c r="W485" t="s">
        <v>4152</v>
      </c>
      <c r="X485" t="s">
        <v>6845</v>
      </c>
      <c r="Y485" t="s">
        <v>4153</v>
      </c>
      <c r="Z485" t="s">
        <v>6503</v>
      </c>
      <c r="AA485" t="s">
        <v>6282</v>
      </c>
      <c r="AB485" t="s">
        <v>7119</v>
      </c>
      <c r="AC485" t="s">
        <v>4154</v>
      </c>
      <c r="AD485" t="s">
        <v>4155</v>
      </c>
      <c r="AE485" t="s">
        <v>4156</v>
      </c>
      <c r="AF485" t="s">
        <v>4157</v>
      </c>
      <c r="AG485" t="s">
        <v>8621</v>
      </c>
      <c r="AH485" t="s">
        <v>6414</v>
      </c>
      <c r="AI485" t="s">
        <v>7119</v>
      </c>
      <c r="AJ485" t="s">
        <v>4158</v>
      </c>
      <c r="AK485" t="s">
        <v>4159</v>
      </c>
      <c r="AL485" t="s">
        <v>6845</v>
      </c>
      <c r="AM485" t="s">
        <v>4160</v>
      </c>
      <c r="AN485" t="s">
        <v>9409</v>
      </c>
      <c r="AO485" t="s">
        <v>9409</v>
      </c>
      <c r="AP485" t="s">
        <v>7383</v>
      </c>
      <c r="AQ485" t="s">
        <v>6866</v>
      </c>
      <c r="AR485" t="s">
        <v>6866</v>
      </c>
      <c r="AS485" t="s">
        <v>6866</v>
      </c>
      <c r="AT485" t="s">
        <v>6866</v>
      </c>
      <c r="AU485" t="s">
        <v>6438</v>
      </c>
      <c r="AV485" t="s">
        <v>6438</v>
      </c>
      <c r="AW485" t="s">
        <v>6839</v>
      </c>
      <c r="AX485" t="s">
        <v>6866</v>
      </c>
      <c r="AY485" t="s">
        <v>6866</v>
      </c>
      <c r="AZ485" t="s">
        <v>6866</v>
      </c>
      <c r="BA485" t="s">
        <v>6866</v>
      </c>
      <c r="BB485" t="s">
        <v>3854</v>
      </c>
      <c r="BC485" t="s">
        <v>3854</v>
      </c>
      <c r="BD485" t="s">
        <v>6284</v>
      </c>
      <c r="BE485" t="s">
        <v>6866</v>
      </c>
      <c r="BF485" t="s">
        <v>6866</v>
      </c>
      <c r="BG485" t="s">
        <v>6866</v>
      </c>
      <c r="BH485" t="s">
        <v>6866</v>
      </c>
      <c r="BI485" t="s">
        <v>8395</v>
      </c>
      <c r="BJ485" t="s">
        <v>8395</v>
      </c>
      <c r="BK485" t="s">
        <v>8804</v>
      </c>
      <c r="BL485" t="s">
        <v>6866</v>
      </c>
      <c r="BM485" t="s">
        <v>6866</v>
      </c>
      <c r="BN485" t="s">
        <v>6866</v>
      </c>
      <c r="BO485" t="s">
        <v>6866</v>
      </c>
      <c r="BP485" t="s">
        <v>4161</v>
      </c>
      <c r="BQ485" t="s">
        <v>4162</v>
      </c>
    </row>
    <row r="486" spans="1:69" hidden="1" x14ac:dyDescent="0.2">
      <c r="A486" t="s">
        <v>9218</v>
      </c>
      <c r="B486" t="s">
        <v>4163</v>
      </c>
      <c r="C486" t="s">
        <v>4055</v>
      </c>
      <c r="D486" t="s">
        <v>6835</v>
      </c>
      <c r="E486" t="s">
        <v>9148</v>
      </c>
      <c r="F486" t="s">
        <v>9148</v>
      </c>
      <c r="G486" t="s">
        <v>3885</v>
      </c>
      <c r="H486" t="s">
        <v>6163</v>
      </c>
      <c r="I486" t="s">
        <v>8564</v>
      </c>
      <c r="J486" t="s">
        <v>4041</v>
      </c>
      <c r="K486" t="s">
        <v>6841</v>
      </c>
      <c r="L486" t="s">
        <v>6568</v>
      </c>
      <c r="M486" t="s">
        <v>7076</v>
      </c>
      <c r="N486" t="s">
        <v>7077</v>
      </c>
      <c r="O486" t="s">
        <v>6845</v>
      </c>
      <c r="P486" t="s">
        <v>4164</v>
      </c>
      <c r="Q486" t="s">
        <v>4165</v>
      </c>
      <c r="R486" t="s">
        <v>4166</v>
      </c>
      <c r="S486" t="s">
        <v>7112</v>
      </c>
      <c r="T486" t="s">
        <v>2366</v>
      </c>
      <c r="U486" t="s">
        <v>7082</v>
      </c>
      <c r="V486" t="s">
        <v>4165</v>
      </c>
      <c r="W486" t="s">
        <v>4167</v>
      </c>
      <c r="X486" t="s">
        <v>6845</v>
      </c>
      <c r="Y486" t="s">
        <v>1004</v>
      </c>
      <c r="Z486" t="s">
        <v>8879</v>
      </c>
      <c r="AA486" t="s">
        <v>6862</v>
      </c>
      <c r="AB486" t="s">
        <v>7119</v>
      </c>
      <c r="AC486" t="s">
        <v>4168</v>
      </c>
      <c r="AD486" t="s">
        <v>4169</v>
      </c>
      <c r="AE486" t="s">
        <v>6845</v>
      </c>
      <c r="AF486" t="s">
        <v>4170</v>
      </c>
      <c r="AG486" t="s">
        <v>8559</v>
      </c>
      <c r="AH486" t="s">
        <v>4171</v>
      </c>
      <c r="AI486" t="s">
        <v>7119</v>
      </c>
      <c r="AJ486" t="s">
        <v>4168</v>
      </c>
      <c r="AK486" t="s">
        <v>4172</v>
      </c>
      <c r="AL486" t="s">
        <v>6845</v>
      </c>
      <c r="AM486" t="s">
        <v>4173</v>
      </c>
      <c r="AN486" t="s">
        <v>3389</v>
      </c>
      <c r="AO486" t="s">
        <v>7186</v>
      </c>
      <c r="AP486" t="s">
        <v>4971</v>
      </c>
      <c r="AQ486" t="s">
        <v>6866</v>
      </c>
      <c r="AR486" t="s">
        <v>6866</v>
      </c>
      <c r="AS486" t="s">
        <v>6866</v>
      </c>
      <c r="AT486" t="s">
        <v>6866</v>
      </c>
      <c r="AU486" t="s">
        <v>5409</v>
      </c>
      <c r="AV486" t="s">
        <v>5409</v>
      </c>
      <c r="AW486" t="s">
        <v>8369</v>
      </c>
      <c r="AX486" t="s">
        <v>7095</v>
      </c>
      <c r="AY486" t="s">
        <v>6866</v>
      </c>
      <c r="AZ486" t="s">
        <v>6866</v>
      </c>
      <c r="BA486" t="s">
        <v>6866</v>
      </c>
      <c r="BB486" t="s">
        <v>3946</v>
      </c>
      <c r="BC486" t="s">
        <v>3946</v>
      </c>
      <c r="BD486" t="s">
        <v>6438</v>
      </c>
      <c r="BE486" t="s">
        <v>8960</v>
      </c>
      <c r="BF486" t="s">
        <v>6866</v>
      </c>
      <c r="BG486" t="s">
        <v>6866</v>
      </c>
      <c r="BH486" t="s">
        <v>6866</v>
      </c>
      <c r="BI486" t="s">
        <v>3806</v>
      </c>
      <c r="BJ486" t="s">
        <v>4174</v>
      </c>
      <c r="BK486" t="s">
        <v>8370</v>
      </c>
      <c r="BL486" t="s">
        <v>6866</v>
      </c>
      <c r="BM486" t="s">
        <v>6866</v>
      </c>
      <c r="BN486" t="s">
        <v>6866</v>
      </c>
      <c r="BO486" t="s">
        <v>6866</v>
      </c>
      <c r="BP486" t="s">
        <v>4175</v>
      </c>
      <c r="BQ486" t="s">
        <v>4176</v>
      </c>
    </row>
    <row r="487" spans="1:69" hidden="1" x14ac:dyDescent="0.2">
      <c r="A487" t="s">
        <v>4177</v>
      </c>
      <c r="B487" t="s">
        <v>4178</v>
      </c>
      <c r="C487" t="s">
        <v>4055</v>
      </c>
      <c r="D487" t="s">
        <v>6835</v>
      </c>
      <c r="E487" t="s">
        <v>9148</v>
      </c>
      <c r="F487" t="s">
        <v>9148</v>
      </c>
      <c r="G487" t="s">
        <v>6837</v>
      </c>
      <c r="H487" t="s">
        <v>4179</v>
      </c>
      <c r="I487" t="s">
        <v>4180</v>
      </c>
      <c r="J487" t="s">
        <v>3908</v>
      </c>
      <c r="K487" t="s">
        <v>6841</v>
      </c>
      <c r="L487" t="s">
        <v>4181</v>
      </c>
      <c r="M487" t="s">
        <v>7076</v>
      </c>
      <c r="N487" t="s">
        <v>7077</v>
      </c>
      <c r="O487" t="s">
        <v>6845</v>
      </c>
      <c r="P487" t="s">
        <v>4182</v>
      </c>
      <c r="Q487" t="s">
        <v>6845</v>
      </c>
      <c r="R487" t="s">
        <v>8359</v>
      </c>
      <c r="S487" t="s">
        <v>8291</v>
      </c>
      <c r="T487" t="s">
        <v>4183</v>
      </c>
      <c r="U487" t="s">
        <v>7082</v>
      </c>
      <c r="V487" t="s">
        <v>4184</v>
      </c>
      <c r="W487" t="s">
        <v>4185</v>
      </c>
      <c r="X487" t="s">
        <v>6845</v>
      </c>
      <c r="Y487" t="s">
        <v>4186</v>
      </c>
      <c r="Z487" t="s">
        <v>8985</v>
      </c>
      <c r="AA487" t="s">
        <v>6414</v>
      </c>
      <c r="AB487" t="s">
        <v>7119</v>
      </c>
      <c r="AC487" t="s">
        <v>4187</v>
      </c>
      <c r="AD487" t="s">
        <v>4188</v>
      </c>
      <c r="AE487" t="s">
        <v>6845</v>
      </c>
      <c r="AF487" t="s">
        <v>4189</v>
      </c>
      <c r="AG487" t="s">
        <v>6503</v>
      </c>
      <c r="AH487" t="s">
        <v>7196</v>
      </c>
      <c r="AI487" t="s">
        <v>7119</v>
      </c>
      <c r="AJ487" t="s">
        <v>4187</v>
      </c>
      <c r="AK487" t="s">
        <v>4190</v>
      </c>
      <c r="AL487" t="s">
        <v>6845</v>
      </c>
      <c r="AM487" t="s">
        <v>4191</v>
      </c>
      <c r="AN487" t="s">
        <v>4590</v>
      </c>
      <c r="AO487" t="s">
        <v>4590</v>
      </c>
      <c r="AP487" t="s">
        <v>6866</v>
      </c>
      <c r="AQ487" t="s">
        <v>6866</v>
      </c>
      <c r="AR487" t="s">
        <v>6866</v>
      </c>
      <c r="AS487" t="s">
        <v>6866</v>
      </c>
      <c r="AT487" t="s">
        <v>6866</v>
      </c>
      <c r="AU487" t="s">
        <v>8449</v>
      </c>
      <c r="AV487" t="s">
        <v>8449</v>
      </c>
      <c r="AW487" t="s">
        <v>6866</v>
      </c>
      <c r="AX487" t="s">
        <v>6866</v>
      </c>
      <c r="AY487" t="s">
        <v>6866</v>
      </c>
      <c r="AZ487" t="s">
        <v>6866</v>
      </c>
      <c r="BA487" t="s">
        <v>6866</v>
      </c>
      <c r="BB487" t="s">
        <v>9409</v>
      </c>
      <c r="BC487" t="s">
        <v>9409</v>
      </c>
      <c r="BD487" t="s">
        <v>6866</v>
      </c>
      <c r="BE487" t="s">
        <v>6866</v>
      </c>
      <c r="BF487" t="s">
        <v>6866</v>
      </c>
      <c r="BG487" t="s">
        <v>6866</v>
      </c>
      <c r="BH487" t="s">
        <v>6866</v>
      </c>
      <c r="BI487" t="s">
        <v>8368</v>
      </c>
      <c r="BJ487" t="s">
        <v>8368</v>
      </c>
      <c r="BK487" t="s">
        <v>6866</v>
      </c>
      <c r="BL487" t="s">
        <v>6866</v>
      </c>
      <c r="BM487" t="s">
        <v>6866</v>
      </c>
      <c r="BN487" t="s">
        <v>6866</v>
      </c>
      <c r="BO487" t="s">
        <v>6866</v>
      </c>
      <c r="BP487" t="s">
        <v>4192</v>
      </c>
      <c r="BQ487" t="s">
        <v>4193</v>
      </c>
    </row>
    <row r="488" spans="1:69" hidden="1" x14ac:dyDescent="0.2">
      <c r="A488" t="s">
        <v>4194</v>
      </c>
      <c r="B488" t="s">
        <v>4195</v>
      </c>
      <c r="C488" t="s">
        <v>4055</v>
      </c>
      <c r="D488" t="s">
        <v>6835</v>
      </c>
      <c r="E488" t="s">
        <v>9148</v>
      </c>
      <c r="F488" t="s">
        <v>9148</v>
      </c>
      <c r="G488" t="s">
        <v>6837</v>
      </c>
      <c r="H488" t="s">
        <v>4196</v>
      </c>
      <c r="I488" t="s">
        <v>9187</v>
      </c>
      <c r="J488" t="s">
        <v>4087</v>
      </c>
      <c r="K488" t="s">
        <v>6841</v>
      </c>
      <c r="L488" t="s">
        <v>7075</v>
      </c>
      <c r="M488" t="s">
        <v>7076</v>
      </c>
      <c r="N488" t="s">
        <v>7077</v>
      </c>
      <c r="O488" t="s">
        <v>6845</v>
      </c>
      <c r="P488" t="s">
        <v>4197</v>
      </c>
      <c r="Q488" t="s">
        <v>6845</v>
      </c>
      <c r="R488" t="s">
        <v>4198</v>
      </c>
      <c r="S488" t="s">
        <v>8879</v>
      </c>
      <c r="T488" t="s">
        <v>7895</v>
      </c>
      <c r="U488" t="s">
        <v>7082</v>
      </c>
      <c r="V488" t="s">
        <v>4199</v>
      </c>
      <c r="W488" t="s">
        <v>4200</v>
      </c>
      <c r="X488" t="s">
        <v>6845</v>
      </c>
      <c r="Y488" t="s">
        <v>4201</v>
      </c>
      <c r="Z488" t="s">
        <v>8220</v>
      </c>
      <c r="AA488" t="s">
        <v>8556</v>
      </c>
      <c r="AB488" t="s">
        <v>7119</v>
      </c>
      <c r="AC488" t="s">
        <v>4202</v>
      </c>
      <c r="AD488" t="s">
        <v>4203</v>
      </c>
      <c r="AE488" t="s">
        <v>6845</v>
      </c>
      <c r="AF488" t="s">
        <v>2463</v>
      </c>
      <c r="AG488" t="s">
        <v>7691</v>
      </c>
      <c r="AH488" t="s">
        <v>7680</v>
      </c>
      <c r="AI488" t="s">
        <v>7119</v>
      </c>
      <c r="AJ488" t="s">
        <v>4202</v>
      </c>
      <c r="AK488" t="s">
        <v>4204</v>
      </c>
      <c r="AL488" t="s">
        <v>6845</v>
      </c>
      <c r="AM488" t="s">
        <v>4205</v>
      </c>
      <c r="AN488" t="s">
        <v>8894</v>
      </c>
      <c r="AO488" t="s">
        <v>8894</v>
      </c>
      <c r="AP488" t="s">
        <v>6866</v>
      </c>
      <c r="AQ488" t="s">
        <v>6866</v>
      </c>
      <c r="AR488" t="s">
        <v>6866</v>
      </c>
      <c r="AS488" t="s">
        <v>6866</v>
      </c>
      <c r="AT488" t="s">
        <v>6866</v>
      </c>
      <c r="AU488" t="s">
        <v>7179</v>
      </c>
      <c r="AV488" t="s">
        <v>7179</v>
      </c>
      <c r="AW488" t="s">
        <v>6866</v>
      </c>
      <c r="AX488" t="s">
        <v>6866</v>
      </c>
      <c r="AY488" t="s">
        <v>6866</v>
      </c>
      <c r="AZ488" t="s">
        <v>6866</v>
      </c>
      <c r="BA488" t="s">
        <v>6866</v>
      </c>
      <c r="BB488" t="s">
        <v>9117</v>
      </c>
      <c r="BC488" t="s">
        <v>9117</v>
      </c>
      <c r="BD488" t="s">
        <v>6866</v>
      </c>
      <c r="BE488" t="s">
        <v>6866</v>
      </c>
      <c r="BF488" t="s">
        <v>6866</v>
      </c>
      <c r="BG488" t="s">
        <v>6866</v>
      </c>
      <c r="BH488" t="s">
        <v>6866</v>
      </c>
      <c r="BI488" t="s">
        <v>6399</v>
      </c>
      <c r="BJ488" t="s">
        <v>6399</v>
      </c>
      <c r="BK488" t="s">
        <v>6866</v>
      </c>
      <c r="BL488" t="s">
        <v>6866</v>
      </c>
      <c r="BM488" t="s">
        <v>6866</v>
      </c>
      <c r="BN488" t="s">
        <v>6866</v>
      </c>
      <c r="BO488" t="s">
        <v>6866</v>
      </c>
      <c r="BP488" t="s">
        <v>4206</v>
      </c>
      <c r="BQ488" t="s">
        <v>4207</v>
      </c>
    </row>
    <row r="489" spans="1:69" hidden="1" x14ac:dyDescent="0.2">
      <c r="A489" t="s">
        <v>4208</v>
      </c>
      <c r="B489" t="s">
        <v>4209</v>
      </c>
      <c r="C489" t="s">
        <v>4055</v>
      </c>
      <c r="D489" t="s">
        <v>6835</v>
      </c>
      <c r="E489" t="s">
        <v>9148</v>
      </c>
      <c r="F489" t="s">
        <v>9148</v>
      </c>
      <c r="G489" t="s">
        <v>6837</v>
      </c>
      <c r="H489" t="s">
        <v>4210</v>
      </c>
      <c r="I489" t="s">
        <v>8894</v>
      </c>
      <c r="J489" t="s">
        <v>4057</v>
      </c>
      <c r="K489" t="s">
        <v>6841</v>
      </c>
      <c r="L489" t="s">
        <v>7075</v>
      </c>
      <c r="M489" t="s">
        <v>7076</v>
      </c>
      <c r="N489" t="s">
        <v>7077</v>
      </c>
      <c r="O489" t="s">
        <v>4211</v>
      </c>
      <c r="P489" t="s">
        <v>4212</v>
      </c>
      <c r="Q489" t="s">
        <v>6845</v>
      </c>
      <c r="R489" t="s">
        <v>6365</v>
      </c>
      <c r="S489" t="s">
        <v>7112</v>
      </c>
      <c r="T489" t="s">
        <v>6617</v>
      </c>
      <c r="U489" t="s">
        <v>7082</v>
      </c>
      <c r="V489" t="s">
        <v>4213</v>
      </c>
      <c r="W489" t="s">
        <v>4214</v>
      </c>
      <c r="X489" t="s">
        <v>6845</v>
      </c>
      <c r="Y489" t="s">
        <v>4215</v>
      </c>
      <c r="Z489" t="s">
        <v>4216</v>
      </c>
      <c r="AA489" t="s">
        <v>6414</v>
      </c>
      <c r="AB489" t="s">
        <v>7119</v>
      </c>
      <c r="AC489" t="s">
        <v>4217</v>
      </c>
      <c r="AD489" t="s">
        <v>4218</v>
      </c>
      <c r="AE489" t="s">
        <v>6845</v>
      </c>
      <c r="AF489" t="s">
        <v>4219</v>
      </c>
      <c r="AG489" t="s">
        <v>8879</v>
      </c>
      <c r="AH489" t="s">
        <v>8811</v>
      </c>
      <c r="AI489" t="s">
        <v>7119</v>
      </c>
      <c r="AJ489" t="s">
        <v>4217</v>
      </c>
      <c r="AK489" t="s">
        <v>4220</v>
      </c>
      <c r="AL489" t="s">
        <v>6845</v>
      </c>
      <c r="AM489" t="s">
        <v>6845</v>
      </c>
      <c r="AN489" t="s">
        <v>6451</v>
      </c>
      <c r="AO489" t="s">
        <v>6451</v>
      </c>
      <c r="AP489" t="s">
        <v>6866</v>
      </c>
      <c r="AQ489" t="s">
        <v>6866</v>
      </c>
      <c r="AR489" t="s">
        <v>6866</v>
      </c>
      <c r="AS489" t="s">
        <v>6866</v>
      </c>
      <c r="AT489" t="s">
        <v>6866</v>
      </c>
      <c r="AU489" t="s">
        <v>6432</v>
      </c>
      <c r="AV489" t="s">
        <v>6432</v>
      </c>
      <c r="AW489" t="s">
        <v>6866</v>
      </c>
      <c r="AX489" t="s">
        <v>6866</v>
      </c>
      <c r="AY489" t="s">
        <v>6866</v>
      </c>
      <c r="AZ489" t="s">
        <v>6866</v>
      </c>
      <c r="BA489" t="s">
        <v>6866</v>
      </c>
      <c r="BB489" t="s">
        <v>6451</v>
      </c>
      <c r="BC489" t="s">
        <v>6451</v>
      </c>
      <c r="BD489" t="s">
        <v>6866</v>
      </c>
      <c r="BE489" t="s">
        <v>6866</v>
      </c>
      <c r="BF489" t="s">
        <v>6866</v>
      </c>
      <c r="BG489" t="s">
        <v>6866</v>
      </c>
      <c r="BH489" t="s">
        <v>6866</v>
      </c>
      <c r="BI489" t="s">
        <v>8165</v>
      </c>
      <c r="BJ489" t="s">
        <v>8165</v>
      </c>
      <c r="BK489" t="s">
        <v>6866</v>
      </c>
      <c r="BL489" t="s">
        <v>6866</v>
      </c>
      <c r="BM489" t="s">
        <v>6866</v>
      </c>
      <c r="BN489" t="s">
        <v>6866</v>
      </c>
      <c r="BO489" t="s">
        <v>6866</v>
      </c>
      <c r="BP489" t="s">
        <v>4221</v>
      </c>
      <c r="BQ489" t="s">
        <v>4222</v>
      </c>
    </row>
    <row r="490" spans="1:69" hidden="1" x14ac:dyDescent="0.2">
      <c r="A490" t="s">
        <v>4223</v>
      </c>
      <c r="B490" t="s">
        <v>4224</v>
      </c>
      <c r="C490" t="s">
        <v>4055</v>
      </c>
      <c r="D490" t="s">
        <v>6835</v>
      </c>
      <c r="E490" t="s">
        <v>9148</v>
      </c>
      <c r="F490" t="s">
        <v>9148</v>
      </c>
      <c r="G490" t="s">
        <v>6837</v>
      </c>
      <c r="H490" t="s">
        <v>4225</v>
      </c>
      <c r="I490" t="s">
        <v>8737</v>
      </c>
      <c r="J490" t="s">
        <v>3995</v>
      </c>
      <c r="K490" t="s">
        <v>6841</v>
      </c>
      <c r="L490" t="s">
        <v>7075</v>
      </c>
      <c r="M490" t="s">
        <v>7076</v>
      </c>
      <c r="N490" t="s">
        <v>7077</v>
      </c>
      <c r="O490" t="s">
        <v>4226</v>
      </c>
      <c r="P490" t="s">
        <v>4227</v>
      </c>
      <c r="Q490" t="s">
        <v>6845</v>
      </c>
      <c r="R490" t="s">
        <v>7892</v>
      </c>
      <c r="S490" t="s">
        <v>7085</v>
      </c>
      <c r="T490" t="s">
        <v>7196</v>
      </c>
      <c r="U490" t="s">
        <v>7082</v>
      </c>
      <c r="V490" t="s">
        <v>4228</v>
      </c>
      <c r="W490" t="s">
        <v>4229</v>
      </c>
      <c r="X490" t="s">
        <v>6845</v>
      </c>
      <c r="Y490" t="s">
        <v>5826</v>
      </c>
      <c r="Z490" t="s">
        <v>7117</v>
      </c>
      <c r="AA490" t="s">
        <v>6269</v>
      </c>
      <c r="AB490" t="s">
        <v>7119</v>
      </c>
      <c r="AC490" t="s">
        <v>4230</v>
      </c>
      <c r="AD490" t="s">
        <v>4231</v>
      </c>
      <c r="AE490" t="s">
        <v>6845</v>
      </c>
      <c r="AF490" t="s">
        <v>4232</v>
      </c>
      <c r="AG490" t="s">
        <v>8998</v>
      </c>
      <c r="AH490" t="s">
        <v>7081</v>
      </c>
      <c r="AI490" t="s">
        <v>7119</v>
      </c>
      <c r="AJ490" t="s">
        <v>4230</v>
      </c>
      <c r="AK490" t="s">
        <v>4233</v>
      </c>
      <c r="AL490" t="s">
        <v>6845</v>
      </c>
      <c r="AM490" t="s">
        <v>4234</v>
      </c>
      <c r="AN490" t="s">
        <v>7186</v>
      </c>
      <c r="AO490" t="s">
        <v>7186</v>
      </c>
      <c r="AP490" t="s">
        <v>9187</v>
      </c>
      <c r="AQ490" t="s">
        <v>6866</v>
      </c>
      <c r="AR490" t="s">
        <v>6866</v>
      </c>
      <c r="AS490" t="s">
        <v>9187</v>
      </c>
      <c r="AT490" t="s">
        <v>6866</v>
      </c>
      <c r="AU490" t="s">
        <v>8367</v>
      </c>
      <c r="AV490" t="s">
        <v>8367</v>
      </c>
      <c r="AW490" t="s">
        <v>6866</v>
      </c>
      <c r="AX490" t="s">
        <v>6866</v>
      </c>
      <c r="AY490" t="s">
        <v>6866</v>
      </c>
      <c r="AZ490" t="s">
        <v>6866</v>
      </c>
      <c r="BA490" t="s">
        <v>6866</v>
      </c>
      <c r="BB490" t="s">
        <v>6284</v>
      </c>
      <c r="BC490" t="s">
        <v>6284</v>
      </c>
      <c r="BD490" t="s">
        <v>7123</v>
      </c>
      <c r="BE490" t="s">
        <v>6866</v>
      </c>
      <c r="BF490" t="s">
        <v>6866</v>
      </c>
      <c r="BG490" t="s">
        <v>6866</v>
      </c>
      <c r="BH490" t="s">
        <v>6866</v>
      </c>
      <c r="BI490" t="s">
        <v>7383</v>
      </c>
      <c r="BJ490" t="s">
        <v>7383</v>
      </c>
      <c r="BK490" t="s">
        <v>6866</v>
      </c>
      <c r="BL490" t="s">
        <v>6866</v>
      </c>
      <c r="BM490" t="s">
        <v>6866</v>
      </c>
      <c r="BN490" t="s">
        <v>9187</v>
      </c>
      <c r="BO490" t="s">
        <v>6866</v>
      </c>
      <c r="BP490" t="s">
        <v>4235</v>
      </c>
      <c r="BQ490" t="s">
        <v>4236</v>
      </c>
    </row>
    <row r="491" spans="1:69" hidden="1" x14ac:dyDescent="0.2">
      <c r="A491" t="s">
        <v>4237</v>
      </c>
      <c r="B491" t="s">
        <v>4238</v>
      </c>
      <c r="C491" t="s">
        <v>4055</v>
      </c>
      <c r="D491" t="s">
        <v>6835</v>
      </c>
      <c r="E491" t="s">
        <v>9148</v>
      </c>
      <c r="F491" t="s">
        <v>9148</v>
      </c>
      <c r="G491" t="s">
        <v>6837</v>
      </c>
      <c r="H491" t="s">
        <v>4239</v>
      </c>
      <c r="I491" t="s">
        <v>7143</v>
      </c>
      <c r="J491" t="s">
        <v>4240</v>
      </c>
      <c r="K491" t="s">
        <v>6841</v>
      </c>
      <c r="L491" t="s">
        <v>7075</v>
      </c>
      <c r="M491" t="s">
        <v>7076</v>
      </c>
      <c r="N491" t="s">
        <v>7077</v>
      </c>
      <c r="O491" t="s">
        <v>4347</v>
      </c>
      <c r="P491" t="s">
        <v>4348</v>
      </c>
      <c r="Q491" t="s">
        <v>6845</v>
      </c>
      <c r="R491" t="s">
        <v>4349</v>
      </c>
      <c r="S491" t="s">
        <v>9012</v>
      </c>
      <c r="T491" t="s">
        <v>7191</v>
      </c>
      <c r="U491" t="s">
        <v>7082</v>
      </c>
      <c r="V491" t="s">
        <v>4350</v>
      </c>
      <c r="W491" t="s">
        <v>4351</v>
      </c>
      <c r="X491" t="s">
        <v>6845</v>
      </c>
      <c r="Y491" t="s">
        <v>4352</v>
      </c>
      <c r="Z491" t="s">
        <v>8223</v>
      </c>
      <c r="AA491" t="s">
        <v>6862</v>
      </c>
      <c r="AB491" t="s">
        <v>7119</v>
      </c>
      <c r="AC491" t="s">
        <v>4350</v>
      </c>
      <c r="AD491" t="s">
        <v>4353</v>
      </c>
      <c r="AE491" t="s">
        <v>6845</v>
      </c>
      <c r="AF491" t="s">
        <v>4354</v>
      </c>
      <c r="AG491" t="s">
        <v>7085</v>
      </c>
      <c r="AH491" t="s">
        <v>7135</v>
      </c>
      <c r="AI491" t="s">
        <v>7119</v>
      </c>
      <c r="AJ491" t="s">
        <v>4350</v>
      </c>
      <c r="AK491" t="s">
        <v>4355</v>
      </c>
      <c r="AL491" t="s">
        <v>6845</v>
      </c>
      <c r="AM491" t="s">
        <v>8497</v>
      </c>
      <c r="AN491" t="s">
        <v>8912</v>
      </c>
      <c r="AO491" t="s">
        <v>8912</v>
      </c>
      <c r="AP491" t="s">
        <v>6866</v>
      </c>
      <c r="AQ491" t="s">
        <v>6866</v>
      </c>
      <c r="AR491" t="s">
        <v>6866</v>
      </c>
      <c r="AS491" t="s">
        <v>6866</v>
      </c>
      <c r="AT491" t="s">
        <v>6866</v>
      </c>
      <c r="AU491" t="s">
        <v>6399</v>
      </c>
      <c r="AV491" t="s">
        <v>6399</v>
      </c>
      <c r="AW491" t="s">
        <v>6866</v>
      </c>
      <c r="AX491" t="s">
        <v>6866</v>
      </c>
      <c r="AY491" t="s">
        <v>6866</v>
      </c>
      <c r="AZ491" t="s">
        <v>6866</v>
      </c>
      <c r="BA491" t="s">
        <v>6866</v>
      </c>
      <c r="BB491" t="s">
        <v>5184</v>
      </c>
      <c r="BC491" t="s">
        <v>6433</v>
      </c>
      <c r="BD491" t="s">
        <v>7121</v>
      </c>
      <c r="BE491" t="s">
        <v>6866</v>
      </c>
      <c r="BF491" t="s">
        <v>6866</v>
      </c>
      <c r="BG491" t="s">
        <v>6866</v>
      </c>
      <c r="BH491" t="s">
        <v>6866</v>
      </c>
      <c r="BI491" t="s">
        <v>7162</v>
      </c>
      <c r="BJ491" t="s">
        <v>7162</v>
      </c>
      <c r="BK491" t="s">
        <v>6866</v>
      </c>
      <c r="BL491" t="s">
        <v>6866</v>
      </c>
      <c r="BM491" t="s">
        <v>6866</v>
      </c>
      <c r="BN491" t="s">
        <v>6866</v>
      </c>
      <c r="BO491" t="s">
        <v>6866</v>
      </c>
      <c r="BP491" t="s">
        <v>4356</v>
      </c>
      <c r="BQ491" t="s">
        <v>4357</v>
      </c>
    </row>
    <row r="492" spans="1:69" hidden="1" x14ac:dyDescent="0.2">
      <c r="A492" t="s">
        <v>9221</v>
      </c>
      <c r="B492" t="s">
        <v>4358</v>
      </c>
      <c r="C492" t="s">
        <v>4055</v>
      </c>
      <c r="D492" t="s">
        <v>6835</v>
      </c>
      <c r="E492" t="s">
        <v>9148</v>
      </c>
      <c r="F492" t="s">
        <v>9148</v>
      </c>
      <c r="G492" t="s">
        <v>6837</v>
      </c>
      <c r="H492" t="s">
        <v>4359</v>
      </c>
      <c r="I492" t="s">
        <v>7143</v>
      </c>
      <c r="J492" t="s">
        <v>4030</v>
      </c>
      <c r="K492" t="s">
        <v>6841</v>
      </c>
      <c r="L492" t="s">
        <v>7075</v>
      </c>
      <c r="M492" t="s">
        <v>7076</v>
      </c>
      <c r="N492" t="s">
        <v>7077</v>
      </c>
      <c r="O492" t="s">
        <v>6845</v>
      </c>
      <c r="P492" t="s">
        <v>4360</v>
      </c>
      <c r="Q492" t="s">
        <v>6845</v>
      </c>
      <c r="R492" t="s">
        <v>4361</v>
      </c>
      <c r="S492" t="s">
        <v>7553</v>
      </c>
      <c r="T492" t="s">
        <v>6856</v>
      </c>
      <c r="U492" t="s">
        <v>7082</v>
      </c>
      <c r="V492" t="s">
        <v>4362</v>
      </c>
      <c r="W492" t="s">
        <v>4363</v>
      </c>
      <c r="X492" t="s">
        <v>6845</v>
      </c>
      <c r="Y492" t="s">
        <v>4364</v>
      </c>
      <c r="Z492" t="s">
        <v>8223</v>
      </c>
      <c r="AA492" t="s">
        <v>6253</v>
      </c>
      <c r="AB492" t="s">
        <v>7119</v>
      </c>
      <c r="AC492" t="s">
        <v>4365</v>
      </c>
      <c r="AD492" t="s">
        <v>4366</v>
      </c>
      <c r="AE492" t="s">
        <v>6845</v>
      </c>
      <c r="AF492" t="s">
        <v>6892</v>
      </c>
      <c r="AG492" t="s">
        <v>7553</v>
      </c>
      <c r="AH492" t="s">
        <v>3356</v>
      </c>
      <c r="AI492" t="s">
        <v>7119</v>
      </c>
      <c r="AJ492" t="s">
        <v>6893</v>
      </c>
      <c r="AK492" t="s">
        <v>6894</v>
      </c>
      <c r="AL492" t="s">
        <v>6845</v>
      </c>
      <c r="AM492" t="s">
        <v>8497</v>
      </c>
      <c r="AN492" t="s">
        <v>5409</v>
      </c>
      <c r="AO492" t="s">
        <v>5409</v>
      </c>
      <c r="AP492" t="s">
        <v>6866</v>
      </c>
      <c r="AQ492" t="s">
        <v>6866</v>
      </c>
      <c r="AR492" t="s">
        <v>6866</v>
      </c>
      <c r="AS492" t="s">
        <v>6866</v>
      </c>
      <c r="AT492" t="s">
        <v>6866</v>
      </c>
      <c r="AU492" t="s">
        <v>6422</v>
      </c>
      <c r="AV492" t="s">
        <v>6422</v>
      </c>
      <c r="AW492" t="s">
        <v>6866</v>
      </c>
      <c r="AX492" t="s">
        <v>6866</v>
      </c>
      <c r="AY492" t="s">
        <v>6866</v>
      </c>
      <c r="AZ492" t="s">
        <v>6866</v>
      </c>
      <c r="BA492" t="s">
        <v>6866</v>
      </c>
      <c r="BB492" t="s">
        <v>6208</v>
      </c>
      <c r="BC492" t="s">
        <v>6208</v>
      </c>
      <c r="BD492" t="s">
        <v>6208</v>
      </c>
      <c r="BE492" t="s">
        <v>6866</v>
      </c>
      <c r="BF492" t="s">
        <v>6866</v>
      </c>
      <c r="BG492" t="s">
        <v>6866</v>
      </c>
      <c r="BH492" t="s">
        <v>6866</v>
      </c>
      <c r="BI492" t="s">
        <v>7797</v>
      </c>
      <c r="BJ492" t="s">
        <v>7797</v>
      </c>
      <c r="BK492" t="s">
        <v>7797</v>
      </c>
      <c r="BL492" t="s">
        <v>6866</v>
      </c>
      <c r="BM492" t="s">
        <v>6866</v>
      </c>
      <c r="BN492" t="s">
        <v>6866</v>
      </c>
      <c r="BO492" t="s">
        <v>6866</v>
      </c>
      <c r="BP492" t="s">
        <v>6895</v>
      </c>
      <c r="BQ492" t="s">
        <v>6896</v>
      </c>
    </row>
    <row r="493" spans="1:69" hidden="1" x14ac:dyDescent="0.2">
      <c r="A493" t="s">
        <v>6897</v>
      </c>
      <c r="B493" t="s">
        <v>6898</v>
      </c>
      <c r="C493" t="s">
        <v>4055</v>
      </c>
      <c r="D493" t="s">
        <v>6835</v>
      </c>
      <c r="E493" t="s">
        <v>9148</v>
      </c>
      <c r="F493" t="s">
        <v>9148</v>
      </c>
      <c r="G493" t="s">
        <v>6837</v>
      </c>
      <c r="H493" t="s">
        <v>5011</v>
      </c>
      <c r="I493" t="s">
        <v>8737</v>
      </c>
      <c r="J493" t="s">
        <v>4131</v>
      </c>
      <c r="K493" t="s">
        <v>6841</v>
      </c>
      <c r="L493" t="s">
        <v>7075</v>
      </c>
      <c r="M493" t="s">
        <v>7076</v>
      </c>
      <c r="N493" t="s">
        <v>7077</v>
      </c>
      <c r="O493" t="s">
        <v>6845</v>
      </c>
      <c r="P493" t="s">
        <v>6899</v>
      </c>
      <c r="Q493" t="s">
        <v>6845</v>
      </c>
      <c r="R493" t="s">
        <v>6900</v>
      </c>
      <c r="S493" t="s">
        <v>6855</v>
      </c>
      <c r="T493" t="s">
        <v>6475</v>
      </c>
      <c r="U493" t="s">
        <v>7082</v>
      </c>
      <c r="V493" t="s">
        <v>6901</v>
      </c>
      <c r="W493" t="s">
        <v>6902</v>
      </c>
      <c r="X493" t="s">
        <v>6845</v>
      </c>
      <c r="Y493" t="s">
        <v>8763</v>
      </c>
      <c r="Z493" t="s">
        <v>6545</v>
      </c>
      <c r="AA493" t="s">
        <v>7191</v>
      </c>
      <c r="AB493" t="s">
        <v>7119</v>
      </c>
      <c r="AC493" t="s">
        <v>6903</v>
      </c>
      <c r="AD493" t="s">
        <v>6904</v>
      </c>
      <c r="AE493" t="s">
        <v>6905</v>
      </c>
      <c r="AF493" t="s">
        <v>8531</v>
      </c>
      <c r="AG493" t="s">
        <v>8898</v>
      </c>
      <c r="AH493" t="s">
        <v>3629</v>
      </c>
      <c r="AI493" t="s">
        <v>7119</v>
      </c>
      <c r="AJ493" t="s">
        <v>6903</v>
      </c>
      <c r="AK493" t="s">
        <v>6906</v>
      </c>
      <c r="AL493" t="s">
        <v>6845</v>
      </c>
      <c r="AM493" t="s">
        <v>6907</v>
      </c>
      <c r="AN493" t="s">
        <v>8844</v>
      </c>
      <c r="AO493" t="s">
        <v>8844</v>
      </c>
      <c r="AP493" t="s">
        <v>6866</v>
      </c>
      <c r="AQ493" t="s">
        <v>6866</v>
      </c>
      <c r="AR493" t="s">
        <v>6866</v>
      </c>
      <c r="AS493" t="s">
        <v>6866</v>
      </c>
      <c r="AT493" t="s">
        <v>6866</v>
      </c>
      <c r="AU493" t="s">
        <v>8564</v>
      </c>
      <c r="AV493" t="s">
        <v>8564</v>
      </c>
      <c r="AW493" t="s">
        <v>6866</v>
      </c>
      <c r="AX493" t="s">
        <v>6866</v>
      </c>
      <c r="AY493" t="s">
        <v>6866</v>
      </c>
      <c r="AZ493" t="s">
        <v>6866</v>
      </c>
      <c r="BA493" t="s">
        <v>6866</v>
      </c>
      <c r="BB493" t="s">
        <v>6839</v>
      </c>
      <c r="BC493" t="s">
        <v>6839</v>
      </c>
      <c r="BD493" t="s">
        <v>6866</v>
      </c>
      <c r="BE493" t="s">
        <v>6866</v>
      </c>
      <c r="BF493" t="s">
        <v>6866</v>
      </c>
      <c r="BG493" t="s">
        <v>9187</v>
      </c>
      <c r="BH493" t="s">
        <v>6866</v>
      </c>
      <c r="BI493" t="s">
        <v>6549</v>
      </c>
      <c r="BJ493" t="s">
        <v>6549</v>
      </c>
      <c r="BK493" t="s">
        <v>6866</v>
      </c>
      <c r="BL493" t="s">
        <v>6866</v>
      </c>
      <c r="BM493" t="s">
        <v>6866</v>
      </c>
      <c r="BN493" t="s">
        <v>6866</v>
      </c>
      <c r="BO493" t="s">
        <v>6866</v>
      </c>
      <c r="BP493" t="s">
        <v>6908</v>
      </c>
      <c r="BQ493" t="s">
        <v>6909</v>
      </c>
    </row>
    <row r="494" spans="1:69" hidden="1" x14ac:dyDescent="0.2">
      <c r="A494" t="s">
        <v>6910</v>
      </c>
      <c r="B494" t="s">
        <v>6911</v>
      </c>
      <c r="C494" t="s">
        <v>4055</v>
      </c>
      <c r="D494" t="s">
        <v>6835</v>
      </c>
      <c r="E494" t="s">
        <v>9148</v>
      </c>
      <c r="F494" t="s">
        <v>9148</v>
      </c>
      <c r="G494" t="s">
        <v>6837</v>
      </c>
      <c r="H494" t="s">
        <v>4017</v>
      </c>
      <c r="I494" t="s">
        <v>6432</v>
      </c>
      <c r="J494" t="s">
        <v>4018</v>
      </c>
      <c r="K494" t="s">
        <v>6841</v>
      </c>
      <c r="L494" t="s">
        <v>7075</v>
      </c>
      <c r="M494" t="s">
        <v>7076</v>
      </c>
      <c r="N494" t="s">
        <v>7077</v>
      </c>
      <c r="O494" t="s">
        <v>6845</v>
      </c>
      <c r="P494" t="s">
        <v>6912</v>
      </c>
      <c r="Q494" t="s">
        <v>6845</v>
      </c>
      <c r="R494" t="s">
        <v>6913</v>
      </c>
      <c r="S494" t="s">
        <v>9012</v>
      </c>
      <c r="T494" t="s">
        <v>6914</v>
      </c>
      <c r="U494" t="s">
        <v>7082</v>
      </c>
      <c r="V494" t="s">
        <v>6915</v>
      </c>
      <c r="W494" t="s">
        <v>6916</v>
      </c>
      <c r="X494" t="s">
        <v>6845</v>
      </c>
      <c r="Y494" t="s">
        <v>3684</v>
      </c>
      <c r="Z494" t="s">
        <v>8879</v>
      </c>
      <c r="AA494" t="s">
        <v>6253</v>
      </c>
      <c r="AB494" t="s">
        <v>7119</v>
      </c>
      <c r="AC494" t="s">
        <v>6917</v>
      </c>
      <c r="AD494" t="s">
        <v>6918</v>
      </c>
      <c r="AE494" t="s">
        <v>6845</v>
      </c>
      <c r="AF494" t="s">
        <v>8545</v>
      </c>
      <c r="AG494" t="s">
        <v>7090</v>
      </c>
      <c r="AH494" t="s">
        <v>6504</v>
      </c>
      <c r="AI494" t="s">
        <v>7119</v>
      </c>
      <c r="AJ494" t="s">
        <v>6917</v>
      </c>
      <c r="AK494" t="s">
        <v>6919</v>
      </c>
      <c r="AL494" t="s">
        <v>6845</v>
      </c>
      <c r="AM494" t="s">
        <v>8951</v>
      </c>
      <c r="AN494" t="s">
        <v>2362</v>
      </c>
      <c r="AO494" t="s">
        <v>6399</v>
      </c>
      <c r="AP494" t="s">
        <v>7101</v>
      </c>
      <c r="AQ494" t="s">
        <v>7382</v>
      </c>
      <c r="AR494" t="s">
        <v>6866</v>
      </c>
      <c r="AS494" t="s">
        <v>6866</v>
      </c>
      <c r="AT494" t="s">
        <v>6866</v>
      </c>
      <c r="AU494" t="s">
        <v>7094</v>
      </c>
      <c r="AV494" t="s">
        <v>8894</v>
      </c>
      <c r="AW494" t="s">
        <v>7145</v>
      </c>
      <c r="AX494" t="s">
        <v>7121</v>
      </c>
      <c r="AY494" t="s">
        <v>6866</v>
      </c>
      <c r="AZ494" t="s">
        <v>6866</v>
      </c>
      <c r="BA494" t="s">
        <v>6866</v>
      </c>
      <c r="BB494" t="s">
        <v>8844</v>
      </c>
      <c r="BC494" t="s">
        <v>6285</v>
      </c>
      <c r="BD494" t="s">
        <v>7145</v>
      </c>
      <c r="BE494" t="s">
        <v>6399</v>
      </c>
      <c r="BF494" t="s">
        <v>6866</v>
      </c>
      <c r="BG494" t="s">
        <v>6866</v>
      </c>
      <c r="BH494" t="s">
        <v>6866</v>
      </c>
      <c r="BI494" t="s">
        <v>6284</v>
      </c>
      <c r="BJ494" t="s">
        <v>6284</v>
      </c>
      <c r="BK494" t="s">
        <v>6866</v>
      </c>
      <c r="BL494" t="s">
        <v>8894</v>
      </c>
      <c r="BM494" t="s">
        <v>6866</v>
      </c>
      <c r="BN494" t="s">
        <v>6866</v>
      </c>
      <c r="BO494" t="s">
        <v>6866</v>
      </c>
      <c r="BP494" t="s">
        <v>6920</v>
      </c>
      <c r="BQ494" t="s">
        <v>6921</v>
      </c>
    </row>
    <row r="495" spans="1:69" hidden="1" x14ac:dyDescent="0.2">
      <c r="A495" t="s">
        <v>6922</v>
      </c>
      <c r="B495" t="s">
        <v>6923</v>
      </c>
      <c r="C495" t="s">
        <v>4055</v>
      </c>
      <c r="D495" t="s">
        <v>6835</v>
      </c>
      <c r="E495" t="s">
        <v>9148</v>
      </c>
      <c r="F495" t="s">
        <v>9148</v>
      </c>
      <c r="G495" t="s">
        <v>6837</v>
      </c>
      <c r="H495" t="s">
        <v>6924</v>
      </c>
      <c r="I495" t="s">
        <v>7180</v>
      </c>
      <c r="J495" t="s">
        <v>6925</v>
      </c>
      <c r="K495" t="s">
        <v>6841</v>
      </c>
      <c r="L495" t="s">
        <v>7075</v>
      </c>
      <c r="M495" t="s">
        <v>7076</v>
      </c>
      <c r="N495" t="s">
        <v>7077</v>
      </c>
      <c r="O495" t="s">
        <v>6845</v>
      </c>
      <c r="P495" t="s">
        <v>6926</v>
      </c>
      <c r="Q495" t="s">
        <v>6845</v>
      </c>
      <c r="R495" t="s">
        <v>6927</v>
      </c>
      <c r="S495" t="s">
        <v>3415</v>
      </c>
      <c r="T495" t="s">
        <v>6928</v>
      </c>
      <c r="U495" t="s">
        <v>7082</v>
      </c>
      <c r="V495" t="s">
        <v>6929</v>
      </c>
      <c r="W495" t="s">
        <v>6930</v>
      </c>
      <c r="X495" t="s">
        <v>6845</v>
      </c>
      <c r="Y495" t="s">
        <v>6931</v>
      </c>
      <c r="Z495" t="s">
        <v>6861</v>
      </c>
      <c r="AA495" t="s">
        <v>7196</v>
      </c>
      <c r="AB495" t="s">
        <v>7119</v>
      </c>
      <c r="AC495" t="s">
        <v>6932</v>
      </c>
      <c r="AD495" t="s">
        <v>6933</v>
      </c>
      <c r="AE495" t="s">
        <v>6845</v>
      </c>
      <c r="AF495" t="s">
        <v>6934</v>
      </c>
      <c r="AG495" t="s">
        <v>8625</v>
      </c>
      <c r="AH495" t="s">
        <v>7118</v>
      </c>
      <c r="AI495" t="s">
        <v>7119</v>
      </c>
      <c r="AJ495" t="s">
        <v>6935</v>
      </c>
      <c r="AK495" t="s">
        <v>6936</v>
      </c>
      <c r="AL495" t="s">
        <v>6845</v>
      </c>
      <c r="AM495" t="s">
        <v>6845</v>
      </c>
      <c r="AN495" t="s">
        <v>3061</v>
      </c>
      <c r="AO495" t="s">
        <v>6208</v>
      </c>
      <c r="AP495" t="s">
        <v>8994</v>
      </c>
      <c r="AQ495" t="s">
        <v>6866</v>
      </c>
      <c r="AR495" t="s">
        <v>6866</v>
      </c>
      <c r="AS495" t="s">
        <v>6866</v>
      </c>
      <c r="AT495" t="s">
        <v>6866</v>
      </c>
      <c r="AU495" t="s">
        <v>6433</v>
      </c>
      <c r="AV495" t="s">
        <v>6433</v>
      </c>
      <c r="AW495" t="s">
        <v>6866</v>
      </c>
      <c r="AX495" t="s">
        <v>6866</v>
      </c>
      <c r="AY495" t="s">
        <v>6866</v>
      </c>
      <c r="AZ495" t="s">
        <v>6866</v>
      </c>
      <c r="BA495" t="s">
        <v>6866</v>
      </c>
      <c r="BB495" t="s">
        <v>4972</v>
      </c>
      <c r="BC495" t="s">
        <v>8844</v>
      </c>
      <c r="BD495" t="s">
        <v>6433</v>
      </c>
      <c r="BE495" t="s">
        <v>6866</v>
      </c>
      <c r="BF495" t="s">
        <v>6866</v>
      </c>
      <c r="BG495" t="s">
        <v>6866</v>
      </c>
      <c r="BH495" t="s">
        <v>6866</v>
      </c>
      <c r="BI495" t="s">
        <v>2457</v>
      </c>
      <c r="BJ495" t="s">
        <v>2457</v>
      </c>
      <c r="BK495" t="s">
        <v>6866</v>
      </c>
      <c r="BL495" t="s">
        <v>6866</v>
      </c>
      <c r="BM495" t="s">
        <v>6866</v>
      </c>
      <c r="BN495" t="s">
        <v>6866</v>
      </c>
      <c r="BO495" t="s">
        <v>6866</v>
      </c>
      <c r="BP495" t="s">
        <v>6937</v>
      </c>
      <c r="BQ495" t="s">
        <v>6938</v>
      </c>
    </row>
    <row r="496" spans="1:69" hidden="1" x14ac:dyDescent="0.2">
      <c r="A496" t="s">
        <v>6939</v>
      </c>
      <c r="B496" t="s">
        <v>6940</v>
      </c>
      <c r="C496" t="s">
        <v>4055</v>
      </c>
      <c r="D496" t="s">
        <v>6835</v>
      </c>
      <c r="E496" t="s">
        <v>9148</v>
      </c>
      <c r="F496" t="s">
        <v>9148</v>
      </c>
      <c r="G496" t="s">
        <v>6837</v>
      </c>
      <c r="H496" t="s">
        <v>6941</v>
      </c>
      <c r="I496" t="s">
        <v>4590</v>
      </c>
      <c r="J496" t="s">
        <v>4131</v>
      </c>
      <c r="K496" t="s">
        <v>6841</v>
      </c>
      <c r="L496" t="s">
        <v>7075</v>
      </c>
      <c r="M496" t="s">
        <v>7076</v>
      </c>
      <c r="N496" t="s">
        <v>7077</v>
      </c>
      <c r="O496" t="s">
        <v>6845</v>
      </c>
      <c r="P496" t="s">
        <v>6942</v>
      </c>
      <c r="Q496" t="s">
        <v>6845</v>
      </c>
      <c r="R496" t="s">
        <v>8897</v>
      </c>
      <c r="S496" t="s">
        <v>6545</v>
      </c>
      <c r="T496" t="s">
        <v>6117</v>
      </c>
      <c r="U496" t="s">
        <v>7082</v>
      </c>
      <c r="V496" t="s">
        <v>6943</v>
      </c>
      <c r="W496" t="s">
        <v>6944</v>
      </c>
      <c r="X496" t="s">
        <v>6845</v>
      </c>
      <c r="Y496" t="s">
        <v>6945</v>
      </c>
      <c r="Z496" t="s">
        <v>7117</v>
      </c>
      <c r="AA496" t="s">
        <v>6521</v>
      </c>
      <c r="AB496" t="s">
        <v>7119</v>
      </c>
      <c r="AC496" t="s">
        <v>6946</v>
      </c>
      <c r="AD496" t="s">
        <v>6947</v>
      </c>
      <c r="AE496" t="s">
        <v>6845</v>
      </c>
      <c r="AF496" t="s">
        <v>1056</v>
      </c>
      <c r="AG496" t="s">
        <v>8903</v>
      </c>
      <c r="AH496" t="s">
        <v>7118</v>
      </c>
      <c r="AI496" t="s">
        <v>7119</v>
      </c>
      <c r="AJ496" t="s">
        <v>6946</v>
      </c>
      <c r="AK496" t="s">
        <v>6948</v>
      </c>
      <c r="AL496" t="s">
        <v>6845</v>
      </c>
      <c r="AM496" t="s">
        <v>6845</v>
      </c>
      <c r="AN496" t="s">
        <v>6949</v>
      </c>
      <c r="AO496" t="s">
        <v>4972</v>
      </c>
      <c r="AP496" t="s">
        <v>7145</v>
      </c>
      <c r="AQ496" t="s">
        <v>6866</v>
      </c>
      <c r="AR496" t="s">
        <v>6866</v>
      </c>
      <c r="AS496" t="s">
        <v>6866</v>
      </c>
      <c r="AT496" t="s">
        <v>6866</v>
      </c>
      <c r="AU496" t="s">
        <v>8844</v>
      </c>
      <c r="AV496" t="s">
        <v>8844</v>
      </c>
      <c r="AW496" t="s">
        <v>6866</v>
      </c>
      <c r="AX496" t="s">
        <v>6866</v>
      </c>
      <c r="AY496" t="s">
        <v>6866</v>
      </c>
      <c r="AZ496" t="s">
        <v>6866</v>
      </c>
      <c r="BA496" t="s">
        <v>6866</v>
      </c>
      <c r="BB496" t="s">
        <v>3898</v>
      </c>
      <c r="BC496" t="s">
        <v>3898</v>
      </c>
      <c r="BD496" t="s">
        <v>4590</v>
      </c>
      <c r="BE496" t="s">
        <v>6866</v>
      </c>
      <c r="BF496" t="s">
        <v>6866</v>
      </c>
      <c r="BG496" t="s">
        <v>6866</v>
      </c>
      <c r="BH496" t="s">
        <v>6866</v>
      </c>
      <c r="BI496" t="s">
        <v>3898</v>
      </c>
      <c r="BJ496" t="s">
        <v>3898</v>
      </c>
      <c r="BK496" t="s">
        <v>4590</v>
      </c>
      <c r="BL496" t="s">
        <v>6866</v>
      </c>
      <c r="BM496" t="s">
        <v>6866</v>
      </c>
      <c r="BN496" t="s">
        <v>6866</v>
      </c>
      <c r="BO496" t="s">
        <v>6866</v>
      </c>
      <c r="BP496" t="s">
        <v>6950</v>
      </c>
      <c r="BQ496" t="s">
        <v>6951</v>
      </c>
    </row>
    <row r="497" spans="1:69" hidden="1" x14ac:dyDescent="0.2">
      <c r="A497" t="s">
        <v>6952</v>
      </c>
      <c r="B497" t="s">
        <v>6953</v>
      </c>
      <c r="C497" t="s">
        <v>4055</v>
      </c>
      <c r="D497" t="s">
        <v>6835</v>
      </c>
      <c r="E497" t="s">
        <v>9148</v>
      </c>
      <c r="F497" t="s">
        <v>9148</v>
      </c>
      <c r="G497" t="s">
        <v>6837</v>
      </c>
      <c r="H497" t="s">
        <v>6954</v>
      </c>
      <c r="I497" t="s">
        <v>7143</v>
      </c>
      <c r="J497" t="s">
        <v>4148</v>
      </c>
      <c r="K497" t="s">
        <v>6841</v>
      </c>
      <c r="L497" t="s">
        <v>7075</v>
      </c>
      <c r="M497" t="s">
        <v>7076</v>
      </c>
      <c r="N497" t="s">
        <v>7077</v>
      </c>
      <c r="O497" t="s">
        <v>6845</v>
      </c>
      <c r="P497" t="s">
        <v>6955</v>
      </c>
      <c r="Q497" t="s">
        <v>6845</v>
      </c>
      <c r="R497" t="s">
        <v>6956</v>
      </c>
      <c r="S497" t="s">
        <v>6545</v>
      </c>
      <c r="T497" t="s">
        <v>6475</v>
      </c>
      <c r="U497" t="s">
        <v>7082</v>
      </c>
      <c r="V497" t="s">
        <v>1774</v>
      </c>
      <c r="W497" t="s">
        <v>1775</v>
      </c>
      <c r="X497" t="s">
        <v>6845</v>
      </c>
      <c r="Y497" t="s">
        <v>1776</v>
      </c>
      <c r="Z497" t="s">
        <v>8291</v>
      </c>
      <c r="AA497" t="s">
        <v>7091</v>
      </c>
      <c r="AB497" t="s">
        <v>7119</v>
      </c>
      <c r="AC497" t="s">
        <v>1777</v>
      </c>
      <c r="AD497" t="s">
        <v>1778</v>
      </c>
      <c r="AE497" t="s">
        <v>6845</v>
      </c>
      <c r="AF497" t="s">
        <v>8348</v>
      </c>
      <c r="AG497" t="s">
        <v>8220</v>
      </c>
      <c r="AH497" t="s">
        <v>6414</v>
      </c>
      <c r="AI497" t="s">
        <v>7119</v>
      </c>
      <c r="AJ497" t="s">
        <v>1779</v>
      </c>
      <c r="AK497" t="s">
        <v>1780</v>
      </c>
      <c r="AL497" t="s">
        <v>6845</v>
      </c>
      <c r="AM497" t="s">
        <v>6845</v>
      </c>
      <c r="AN497" t="s">
        <v>2392</v>
      </c>
      <c r="AO497" t="s">
        <v>2392</v>
      </c>
      <c r="AP497" t="s">
        <v>6866</v>
      </c>
      <c r="AQ497" t="s">
        <v>6866</v>
      </c>
      <c r="AR497" t="s">
        <v>6866</v>
      </c>
      <c r="AS497" t="s">
        <v>9187</v>
      </c>
      <c r="AT497" t="s">
        <v>6866</v>
      </c>
      <c r="AU497" t="s">
        <v>3389</v>
      </c>
      <c r="AV497" t="s">
        <v>3389</v>
      </c>
      <c r="AW497" t="s">
        <v>6866</v>
      </c>
      <c r="AX497" t="s">
        <v>6866</v>
      </c>
      <c r="AY497" t="s">
        <v>6866</v>
      </c>
      <c r="AZ497" t="s">
        <v>6866</v>
      </c>
      <c r="BA497" t="s">
        <v>6866</v>
      </c>
      <c r="BB497" t="s">
        <v>3524</v>
      </c>
      <c r="BC497" t="s">
        <v>3524</v>
      </c>
      <c r="BD497" t="s">
        <v>6866</v>
      </c>
      <c r="BE497" t="s">
        <v>6866</v>
      </c>
      <c r="BF497" t="s">
        <v>6866</v>
      </c>
      <c r="BG497" t="s">
        <v>6866</v>
      </c>
      <c r="BH497" t="s">
        <v>6866</v>
      </c>
      <c r="BI497" t="s">
        <v>4174</v>
      </c>
      <c r="BJ497" t="s">
        <v>4174</v>
      </c>
      <c r="BK497" t="s">
        <v>6866</v>
      </c>
      <c r="BL497" t="s">
        <v>6866</v>
      </c>
      <c r="BM497" t="s">
        <v>6866</v>
      </c>
      <c r="BN497" t="s">
        <v>6866</v>
      </c>
      <c r="BO497" t="s">
        <v>6866</v>
      </c>
      <c r="BP497" t="s">
        <v>1781</v>
      </c>
      <c r="BQ497" t="s">
        <v>1782</v>
      </c>
    </row>
    <row r="498" spans="1:69" hidden="1" x14ac:dyDescent="0.2">
      <c r="A498" t="s">
        <v>1783</v>
      </c>
      <c r="B498" t="s">
        <v>1784</v>
      </c>
      <c r="C498" t="s">
        <v>4055</v>
      </c>
      <c r="D498" t="s">
        <v>6835</v>
      </c>
      <c r="E498" t="s">
        <v>9148</v>
      </c>
      <c r="F498" t="s">
        <v>9148</v>
      </c>
      <c r="G498" t="s">
        <v>6837</v>
      </c>
      <c r="H498" t="s">
        <v>1785</v>
      </c>
      <c r="I498" t="s">
        <v>7099</v>
      </c>
      <c r="J498" t="s">
        <v>3861</v>
      </c>
      <c r="K498" t="s">
        <v>6841</v>
      </c>
      <c r="L498" t="s">
        <v>7075</v>
      </c>
      <c r="M498" t="s">
        <v>7076</v>
      </c>
      <c r="N498" t="s">
        <v>7077</v>
      </c>
      <c r="O498" t="s">
        <v>6845</v>
      </c>
      <c r="P498" t="s">
        <v>1786</v>
      </c>
      <c r="Q498" t="s">
        <v>6845</v>
      </c>
      <c r="R498" t="s">
        <v>8425</v>
      </c>
      <c r="S498" t="s">
        <v>6545</v>
      </c>
      <c r="T498" t="s">
        <v>8711</v>
      </c>
      <c r="U498" t="s">
        <v>7082</v>
      </c>
      <c r="V498" t="s">
        <v>1787</v>
      </c>
      <c r="W498" t="s">
        <v>1788</v>
      </c>
      <c r="X498" t="s">
        <v>6845</v>
      </c>
      <c r="Y498" t="s">
        <v>1789</v>
      </c>
      <c r="Z498" t="s">
        <v>6397</v>
      </c>
      <c r="AA498" t="s">
        <v>8429</v>
      </c>
      <c r="AB498" t="s">
        <v>7119</v>
      </c>
      <c r="AC498" t="s">
        <v>1790</v>
      </c>
      <c r="AD498" t="s">
        <v>1791</v>
      </c>
      <c r="AE498" t="s">
        <v>6845</v>
      </c>
      <c r="AF498" t="s">
        <v>6727</v>
      </c>
      <c r="AG498" t="s">
        <v>7160</v>
      </c>
      <c r="AH498" t="s">
        <v>7680</v>
      </c>
      <c r="AI498" t="s">
        <v>7119</v>
      </c>
      <c r="AJ498" t="s">
        <v>1790</v>
      </c>
      <c r="AK498" t="s">
        <v>1792</v>
      </c>
      <c r="AL498" t="s">
        <v>6845</v>
      </c>
      <c r="AM498" t="s">
        <v>6845</v>
      </c>
      <c r="AN498" t="s">
        <v>7163</v>
      </c>
      <c r="AO498" t="s">
        <v>7163</v>
      </c>
      <c r="AP498" t="s">
        <v>6866</v>
      </c>
      <c r="AQ498" t="s">
        <v>6866</v>
      </c>
      <c r="AR498" t="s">
        <v>6866</v>
      </c>
      <c r="AS498" t="s">
        <v>6866</v>
      </c>
      <c r="AT498" t="s">
        <v>6866</v>
      </c>
      <c r="AU498" t="s">
        <v>7108</v>
      </c>
      <c r="AV498" t="s">
        <v>7108</v>
      </c>
      <c r="AW498" t="s">
        <v>6866</v>
      </c>
      <c r="AX498" t="s">
        <v>6866</v>
      </c>
      <c r="AY498" t="s">
        <v>6866</v>
      </c>
      <c r="AZ498" t="s">
        <v>6866</v>
      </c>
      <c r="BA498" t="s">
        <v>6866</v>
      </c>
      <c r="BB498" t="s">
        <v>5183</v>
      </c>
      <c r="BC498" t="s">
        <v>5183</v>
      </c>
      <c r="BD498" t="s">
        <v>6866</v>
      </c>
      <c r="BE498" t="s">
        <v>4590</v>
      </c>
      <c r="BF498" t="s">
        <v>6866</v>
      </c>
      <c r="BG498" t="s">
        <v>6866</v>
      </c>
      <c r="BH498" t="s">
        <v>6866</v>
      </c>
      <c r="BI498" t="s">
        <v>7186</v>
      </c>
      <c r="BJ498" t="s">
        <v>7186</v>
      </c>
      <c r="BK498" t="s">
        <v>6866</v>
      </c>
      <c r="BL498" t="s">
        <v>5814</v>
      </c>
      <c r="BM498" t="s">
        <v>6866</v>
      </c>
      <c r="BN498" t="s">
        <v>6866</v>
      </c>
      <c r="BO498" t="s">
        <v>6866</v>
      </c>
      <c r="BP498" t="s">
        <v>1793</v>
      </c>
      <c r="BQ498" t="s">
        <v>1794</v>
      </c>
    </row>
    <row r="499" spans="1:69" hidden="1" x14ac:dyDescent="0.2">
      <c r="A499" t="s">
        <v>9222</v>
      </c>
      <c r="B499" t="s">
        <v>1795</v>
      </c>
      <c r="C499" t="s">
        <v>4055</v>
      </c>
      <c r="D499" t="s">
        <v>6835</v>
      </c>
      <c r="E499" t="s">
        <v>9148</v>
      </c>
      <c r="F499" t="s">
        <v>9148</v>
      </c>
      <c r="G499" t="s">
        <v>6837</v>
      </c>
      <c r="H499" t="s">
        <v>1796</v>
      </c>
      <c r="I499" t="s">
        <v>8953</v>
      </c>
      <c r="J499" t="s">
        <v>4018</v>
      </c>
      <c r="K499" t="s">
        <v>6841</v>
      </c>
      <c r="L499" t="s">
        <v>7649</v>
      </c>
      <c r="M499" t="s">
        <v>7076</v>
      </c>
      <c r="N499" t="s">
        <v>7077</v>
      </c>
      <c r="O499" t="s">
        <v>1797</v>
      </c>
      <c r="P499" t="s">
        <v>1798</v>
      </c>
      <c r="Q499" t="s">
        <v>1799</v>
      </c>
      <c r="R499" t="s">
        <v>1800</v>
      </c>
      <c r="S499" t="s">
        <v>8291</v>
      </c>
      <c r="T499" t="s">
        <v>7091</v>
      </c>
      <c r="U499" t="s">
        <v>7082</v>
      </c>
      <c r="V499" t="s">
        <v>1799</v>
      </c>
      <c r="W499" t="s">
        <v>1801</v>
      </c>
      <c r="X499" t="s">
        <v>6845</v>
      </c>
      <c r="Y499" t="s">
        <v>6607</v>
      </c>
      <c r="Z499" t="s">
        <v>8879</v>
      </c>
      <c r="AA499" t="s">
        <v>7086</v>
      </c>
      <c r="AB499" t="s">
        <v>7119</v>
      </c>
      <c r="AC499" t="s">
        <v>1802</v>
      </c>
      <c r="AD499" t="s">
        <v>1803</v>
      </c>
      <c r="AE499" t="s">
        <v>1804</v>
      </c>
      <c r="AF499" t="s">
        <v>4901</v>
      </c>
      <c r="AG499" t="s">
        <v>8473</v>
      </c>
      <c r="AH499" t="s">
        <v>1805</v>
      </c>
      <c r="AI499" t="s">
        <v>7119</v>
      </c>
      <c r="AJ499" t="s">
        <v>1806</v>
      </c>
      <c r="AK499" t="s">
        <v>1807</v>
      </c>
      <c r="AL499" t="s">
        <v>6845</v>
      </c>
      <c r="AM499" t="s">
        <v>1808</v>
      </c>
      <c r="AN499" t="s">
        <v>7383</v>
      </c>
      <c r="AO499" t="s">
        <v>7383</v>
      </c>
      <c r="AP499" t="s">
        <v>4580</v>
      </c>
      <c r="AQ499" t="s">
        <v>6866</v>
      </c>
      <c r="AR499" t="s">
        <v>6866</v>
      </c>
      <c r="AS499" t="s">
        <v>6866</v>
      </c>
      <c r="AT499" t="s">
        <v>6866</v>
      </c>
      <c r="AU499" t="s">
        <v>6285</v>
      </c>
      <c r="AV499" t="s">
        <v>6285</v>
      </c>
      <c r="AW499" t="s">
        <v>8960</v>
      </c>
      <c r="AX499" t="s">
        <v>6866</v>
      </c>
      <c r="AY499" t="s">
        <v>6866</v>
      </c>
      <c r="AZ499" t="s">
        <v>6866</v>
      </c>
      <c r="BA499" t="s">
        <v>6866</v>
      </c>
      <c r="BB499" t="s">
        <v>9090</v>
      </c>
      <c r="BC499" t="s">
        <v>9090</v>
      </c>
      <c r="BD499" t="s">
        <v>9090</v>
      </c>
      <c r="BE499" t="s">
        <v>6866</v>
      </c>
      <c r="BF499" t="s">
        <v>6866</v>
      </c>
      <c r="BG499" t="s">
        <v>6866</v>
      </c>
      <c r="BH499" t="s">
        <v>6866</v>
      </c>
      <c r="BI499" t="s">
        <v>7164</v>
      </c>
      <c r="BJ499" t="s">
        <v>7164</v>
      </c>
      <c r="BK499" t="s">
        <v>7797</v>
      </c>
      <c r="BL499" t="s">
        <v>6866</v>
      </c>
      <c r="BM499" t="s">
        <v>6866</v>
      </c>
      <c r="BN499" t="s">
        <v>6866</v>
      </c>
      <c r="BO499" t="s">
        <v>6866</v>
      </c>
      <c r="BP499" t="s">
        <v>1809</v>
      </c>
      <c r="BQ499" t="s">
        <v>1810</v>
      </c>
    </row>
    <row r="500" spans="1:69" hidden="1" x14ac:dyDescent="0.2">
      <c r="A500" t="s">
        <v>1811</v>
      </c>
      <c r="B500" t="s">
        <v>1812</v>
      </c>
      <c r="C500" t="s">
        <v>4055</v>
      </c>
      <c r="D500" t="s">
        <v>6835</v>
      </c>
      <c r="E500" t="s">
        <v>9148</v>
      </c>
      <c r="F500" t="s">
        <v>9148</v>
      </c>
      <c r="G500" t="s">
        <v>3885</v>
      </c>
      <c r="H500" t="s">
        <v>6766</v>
      </c>
      <c r="I500" t="s">
        <v>6399</v>
      </c>
      <c r="J500" t="s">
        <v>4131</v>
      </c>
      <c r="K500" t="s">
        <v>6841</v>
      </c>
      <c r="L500" t="s">
        <v>7649</v>
      </c>
      <c r="M500" t="s">
        <v>7076</v>
      </c>
      <c r="N500" t="s">
        <v>7077</v>
      </c>
      <c r="O500" t="s">
        <v>1813</v>
      </c>
      <c r="P500" t="s">
        <v>1814</v>
      </c>
      <c r="Q500" t="s">
        <v>6845</v>
      </c>
      <c r="R500" t="s">
        <v>1815</v>
      </c>
      <c r="S500" t="s">
        <v>9012</v>
      </c>
      <c r="T500" t="s">
        <v>8821</v>
      </c>
      <c r="U500" t="s">
        <v>7082</v>
      </c>
      <c r="V500" t="s">
        <v>1816</v>
      </c>
      <c r="W500" t="s">
        <v>1817</v>
      </c>
      <c r="X500" t="s">
        <v>6845</v>
      </c>
      <c r="Y500" t="s">
        <v>1818</v>
      </c>
      <c r="Z500" t="s">
        <v>6492</v>
      </c>
      <c r="AA500" t="s">
        <v>6282</v>
      </c>
      <c r="AB500" t="s">
        <v>7119</v>
      </c>
      <c r="AC500" t="s">
        <v>1819</v>
      </c>
      <c r="AD500" t="s">
        <v>1820</v>
      </c>
      <c r="AE500" t="s">
        <v>6845</v>
      </c>
      <c r="AF500" t="s">
        <v>5593</v>
      </c>
      <c r="AG500" t="s">
        <v>8879</v>
      </c>
      <c r="AH500" t="s">
        <v>6414</v>
      </c>
      <c r="AI500" t="s">
        <v>7119</v>
      </c>
      <c r="AJ500" t="s">
        <v>1819</v>
      </c>
      <c r="AK500" t="s">
        <v>1821</v>
      </c>
      <c r="AL500" t="s">
        <v>6845</v>
      </c>
      <c r="AM500" t="s">
        <v>1822</v>
      </c>
      <c r="AN500" t="s">
        <v>8804</v>
      </c>
      <c r="AO500" t="s">
        <v>8804</v>
      </c>
      <c r="AP500" t="s">
        <v>6866</v>
      </c>
      <c r="AQ500" t="s">
        <v>6866</v>
      </c>
      <c r="AR500" t="s">
        <v>6866</v>
      </c>
      <c r="AS500" t="s">
        <v>6866</v>
      </c>
      <c r="AT500" t="s">
        <v>6866</v>
      </c>
      <c r="AU500" t="s">
        <v>5618</v>
      </c>
      <c r="AV500" t="s">
        <v>5618</v>
      </c>
      <c r="AW500" t="s">
        <v>6866</v>
      </c>
      <c r="AX500" t="s">
        <v>6866</v>
      </c>
      <c r="AY500" t="s">
        <v>6866</v>
      </c>
      <c r="AZ500" t="s">
        <v>6866</v>
      </c>
      <c r="BA500" t="s">
        <v>6866</v>
      </c>
      <c r="BB500" t="s">
        <v>3404</v>
      </c>
      <c r="BC500" t="s">
        <v>3404</v>
      </c>
      <c r="BD500" t="s">
        <v>6866</v>
      </c>
      <c r="BE500" t="s">
        <v>6866</v>
      </c>
      <c r="BF500" t="s">
        <v>6866</v>
      </c>
      <c r="BG500" t="s">
        <v>6866</v>
      </c>
      <c r="BH500" t="s">
        <v>6866</v>
      </c>
      <c r="BI500" t="s">
        <v>3524</v>
      </c>
      <c r="BJ500" t="s">
        <v>3524</v>
      </c>
      <c r="BK500" t="s">
        <v>6866</v>
      </c>
      <c r="BL500" t="s">
        <v>6866</v>
      </c>
      <c r="BM500" t="s">
        <v>6866</v>
      </c>
      <c r="BN500" t="s">
        <v>6866</v>
      </c>
      <c r="BO500" t="s">
        <v>6866</v>
      </c>
      <c r="BP500" t="s">
        <v>1823</v>
      </c>
      <c r="BQ500" t="s">
        <v>1824</v>
      </c>
    </row>
    <row r="501" spans="1:69" hidden="1" x14ac:dyDescent="0.2">
      <c r="A501" t="s">
        <v>1825</v>
      </c>
      <c r="B501" t="s">
        <v>1826</v>
      </c>
      <c r="C501" t="s">
        <v>4055</v>
      </c>
      <c r="D501" t="s">
        <v>6835</v>
      </c>
      <c r="E501" t="s">
        <v>9148</v>
      </c>
      <c r="F501" t="s">
        <v>9148</v>
      </c>
      <c r="G501" t="s">
        <v>6837</v>
      </c>
      <c r="H501" t="s">
        <v>1827</v>
      </c>
      <c r="I501" t="s">
        <v>6399</v>
      </c>
      <c r="J501" t="s">
        <v>3886</v>
      </c>
      <c r="K501" t="s">
        <v>6841</v>
      </c>
      <c r="L501" t="s">
        <v>6439</v>
      </c>
      <c r="M501" t="s">
        <v>7076</v>
      </c>
      <c r="N501" t="s">
        <v>7077</v>
      </c>
      <c r="O501" t="s">
        <v>6845</v>
      </c>
      <c r="P501" t="s">
        <v>1828</v>
      </c>
      <c r="Q501" t="s">
        <v>1829</v>
      </c>
      <c r="R501" t="s">
        <v>1830</v>
      </c>
      <c r="S501" t="s">
        <v>5153</v>
      </c>
      <c r="T501" t="s">
        <v>7675</v>
      </c>
      <c r="U501" t="s">
        <v>7082</v>
      </c>
      <c r="V501" t="s">
        <v>1831</v>
      </c>
      <c r="W501" t="s">
        <v>1832</v>
      </c>
      <c r="X501" t="s">
        <v>6845</v>
      </c>
      <c r="Y501" t="s">
        <v>1833</v>
      </c>
      <c r="Z501" t="s">
        <v>7421</v>
      </c>
      <c r="AA501" t="s">
        <v>6504</v>
      </c>
      <c r="AB501" t="s">
        <v>7119</v>
      </c>
      <c r="AC501" t="s">
        <v>1831</v>
      </c>
      <c r="AD501" t="s">
        <v>1834</v>
      </c>
      <c r="AE501" t="s">
        <v>6845</v>
      </c>
      <c r="AF501" t="s">
        <v>4901</v>
      </c>
      <c r="AG501" t="s">
        <v>6492</v>
      </c>
      <c r="AH501" t="s">
        <v>7118</v>
      </c>
      <c r="AI501" t="s">
        <v>7119</v>
      </c>
      <c r="AJ501" t="s">
        <v>1831</v>
      </c>
      <c r="AK501" t="s">
        <v>1835</v>
      </c>
      <c r="AL501" t="s">
        <v>6845</v>
      </c>
      <c r="AM501" t="s">
        <v>7376</v>
      </c>
      <c r="AN501" t="s">
        <v>3525</v>
      </c>
      <c r="AO501" t="s">
        <v>986</v>
      </c>
      <c r="AP501" t="s">
        <v>7121</v>
      </c>
      <c r="AQ501" t="s">
        <v>6866</v>
      </c>
      <c r="AR501" t="s">
        <v>6866</v>
      </c>
      <c r="AS501" t="s">
        <v>6866</v>
      </c>
      <c r="AT501" t="s">
        <v>6866</v>
      </c>
      <c r="AU501" t="s">
        <v>7332</v>
      </c>
      <c r="AV501" t="s">
        <v>8953</v>
      </c>
      <c r="AW501" t="s">
        <v>6866</v>
      </c>
      <c r="AX501" t="s">
        <v>6866</v>
      </c>
      <c r="AY501" t="s">
        <v>6866</v>
      </c>
      <c r="AZ501" t="s">
        <v>6866</v>
      </c>
      <c r="BA501" t="s">
        <v>6866</v>
      </c>
      <c r="BB501" t="s">
        <v>2362</v>
      </c>
      <c r="BC501" t="s">
        <v>5184</v>
      </c>
      <c r="BD501" t="s">
        <v>6273</v>
      </c>
      <c r="BE501" t="s">
        <v>6866</v>
      </c>
      <c r="BF501" t="s">
        <v>6866</v>
      </c>
      <c r="BG501" t="s">
        <v>6866</v>
      </c>
      <c r="BH501" t="s">
        <v>6866</v>
      </c>
      <c r="BI501" t="s">
        <v>7101</v>
      </c>
      <c r="BJ501" t="s">
        <v>7101</v>
      </c>
      <c r="BK501" t="s">
        <v>6866</v>
      </c>
      <c r="BL501" t="s">
        <v>6866</v>
      </c>
      <c r="BM501" t="s">
        <v>6866</v>
      </c>
      <c r="BN501" t="s">
        <v>6866</v>
      </c>
      <c r="BO501" t="s">
        <v>6866</v>
      </c>
      <c r="BP501" t="s">
        <v>1836</v>
      </c>
      <c r="BQ501" t="s">
        <v>1837</v>
      </c>
    </row>
    <row r="502" spans="1:69" hidden="1" x14ac:dyDescent="0.2">
      <c r="A502" t="s">
        <v>1838</v>
      </c>
      <c r="B502" t="s">
        <v>1839</v>
      </c>
      <c r="C502" t="s">
        <v>4055</v>
      </c>
      <c r="D502" t="s">
        <v>6835</v>
      </c>
      <c r="E502" t="s">
        <v>9148</v>
      </c>
      <c r="F502" t="s">
        <v>9148</v>
      </c>
      <c r="G502" t="s">
        <v>6837</v>
      </c>
      <c r="H502" t="s">
        <v>6777</v>
      </c>
      <c r="I502" t="s">
        <v>7130</v>
      </c>
      <c r="J502" t="s">
        <v>4148</v>
      </c>
      <c r="K502" t="s">
        <v>6841</v>
      </c>
      <c r="L502" t="s">
        <v>7649</v>
      </c>
      <c r="M502" t="s">
        <v>7076</v>
      </c>
      <c r="N502" t="s">
        <v>7077</v>
      </c>
      <c r="O502" t="s">
        <v>6845</v>
      </c>
      <c r="P502" t="s">
        <v>1840</v>
      </c>
      <c r="Q502" t="s">
        <v>6845</v>
      </c>
      <c r="R502" t="s">
        <v>6055</v>
      </c>
      <c r="S502" t="s">
        <v>6571</v>
      </c>
      <c r="T502" t="s">
        <v>8821</v>
      </c>
      <c r="U502" t="s">
        <v>7082</v>
      </c>
      <c r="V502" t="s">
        <v>1841</v>
      </c>
      <c r="W502" t="s">
        <v>1842</v>
      </c>
      <c r="X502" t="s">
        <v>6845</v>
      </c>
      <c r="Y502" t="s">
        <v>1843</v>
      </c>
      <c r="Z502" t="s">
        <v>8898</v>
      </c>
      <c r="AA502" t="s">
        <v>7118</v>
      </c>
      <c r="AB502" t="s">
        <v>7119</v>
      </c>
      <c r="AC502" t="s">
        <v>1844</v>
      </c>
      <c r="AD502" t="s">
        <v>1845</v>
      </c>
      <c r="AE502" t="s">
        <v>6845</v>
      </c>
      <c r="AF502" t="s">
        <v>1846</v>
      </c>
      <c r="AG502" t="s">
        <v>7160</v>
      </c>
      <c r="AH502" t="s">
        <v>7196</v>
      </c>
      <c r="AI502" t="s">
        <v>7119</v>
      </c>
      <c r="AJ502" t="s">
        <v>1847</v>
      </c>
      <c r="AK502" t="s">
        <v>1848</v>
      </c>
      <c r="AL502" t="s">
        <v>6845</v>
      </c>
      <c r="AM502" t="s">
        <v>1849</v>
      </c>
      <c r="AN502" t="s">
        <v>1850</v>
      </c>
      <c r="AO502" t="s">
        <v>2392</v>
      </c>
      <c r="AP502" t="s">
        <v>7130</v>
      </c>
      <c r="AQ502" t="s">
        <v>6866</v>
      </c>
      <c r="AR502" t="s">
        <v>6866</v>
      </c>
      <c r="AS502" t="s">
        <v>6866</v>
      </c>
      <c r="AT502" t="s">
        <v>6866</v>
      </c>
      <c r="AU502" t="s">
        <v>2392</v>
      </c>
      <c r="AV502" t="s">
        <v>1851</v>
      </c>
      <c r="AW502" t="s">
        <v>7121</v>
      </c>
      <c r="AX502" t="s">
        <v>6866</v>
      </c>
      <c r="AY502" t="s">
        <v>6866</v>
      </c>
      <c r="AZ502" t="s">
        <v>6866</v>
      </c>
      <c r="BA502" t="s">
        <v>6866</v>
      </c>
      <c r="BB502" t="s">
        <v>1852</v>
      </c>
      <c r="BC502" t="s">
        <v>5408</v>
      </c>
      <c r="BD502" t="s">
        <v>6432</v>
      </c>
      <c r="BE502" t="s">
        <v>6866</v>
      </c>
      <c r="BF502" t="s">
        <v>6866</v>
      </c>
      <c r="BG502" t="s">
        <v>6866</v>
      </c>
      <c r="BH502" t="s">
        <v>6866</v>
      </c>
      <c r="BI502" t="s">
        <v>8854</v>
      </c>
      <c r="BJ502" t="s">
        <v>5185</v>
      </c>
      <c r="BK502" t="s">
        <v>6274</v>
      </c>
      <c r="BL502" t="s">
        <v>6866</v>
      </c>
      <c r="BM502" t="s">
        <v>6866</v>
      </c>
      <c r="BN502" t="s">
        <v>6866</v>
      </c>
      <c r="BO502" t="s">
        <v>6866</v>
      </c>
      <c r="BP502" t="s">
        <v>1853</v>
      </c>
      <c r="BQ502" t="s">
        <v>1854</v>
      </c>
    </row>
    <row r="503" spans="1:69" hidden="1" x14ac:dyDescent="0.2">
      <c r="A503" t="s">
        <v>9220</v>
      </c>
      <c r="B503" t="s">
        <v>1855</v>
      </c>
      <c r="C503" t="s">
        <v>4055</v>
      </c>
      <c r="D503" t="s">
        <v>6835</v>
      </c>
      <c r="E503" t="s">
        <v>9148</v>
      </c>
      <c r="F503" t="s">
        <v>9148</v>
      </c>
      <c r="G503" t="s">
        <v>6837</v>
      </c>
      <c r="H503" t="s">
        <v>1856</v>
      </c>
      <c r="I503" t="s">
        <v>7130</v>
      </c>
      <c r="J503" t="s">
        <v>4597</v>
      </c>
      <c r="K503" t="s">
        <v>6841</v>
      </c>
      <c r="L503" t="s">
        <v>7649</v>
      </c>
      <c r="M503" t="s">
        <v>7076</v>
      </c>
      <c r="N503" t="s">
        <v>7077</v>
      </c>
      <c r="O503" t="s">
        <v>6845</v>
      </c>
      <c r="P503" t="s">
        <v>1857</v>
      </c>
      <c r="Q503" t="s">
        <v>6845</v>
      </c>
      <c r="R503" t="s">
        <v>1858</v>
      </c>
      <c r="S503" t="s">
        <v>6545</v>
      </c>
      <c r="T503" t="s">
        <v>6617</v>
      </c>
      <c r="U503" t="s">
        <v>7082</v>
      </c>
      <c r="V503" t="s">
        <v>1859</v>
      </c>
      <c r="W503" t="s">
        <v>6845</v>
      </c>
      <c r="X503" t="s">
        <v>6845</v>
      </c>
      <c r="Y503" t="s">
        <v>5748</v>
      </c>
      <c r="Z503" t="s">
        <v>6397</v>
      </c>
      <c r="AA503" t="s">
        <v>7091</v>
      </c>
      <c r="AB503" t="s">
        <v>7119</v>
      </c>
      <c r="AC503" t="s">
        <v>1860</v>
      </c>
      <c r="AD503" t="s">
        <v>1861</v>
      </c>
      <c r="AE503" t="s">
        <v>6845</v>
      </c>
      <c r="AF503" t="s">
        <v>1862</v>
      </c>
      <c r="AG503" t="s">
        <v>7090</v>
      </c>
      <c r="AH503" t="s">
        <v>7118</v>
      </c>
      <c r="AI503" t="s">
        <v>7119</v>
      </c>
      <c r="AJ503" t="s">
        <v>1863</v>
      </c>
      <c r="AK503" t="s">
        <v>1864</v>
      </c>
      <c r="AL503" t="s">
        <v>6845</v>
      </c>
      <c r="AM503" t="s">
        <v>1865</v>
      </c>
      <c r="AN503" t="s">
        <v>7108</v>
      </c>
      <c r="AO503" t="s">
        <v>7108</v>
      </c>
      <c r="AP503" t="s">
        <v>6866</v>
      </c>
      <c r="AQ503" t="s">
        <v>6866</v>
      </c>
      <c r="AR503" t="s">
        <v>6866</v>
      </c>
      <c r="AS503" t="s">
        <v>6866</v>
      </c>
      <c r="AT503" t="s">
        <v>6866</v>
      </c>
      <c r="AU503" t="s">
        <v>8369</v>
      </c>
      <c r="AV503" t="s">
        <v>8369</v>
      </c>
      <c r="AW503" t="s">
        <v>6866</v>
      </c>
      <c r="AX503" t="s">
        <v>6866</v>
      </c>
      <c r="AY503" t="s">
        <v>6866</v>
      </c>
      <c r="AZ503" t="s">
        <v>6866</v>
      </c>
      <c r="BA503" t="s">
        <v>6866</v>
      </c>
      <c r="BB503" t="s">
        <v>8401</v>
      </c>
      <c r="BC503" t="s">
        <v>8401</v>
      </c>
      <c r="BD503" t="s">
        <v>6866</v>
      </c>
      <c r="BE503" t="s">
        <v>6866</v>
      </c>
      <c r="BF503" t="s">
        <v>6866</v>
      </c>
      <c r="BG503" t="s">
        <v>6866</v>
      </c>
      <c r="BH503" t="s">
        <v>6866</v>
      </c>
      <c r="BI503" t="s">
        <v>4174</v>
      </c>
      <c r="BJ503" t="s">
        <v>4174</v>
      </c>
      <c r="BK503" t="s">
        <v>6866</v>
      </c>
      <c r="BL503" t="s">
        <v>6866</v>
      </c>
      <c r="BM503" t="s">
        <v>6866</v>
      </c>
      <c r="BN503" t="s">
        <v>6866</v>
      </c>
      <c r="BO503" t="s">
        <v>6866</v>
      </c>
      <c r="BP503" t="s">
        <v>1866</v>
      </c>
      <c r="BQ503" t="s">
        <v>1867</v>
      </c>
    </row>
    <row r="504" spans="1:69" hidden="1" x14ac:dyDescent="0.2">
      <c r="A504" t="s">
        <v>1868</v>
      </c>
      <c r="B504" t="s">
        <v>1869</v>
      </c>
      <c r="C504" t="s">
        <v>4055</v>
      </c>
      <c r="D504" t="s">
        <v>6835</v>
      </c>
      <c r="E504" t="s">
        <v>9148</v>
      </c>
      <c r="F504" t="s">
        <v>9148</v>
      </c>
      <c r="G504" t="s">
        <v>6837</v>
      </c>
      <c r="H504" t="s">
        <v>1827</v>
      </c>
      <c r="I504" t="s">
        <v>7095</v>
      </c>
      <c r="J504" t="s">
        <v>3886</v>
      </c>
      <c r="K504" t="s">
        <v>6841</v>
      </c>
      <c r="L504" t="s">
        <v>7649</v>
      </c>
      <c r="M504" t="s">
        <v>7076</v>
      </c>
      <c r="N504" t="s">
        <v>7077</v>
      </c>
      <c r="O504" t="s">
        <v>1870</v>
      </c>
      <c r="P504" t="s">
        <v>1871</v>
      </c>
      <c r="Q504" t="s">
        <v>6845</v>
      </c>
      <c r="R504" t="s">
        <v>1872</v>
      </c>
      <c r="S504" t="s">
        <v>4216</v>
      </c>
      <c r="T504" t="s">
        <v>7118</v>
      </c>
      <c r="U504" t="s">
        <v>7082</v>
      </c>
      <c r="V504" t="s">
        <v>1873</v>
      </c>
      <c r="W504" t="s">
        <v>1874</v>
      </c>
      <c r="X504" t="s">
        <v>6845</v>
      </c>
      <c r="Y504" t="s">
        <v>1875</v>
      </c>
      <c r="Z504" t="s">
        <v>7117</v>
      </c>
      <c r="AA504" t="s">
        <v>7086</v>
      </c>
      <c r="AB504" t="s">
        <v>7119</v>
      </c>
      <c r="AC504" t="s">
        <v>1876</v>
      </c>
      <c r="AD504" t="s">
        <v>1877</v>
      </c>
      <c r="AE504" t="s">
        <v>6845</v>
      </c>
      <c r="AF504" t="s">
        <v>1878</v>
      </c>
      <c r="AG504" t="s">
        <v>1879</v>
      </c>
      <c r="AH504" t="s">
        <v>7091</v>
      </c>
      <c r="AI504" t="s">
        <v>7119</v>
      </c>
      <c r="AJ504" t="s">
        <v>1876</v>
      </c>
      <c r="AK504" t="s">
        <v>1880</v>
      </c>
      <c r="AL504" t="s">
        <v>6845</v>
      </c>
      <c r="AM504" t="s">
        <v>6845</v>
      </c>
      <c r="AN504" t="s">
        <v>2457</v>
      </c>
      <c r="AO504" t="s">
        <v>2457</v>
      </c>
      <c r="AP504" t="s">
        <v>6866</v>
      </c>
      <c r="AQ504" t="s">
        <v>6866</v>
      </c>
      <c r="AR504" t="s">
        <v>6866</v>
      </c>
      <c r="AS504" t="s">
        <v>6866</v>
      </c>
      <c r="AT504" t="s">
        <v>6866</v>
      </c>
      <c r="AU504" t="s">
        <v>5184</v>
      </c>
      <c r="AV504" t="s">
        <v>5184</v>
      </c>
      <c r="AW504" t="s">
        <v>6866</v>
      </c>
      <c r="AX504" t="s">
        <v>6866</v>
      </c>
      <c r="AY504" t="s">
        <v>6866</v>
      </c>
      <c r="AZ504" t="s">
        <v>6866</v>
      </c>
      <c r="BA504" t="s">
        <v>6866</v>
      </c>
      <c r="BB504" t="s">
        <v>6549</v>
      </c>
      <c r="BC504" t="s">
        <v>9371</v>
      </c>
      <c r="BD504" t="s">
        <v>7095</v>
      </c>
      <c r="BE504" t="s">
        <v>7095</v>
      </c>
      <c r="BF504" t="s">
        <v>6866</v>
      </c>
      <c r="BG504" t="s">
        <v>6866</v>
      </c>
      <c r="BH504" t="s">
        <v>6866</v>
      </c>
      <c r="BI504" t="s">
        <v>7164</v>
      </c>
      <c r="BJ504" t="s">
        <v>6285</v>
      </c>
      <c r="BK504" t="s">
        <v>7100</v>
      </c>
      <c r="BL504" t="s">
        <v>8971</v>
      </c>
      <c r="BM504" t="s">
        <v>6866</v>
      </c>
      <c r="BN504" t="s">
        <v>6866</v>
      </c>
      <c r="BO504" t="s">
        <v>6866</v>
      </c>
      <c r="BP504" t="s">
        <v>1881</v>
      </c>
      <c r="BQ504" t="s">
        <v>1882</v>
      </c>
    </row>
    <row r="505" spans="1:69" hidden="1" x14ac:dyDescent="0.2">
      <c r="A505" t="s">
        <v>1883</v>
      </c>
      <c r="B505" t="s">
        <v>1884</v>
      </c>
      <c r="C505" t="s">
        <v>4055</v>
      </c>
      <c r="D505" t="s">
        <v>6835</v>
      </c>
      <c r="E505" t="s">
        <v>9148</v>
      </c>
      <c r="F505" t="s">
        <v>9148</v>
      </c>
      <c r="G505" t="s">
        <v>6837</v>
      </c>
      <c r="H505" t="s">
        <v>5011</v>
      </c>
      <c r="I505" t="s">
        <v>7099</v>
      </c>
      <c r="J505" t="s">
        <v>4131</v>
      </c>
      <c r="K505" t="s">
        <v>6841</v>
      </c>
      <c r="L505" t="s">
        <v>7649</v>
      </c>
      <c r="M505" t="s">
        <v>7076</v>
      </c>
      <c r="N505" t="s">
        <v>7077</v>
      </c>
      <c r="O505" t="s">
        <v>1885</v>
      </c>
      <c r="P505" t="s">
        <v>1886</v>
      </c>
      <c r="Q505" t="s">
        <v>1887</v>
      </c>
      <c r="R505" t="s">
        <v>2420</v>
      </c>
      <c r="S505" t="s">
        <v>7553</v>
      </c>
      <c r="T505" t="s">
        <v>8711</v>
      </c>
      <c r="U505" t="s">
        <v>7082</v>
      </c>
      <c r="V505" t="s">
        <v>1887</v>
      </c>
      <c r="W505" t="s">
        <v>1888</v>
      </c>
      <c r="X505" t="s">
        <v>6845</v>
      </c>
      <c r="Y505" t="s">
        <v>5331</v>
      </c>
      <c r="Z505" t="s">
        <v>6397</v>
      </c>
      <c r="AA505" t="s">
        <v>7196</v>
      </c>
      <c r="AB505" t="s">
        <v>7119</v>
      </c>
      <c r="AC505" t="s">
        <v>1889</v>
      </c>
      <c r="AD505" t="s">
        <v>1890</v>
      </c>
      <c r="AE505" t="s">
        <v>6845</v>
      </c>
      <c r="AF505" t="s">
        <v>6669</v>
      </c>
      <c r="AG505" t="s">
        <v>8967</v>
      </c>
      <c r="AH505" t="s">
        <v>8950</v>
      </c>
      <c r="AI505" t="s">
        <v>7119</v>
      </c>
      <c r="AJ505" t="s">
        <v>1891</v>
      </c>
      <c r="AK505" t="s">
        <v>1892</v>
      </c>
      <c r="AL505" t="s">
        <v>6845</v>
      </c>
      <c r="AM505" t="s">
        <v>6845</v>
      </c>
      <c r="AN505" t="s">
        <v>8370</v>
      </c>
      <c r="AO505" t="s">
        <v>8370</v>
      </c>
      <c r="AP505" t="s">
        <v>6866</v>
      </c>
      <c r="AQ505" t="s">
        <v>6866</v>
      </c>
      <c r="AR505" t="s">
        <v>6866</v>
      </c>
      <c r="AS505" t="s">
        <v>6866</v>
      </c>
      <c r="AT505" t="s">
        <v>6866</v>
      </c>
      <c r="AU505" t="s">
        <v>5814</v>
      </c>
      <c r="AV505" t="s">
        <v>5814</v>
      </c>
      <c r="AW505" t="s">
        <v>6866</v>
      </c>
      <c r="AX505" t="s">
        <v>6866</v>
      </c>
      <c r="AY505" t="s">
        <v>6866</v>
      </c>
      <c r="AZ505" t="s">
        <v>6866</v>
      </c>
      <c r="BA505" t="s">
        <v>6866</v>
      </c>
      <c r="BB505" t="s">
        <v>5618</v>
      </c>
      <c r="BC505" t="s">
        <v>5618</v>
      </c>
      <c r="BD505" t="s">
        <v>6866</v>
      </c>
      <c r="BE505" t="s">
        <v>6866</v>
      </c>
      <c r="BF505" t="s">
        <v>6866</v>
      </c>
      <c r="BG505" t="s">
        <v>6866</v>
      </c>
      <c r="BH505" t="s">
        <v>6866</v>
      </c>
      <c r="BI505" t="s">
        <v>6284</v>
      </c>
      <c r="BJ505" t="s">
        <v>6284</v>
      </c>
      <c r="BK505" t="s">
        <v>6866</v>
      </c>
      <c r="BL505" t="s">
        <v>6866</v>
      </c>
      <c r="BM505" t="s">
        <v>6866</v>
      </c>
      <c r="BN505" t="s">
        <v>6866</v>
      </c>
      <c r="BO505" t="s">
        <v>6866</v>
      </c>
      <c r="BP505" t="s">
        <v>1893</v>
      </c>
      <c r="BQ505" t="s">
        <v>1894</v>
      </c>
    </row>
    <row r="506" spans="1:69" hidden="1" x14ac:dyDescent="0.2">
      <c r="A506" t="s">
        <v>9219</v>
      </c>
      <c r="B506" t="s">
        <v>1895</v>
      </c>
      <c r="C506" t="s">
        <v>4055</v>
      </c>
      <c r="D506" t="s">
        <v>6835</v>
      </c>
      <c r="E506" t="s">
        <v>9148</v>
      </c>
      <c r="F506" t="s">
        <v>9148</v>
      </c>
      <c r="G506" t="s">
        <v>6837</v>
      </c>
      <c r="H506" t="s">
        <v>8570</v>
      </c>
      <c r="I506" t="s">
        <v>6273</v>
      </c>
      <c r="J506" t="s">
        <v>4041</v>
      </c>
      <c r="K506" t="s">
        <v>6841</v>
      </c>
      <c r="L506" t="s">
        <v>987</v>
      </c>
      <c r="M506" t="s">
        <v>7076</v>
      </c>
      <c r="N506" t="s">
        <v>7077</v>
      </c>
      <c r="O506" t="s">
        <v>6845</v>
      </c>
      <c r="P506" t="s">
        <v>1896</v>
      </c>
      <c r="Q506" t="s">
        <v>1897</v>
      </c>
      <c r="R506" t="s">
        <v>1898</v>
      </c>
      <c r="S506" t="s">
        <v>7598</v>
      </c>
      <c r="T506" t="s">
        <v>1899</v>
      </c>
      <c r="U506" t="s">
        <v>7082</v>
      </c>
      <c r="V506" t="s">
        <v>1897</v>
      </c>
      <c r="W506" t="s">
        <v>1900</v>
      </c>
      <c r="X506" t="s">
        <v>1901</v>
      </c>
      <c r="Y506" t="s">
        <v>1902</v>
      </c>
      <c r="Z506" t="s">
        <v>8903</v>
      </c>
      <c r="AA506" t="s">
        <v>7196</v>
      </c>
      <c r="AB506" t="s">
        <v>7119</v>
      </c>
      <c r="AC506" t="s">
        <v>1903</v>
      </c>
      <c r="AD506" t="s">
        <v>1904</v>
      </c>
      <c r="AE506" t="s">
        <v>1905</v>
      </c>
      <c r="AF506" t="s">
        <v>1906</v>
      </c>
      <c r="AG506" t="s">
        <v>8985</v>
      </c>
      <c r="AH506" t="s">
        <v>7081</v>
      </c>
      <c r="AI506" t="s">
        <v>7119</v>
      </c>
      <c r="AJ506" t="s">
        <v>1907</v>
      </c>
      <c r="AK506" t="s">
        <v>1908</v>
      </c>
      <c r="AL506" t="s">
        <v>6845</v>
      </c>
      <c r="AM506" t="s">
        <v>4160</v>
      </c>
      <c r="AN506" t="s">
        <v>6302</v>
      </c>
      <c r="AO506" t="s">
        <v>6302</v>
      </c>
      <c r="AP506" t="s">
        <v>8804</v>
      </c>
      <c r="AQ506" t="s">
        <v>7145</v>
      </c>
      <c r="AR506" t="s">
        <v>6866</v>
      </c>
      <c r="AS506" t="s">
        <v>6866</v>
      </c>
      <c r="AT506" t="s">
        <v>6866</v>
      </c>
      <c r="AU506" t="s">
        <v>6177</v>
      </c>
      <c r="AV506" t="s">
        <v>6177</v>
      </c>
      <c r="AW506" t="s">
        <v>5814</v>
      </c>
      <c r="AX506" t="s">
        <v>6274</v>
      </c>
      <c r="AY506" t="s">
        <v>6866</v>
      </c>
      <c r="AZ506" t="s">
        <v>6866</v>
      </c>
      <c r="BA506" t="s">
        <v>6866</v>
      </c>
      <c r="BB506" t="s">
        <v>9410</v>
      </c>
      <c r="BC506" t="s">
        <v>9410</v>
      </c>
      <c r="BD506" t="s">
        <v>8165</v>
      </c>
      <c r="BE506" t="s">
        <v>6866</v>
      </c>
      <c r="BF506" t="s">
        <v>6866</v>
      </c>
      <c r="BG506" t="s">
        <v>6866</v>
      </c>
      <c r="BH506" t="s">
        <v>6866</v>
      </c>
      <c r="BI506" t="s">
        <v>8395</v>
      </c>
      <c r="BJ506" t="s">
        <v>8395</v>
      </c>
      <c r="BK506" t="s">
        <v>6399</v>
      </c>
      <c r="BL506" t="s">
        <v>7099</v>
      </c>
      <c r="BM506" t="s">
        <v>6866</v>
      </c>
      <c r="BN506" t="s">
        <v>6866</v>
      </c>
      <c r="BO506" t="s">
        <v>6866</v>
      </c>
      <c r="BP506" t="s">
        <v>1909</v>
      </c>
      <c r="BQ506" t="s">
        <v>1910</v>
      </c>
    </row>
    <row r="507" spans="1:69" hidden="1" x14ac:dyDescent="0.2">
      <c r="A507" t="s">
        <v>1911</v>
      </c>
      <c r="B507" t="s">
        <v>1912</v>
      </c>
      <c r="C507" t="s">
        <v>4055</v>
      </c>
      <c r="D507" t="s">
        <v>6835</v>
      </c>
      <c r="E507" t="s">
        <v>9148</v>
      </c>
      <c r="F507" t="s">
        <v>9148</v>
      </c>
      <c r="G507" t="s">
        <v>3885</v>
      </c>
      <c r="H507" t="s">
        <v>7150</v>
      </c>
      <c r="I507" t="s">
        <v>6274</v>
      </c>
      <c r="J507" t="s">
        <v>3995</v>
      </c>
      <c r="K507" t="s">
        <v>6841</v>
      </c>
      <c r="L507" t="s">
        <v>987</v>
      </c>
      <c r="M507" t="s">
        <v>7076</v>
      </c>
      <c r="N507" t="s">
        <v>7077</v>
      </c>
      <c r="O507" t="s">
        <v>6845</v>
      </c>
      <c r="P507" t="s">
        <v>1913</v>
      </c>
      <c r="Q507" t="s">
        <v>6845</v>
      </c>
      <c r="R507" t="s">
        <v>1914</v>
      </c>
      <c r="S507" t="s">
        <v>7767</v>
      </c>
      <c r="T507" t="s">
        <v>6536</v>
      </c>
      <c r="U507" t="s">
        <v>7082</v>
      </c>
      <c r="V507" t="s">
        <v>1915</v>
      </c>
      <c r="W507" t="s">
        <v>1916</v>
      </c>
      <c r="X507" t="s">
        <v>6845</v>
      </c>
      <c r="Y507" t="s">
        <v>1917</v>
      </c>
      <c r="Z507" t="s">
        <v>8156</v>
      </c>
      <c r="AA507" t="s">
        <v>8982</v>
      </c>
      <c r="AB507" t="s">
        <v>7119</v>
      </c>
      <c r="AC507" t="s">
        <v>1918</v>
      </c>
      <c r="AD507" t="s">
        <v>1919</v>
      </c>
      <c r="AE507" t="s">
        <v>6845</v>
      </c>
      <c r="AF507" t="s">
        <v>1920</v>
      </c>
      <c r="AG507" t="s">
        <v>6397</v>
      </c>
      <c r="AH507" t="s">
        <v>7196</v>
      </c>
      <c r="AI507" t="s">
        <v>7119</v>
      </c>
      <c r="AJ507" t="s">
        <v>1921</v>
      </c>
      <c r="AK507" t="s">
        <v>1922</v>
      </c>
      <c r="AL507" t="s">
        <v>6845</v>
      </c>
      <c r="AM507" t="s">
        <v>4160</v>
      </c>
      <c r="AN507" t="s">
        <v>8887</v>
      </c>
      <c r="AO507" t="s">
        <v>8887</v>
      </c>
      <c r="AP507" t="s">
        <v>8887</v>
      </c>
      <c r="AQ507" t="s">
        <v>6866</v>
      </c>
      <c r="AR507" t="s">
        <v>6866</v>
      </c>
      <c r="AS507" t="s">
        <v>6866</v>
      </c>
      <c r="AT507" t="s">
        <v>6866</v>
      </c>
      <c r="AU507" t="s">
        <v>6866</v>
      </c>
      <c r="AV507" t="s">
        <v>6866</v>
      </c>
      <c r="AW507" t="s">
        <v>6866</v>
      </c>
      <c r="AX507" t="s">
        <v>6866</v>
      </c>
      <c r="AY507" t="s">
        <v>6866</v>
      </c>
      <c r="AZ507" t="s">
        <v>6866</v>
      </c>
      <c r="BA507" t="s">
        <v>6866</v>
      </c>
      <c r="BB507" t="s">
        <v>8804</v>
      </c>
      <c r="BC507" t="s">
        <v>8804</v>
      </c>
      <c r="BD507" t="s">
        <v>8804</v>
      </c>
      <c r="BE507" t="s">
        <v>6866</v>
      </c>
      <c r="BF507" t="s">
        <v>6866</v>
      </c>
      <c r="BG507" t="s">
        <v>6866</v>
      </c>
      <c r="BH507" t="s">
        <v>6866</v>
      </c>
      <c r="BI507" t="s">
        <v>6866</v>
      </c>
      <c r="BJ507" t="s">
        <v>6866</v>
      </c>
      <c r="BK507" t="s">
        <v>6866</v>
      </c>
      <c r="BL507" t="s">
        <v>6866</v>
      </c>
      <c r="BM507" t="s">
        <v>6866</v>
      </c>
      <c r="BN507" t="s">
        <v>6866</v>
      </c>
      <c r="BO507" t="s">
        <v>6866</v>
      </c>
      <c r="BP507" t="s">
        <v>1923</v>
      </c>
      <c r="BQ507" t="s">
        <v>1924</v>
      </c>
    </row>
    <row r="508" spans="1:69" hidden="1" x14ac:dyDescent="0.2">
      <c r="A508" t="s">
        <v>1925</v>
      </c>
      <c r="B508" t="s">
        <v>1926</v>
      </c>
      <c r="C508" t="s">
        <v>4055</v>
      </c>
      <c r="D508" t="s">
        <v>6835</v>
      </c>
      <c r="E508" t="s">
        <v>9148</v>
      </c>
      <c r="F508" t="s">
        <v>9148</v>
      </c>
      <c r="G508" t="s">
        <v>6837</v>
      </c>
      <c r="H508" t="s">
        <v>1927</v>
      </c>
      <c r="I508" t="s">
        <v>1928</v>
      </c>
      <c r="J508" t="s">
        <v>6925</v>
      </c>
      <c r="K508" t="s">
        <v>6841</v>
      </c>
      <c r="L508" t="s">
        <v>7649</v>
      </c>
      <c r="M508" t="s">
        <v>7076</v>
      </c>
      <c r="N508" t="s">
        <v>7077</v>
      </c>
      <c r="O508" t="s">
        <v>1929</v>
      </c>
      <c r="P508" t="s">
        <v>1930</v>
      </c>
      <c r="Q508" t="s">
        <v>1931</v>
      </c>
      <c r="R508" t="s">
        <v>1932</v>
      </c>
      <c r="S508" t="s">
        <v>4827</v>
      </c>
      <c r="T508" t="s">
        <v>8936</v>
      </c>
      <c r="U508" t="s">
        <v>7082</v>
      </c>
      <c r="V508" t="s">
        <v>1931</v>
      </c>
      <c r="W508" t="s">
        <v>1933</v>
      </c>
      <c r="X508" t="s">
        <v>1934</v>
      </c>
      <c r="Y508" t="s">
        <v>5842</v>
      </c>
      <c r="Z508" t="s">
        <v>8621</v>
      </c>
      <c r="AA508" t="s">
        <v>7196</v>
      </c>
      <c r="AB508" t="s">
        <v>7119</v>
      </c>
      <c r="AC508" t="s">
        <v>1935</v>
      </c>
      <c r="AD508" t="s">
        <v>1936</v>
      </c>
      <c r="AE508" t="s">
        <v>6845</v>
      </c>
      <c r="AF508" t="s">
        <v>6379</v>
      </c>
      <c r="AG508" t="s">
        <v>7085</v>
      </c>
      <c r="AH508" t="s">
        <v>1078</v>
      </c>
      <c r="AI508" t="s">
        <v>7119</v>
      </c>
      <c r="AJ508" t="s">
        <v>1935</v>
      </c>
      <c r="AK508" t="s">
        <v>1937</v>
      </c>
      <c r="AL508" t="s">
        <v>6845</v>
      </c>
      <c r="AM508" t="s">
        <v>6845</v>
      </c>
      <c r="AN508" t="s">
        <v>9117</v>
      </c>
      <c r="AO508" t="s">
        <v>8434</v>
      </c>
      <c r="AP508" t="s">
        <v>8994</v>
      </c>
      <c r="AQ508" t="s">
        <v>6866</v>
      </c>
      <c r="AR508" t="s">
        <v>6866</v>
      </c>
      <c r="AS508" t="s">
        <v>6866</v>
      </c>
      <c r="AT508" t="s">
        <v>6866</v>
      </c>
      <c r="AU508" t="s">
        <v>6432</v>
      </c>
      <c r="AV508" t="s">
        <v>6432</v>
      </c>
      <c r="AW508" t="s">
        <v>6866</v>
      </c>
      <c r="AX508" t="s">
        <v>6866</v>
      </c>
      <c r="AY508" t="s">
        <v>6866</v>
      </c>
      <c r="AZ508" t="s">
        <v>6866</v>
      </c>
      <c r="BA508" t="s">
        <v>6866</v>
      </c>
      <c r="BB508" t="s">
        <v>7383</v>
      </c>
      <c r="BC508" t="s">
        <v>6877</v>
      </c>
      <c r="BD508" t="s">
        <v>7383</v>
      </c>
      <c r="BE508" t="s">
        <v>6866</v>
      </c>
      <c r="BF508" t="s">
        <v>6866</v>
      </c>
      <c r="BG508" t="s">
        <v>9187</v>
      </c>
      <c r="BH508" t="s">
        <v>6866</v>
      </c>
      <c r="BI508" t="s">
        <v>7938</v>
      </c>
      <c r="BJ508" t="s">
        <v>7938</v>
      </c>
      <c r="BK508" t="s">
        <v>6866</v>
      </c>
      <c r="BL508" t="s">
        <v>6866</v>
      </c>
      <c r="BM508" t="s">
        <v>6866</v>
      </c>
      <c r="BN508" t="s">
        <v>6866</v>
      </c>
      <c r="BO508" t="s">
        <v>6866</v>
      </c>
      <c r="BP508" t="s">
        <v>1938</v>
      </c>
      <c r="BQ508" t="s">
        <v>1939</v>
      </c>
    </row>
    <row r="509" spans="1:69" hidden="1" x14ac:dyDescent="0.2">
      <c r="A509" t="s">
        <v>6845</v>
      </c>
      <c r="B509" t="s">
        <v>6845</v>
      </c>
      <c r="C509" t="s">
        <v>6845</v>
      </c>
      <c r="D509" t="s">
        <v>6835</v>
      </c>
      <c r="E509" t="s">
        <v>9148</v>
      </c>
      <c r="F509" t="s">
        <v>9148</v>
      </c>
      <c r="G509" t="s">
        <v>6845</v>
      </c>
      <c r="H509" t="s">
        <v>6845</v>
      </c>
      <c r="I509" t="s">
        <v>6845</v>
      </c>
      <c r="J509" t="s">
        <v>7943</v>
      </c>
      <c r="K509" t="s">
        <v>6845</v>
      </c>
      <c r="L509" t="s">
        <v>6456</v>
      </c>
      <c r="M509" t="s">
        <v>6457</v>
      </c>
      <c r="N509" t="s">
        <v>6844</v>
      </c>
      <c r="O509" t="s">
        <v>6845</v>
      </c>
      <c r="P509" t="s">
        <v>6845</v>
      </c>
      <c r="Q509" t="s">
        <v>6845</v>
      </c>
      <c r="R509" t="s">
        <v>6845</v>
      </c>
      <c r="S509" t="s">
        <v>6845</v>
      </c>
      <c r="T509" t="s">
        <v>6845</v>
      </c>
      <c r="U509" t="s">
        <v>6845</v>
      </c>
      <c r="V509" t="s">
        <v>6845</v>
      </c>
      <c r="W509" t="s">
        <v>6845</v>
      </c>
      <c r="X509" t="s">
        <v>6845</v>
      </c>
      <c r="Y509" t="s">
        <v>6845</v>
      </c>
      <c r="Z509" t="s">
        <v>6845</v>
      </c>
      <c r="AA509" t="s">
        <v>6845</v>
      </c>
      <c r="AB509" t="s">
        <v>6845</v>
      </c>
      <c r="AC509" t="s">
        <v>6845</v>
      </c>
      <c r="AD509" t="s">
        <v>6845</v>
      </c>
      <c r="AE509" t="s">
        <v>6845</v>
      </c>
      <c r="AF509" t="s">
        <v>6845</v>
      </c>
      <c r="AG509" t="s">
        <v>6845</v>
      </c>
      <c r="AH509" t="s">
        <v>6845</v>
      </c>
      <c r="AI509" t="s">
        <v>6845</v>
      </c>
      <c r="AJ509" t="s">
        <v>6845</v>
      </c>
      <c r="AK509" t="s">
        <v>6845</v>
      </c>
      <c r="AL509" t="s">
        <v>6845</v>
      </c>
      <c r="AM509" t="s">
        <v>6845</v>
      </c>
      <c r="AN509" t="s">
        <v>6866</v>
      </c>
      <c r="AO509" t="s">
        <v>6866</v>
      </c>
      <c r="AP509" t="s">
        <v>6866</v>
      </c>
      <c r="AQ509" t="s">
        <v>6866</v>
      </c>
      <c r="AR509" t="s">
        <v>6866</v>
      </c>
      <c r="AS509" t="s">
        <v>6866</v>
      </c>
      <c r="AT509" t="s">
        <v>6866</v>
      </c>
      <c r="AU509" t="s">
        <v>6866</v>
      </c>
      <c r="AV509" t="s">
        <v>6866</v>
      </c>
      <c r="AW509" t="s">
        <v>6866</v>
      </c>
      <c r="AX509" t="s">
        <v>6866</v>
      </c>
      <c r="AY509" t="s">
        <v>6866</v>
      </c>
      <c r="AZ509" t="s">
        <v>6866</v>
      </c>
      <c r="BA509" t="s">
        <v>6866</v>
      </c>
      <c r="BB509" t="s">
        <v>6866</v>
      </c>
      <c r="BC509" t="s">
        <v>6866</v>
      </c>
      <c r="BD509" t="s">
        <v>6866</v>
      </c>
      <c r="BE509" t="s">
        <v>6866</v>
      </c>
      <c r="BF509" t="s">
        <v>6866</v>
      </c>
      <c r="BG509" t="s">
        <v>6866</v>
      </c>
      <c r="BH509" t="s">
        <v>6866</v>
      </c>
      <c r="BI509" t="s">
        <v>6866</v>
      </c>
      <c r="BJ509" t="s">
        <v>6866</v>
      </c>
      <c r="BK509" t="s">
        <v>6866</v>
      </c>
      <c r="BL509" t="s">
        <v>6866</v>
      </c>
      <c r="BM509" t="s">
        <v>6866</v>
      </c>
      <c r="BN509" t="s">
        <v>6866</v>
      </c>
      <c r="BO509" t="s">
        <v>6866</v>
      </c>
      <c r="BP509" t="s">
        <v>7944</v>
      </c>
      <c r="BQ509" t="s">
        <v>1940</v>
      </c>
    </row>
    <row r="510" spans="1:69" hidden="1" x14ac:dyDescent="0.2">
      <c r="A510" t="s">
        <v>1941</v>
      </c>
      <c r="B510" t="s">
        <v>1941</v>
      </c>
      <c r="C510" t="s">
        <v>6845</v>
      </c>
      <c r="D510" t="s">
        <v>6835</v>
      </c>
      <c r="E510" t="s">
        <v>9148</v>
      </c>
      <c r="F510" t="s">
        <v>9148</v>
      </c>
      <c r="G510" t="s">
        <v>6845</v>
      </c>
      <c r="H510" t="s">
        <v>6845</v>
      </c>
      <c r="I510" t="s">
        <v>6845</v>
      </c>
      <c r="J510" t="s">
        <v>7943</v>
      </c>
      <c r="K510" t="s">
        <v>6845</v>
      </c>
      <c r="L510" t="s">
        <v>6456</v>
      </c>
      <c r="M510" t="s">
        <v>6457</v>
      </c>
      <c r="N510" t="s">
        <v>6844</v>
      </c>
      <c r="O510" t="s">
        <v>6845</v>
      </c>
      <c r="P510" t="s">
        <v>6845</v>
      </c>
      <c r="Q510" t="s">
        <v>6845</v>
      </c>
      <c r="R510" t="s">
        <v>6845</v>
      </c>
      <c r="S510" t="s">
        <v>6845</v>
      </c>
      <c r="T510" t="s">
        <v>6845</v>
      </c>
      <c r="U510" t="s">
        <v>6845</v>
      </c>
      <c r="V510" t="s">
        <v>6845</v>
      </c>
      <c r="W510" t="s">
        <v>6845</v>
      </c>
      <c r="X510" t="s">
        <v>6845</v>
      </c>
      <c r="Y510" t="s">
        <v>6845</v>
      </c>
      <c r="Z510" t="s">
        <v>6845</v>
      </c>
      <c r="AA510" t="s">
        <v>6845</v>
      </c>
      <c r="AB510" t="s">
        <v>6845</v>
      </c>
      <c r="AC510" t="s">
        <v>6845</v>
      </c>
      <c r="AD510" t="s">
        <v>6845</v>
      </c>
      <c r="AE510" t="s">
        <v>6845</v>
      </c>
      <c r="AF510" t="s">
        <v>6845</v>
      </c>
      <c r="AG510" t="s">
        <v>6845</v>
      </c>
      <c r="AH510" t="s">
        <v>6845</v>
      </c>
      <c r="AI510" t="s">
        <v>6845</v>
      </c>
      <c r="AJ510" t="s">
        <v>6845</v>
      </c>
      <c r="AK510" t="s">
        <v>6845</v>
      </c>
      <c r="AL510" t="s">
        <v>6845</v>
      </c>
      <c r="AM510" t="s">
        <v>6845</v>
      </c>
      <c r="AN510" t="s">
        <v>6866</v>
      </c>
      <c r="AO510" t="s">
        <v>6866</v>
      </c>
      <c r="AP510" t="s">
        <v>6866</v>
      </c>
      <c r="AQ510" t="s">
        <v>6866</v>
      </c>
      <c r="AR510" t="s">
        <v>6866</v>
      </c>
      <c r="AS510" t="s">
        <v>6866</v>
      </c>
      <c r="AT510" t="s">
        <v>6866</v>
      </c>
      <c r="AU510" t="s">
        <v>6866</v>
      </c>
      <c r="AV510" t="s">
        <v>6866</v>
      </c>
      <c r="AW510" t="s">
        <v>6866</v>
      </c>
      <c r="AX510" t="s">
        <v>6866</v>
      </c>
      <c r="AY510" t="s">
        <v>6866</v>
      </c>
      <c r="AZ510" t="s">
        <v>6866</v>
      </c>
      <c r="BA510" t="s">
        <v>6866</v>
      </c>
      <c r="BB510" t="s">
        <v>6866</v>
      </c>
      <c r="BC510" t="s">
        <v>6866</v>
      </c>
      <c r="BD510" t="s">
        <v>6866</v>
      </c>
      <c r="BE510" t="s">
        <v>6866</v>
      </c>
      <c r="BF510" t="s">
        <v>6866</v>
      </c>
      <c r="BG510" t="s">
        <v>6866</v>
      </c>
      <c r="BH510" t="s">
        <v>6866</v>
      </c>
      <c r="BI510" t="s">
        <v>6866</v>
      </c>
      <c r="BJ510" t="s">
        <v>6866</v>
      </c>
      <c r="BK510" t="s">
        <v>6866</v>
      </c>
      <c r="BL510" t="s">
        <v>6866</v>
      </c>
      <c r="BM510" t="s">
        <v>6866</v>
      </c>
      <c r="BN510" t="s">
        <v>6866</v>
      </c>
      <c r="BO510" t="s">
        <v>6866</v>
      </c>
      <c r="BP510" t="s">
        <v>1942</v>
      </c>
      <c r="BQ510" t="s">
        <v>1943</v>
      </c>
    </row>
    <row r="511" spans="1:69" hidden="1" x14ac:dyDescent="0.2">
      <c r="A511" t="s">
        <v>1944</v>
      </c>
      <c r="B511" t="s">
        <v>1944</v>
      </c>
      <c r="C511" t="s">
        <v>6845</v>
      </c>
      <c r="D511" t="s">
        <v>6835</v>
      </c>
      <c r="E511" t="s">
        <v>9148</v>
      </c>
      <c r="F511" t="s">
        <v>9148</v>
      </c>
      <c r="G511" t="s">
        <v>6845</v>
      </c>
      <c r="H511" t="s">
        <v>6845</v>
      </c>
      <c r="I511" t="s">
        <v>6845</v>
      </c>
      <c r="J511" t="s">
        <v>7943</v>
      </c>
      <c r="K511" t="s">
        <v>6845</v>
      </c>
      <c r="L511" t="s">
        <v>6456</v>
      </c>
      <c r="M511" t="s">
        <v>6457</v>
      </c>
      <c r="N511" t="s">
        <v>6844</v>
      </c>
      <c r="O511" t="s">
        <v>6845</v>
      </c>
      <c r="P511" t="s">
        <v>6845</v>
      </c>
      <c r="Q511" t="s">
        <v>6845</v>
      </c>
      <c r="R511" t="s">
        <v>6845</v>
      </c>
      <c r="S511" t="s">
        <v>6845</v>
      </c>
      <c r="T511" t="s">
        <v>6845</v>
      </c>
      <c r="U511" t="s">
        <v>6845</v>
      </c>
      <c r="V511" t="s">
        <v>6845</v>
      </c>
      <c r="W511" t="s">
        <v>6845</v>
      </c>
      <c r="X511" t="s">
        <v>6845</v>
      </c>
      <c r="Y511" t="s">
        <v>6845</v>
      </c>
      <c r="Z511" t="s">
        <v>6845</v>
      </c>
      <c r="AA511" t="s">
        <v>6845</v>
      </c>
      <c r="AB511" t="s">
        <v>6845</v>
      </c>
      <c r="AC511" t="s">
        <v>6845</v>
      </c>
      <c r="AD511" t="s">
        <v>6845</v>
      </c>
      <c r="AE511" t="s">
        <v>6845</v>
      </c>
      <c r="AF511" t="s">
        <v>6845</v>
      </c>
      <c r="AG511" t="s">
        <v>6845</v>
      </c>
      <c r="AH511" t="s">
        <v>6845</v>
      </c>
      <c r="AI511" t="s">
        <v>6845</v>
      </c>
      <c r="AJ511" t="s">
        <v>6845</v>
      </c>
      <c r="AK511" t="s">
        <v>6845</v>
      </c>
      <c r="AL511" t="s">
        <v>6845</v>
      </c>
      <c r="AM511" t="s">
        <v>6845</v>
      </c>
      <c r="AN511" t="s">
        <v>6866</v>
      </c>
      <c r="AO511" t="s">
        <v>6866</v>
      </c>
      <c r="AP511" t="s">
        <v>6866</v>
      </c>
      <c r="AQ511" t="s">
        <v>6866</v>
      </c>
      <c r="AR511" t="s">
        <v>6866</v>
      </c>
      <c r="AS511" t="s">
        <v>6866</v>
      </c>
      <c r="AT511" t="s">
        <v>6866</v>
      </c>
      <c r="AU511" t="s">
        <v>6866</v>
      </c>
      <c r="AV511" t="s">
        <v>6866</v>
      </c>
      <c r="AW511" t="s">
        <v>6866</v>
      </c>
      <c r="AX511" t="s">
        <v>6866</v>
      </c>
      <c r="AY511" t="s">
        <v>6866</v>
      </c>
      <c r="AZ511" t="s">
        <v>6866</v>
      </c>
      <c r="BA511" t="s">
        <v>6866</v>
      </c>
      <c r="BB511" t="s">
        <v>6866</v>
      </c>
      <c r="BC511" t="s">
        <v>6866</v>
      </c>
      <c r="BD511" t="s">
        <v>6866</v>
      </c>
      <c r="BE511" t="s">
        <v>6866</v>
      </c>
      <c r="BF511" t="s">
        <v>6866</v>
      </c>
      <c r="BG511" t="s">
        <v>6866</v>
      </c>
      <c r="BH511" t="s">
        <v>6866</v>
      </c>
      <c r="BI511" t="s">
        <v>6866</v>
      </c>
      <c r="BJ511" t="s">
        <v>6866</v>
      </c>
      <c r="BK511" t="s">
        <v>6866</v>
      </c>
      <c r="BL511" t="s">
        <v>6866</v>
      </c>
      <c r="BM511" t="s">
        <v>6866</v>
      </c>
      <c r="BN511" t="s">
        <v>6866</v>
      </c>
      <c r="BO511" t="s">
        <v>6866</v>
      </c>
      <c r="BP511" t="s">
        <v>7944</v>
      </c>
      <c r="BQ511" t="s">
        <v>1945</v>
      </c>
    </row>
    <row r="512" spans="1:69" hidden="1" x14ac:dyDescent="0.2">
      <c r="A512" t="s">
        <v>1946</v>
      </c>
      <c r="B512" t="s">
        <v>1946</v>
      </c>
      <c r="C512" t="s">
        <v>6845</v>
      </c>
      <c r="D512" t="s">
        <v>6835</v>
      </c>
      <c r="E512" t="s">
        <v>9148</v>
      </c>
      <c r="F512" t="s">
        <v>9148</v>
      </c>
      <c r="G512" t="s">
        <v>6845</v>
      </c>
      <c r="H512" t="s">
        <v>6845</v>
      </c>
      <c r="I512" t="s">
        <v>6845</v>
      </c>
      <c r="J512" t="s">
        <v>7943</v>
      </c>
      <c r="K512" t="s">
        <v>6845</v>
      </c>
      <c r="L512" t="s">
        <v>6456</v>
      </c>
      <c r="M512" t="s">
        <v>6457</v>
      </c>
      <c r="N512" t="s">
        <v>6844</v>
      </c>
      <c r="O512" t="s">
        <v>6845</v>
      </c>
      <c r="P512" t="s">
        <v>6845</v>
      </c>
      <c r="Q512" t="s">
        <v>6845</v>
      </c>
      <c r="R512" t="s">
        <v>6845</v>
      </c>
      <c r="S512" t="s">
        <v>6845</v>
      </c>
      <c r="T512" t="s">
        <v>6845</v>
      </c>
      <c r="U512" t="s">
        <v>6845</v>
      </c>
      <c r="V512" t="s">
        <v>6845</v>
      </c>
      <c r="W512" t="s">
        <v>6845</v>
      </c>
      <c r="X512" t="s">
        <v>6845</v>
      </c>
      <c r="Y512" t="s">
        <v>6845</v>
      </c>
      <c r="Z512" t="s">
        <v>6845</v>
      </c>
      <c r="AA512" t="s">
        <v>6845</v>
      </c>
      <c r="AB512" t="s">
        <v>6845</v>
      </c>
      <c r="AC512" t="s">
        <v>6845</v>
      </c>
      <c r="AD512" t="s">
        <v>6845</v>
      </c>
      <c r="AE512" t="s">
        <v>6845</v>
      </c>
      <c r="AF512" t="s">
        <v>6845</v>
      </c>
      <c r="AG512" t="s">
        <v>6845</v>
      </c>
      <c r="AH512" t="s">
        <v>6845</v>
      </c>
      <c r="AI512" t="s">
        <v>6845</v>
      </c>
      <c r="AJ512" t="s">
        <v>6845</v>
      </c>
      <c r="AK512" t="s">
        <v>6845</v>
      </c>
      <c r="AL512" t="s">
        <v>6845</v>
      </c>
      <c r="AM512" t="s">
        <v>6845</v>
      </c>
      <c r="AN512" t="s">
        <v>6866</v>
      </c>
      <c r="AO512" t="s">
        <v>6866</v>
      </c>
      <c r="AP512" t="s">
        <v>6866</v>
      </c>
      <c r="AQ512" t="s">
        <v>6866</v>
      </c>
      <c r="AR512" t="s">
        <v>6866</v>
      </c>
      <c r="AS512" t="s">
        <v>6866</v>
      </c>
      <c r="AT512" t="s">
        <v>6866</v>
      </c>
      <c r="AU512" t="s">
        <v>6866</v>
      </c>
      <c r="AV512" t="s">
        <v>6866</v>
      </c>
      <c r="AW512" t="s">
        <v>6866</v>
      </c>
      <c r="AX512" t="s">
        <v>6866</v>
      </c>
      <c r="AY512" t="s">
        <v>6866</v>
      </c>
      <c r="AZ512" t="s">
        <v>6866</v>
      </c>
      <c r="BA512" t="s">
        <v>6866</v>
      </c>
      <c r="BB512" t="s">
        <v>6866</v>
      </c>
      <c r="BC512" t="s">
        <v>6866</v>
      </c>
      <c r="BD512" t="s">
        <v>6866</v>
      </c>
      <c r="BE512" t="s">
        <v>6866</v>
      </c>
      <c r="BF512" t="s">
        <v>6866</v>
      </c>
      <c r="BG512" t="s">
        <v>6866</v>
      </c>
      <c r="BH512" t="s">
        <v>6866</v>
      </c>
      <c r="BI512" t="s">
        <v>6866</v>
      </c>
      <c r="BJ512" t="s">
        <v>6866</v>
      </c>
      <c r="BK512" t="s">
        <v>6866</v>
      </c>
      <c r="BL512" t="s">
        <v>6866</v>
      </c>
      <c r="BM512" t="s">
        <v>6866</v>
      </c>
      <c r="BN512" t="s">
        <v>6866</v>
      </c>
      <c r="BO512" t="s">
        <v>6866</v>
      </c>
      <c r="BP512" t="s">
        <v>7944</v>
      </c>
      <c r="BQ512" t="s">
        <v>1947</v>
      </c>
    </row>
    <row r="513" spans="1:69" hidden="1" x14ac:dyDescent="0.2">
      <c r="A513" t="s">
        <v>1948</v>
      </c>
      <c r="B513" t="s">
        <v>1948</v>
      </c>
      <c r="C513" t="s">
        <v>6845</v>
      </c>
      <c r="D513" t="s">
        <v>6835</v>
      </c>
      <c r="E513" t="s">
        <v>9148</v>
      </c>
      <c r="F513" t="s">
        <v>9148</v>
      </c>
      <c r="G513" t="s">
        <v>6845</v>
      </c>
      <c r="H513" t="s">
        <v>6845</v>
      </c>
      <c r="I513" t="s">
        <v>6845</v>
      </c>
      <c r="J513" t="s">
        <v>7943</v>
      </c>
      <c r="K513" t="s">
        <v>6845</v>
      </c>
      <c r="L513" t="s">
        <v>6456</v>
      </c>
      <c r="M513" t="s">
        <v>6457</v>
      </c>
      <c r="N513" t="s">
        <v>6844</v>
      </c>
      <c r="O513" t="s">
        <v>6845</v>
      </c>
      <c r="P513" t="s">
        <v>6845</v>
      </c>
      <c r="Q513" t="s">
        <v>6845</v>
      </c>
      <c r="R513" t="s">
        <v>6845</v>
      </c>
      <c r="S513" t="s">
        <v>6845</v>
      </c>
      <c r="T513" t="s">
        <v>6845</v>
      </c>
      <c r="U513" t="s">
        <v>6845</v>
      </c>
      <c r="V513" t="s">
        <v>6845</v>
      </c>
      <c r="W513" t="s">
        <v>6845</v>
      </c>
      <c r="X513" t="s">
        <v>6845</v>
      </c>
      <c r="Y513" t="s">
        <v>6845</v>
      </c>
      <c r="Z513" t="s">
        <v>6845</v>
      </c>
      <c r="AA513" t="s">
        <v>6845</v>
      </c>
      <c r="AB513" t="s">
        <v>6845</v>
      </c>
      <c r="AC513" t="s">
        <v>6845</v>
      </c>
      <c r="AD513" t="s">
        <v>6845</v>
      </c>
      <c r="AE513" t="s">
        <v>6845</v>
      </c>
      <c r="AF513" t="s">
        <v>6845</v>
      </c>
      <c r="AG513" t="s">
        <v>6845</v>
      </c>
      <c r="AH513" t="s">
        <v>6845</v>
      </c>
      <c r="AI513" t="s">
        <v>6845</v>
      </c>
      <c r="AJ513" t="s">
        <v>6845</v>
      </c>
      <c r="AK513" t="s">
        <v>6845</v>
      </c>
      <c r="AL513" t="s">
        <v>6845</v>
      </c>
      <c r="AM513" t="s">
        <v>6845</v>
      </c>
      <c r="AN513" t="s">
        <v>6866</v>
      </c>
      <c r="AO513" t="s">
        <v>6866</v>
      </c>
      <c r="AP513" t="s">
        <v>6866</v>
      </c>
      <c r="AQ513" t="s">
        <v>6866</v>
      </c>
      <c r="AR513" t="s">
        <v>6866</v>
      </c>
      <c r="AS513" t="s">
        <v>6866</v>
      </c>
      <c r="AT513" t="s">
        <v>6866</v>
      </c>
      <c r="AU513" t="s">
        <v>6866</v>
      </c>
      <c r="AV513" t="s">
        <v>6866</v>
      </c>
      <c r="AW513" t="s">
        <v>6866</v>
      </c>
      <c r="AX513" t="s">
        <v>6866</v>
      </c>
      <c r="AY513" t="s">
        <v>6866</v>
      </c>
      <c r="AZ513" t="s">
        <v>6866</v>
      </c>
      <c r="BA513" t="s">
        <v>6866</v>
      </c>
      <c r="BB513" t="s">
        <v>6866</v>
      </c>
      <c r="BC513" t="s">
        <v>6866</v>
      </c>
      <c r="BD513" t="s">
        <v>6866</v>
      </c>
      <c r="BE513" t="s">
        <v>6866</v>
      </c>
      <c r="BF513" t="s">
        <v>6866</v>
      </c>
      <c r="BG513" t="s">
        <v>6866</v>
      </c>
      <c r="BH513" t="s">
        <v>6866</v>
      </c>
      <c r="BI513" t="s">
        <v>6866</v>
      </c>
      <c r="BJ513" t="s">
        <v>6866</v>
      </c>
      <c r="BK513" t="s">
        <v>6866</v>
      </c>
      <c r="BL513" t="s">
        <v>6866</v>
      </c>
      <c r="BM513" t="s">
        <v>6866</v>
      </c>
      <c r="BN513" t="s">
        <v>6866</v>
      </c>
      <c r="BO513" t="s">
        <v>6866</v>
      </c>
      <c r="BP513" t="s">
        <v>7944</v>
      </c>
      <c r="BQ513" t="s">
        <v>1949</v>
      </c>
    </row>
    <row r="514" spans="1:69" hidden="1" x14ac:dyDescent="0.2">
      <c r="A514" t="s">
        <v>1950</v>
      </c>
      <c r="B514" t="s">
        <v>1950</v>
      </c>
      <c r="C514" t="s">
        <v>6845</v>
      </c>
      <c r="D514" t="s">
        <v>6835</v>
      </c>
      <c r="E514" t="s">
        <v>9148</v>
      </c>
      <c r="F514" t="s">
        <v>9148</v>
      </c>
      <c r="G514" t="s">
        <v>6845</v>
      </c>
      <c r="H514" t="s">
        <v>6845</v>
      </c>
      <c r="I514" t="s">
        <v>6845</v>
      </c>
      <c r="J514" t="s">
        <v>7943</v>
      </c>
      <c r="K514" t="s">
        <v>6845</v>
      </c>
      <c r="L514" t="s">
        <v>6456</v>
      </c>
      <c r="M514" t="s">
        <v>6457</v>
      </c>
      <c r="N514" t="s">
        <v>6844</v>
      </c>
      <c r="O514" t="s">
        <v>6845</v>
      </c>
      <c r="P514" t="s">
        <v>6845</v>
      </c>
      <c r="Q514" t="s">
        <v>6845</v>
      </c>
      <c r="R514" t="s">
        <v>6845</v>
      </c>
      <c r="S514" t="s">
        <v>6845</v>
      </c>
      <c r="T514" t="s">
        <v>6845</v>
      </c>
      <c r="U514" t="s">
        <v>6845</v>
      </c>
      <c r="V514" t="s">
        <v>6845</v>
      </c>
      <c r="W514" t="s">
        <v>6845</v>
      </c>
      <c r="X514" t="s">
        <v>6845</v>
      </c>
      <c r="Y514" t="s">
        <v>6845</v>
      </c>
      <c r="Z514" t="s">
        <v>6845</v>
      </c>
      <c r="AA514" t="s">
        <v>6845</v>
      </c>
      <c r="AB514" t="s">
        <v>6845</v>
      </c>
      <c r="AC514" t="s">
        <v>6845</v>
      </c>
      <c r="AD514" t="s">
        <v>6845</v>
      </c>
      <c r="AE514" t="s">
        <v>6845</v>
      </c>
      <c r="AF514" t="s">
        <v>6845</v>
      </c>
      <c r="AG514" t="s">
        <v>6845</v>
      </c>
      <c r="AH514" t="s">
        <v>6845</v>
      </c>
      <c r="AI514" t="s">
        <v>6845</v>
      </c>
      <c r="AJ514" t="s">
        <v>6845</v>
      </c>
      <c r="AK514" t="s">
        <v>6845</v>
      </c>
      <c r="AL514" t="s">
        <v>6845</v>
      </c>
      <c r="AM514" t="s">
        <v>6845</v>
      </c>
      <c r="AN514" t="s">
        <v>6866</v>
      </c>
      <c r="AO514" t="s">
        <v>6866</v>
      </c>
      <c r="AP514" t="s">
        <v>6866</v>
      </c>
      <c r="AQ514" t="s">
        <v>6866</v>
      </c>
      <c r="AR514" t="s">
        <v>6866</v>
      </c>
      <c r="AS514" t="s">
        <v>6866</v>
      </c>
      <c r="AT514" t="s">
        <v>6866</v>
      </c>
      <c r="AU514" t="s">
        <v>6866</v>
      </c>
      <c r="AV514" t="s">
        <v>6866</v>
      </c>
      <c r="AW514" t="s">
        <v>6866</v>
      </c>
      <c r="AX514" t="s">
        <v>6866</v>
      </c>
      <c r="AY514" t="s">
        <v>6866</v>
      </c>
      <c r="AZ514" t="s">
        <v>6866</v>
      </c>
      <c r="BA514" t="s">
        <v>6866</v>
      </c>
      <c r="BB514" t="s">
        <v>6866</v>
      </c>
      <c r="BC514" t="s">
        <v>6866</v>
      </c>
      <c r="BD514" t="s">
        <v>6866</v>
      </c>
      <c r="BE514" t="s">
        <v>6866</v>
      </c>
      <c r="BF514" t="s">
        <v>6866</v>
      </c>
      <c r="BG514" t="s">
        <v>6866</v>
      </c>
      <c r="BH514" t="s">
        <v>6866</v>
      </c>
      <c r="BI514" t="s">
        <v>6866</v>
      </c>
      <c r="BJ514" t="s">
        <v>6866</v>
      </c>
      <c r="BK514" t="s">
        <v>6866</v>
      </c>
      <c r="BL514" t="s">
        <v>6866</v>
      </c>
      <c r="BM514" t="s">
        <v>6866</v>
      </c>
      <c r="BN514" t="s">
        <v>6866</v>
      </c>
      <c r="BO514" t="s">
        <v>6866</v>
      </c>
      <c r="BP514" t="s">
        <v>7944</v>
      </c>
      <c r="BQ514" t="s">
        <v>1951</v>
      </c>
    </row>
    <row r="515" spans="1:69" hidden="1" x14ac:dyDescent="0.2">
      <c r="A515" t="s">
        <v>1952</v>
      </c>
      <c r="B515" t="s">
        <v>1953</v>
      </c>
      <c r="C515" t="s">
        <v>4055</v>
      </c>
      <c r="D515" t="s">
        <v>6835</v>
      </c>
      <c r="E515" t="s">
        <v>9148</v>
      </c>
      <c r="F515" t="s">
        <v>9148</v>
      </c>
      <c r="G515" t="s">
        <v>6837</v>
      </c>
      <c r="H515" t="s">
        <v>1954</v>
      </c>
      <c r="I515" t="s">
        <v>7144</v>
      </c>
      <c r="J515" t="s">
        <v>4057</v>
      </c>
      <c r="K515" t="s">
        <v>6841</v>
      </c>
      <c r="L515" t="s">
        <v>6456</v>
      </c>
      <c r="M515" t="s">
        <v>6457</v>
      </c>
      <c r="N515" t="s">
        <v>7077</v>
      </c>
      <c r="O515" t="s">
        <v>6845</v>
      </c>
      <c r="P515" t="s">
        <v>1955</v>
      </c>
      <c r="Q515" t="s">
        <v>6845</v>
      </c>
      <c r="R515" t="s">
        <v>1956</v>
      </c>
      <c r="S515" t="s">
        <v>8061</v>
      </c>
      <c r="T515" t="s">
        <v>8711</v>
      </c>
      <c r="U515" t="s">
        <v>7082</v>
      </c>
      <c r="V515" t="s">
        <v>1957</v>
      </c>
      <c r="W515" t="s">
        <v>1958</v>
      </c>
      <c r="X515" t="s">
        <v>1955</v>
      </c>
      <c r="Y515" t="s">
        <v>8348</v>
      </c>
      <c r="Z515" t="s">
        <v>6503</v>
      </c>
      <c r="AA515" t="s">
        <v>7196</v>
      </c>
      <c r="AB515" t="s">
        <v>7119</v>
      </c>
      <c r="AC515" t="s">
        <v>1959</v>
      </c>
      <c r="AD515" t="s">
        <v>1960</v>
      </c>
      <c r="AE515" t="s">
        <v>1961</v>
      </c>
      <c r="AF515" t="s">
        <v>6845</v>
      </c>
      <c r="AG515" t="s">
        <v>6845</v>
      </c>
      <c r="AH515" t="s">
        <v>6845</v>
      </c>
      <c r="AI515" t="s">
        <v>6845</v>
      </c>
      <c r="AJ515" t="s">
        <v>6845</v>
      </c>
      <c r="AK515" t="s">
        <v>6845</v>
      </c>
      <c r="AL515" t="s">
        <v>6845</v>
      </c>
      <c r="AM515" t="s">
        <v>6845</v>
      </c>
      <c r="AN515" t="s">
        <v>6866</v>
      </c>
      <c r="AO515" t="s">
        <v>6866</v>
      </c>
      <c r="AP515" t="s">
        <v>6866</v>
      </c>
      <c r="AQ515" t="s">
        <v>6866</v>
      </c>
      <c r="AR515" t="s">
        <v>6866</v>
      </c>
      <c r="AS515" t="s">
        <v>6866</v>
      </c>
      <c r="AT515" t="s">
        <v>6866</v>
      </c>
      <c r="AU515" t="s">
        <v>6866</v>
      </c>
      <c r="AV515" t="s">
        <v>6866</v>
      </c>
      <c r="AW515" t="s">
        <v>6866</v>
      </c>
      <c r="AX515" t="s">
        <v>6866</v>
      </c>
      <c r="AY515" t="s">
        <v>6866</v>
      </c>
      <c r="AZ515" t="s">
        <v>6866</v>
      </c>
      <c r="BA515" t="s">
        <v>6866</v>
      </c>
      <c r="BB515" t="s">
        <v>6866</v>
      </c>
      <c r="BC515" t="s">
        <v>6866</v>
      </c>
      <c r="BD515" t="s">
        <v>6866</v>
      </c>
      <c r="BE515" t="s">
        <v>6866</v>
      </c>
      <c r="BF515" t="s">
        <v>6866</v>
      </c>
      <c r="BG515" t="s">
        <v>6866</v>
      </c>
      <c r="BH515" t="s">
        <v>6866</v>
      </c>
      <c r="BI515" t="s">
        <v>6866</v>
      </c>
      <c r="BJ515" t="s">
        <v>6866</v>
      </c>
      <c r="BK515" t="s">
        <v>6866</v>
      </c>
      <c r="BL515" t="s">
        <v>6866</v>
      </c>
      <c r="BM515" t="s">
        <v>6866</v>
      </c>
      <c r="BN515" t="s">
        <v>6866</v>
      </c>
      <c r="BO515" t="s">
        <v>6866</v>
      </c>
      <c r="BP515" t="s">
        <v>1962</v>
      </c>
      <c r="BQ515" t="s">
        <v>1963</v>
      </c>
    </row>
    <row r="516" spans="1:69" hidden="1" x14ac:dyDescent="0.2">
      <c r="A516" t="s">
        <v>1964</v>
      </c>
      <c r="B516" t="s">
        <v>1965</v>
      </c>
      <c r="C516" t="s">
        <v>4055</v>
      </c>
      <c r="D516" t="s">
        <v>6835</v>
      </c>
      <c r="E516" t="s">
        <v>9148</v>
      </c>
      <c r="F516" t="s">
        <v>9148</v>
      </c>
      <c r="G516" t="s">
        <v>6837</v>
      </c>
      <c r="H516" t="s">
        <v>1966</v>
      </c>
      <c r="I516" t="s">
        <v>7100</v>
      </c>
      <c r="J516" t="s">
        <v>1967</v>
      </c>
      <c r="K516" t="s">
        <v>6841</v>
      </c>
      <c r="L516" t="s">
        <v>6456</v>
      </c>
      <c r="M516" t="s">
        <v>6457</v>
      </c>
      <c r="N516" t="s">
        <v>7077</v>
      </c>
      <c r="O516" t="s">
        <v>6845</v>
      </c>
      <c r="P516" t="s">
        <v>1968</v>
      </c>
      <c r="Q516" t="s">
        <v>1969</v>
      </c>
      <c r="R516" t="s">
        <v>1970</v>
      </c>
      <c r="S516" t="s">
        <v>8820</v>
      </c>
      <c r="T516" t="s">
        <v>8574</v>
      </c>
      <c r="U516" t="s">
        <v>7082</v>
      </c>
      <c r="V516" t="s">
        <v>1969</v>
      </c>
      <c r="W516" t="s">
        <v>1971</v>
      </c>
      <c r="X516" t="s">
        <v>6845</v>
      </c>
      <c r="Y516" t="s">
        <v>8580</v>
      </c>
      <c r="Z516" t="s">
        <v>6849</v>
      </c>
      <c r="AA516" t="s">
        <v>8744</v>
      </c>
      <c r="AB516" t="s">
        <v>7119</v>
      </c>
      <c r="AC516" t="s">
        <v>1972</v>
      </c>
      <c r="AD516" t="s">
        <v>1973</v>
      </c>
      <c r="AE516" t="s">
        <v>6845</v>
      </c>
      <c r="AF516" t="s">
        <v>3982</v>
      </c>
      <c r="AG516" t="s">
        <v>8061</v>
      </c>
      <c r="AH516" t="s">
        <v>7675</v>
      </c>
      <c r="AI516" t="s">
        <v>8361</v>
      </c>
      <c r="AJ516" t="s">
        <v>1972</v>
      </c>
      <c r="AK516" t="s">
        <v>1974</v>
      </c>
      <c r="AL516" t="s">
        <v>6845</v>
      </c>
      <c r="AM516" t="s">
        <v>6845</v>
      </c>
      <c r="AN516" t="s">
        <v>6866</v>
      </c>
      <c r="AO516" t="s">
        <v>6866</v>
      </c>
      <c r="AP516" t="s">
        <v>6866</v>
      </c>
      <c r="AQ516" t="s">
        <v>6866</v>
      </c>
      <c r="AR516" t="s">
        <v>6866</v>
      </c>
      <c r="AS516" t="s">
        <v>6866</v>
      </c>
      <c r="AT516" t="s">
        <v>6866</v>
      </c>
      <c r="AU516" t="s">
        <v>6866</v>
      </c>
      <c r="AV516" t="s">
        <v>6866</v>
      </c>
      <c r="AW516" t="s">
        <v>6866</v>
      </c>
      <c r="AX516" t="s">
        <v>6866</v>
      </c>
      <c r="AY516" t="s">
        <v>6866</v>
      </c>
      <c r="AZ516" t="s">
        <v>6866</v>
      </c>
      <c r="BA516" t="s">
        <v>6866</v>
      </c>
      <c r="BB516" t="s">
        <v>6866</v>
      </c>
      <c r="BC516" t="s">
        <v>6866</v>
      </c>
      <c r="BD516" t="s">
        <v>6866</v>
      </c>
      <c r="BE516" t="s">
        <v>6866</v>
      </c>
      <c r="BF516" t="s">
        <v>6866</v>
      </c>
      <c r="BG516" t="s">
        <v>6866</v>
      </c>
      <c r="BH516" t="s">
        <v>6866</v>
      </c>
      <c r="BI516" t="s">
        <v>6866</v>
      </c>
      <c r="BJ516" t="s">
        <v>6866</v>
      </c>
      <c r="BK516" t="s">
        <v>6866</v>
      </c>
      <c r="BL516" t="s">
        <v>6866</v>
      </c>
      <c r="BM516" t="s">
        <v>6866</v>
      </c>
      <c r="BN516" t="s">
        <v>6866</v>
      </c>
      <c r="BO516" t="s">
        <v>6866</v>
      </c>
      <c r="BP516" t="s">
        <v>1975</v>
      </c>
      <c r="BQ516" t="s">
        <v>1976</v>
      </c>
    </row>
    <row r="517" spans="1:69" hidden="1" x14ac:dyDescent="0.2">
      <c r="A517" t="s">
        <v>1977</v>
      </c>
      <c r="B517" t="s">
        <v>1977</v>
      </c>
      <c r="C517" t="s">
        <v>4055</v>
      </c>
      <c r="D517" t="s">
        <v>6835</v>
      </c>
      <c r="E517" t="s">
        <v>9148</v>
      </c>
      <c r="F517" t="s">
        <v>9148</v>
      </c>
      <c r="G517" t="s">
        <v>6837</v>
      </c>
      <c r="H517" t="s">
        <v>1954</v>
      </c>
      <c r="I517" t="s">
        <v>7144</v>
      </c>
      <c r="J517" t="s">
        <v>4597</v>
      </c>
      <c r="K517" t="s">
        <v>6841</v>
      </c>
      <c r="L517" t="s">
        <v>6456</v>
      </c>
      <c r="M517" t="s">
        <v>6457</v>
      </c>
      <c r="N517" t="s">
        <v>7077</v>
      </c>
      <c r="O517" t="s">
        <v>6845</v>
      </c>
      <c r="P517" t="s">
        <v>1978</v>
      </c>
      <c r="Q517" t="s">
        <v>1979</v>
      </c>
      <c r="R517" t="s">
        <v>5829</v>
      </c>
      <c r="S517" t="s">
        <v>9316</v>
      </c>
      <c r="T517" t="s">
        <v>6475</v>
      </c>
      <c r="U517" t="s">
        <v>7082</v>
      </c>
      <c r="V517" t="s">
        <v>1979</v>
      </c>
      <c r="W517" t="s">
        <v>1980</v>
      </c>
      <c r="X517" t="s">
        <v>1978</v>
      </c>
      <c r="Y517" t="s">
        <v>1981</v>
      </c>
      <c r="Z517" t="s">
        <v>7691</v>
      </c>
      <c r="AA517" t="s">
        <v>7862</v>
      </c>
      <c r="AB517" t="s">
        <v>7119</v>
      </c>
      <c r="AC517" t="s">
        <v>1982</v>
      </c>
      <c r="AD517" t="s">
        <v>1983</v>
      </c>
      <c r="AE517" t="s">
        <v>1978</v>
      </c>
      <c r="AF517" t="s">
        <v>8035</v>
      </c>
      <c r="AG517" t="s">
        <v>7117</v>
      </c>
      <c r="AH517" t="s">
        <v>7680</v>
      </c>
      <c r="AI517" t="s">
        <v>7380</v>
      </c>
      <c r="AJ517" t="s">
        <v>1984</v>
      </c>
      <c r="AK517" t="s">
        <v>1985</v>
      </c>
      <c r="AL517" t="s">
        <v>1986</v>
      </c>
      <c r="AM517" t="s">
        <v>6845</v>
      </c>
      <c r="AN517" t="s">
        <v>6866</v>
      </c>
      <c r="AO517" t="s">
        <v>6866</v>
      </c>
      <c r="AP517" t="s">
        <v>6866</v>
      </c>
      <c r="AQ517" t="s">
        <v>6866</v>
      </c>
      <c r="AR517" t="s">
        <v>6866</v>
      </c>
      <c r="AS517" t="s">
        <v>6866</v>
      </c>
      <c r="AT517" t="s">
        <v>6866</v>
      </c>
      <c r="AU517" t="s">
        <v>6866</v>
      </c>
      <c r="AV517" t="s">
        <v>6866</v>
      </c>
      <c r="AW517" t="s">
        <v>6866</v>
      </c>
      <c r="AX517" t="s">
        <v>6866</v>
      </c>
      <c r="AY517" t="s">
        <v>6866</v>
      </c>
      <c r="AZ517" t="s">
        <v>6866</v>
      </c>
      <c r="BA517" t="s">
        <v>6866</v>
      </c>
      <c r="BB517" t="s">
        <v>6866</v>
      </c>
      <c r="BC517" t="s">
        <v>6866</v>
      </c>
      <c r="BD517" t="s">
        <v>6866</v>
      </c>
      <c r="BE517" t="s">
        <v>6866</v>
      </c>
      <c r="BF517" t="s">
        <v>6866</v>
      </c>
      <c r="BG517" t="s">
        <v>6866</v>
      </c>
      <c r="BH517" t="s">
        <v>6866</v>
      </c>
      <c r="BI517" t="s">
        <v>6866</v>
      </c>
      <c r="BJ517" t="s">
        <v>6866</v>
      </c>
      <c r="BK517" t="s">
        <v>6866</v>
      </c>
      <c r="BL517" t="s">
        <v>6866</v>
      </c>
      <c r="BM517" t="s">
        <v>6866</v>
      </c>
      <c r="BN517" t="s">
        <v>6866</v>
      </c>
      <c r="BO517" t="s">
        <v>6866</v>
      </c>
      <c r="BP517" t="s">
        <v>1987</v>
      </c>
      <c r="BQ517" t="s">
        <v>1988</v>
      </c>
    </row>
    <row r="518" spans="1:69" hidden="1" x14ac:dyDescent="0.2">
      <c r="A518" t="s">
        <v>4628</v>
      </c>
      <c r="B518" t="s">
        <v>9208</v>
      </c>
      <c r="C518" t="s">
        <v>7796</v>
      </c>
      <c r="D518" t="s">
        <v>6835</v>
      </c>
      <c r="E518" t="s">
        <v>9148</v>
      </c>
      <c r="F518" t="s">
        <v>9148</v>
      </c>
      <c r="G518" t="s">
        <v>6837</v>
      </c>
      <c r="H518" t="s">
        <v>4596</v>
      </c>
      <c r="I518" t="s">
        <v>6400</v>
      </c>
      <c r="J518" t="s">
        <v>4597</v>
      </c>
      <c r="K518" t="s">
        <v>6845</v>
      </c>
      <c r="L518" t="s">
        <v>4629</v>
      </c>
      <c r="M518" t="s">
        <v>4630</v>
      </c>
      <c r="N518" t="s">
        <v>7077</v>
      </c>
      <c r="O518" t="s">
        <v>4631</v>
      </c>
      <c r="P518" t="s">
        <v>4632</v>
      </c>
      <c r="Q518" t="s">
        <v>4633</v>
      </c>
      <c r="R518" t="s">
        <v>4634</v>
      </c>
      <c r="S518" t="s">
        <v>6443</v>
      </c>
      <c r="T518" t="s">
        <v>8982</v>
      </c>
      <c r="U518" t="s">
        <v>4022</v>
      </c>
      <c r="V518" t="s">
        <v>4635</v>
      </c>
      <c r="W518" t="s">
        <v>4636</v>
      </c>
      <c r="X518" t="s">
        <v>4637</v>
      </c>
      <c r="Y518" t="s">
        <v>4638</v>
      </c>
      <c r="Z518" t="s">
        <v>6861</v>
      </c>
      <c r="AA518" t="s">
        <v>7118</v>
      </c>
      <c r="AB518" t="s">
        <v>4639</v>
      </c>
      <c r="AC518" t="s">
        <v>4640</v>
      </c>
      <c r="AD518" t="s">
        <v>4641</v>
      </c>
      <c r="AE518" t="s">
        <v>4642</v>
      </c>
      <c r="AF518" t="s">
        <v>4643</v>
      </c>
      <c r="AG518" t="s">
        <v>7090</v>
      </c>
      <c r="AH518" t="s">
        <v>7118</v>
      </c>
      <c r="AI518" t="s">
        <v>4644</v>
      </c>
      <c r="AJ518" t="s">
        <v>4645</v>
      </c>
      <c r="AK518" t="s">
        <v>4646</v>
      </c>
      <c r="AL518" t="s">
        <v>6845</v>
      </c>
      <c r="AM518" t="s">
        <v>6845</v>
      </c>
      <c r="AN518" t="s">
        <v>6866</v>
      </c>
      <c r="AO518" t="s">
        <v>6866</v>
      </c>
      <c r="AP518" t="s">
        <v>6866</v>
      </c>
      <c r="AQ518" t="s">
        <v>6866</v>
      </c>
      <c r="AR518" t="s">
        <v>6866</v>
      </c>
      <c r="AS518" t="s">
        <v>6866</v>
      </c>
      <c r="AT518" t="s">
        <v>6866</v>
      </c>
      <c r="AU518" t="s">
        <v>6866</v>
      </c>
      <c r="AV518" t="s">
        <v>6866</v>
      </c>
      <c r="AW518" t="s">
        <v>6866</v>
      </c>
      <c r="AX518" t="s">
        <v>6866</v>
      </c>
      <c r="AY518" t="s">
        <v>6866</v>
      </c>
      <c r="AZ518" t="s">
        <v>6866</v>
      </c>
      <c r="BA518" t="s">
        <v>6866</v>
      </c>
      <c r="BB518" t="s">
        <v>6866</v>
      </c>
      <c r="BC518" t="s">
        <v>6866</v>
      </c>
      <c r="BD518" t="s">
        <v>6866</v>
      </c>
      <c r="BE518" t="s">
        <v>6866</v>
      </c>
      <c r="BF518" t="s">
        <v>6866</v>
      </c>
      <c r="BG518" t="s">
        <v>6866</v>
      </c>
      <c r="BH518" t="s">
        <v>6866</v>
      </c>
      <c r="BI518" t="s">
        <v>6866</v>
      </c>
      <c r="BJ518" t="s">
        <v>6866</v>
      </c>
      <c r="BK518" t="s">
        <v>6866</v>
      </c>
      <c r="BL518" t="s">
        <v>6866</v>
      </c>
      <c r="BM518" t="s">
        <v>6866</v>
      </c>
      <c r="BN518" t="s">
        <v>6866</v>
      </c>
      <c r="BO518" t="s">
        <v>6866</v>
      </c>
      <c r="BP518" t="s">
        <v>4647</v>
      </c>
      <c r="BQ518" t="s">
        <v>4648</v>
      </c>
    </row>
    <row r="519" spans="1:69" hidden="1" x14ac:dyDescent="0.2">
      <c r="A519" t="s">
        <v>4649</v>
      </c>
      <c r="B519" t="s">
        <v>4650</v>
      </c>
      <c r="C519" t="s">
        <v>4055</v>
      </c>
      <c r="D519" t="s">
        <v>6835</v>
      </c>
      <c r="E519" t="s">
        <v>9148</v>
      </c>
      <c r="F519" t="s">
        <v>9148</v>
      </c>
      <c r="G519" t="s">
        <v>6837</v>
      </c>
      <c r="H519" t="s">
        <v>7129</v>
      </c>
      <c r="I519" t="s">
        <v>7123</v>
      </c>
      <c r="J519" t="s">
        <v>4018</v>
      </c>
      <c r="K519" t="s">
        <v>6841</v>
      </c>
      <c r="L519" t="s">
        <v>4651</v>
      </c>
      <c r="M519" t="s">
        <v>6501</v>
      </c>
      <c r="N519" t="s">
        <v>7077</v>
      </c>
      <c r="O519" t="s">
        <v>6845</v>
      </c>
      <c r="P519" t="s">
        <v>4652</v>
      </c>
      <c r="Q519" t="s">
        <v>6845</v>
      </c>
      <c r="R519" t="s">
        <v>4653</v>
      </c>
      <c r="S519" t="s">
        <v>6384</v>
      </c>
      <c r="T519" t="s">
        <v>7081</v>
      </c>
      <c r="U519" t="s">
        <v>7082</v>
      </c>
      <c r="V519" t="s">
        <v>4654</v>
      </c>
      <c r="W519" t="s">
        <v>4655</v>
      </c>
      <c r="X519" t="s">
        <v>6845</v>
      </c>
      <c r="Y519" t="s">
        <v>4656</v>
      </c>
      <c r="Z519" t="s">
        <v>7160</v>
      </c>
      <c r="AA519" t="s">
        <v>7081</v>
      </c>
      <c r="AB519" t="s">
        <v>7119</v>
      </c>
      <c r="AC519" t="s">
        <v>4657</v>
      </c>
      <c r="AD519" t="s">
        <v>4658</v>
      </c>
      <c r="AE519" t="s">
        <v>6845</v>
      </c>
      <c r="AF519" t="s">
        <v>4659</v>
      </c>
      <c r="AG519" t="s">
        <v>7117</v>
      </c>
      <c r="AH519" t="s">
        <v>7091</v>
      </c>
      <c r="AI519" t="s">
        <v>7092</v>
      </c>
      <c r="AJ519" t="s">
        <v>4660</v>
      </c>
      <c r="AK519" t="s">
        <v>4661</v>
      </c>
      <c r="AL519" t="s">
        <v>6845</v>
      </c>
      <c r="AM519" t="s">
        <v>6845</v>
      </c>
      <c r="AN519" t="s">
        <v>6866</v>
      </c>
      <c r="AO519" t="s">
        <v>6866</v>
      </c>
      <c r="AP519" t="s">
        <v>6866</v>
      </c>
      <c r="AQ519" t="s">
        <v>6866</v>
      </c>
      <c r="AR519" t="s">
        <v>6866</v>
      </c>
      <c r="AS519" t="s">
        <v>6866</v>
      </c>
      <c r="AT519" t="s">
        <v>6866</v>
      </c>
      <c r="AU519" t="s">
        <v>6866</v>
      </c>
      <c r="AV519" t="s">
        <v>6866</v>
      </c>
      <c r="AW519" t="s">
        <v>6866</v>
      </c>
      <c r="AX519" t="s">
        <v>6866</v>
      </c>
      <c r="AY519" t="s">
        <v>6866</v>
      </c>
      <c r="AZ519" t="s">
        <v>6866</v>
      </c>
      <c r="BA519" t="s">
        <v>6866</v>
      </c>
      <c r="BB519" t="s">
        <v>6422</v>
      </c>
      <c r="BC519" t="s">
        <v>8449</v>
      </c>
      <c r="BD519" t="s">
        <v>6866</v>
      </c>
      <c r="BE519" t="s">
        <v>6866</v>
      </c>
      <c r="BF519" t="s">
        <v>6866</v>
      </c>
      <c r="BG519" t="s">
        <v>6866</v>
      </c>
      <c r="BH519" t="s">
        <v>6866</v>
      </c>
      <c r="BI519" t="s">
        <v>9353</v>
      </c>
      <c r="BJ519" t="s">
        <v>6433</v>
      </c>
      <c r="BK519" t="s">
        <v>6866</v>
      </c>
      <c r="BL519" t="s">
        <v>6866</v>
      </c>
      <c r="BM519" t="s">
        <v>6866</v>
      </c>
      <c r="BN519" t="s">
        <v>6866</v>
      </c>
      <c r="BO519" t="s">
        <v>6866</v>
      </c>
      <c r="BP519" t="s">
        <v>4662</v>
      </c>
      <c r="BQ519" t="s">
        <v>4663</v>
      </c>
    </row>
    <row r="520" spans="1:69" hidden="1" x14ac:dyDescent="0.2">
      <c r="A520" t="s">
        <v>4664</v>
      </c>
      <c r="B520" t="s">
        <v>4665</v>
      </c>
      <c r="C520" t="s">
        <v>7796</v>
      </c>
      <c r="D520" t="s">
        <v>6835</v>
      </c>
      <c r="E520" t="s">
        <v>9148</v>
      </c>
      <c r="F520" t="s">
        <v>9148</v>
      </c>
      <c r="G520" t="s">
        <v>6837</v>
      </c>
      <c r="H520" t="s">
        <v>3934</v>
      </c>
      <c r="I520" t="s">
        <v>7099</v>
      </c>
      <c r="J520" t="s">
        <v>3908</v>
      </c>
      <c r="K520" t="s">
        <v>6841</v>
      </c>
      <c r="L520" t="s">
        <v>7798</v>
      </c>
      <c r="M520" t="s">
        <v>9188</v>
      </c>
      <c r="N520" t="s">
        <v>6844</v>
      </c>
      <c r="O520" t="s">
        <v>3935</v>
      </c>
      <c r="P520" t="s">
        <v>4666</v>
      </c>
      <c r="Q520" t="s">
        <v>3937</v>
      </c>
      <c r="R520" t="s">
        <v>3938</v>
      </c>
      <c r="S520" t="s">
        <v>3939</v>
      </c>
      <c r="T520" t="s">
        <v>7675</v>
      </c>
      <c r="U520" t="s">
        <v>7082</v>
      </c>
      <c r="V520" t="s">
        <v>3937</v>
      </c>
      <c r="W520" t="s">
        <v>3940</v>
      </c>
      <c r="X520" t="s">
        <v>6845</v>
      </c>
      <c r="Y520" t="s">
        <v>3938</v>
      </c>
      <c r="Z520" t="s">
        <v>7758</v>
      </c>
      <c r="AA520" t="s">
        <v>7196</v>
      </c>
      <c r="AB520" t="s">
        <v>8361</v>
      </c>
      <c r="AC520" t="s">
        <v>4667</v>
      </c>
      <c r="AD520" t="s">
        <v>4668</v>
      </c>
      <c r="AE520" t="s">
        <v>6845</v>
      </c>
      <c r="AF520" t="s">
        <v>4669</v>
      </c>
      <c r="AG520" t="s">
        <v>7085</v>
      </c>
      <c r="AH520" t="s">
        <v>6504</v>
      </c>
      <c r="AI520" t="s">
        <v>7119</v>
      </c>
      <c r="AJ520" t="s">
        <v>3944</v>
      </c>
      <c r="AK520" t="s">
        <v>4670</v>
      </c>
      <c r="AL520" t="s">
        <v>6845</v>
      </c>
      <c r="AM520" t="s">
        <v>6845</v>
      </c>
      <c r="AN520" t="s">
        <v>7186</v>
      </c>
      <c r="AO520" t="s">
        <v>7163</v>
      </c>
      <c r="AP520" t="s">
        <v>6273</v>
      </c>
      <c r="AQ520" t="s">
        <v>9187</v>
      </c>
      <c r="AR520" t="s">
        <v>6866</v>
      </c>
      <c r="AS520" t="s">
        <v>6866</v>
      </c>
      <c r="AT520" t="s">
        <v>6866</v>
      </c>
      <c r="AU520" t="s">
        <v>9090</v>
      </c>
      <c r="AV520" t="s">
        <v>7186</v>
      </c>
      <c r="AW520" t="s">
        <v>8953</v>
      </c>
      <c r="AX520" t="s">
        <v>6866</v>
      </c>
      <c r="AY520" t="s">
        <v>6866</v>
      </c>
      <c r="AZ520" t="s">
        <v>6866</v>
      </c>
      <c r="BA520" t="s">
        <v>6866</v>
      </c>
      <c r="BB520" t="s">
        <v>6302</v>
      </c>
      <c r="BC520" t="s">
        <v>3389</v>
      </c>
      <c r="BD520" t="s">
        <v>8952</v>
      </c>
      <c r="BE520" t="s">
        <v>6866</v>
      </c>
      <c r="BF520" t="s">
        <v>6866</v>
      </c>
      <c r="BG520" t="s">
        <v>6866</v>
      </c>
      <c r="BH520" t="s">
        <v>6866</v>
      </c>
      <c r="BI520" t="s">
        <v>6866</v>
      </c>
      <c r="BJ520" t="s">
        <v>6866</v>
      </c>
      <c r="BK520" t="s">
        <v>6866</v>
      </c>
      <c r="BL520" t="s">
        <v>6866</v>
      </c>
      <c r="BM520" t="s">
        <v>6866</v>
      </c>
      <c r="BN520" t="s">
        <v>6866</v>
      </c>
      <c r="BO520" t="s">
        <v>6866</v>
      </c>
      <c r="BP520" t="s">
        <v>4671</v>
      </c>
      <c r="BQ520" t="s">
        <v>4672</v>
      </c>
    </row>
    <row r="521" spans="1:69" hidden="1" x14ac:dyDescent="0.2">
      <c r="A521" t="s">
        <v>4673</v>
      </c>
      <c r="B521" t="s">
        <v>4674</v>
      </c>
      <c r="C521" t="s">
        <v>6834</v>
      </c>
      <c r="D521" t="s">
        <v>6835</v>
      </c>
      <c r="E521" t="s">
        <v>9148</v>
      </c>
      <c r="F521" t="s">
        <v>9148</v>
      </c>
      <c r="G521" t="s">
        <v>6837</v>
      </c>
      <c r="H521" t="s">
        <v>4675</v>
      </c>
      <c r="I521" t="s">
        <v>6877</v>
      </c>
      <c r="J521" t="s">
        <v>4018</v>
      </c>
      <c r="K521" t="s">
        <v>6841</v>
      </c>
      <c r="L521" t="s">
        <v>7798</v>
      </c>
      <c r="M521" t="s">
        <v>9188</v>
      </c>
      <c r="N521" t="s">
        <v>6844</v>
      </c>
      <c r="O521" t="s">
        <v>4676</v>
      </c>
      <c r="P521" t="s">
        <v>4677</v>
      </c>
      <c r="Q521" t="s">
        <v>4678</v>
      </c>
      <c r="R521" t="s">
        <v>4679</v>
      </c>
      <c r="S521" t="s">
        <v>4680</v>
      </c>
      <c r="T521" t="s">
        <v>8807</v>
      </c>
      <c r="U521" t="s">
        <v>7082</v>
      </c>
      <c r="V521" t="s">
        <v>4678</v>
      </c>
      <c r="W521" t="s">
        <v>4681</v>
      </c>
      <c r="X521" t="s">
        <v>6845</v>
      </c>
      <c r="Y521" t="s">
        <v>4682</v>
      </c>
      <c r="Z521" t="s">
        <v>7154</v>
      </c>
      <c r="AA521" t="s">
        <v>7191</v>
      </c>
      <c r="AB521" t="s">
        <v>7119</v>
      </c>
      <c r="AC521" t="s">
        <v>4683</v>
      </c>
      <c r="AD521" t="s">
        <v>4684</v>
      </c>
      <c r="AE521" t="s">
        <v>6845</v>
      </c>
      <c r="AF521" t="s">
        <v>4685</v>
      </c>
      <c r="AG521" t="s">
        <v>8903</v>
      </c>
      <c r="AH521" t="s">
        <v>7081</v>
      </c>
      <c r="AI521" t="s">
        <v>8365</v>
      </c>
      <c r="AJ521" t="s">
        <v>4686</v>
      </c>
      <c r="AK521" t="s">
        <v>4687</v>
      </c>
      <c r="AL521" t="s">
        <v>6845</v>
      </c>
      <c r="AM521" t="s">
        <v>6845</v>
      </c>
      <c r="AN521" t="s">
        <v>6433</v>
      </c>
      <c r="AO521" t="s">
        <v>6433</v>
      </c>
      <c r="AP521" t="s">
        <v>6866</v>
      </c>
      <c r="AQ521" t="s">
        <v>6866</v>
      </c>
      <c r="AR521" t="s">
        <v>6866</v>
      </c>
      <c r="AS521" t="s">
        <v>6866</v>
      </c>
      <c r="AT521" t="s">
        <v>6866</v>
      </c>
      <c r="AU521" t="s">
        <v>8394</v>
      </c>
      <c r="AV521" t="s">
        <v>8394</v>
      </c>
      <c r="AW521" t="s">
        <v>6866</v>
      </c>
      <c r="AX521" t="s">
        <v>6866</v>
      </c>
      <c r="AY521" t="s">
        <v>6866</v>
      </c>
      <c r="AZ521" t="s">
        <v>6866</v>
      </c>
      <c r="BA521" t="s">
        <v>6866</v>
      </c>
      <c r="BB521" t="s">
        <v>3899</v>
      </c>
      <c r="BC521" t="s">
        <v>3899</v>
      </c>
      <c r="BD521" t="s">
        <v>6866</v>
      </c>
      <c r="BE521" t="s">
        <v>6866</v>
      </c>
      <c r="BF521" t="s">
        <v>6866</v>
      </c>
      <c r="BG521" t="s">
        <v>6866</v>
      </c>
      <c r="BH521" t="s">
        <v>6866</v>
      </c>
      <c r="BI521" t="s">
        <v>6866</v>
      </c>
      <c r="BJ521" t="s">
        <v>6866</v>
      </c>
      <c r="BK521" t="s">
        <v>6866</v>
      </c>
      <c r="BL521" t="s">
        <v>6866</v>
      </c>
      <c r="BM521" t="s">
        <v>6866</v>
      </c>
      <c r="BN521" t="s">
        <v>6866</v>
      </c>
      <c r="BO521" t="s">
        <v>6866</v>
      </c>
      <c r="BP521" t="s">
        <v>4688</v>
      </c>
      <c r="BQ521" t="s">
        <v>4689</v>
      </c>
    </row>
    <row r="522" spans="1:69" hidden="1" x14ac:dyDescent="0.2">
      <c r="A522" t="s">
        <v>4690</v>
      </c>
      <c r="B522" t="s">
        <v>4691</v>
      </c>
      <c r="C522" t="s">
        <v>6834</v>
      </c>
      <c r="D522" t="s">
        <v>6835</v>
      </c>
      <c r="E522" t="s">
        <v>9148</v>
      </c>
      <c r="F522" t="s">
        <v>9148</v>
      </c>
      <c r="G522" t="s">
        <v>6837</v>
      </c>
      <c r="H522" t="s">
        <v>4692</v>
      </c>
      <c r="I522" t="s">
        <v>8952</v>
      </c>
      <c r="J522" t="s">
        <v>6925</v>
      </c>
      <c r="K522" t="s">
        <v>6841</v>
      </c>
      <c r="L522" t="s">
        <v>7798</v>
      </c>
      <c r="M522" t="s">
        <v>9188</v>
      </c>
      <c r="N522" t="s">
        <v>6844</v>
      </c>
      <c r="O522" t="s">
        <v>4693</v>
      </c>
      <c r="P522" t="s">
        <v>4694</v>
      </c>
      <c r="Q522" t="s">
        <v>4695</v>
      </c>
      <c r="R522" t="s">
        <v>4696</v>
      </c>
      <c r="S522" t="s">
        <v>4697</v>
      </c>
      <c r="T522" t="s">
        <v>5859</v>
      </c>
      <c r="U522" t="s">
        <v>7082</v>
      </c>
      <c r="V522" t="s">
        <v>4695</v>
      </c>
      <c r="W522" t="s">
        <v>4698</v>
      </c>
      <c r="X522" t="s">
        <v>6845</v>
      </c>
      <c r="Y522" t="s">
        <v>4699</v>
      </c>
      <c r="Z522" t="s">
        <v>8981</v>
      </c>
      <c r="AA522" t="s">
        <v>8807</v>
      </c>
      <c r="AB522" t="s">
        <v>8361</v>
      </c>
      <c r="AC522" t="s">
        <v>4700</v>
      </c>
      <c r="AD522" t="s">
        <v>4701</v>
      </c>
      <c r="AE522" t="s">
        <v>6845</v>
      </c>
      <c r="AF522" t="s">
        <v>3578</v>
      </c>
      <c r="AG522" t="s">
        <v>6804</v>
      </c>
      <c r="AH522" t="s">
        <v>6148</v>
      </c>
      <c r="AI522" t="s">
        <v>8365</v>
      </c>
      <c r="AJ522" t="s">
        <v>4702</v>
      </c>
      <c r="AK522" t="s">
        <v>4703</v>
      </c>
      <c r="AL522" t="s">
        <v>6845</v>
      </c>
      <c r="AM522" t="s">
        <v>6845</v>
      </c>
      <c r="AN522" t="s">
        <v>6877</v>
      </c>
      <c r="AO522" t="s">
        <v>6285</v>
      </c>
      <c r="AP522" t="s">
        <v>6866</v>
      </c>
      <c r="AQ522" t="s">
        <v>8994</v>
      </c>
      <c r="AR522" t="s">
        <v>6866</v>
      </c>
      <c r="AS522" t="s">
        <v>6866</v>
      </c>
      <c r="AT522" t="s">
        <v>6866</v>
      </c>
      <c r="AU522" t="s">
        <v>7382</v>
      </c>
      <c r="AV522" t="s">
        <v>7097</v>
      </c>
      <c r="AW522" t="s">
        <v>9187</v>
      </c>
      <c r="AX522" t="s">
        <v>6866</v>
      </c>
      <c r="AY522" t="s">
        <v>6866</v>
      </c>
      <c r="AZ522" t="s">
        <v>6866</v>
      </c>
      <c r="BA522" t="s">
        <v>6866</v>
      </c>
      <c r="BB522" t="s">
        <v>4704</v>
      </c>
      <c r="BC522" t="s">
        <v>4705</v>
      </c>
      <c r="BD522" t="s">
        <v>7096</v>
      </c>
      <c r="BE522" t="s">
        <v>9187</v>
      </c>
      <c r="BF522" t="s">
        <v>6866</v>
      </c>
      <c r="BG522" t="s">
        <v>6866</v>
      </c>
      <c r="BH522" t="s">
        <v>6866</v>
      </c>
      <c r="BI522" t="s">
        <v>6038</v>
      </c>
      <c r="BJ522" t="s">
        <v>4706</v>
      </c>
      <c r="BK522" t="s">
        <v>8971</v>
      </c>
      <c r="BL522" t="s">
        <v>6866</v>
      </c>
      <c r="BM522" t="s">
        <v>6866</v>
      </c>
      <c r="BN522" t="s">
        <v>6866</v>
      </c>
      <c r="BO522" t="s">
        <v>6866</v>
      </c>
      <c r="BP522" t="s">
        <v>4707</v>
      </c>
      <c r="BQ522" t="s">
        <v>4708</v>
      </c>
    </row>
    <row r="523" spans="1:69" hidden="1" x14ac:dyDescent="0.2">
      <c r="A523" t="s">
        <v>4709</v>
      </c>
      <c r="B523" t="s">
        <v>4710</v>
      </c>
      <c r="C523" t="s">
        <v>7796</v>
      </c>
      <c r="D523" t="s">
        <v>6835</v>
      </c>
      <c r="E523" t="s">
        <v>9147</v>
      </c>
      <c r="F523" t="s">
        <v>9147</v>
      </c>
      <c r="G523" t="s">
        <v>6837</v>
      </c>
      <c r="H523" t="s">
        <v>4711</v>
      </c>
      <c r="I523" t="s">
        <v>6274</v>
      </c>
      <c r="J523" t="s">
        <v>4712</v>
      </c>
      <c r="K523" t="s">
        <v>6841</v>
      </c>
      <c r="L523" t="s">
        <v>2380</v>
      </c>
      <c r="M523" t="s">
        <v>8381</v>
      </c>
      <c r="N523" t="s">
        <v>6844</v>
      </c>
      <c r="O523" t="s">
        <v>4713</v>
      </c>
      <c r="P523" t="s">
        <v>4714</v>
      </c>
      <c r="Q523" t="s">
        <v>4715</v>
      </c>
      <c r="R523" t="s">
        <v>4716</v>
      </c>
      <c r="S523" t="s">
        <v>8931</v>
      </c>
      <c r="T523" t="s">
        <v>6475</v>
      </c>
      <c r="U523" t="s">
        <v>7082</v>
      </c>
      <c r="V523" t="s">
        <v>4717</v>
      </c>
      <c r="W523" t="s">
        <v>4718</v>
      </c>
      <c r="X523" t="s">
        <v>4714</v>
      </c>
      <c r="Y523" t="s">
        <v>4719</v>
      </c>
      <c r="Z523" t="s">
        <v>8931</v>
      </c>
      <c r="AA523" t="s">
        <v>6475</v>
      </c>
      <c r="AB523" t="s">
        <v>7087</v>
      </c>
      <c r="AC523" t="s">
        <v>4720</v>
      </c>
      <c r="AD523" t="s">
        <v>4721</v>
      </c>
      <c r="AE523" t="s">
        <v>4714</v>
      </c>
      <c r="AF523" t="s">
        <v>4722</v>
      </c>
      <c r="AG523" t="s">
        <v>4723</v>
      </c>
      <c r="AH523" t="s">
        <v>6617</v>
      </c>
      <c r="AI523" t="s">
        <v>8361</v>
      </c>
      <c r="AJ523" t="s">
        <v>4724</v>
      </c>
      <c r="AK523" t="s">
        <v>4725</v>
      </c>
      <c r="AL523" t="s">
        <v>4714</v>
      </c>
      <c r="AM523" t="s">
        <v>8497</v>
      </c>
      <c r="AN523" t="s">
        <v>4111</v>
      </c>
      <c r="AO523" t="s">
        <v>4726</v>
      </c>
      <c r="AP523" t="s">
        <v>7145</v>
      </c>
      <c r="AQ523" t="s">
        <v>6866</v>
      </c>
      <c r="AR523" t="s">
        <v>6866</v>
      </c>
      <c r="AS523" t="s">
        <v>6866</v>
      </c>
      <c r="AT523" t="s">
        <v>6866</v>
      </c>
      <c r="AU523" t="s">
        <v>4727</v>
      </c>
      <c r="AV523" t="s">
        <v>3525</v>
      </c>
      <c r="AW523" t="s">
        <v>7179</v>
      </c>
      <c r="AX523" t="s">
        <v>9187</v>
      </c>
      <c r="AY523" t="s">
        <v>6866</v>
      </c>
      <c r="AZ523" t="s">
        <v>6866</v>
      </c>
      <c r="BA523" t="s">
        <v>6866</v>
      </c>
      <c r="BB523" t="s">
        <v>6209</v>
      </c>
      <c r="BC523" t="s">
        <v>4728</v>
      </c>
      <c r="BD523" t="s">
        <v>7145</v>
      </c>
      <c r="BE523" t="s">
        <v>9187</v>
      </c>
      <c r="BF523" t="s">
        <v>6866</v>
      </c>
      <c r="BG523" t="s">
        <v>6866</v>
      </c>
      <c r="BH523" t="s">
        <v>6866</v>
      </c>
      <c r="BI523" t="s">
        <v>4729</v>
      </c>
      <c r="BJ523" t="s">
        <v>8396</v>
      </c>
      <c r="BK523" t="s">
        <v>7099</v>
      </c>
      <c r="BL523" t="s">
        <v>6866</v>
      </c>
      <c r="BM523" t="s">
        <v>6866</v>
      </c>
      <c r="BN523" t="s">
        <v>6866</v>
      </c>
      <c r="BO523" t="s">
        <v>6866</v>
      </c>
      <c r="BP523" t="s">
        <v>4730</v>
      </c>
      <c r="BQ523" t="s">
        <v>4731</v>
      </c>
    </row>
    <row r="524" spans="1:69" hidden="1" x14ac:dyDescent="0.2">
      <c r="A524" t="s">
        <v>4732</v>
      </c>
      <c r="B524" t="s">
        <v>4733</v>
      </c>
      <c r="C524" t="s">
        <v>6834</v>
      </c>
      <c r="D524" t="s">
        <v>6835</v>
      </c>
      <c r="E524" t="s">
        <v>9147</v>
      </c>
      <c r="F524" t="s">
        <v>9147</v>
      </c>
      <c r="G524" t="s">
        <v>3885</v>
      </c>
      <c r="H524" t="s">
        <v>3128</v>
      </c>
      <c r="I524" t="s">
        <v>7382</v>
      </c>
      <c r="J524" t="s">
        <v>4712</v>
      </c>
      <c r="K524" t="s">
        <v>6841</v>
      </c>
      <c r="L524" t="s">
        <v>6842</v>
      </c>
      <c r="M524" t="s">
        <v>6843</v>
      </c>
      <c r="N524" t="s">
        <v>7077</v>
      </c>
      <c r="O524" t="s">
        <v>6845</v>
      </c>
      <c r="P524" t="s">
        <v>4734</v>
      </c>
      <c r="Q524" t="s">
        <v>4735</v>
      </c>
      <c r="R524" t="s">
        <v>4736</v>
      </c>
      <c r="S524" t="s">
        <v>7112</v>
      </c>
      <c r="T524" t="s">
        <v>5247</v>
      </c>
      <c r="U524" t="s">
        <v>6851</v>
      </c>
      <c r="V524" t="s">
        <v>4737</v>
      </c>
      <c r="W524" t="s">
        <v>4738</v>
      </c>
      <c r="X524" t="s">
        <v>4734</v>
      </c>
      <c r="Y524" t="s">
        <v>4600</v>
      </c>
      <c r="Z524" t="s">
        <v>8879</v>
      </c>
      <c r="AA524" t="s">
        <v>6269</v>
      </c>
      <c r="AB524" t="s">
        <v>4739</v>
      </c>
      <c r="AC524" t="s">
        <v>4740</v>
      </c>
      <c r="AD524" t="s">
        <v>4741</v>
      </c>
      <c r="AE524" t="s">
        <v>4734</v>
      </c>
      <c r="AF524" t="s">
        <v>4742</v>
      </c>
      <c r="AG524" t="s">
        <v>8291</v>
      </c>
      <c r="AH524" t="s">
        <v>6414</v>
      </c>
      <c r="AI524" t="s">
        <v>6863</v>
      </c>
      <c r="AJ524" t="s">
        <v>4743</v>
      </c>
      <c r="AK524" t="s">
        <v>6845</v>
      </c>
      <c r="AL524" t="s">
        <v>6845</v>
      </c>
      <c r="AM524" t="s">
        <v>6845</v>
      </c>
      <c r="AN524" t="s">
        <v>6866</v>
      </c>
      <c r="AO524" t="s">
        <v>6866</v>
      </c>
      <c r="AP524" t="s">
        <v>6866</v>
      </c>
      <c r="AQ524" t="s">
        <v>6866</v>
      </c>
      <c r="AR524" t="s">
        <v>6866</v>
      </c>
      <c r="AS524" t="s">
        <v>6866</v>
      </c>
      <c r="AT524" t="s">
        <v>6866</v>
      </c>
      <c r="AU524" t="s">
        <v>6866</v>
      </c>
      <c r="AV524" t="s">
        <v>6866</v>
      </c>
      <c r="AW524" t="s">
        <v>6866</v>
      </c>
      <c r="AX524" t="s">
        <v>6866</v>
      </c>
      <c r="AY524" t="s">
        <v>6866</v>
      </c>
      <c r="AZ524" t="s">
        <v>6866</v>
      </c>
      <c r="BA524" t="s">
        <v>6866</v>
      </c>
      <c r="BB524" t="s">
        <v>6866</v>
      </c>
      <c r="BC524" t="s">
        <v>6866</v>
      </c>
      <c r="BD524" t="s">
        <v>6866</v>
      </c>
      <c r="BE524" t="s">
        <v>6866</v>
      </c>
      <c r="BF524" t="s">
        <v>6866</v>
      </c>
      <c r="BG524" t="s">
        <v>6866</v>
      </c>
      <c r="BH524" t="s">
        <v>6866</v>
      </c>
      <c r="BI524" t="s">
        <v>6866</v>
      </c>
      <c r="BJ524" t="s">
        <v>6866</v>
      </c>
      <c r="BK524" t="s">
        <v>6866</v>
      </c>
      <c r="BL524" t="s">
        <v>6866</v>
      </c>
      <c r="BM524" t="s">
        <v>6866</v>
      </c>
      <c r="BN524" t="s">
        <v>6866</v>
      </c>
      <c r="BO524" t="s">
        <v>6866</v>
      </c>
      <c r="BP524" t="s">
        <v>4744</v>
      </c>
      <c r="BQ524" t="s">
        <v>4745</v>
      </c>
    </row>
    <row r="525" spans="1:69" hidden="1" x14ac:dyDescent="0.2">
      <c r="A525" t="s">
        <v>4746</v>
      </c>
      <c r="B525" t="s">
        <v>4747</v>
      </c>
      <c r="C525" t="s">
        <v>4732</v>
      </c>
      <c r="D525" t="s">
        <v>6835</v>
      </c>
      <c r="E525" t="s">
        <v>9147</v>
      </c>
      <c r="F525" t="s">
        <v>9147</v>
      </c>
      <c r="G525" t="s">
        <v>3885</v>
      </c>
      <c r="H525" t="s">
        <v>7150</v>
      </c>
      <c r="I525" t="s">
        <v>8906</v>
      </c>
      <c r="J525" t="s">
        <v>4712</v>
      </c>
      <c r="K525" t="s">
        <v>6841</v>
      </c>
      <c r="L525" t="s">
        <v>987</v>
      </c>
      <c r="M525" t="s">
        <v>7076</v>
      </c>
      <c r="N525" t="s">
        <v>7077</v>
      </c>
      <c r="O525" t="s">
        <v>4748</v>
      </c>
      <c r="P525" t="s">
        <v>4749</v>
      </c>
      <c r="Q525" t="s">
        <v>6845</v>
      </c>
      <c r="R525" t="s">
        <v>8359</v>
      </c>
      <c r="S525" t="s">
        <v>8981</v>
      </c>
      <c r="T525" t="s">
        <v>7191</v>
      </c>
      <c r="U525" t="s">
        <v>7082</v>
      </c>
      <c r="V525" t="s">
        <v>4750</v>
      </c>
      <c r="W525" t="s">
        <v>4751</v>
      </c>
      <c r="X525" t="s">
        <v>6845</v>
      </c>
      <c r="Y525" t="s">
        <v>4752</v>
      </c>
      <c r="Z525" t="s">
        <v>7154</v>
      </c>
      <c r="AA525" t="s">
        <v>8982</v>
      </c>
      <c r="AB525" t="s">
        <v>7119</v>
      </c>
      <c r="AC525" t="s">
        <v>4750</v>
      </c>
      <c r="AD525" t="s">
        <v>4753</v>
      </c>
      <c r="AE525" t="s">
        <v>6845</v>
      </c>
      <c r="AF525" t="s">
        <v>7608</v>
      </c>
      <c r="AG525" t="s">
        <v>7085</v>
      </c>
      <c r="AH525" t="s">
        <v>7521</v>
      </c>
      <c r="AI525" t="s">
        <v>7119</v>
      </c>
      <c r="AJ525" t="s">
        <v>4754</v>
      </c>
      <c r="AK525" t="s">
        <v>4755</v>
      </c>
      <c r="AL525" t="s">
        <v>4756</v>
      </c>
      <c r="AM525" t="s">
        <v>4160</v>
      </c>
      <c r="AN525" t="s">
        <v>7938</v>
      </c>
      <c r="AO525" t="s">
        <v>7938</v>
      </c>
      <c r="AP525" t="s">
        <v>8887</v>
      </c>
      <c r="AQ525" t="s">
        <v>7143</v>
      </c>
      <c r="AR525" t="s">
        <v>7143</v>
      </c>
      <c r="AS525" t="s">
        <v>6866</v>
      </c>
      <c r="AT525" t="s">
        <v>6866</v>
      </c>
      <c r="AU525" t="s">
        <v>4590</v>
      </c>
      <c r="AV525" t="s">
        <v>4590</v>
      </c>
      <c r="AW525" t="s">
        <v>7101</v>
      </c>
      <c r="AX525" t="s">
        <v>6273</v>
      </c>
      <c r="AY525" t="s">
        <v>7143</v>
      </c>
      <c r="AZ525" t="s">
        <v>6866</v>
      </c>
      <c r="BA525" t="s">
        <v>6866</v>
      </c>
      <c r="BB525" t="s">
        <v>9371</v>
      </c>
      <c r="BC525" t="s">
        <v>9371</v>
      </c>
      <c r="BD525" t="s">
        <v>7097</v>
      </c>
      <c r="BE525" t="s">
        <v>7123</v>
      </c>
      <c r="BF525" t="s">
        <v>8887</v>
      </c>
      <c r="BG525" t="s">
        <v>6866</v>
      </c>
      <c r="BH525" t="s">
        <v>6866</v>
      </c>
      <c r="BI525" t="s">
        <v>3389</v>
      </c>
      <c r="BJ525" t="s">
        <v>3389</v>
      </c>
      <c r="BK525" t="s">
        <v>8912</v>
      </c>
      <c r="BL525" t="s">
        <v>7180</v>
      </c>
      <c r="BM525" t="s">
        <v>8894</v>
      </c>
      <c r="BN525" t="s">
        <v>6866</v>
      </c>
      <c r="BO525" t="s">
        <v>6866</v>
      </c>
      <c r="BP525" t="s">
        <v>4757</v>
      </c>
      <c r="BQ525" t="s">
        <v>4758</v>
      </c>
    </row>
    <row r="526" spans="1:69" hidden="1" x14ac:dyDescent="0.2">
      <c r="A526" s="8" t="s">
        <v>9237</v>
      </c>
      <c r="B526" t="s">
        <v>4759</v>
      </c>
      <c r="C526" t="s">
        <v>4732</v>
      </c>
      <c r="D526" t="s">
        <v>6835</v>
      </c>
      <c r="E526" t="s">
        <v>9147</v>
      </c>
      <c r="F526" t="s">
        <v>9147</v>
      </c>
      <c r="G526" t="s">
        <v>6837</v>
      </c>
      <c r="H526" t="s">
        <v>4760</v>
      </c>
      <c r="I526" t="s">
        <v>8021</v>
      </c>
      <c r="J526" t="s">
        <v>4712</v>
      </c>
      <c r="K526" t="s">
        <v>6841</v>
      </c>
      <c r="L526" t="s">
        <v>6568</v>
      </c>
      <c r="M526" t="s">
        <v>7076</v>
      </c>
      <c r="N526" t="s">
        <v>7077</v>
      </c>
      <c r="O526" t="s">
        <v>6845</v>
      </c>
      <c r="P526" t="s">
        <v>4761</v>
      </c>
      <c r="Q526" t="s">
        <v>6845</v>
      </c>
      <c r="R526" t="s">
        <v>4762</v>
      </c>
      <c r="S526" t="s">
        <v>8931</v>
      </c>
      <c r="T526" t="s">
        <v>8574</v>
      </c>
      <c r="U526" t="s">
        <v>7082</v>
      </c>
      <c r="V526" t="s">
        <v>4763</v>
      </c>
      <c r="W526" t="s">
        <v>4764</v>
      </c>
      <c r="X526" t="s">
        <v>6845</v>
      </c>
      <c r="Y526" t="s">
        <v>4765</v>
      </c>
      <c r="Z526" t="s">
        <v>1879</v>
      </c>
      <c r="AA526" t="s">
        <v>7392</v>
      </c>
      <c r="AB526" t="s">
        <v>7119</v>
      </c>
      <c r="AC526" t="s">
        <v>4763</v>
      </c>
      <c r="AD526" t="s">
        <v>4766</v>
      </c>
      <c r="AE526" t="s">
        <v>6845</v>
      </c>
      <c r="AF526" t="s">
        <v>4767</v>
      </c>
      <c r="AG526" t="s">
        <v>7117</v>
      </c>
      <c r="AH526" t="s">
        <v>7196</v>
      </c>
      <c r="AI526" t="s">
        <v>4934</v>
      </c>
      <c r="AJ526" t="s">
        <v>4763</v>
      </c>
      <c r="AK526" t="s">
        <v>4768</v>
      </c>
      <c r="AL526" t="s">
        <v>6845</v>
      </c>
      <c r="AM526" t="s">
        <v>6845</v>
      </c>
      <c r="AN526" t="s">
        <v>6433</v>
      </c>
      <c r="AO526" t="s">
        <v>6433</v>
      </c>
      <c r="AP526" t="s">
        <v>6866</v>
      </c>
      <c r="AQ526" t="s">
        <v>6866</v>
      </c>
      <c r="AR526" t="s">
        <v>6866</v>
      </c>
      <c r="AS526" t="s">
        <v>6866</v>
      </c>
      <c r="AT526" t="s">
        <v>6866</v>
      </c>
      <c r="AU526" t="s">
        <v>6451</v>
      </c>
      <c r="AV526" t="s">
        <v>6451</v>
      </c>
      <c r="AW526" t="s">
        <v>6866</v>
      </c>
      <c r="AX526" t="s">
        <v>6866</v>
      </c>
      <c r="AY526" t="s">
        <v>6866</v>
      </c>
      <c r="AZ526" t="s">
        <v>6866</v>
      </c>
      <c r="BA526" t="s">
        <v>6866</v>
      </c>
      <c r="BB526" t="s">
        <v>9353</v>
      </c>
      <c r="BC526" t="s">
        <v>9353</v>
      </c>
      <c r="BD526" t="s">
        <v>9353</v>
      </c>
      <c r="BE526" t="s">
        <v>6866</v>
      </c>
      <c r="BF526" t="s">
        <v>6866</v>
      </c>
      <c r="BG526" t="s">
        <v>6866</v>
      </c>
      <c r="BH526" t="s">
        <v>6866</v>
      </c>
      <c r="BI526" t="s">
        <v>8785</v>
      </c>
      <c r="BJ526" t="s">
        <v>8785</v>
      </c>
      <c r="BK526" t="s">
        <v>8785</v>
      </c>
      <c r="BL526" t="s">
        <v>6866</v>
      </c>
      <c r="BM526" t="s">
        <v>6866</v>
      </c>
      <c r="BN526" t="s">
        <v>6866</v>
      </c>
      <c r="BO526" t="s">
        <v>6866</v>
      </c>
      <c r="BP526" t="s">
        <v>4769</v>
      </c>
      <c r="BQ526" t="s">
        <v>4770</v>
      </c>
    </row>
    <row r="527" spans="1:69" hidden="1" x14ac:dyDescent="0.2">
      <c r="A527" t="s">
        <v>4771</v>
      </c>
      <c r="B527" t="s">
        <v>4772</v>
      </c>
      <c r="C527" t="s">
        <v>4732</v>
      </c>
      <c r="D527" t="s">
        <v>6835</v>
      </c>
      <c r="E527" t="s">
        <v>9147</v>
      </c>
      <c r="F527" t="s">
        <v>9147</v>
      </c>
      <c r="G527" t="s">
        <v>6837</v>
      </c>
      <c r="H527" t="s">
        <v>4773</v>
      </c>
      <c r="I527" t="s">
        <v>7099</v>
      </c>
      <c r="J527" t="s">
        <v>4712</v>
      </c>
      <c r="K527" t="s">
        <v>6841</v>
      </c>
      <c r="L527" t="s">
        <v>7075</v>
      </c>
      <c r="M527" t="s">
        <v>7076</v>
      </c>
      <c r="N527" t="s">
        <v>7077</v>
      </c>
      <c r="O527" t="s">
        <v>6845</v>
      </c>
      <c r="P527" t="s">
        <v>4774</v>
      </c>
      <c r="Q527" t="s">
        <v>6845</v>
      </c>
      <c r="R527" t="s">
        <v>4775</v>
      </c>
      <c r="S527" t="s">
        <v>8223</v>
      </c>
      <c r="T527" t="s">
        <v>8904</v>
      </c>
      <c r="U527" t="s">
        <v>7082</v>
      </c>
      <c r="V527" t="s">
        <v>4776</v>
      </c>
      <c r="W527" t="s">
        <v>4777</v>
      </c>
      <c r="X527" t="s">
        <v>4774</v>
      </c>
      <c r="Y527" t="s">
        <v>4778</v>
      </c>
      <c r="Z527" t="s">
        <v>6268</v>
      </c>
      <c r="AA527" t="s">
        <v>6414</v>
      </c>
      <c r="AB527" t="s">
        <v>7119</v>
      </c>
      <c r="AC527" t="s">
        <v>4779</v>
      </c>
      <c r="AD527" t="s">
        <v>4780</v>
      </c>
      <c r="AE527" t="s">
        <v>6845</v>
      </c>
      <c r="AF527" t="s">
        <v>6845</v>
      </c>
      <c r="AG527" t="s">
        <v>6845</v>
      </c>
      <c r="AH527" t="s">
        <v>6845</v>
      </c>
      <c r="AI527" t="s">
        <v>6845</v>
      </c>
      <c r="AJ527" t="s">
        <v>6845</v>
      </c>
      <c r="AK527" t="s">
        <v>6845</v>
      </c>
      <c r="AL527" t="s">
        <v>6845</v>
      </c>
      <c r="AM527" t="s">
        <v>6845</v>
      </c>
      <c r="AN527" t="s">
        <v>4590</v>
      </c>
      <c r="AO527" t="s">
        <v>4590</v>
      </c>
      <c r="AP527" t="s">
        <v>6866</v>
      </c>
      <c r="AQ527" t="s">
        <v>6866</v>
      </c>
      <c r="AR527" t="s">
        <v>6866</v>
      </c>
      <c r="AS527" t="s">
        <v>6866</v>
      </c>
      <c r="AT527" t="s">
        <v>6866</v>
      </c>
      <c r="AU527" t="s">
        <v>4590</v>
      </c>
      <c r="AV527" t="s">
        <v>4590</v>
      </c>
      <c r="AW527" t="s">
        <v>6866</v>
      </c>
      <c r="AX527" t="s">
        <v>6866</v>
      </c>
      <c r="AY527" t="s">
        <v>6866</v>
      </c>
      <c r="AZ527" t="s">
        <v>6866</v>
      </c>
      <c r="BA527" t="s">
        <v>6866</v>
      </c>
      <c r="BB527" t="s">
        <v>6179</v>
      </c>
      <c r="BC527" t="s">
        <v>6179</v>
      </c>
      <c r="BD527" t="s">
        <v>6866</v>
      </c>
      <c r="BE527" t="s">
        <v>6866</v>
      </c>
      <c r="BF527" t="s">
        <v>6866</v>
      </c>
      <c r="BG527" t="s">
        <v>6866</v>
      </c>
      <c r="BH527" t="s">
        <v>6866</v>
      </c>
      <c r="BI527" t="s">
        <v>5814</v>
      </c>
      <c r="BJ527" t="s">
        <v>5814</v>
      </c>
      <c r="BK527" t="s">
        <v>6866</v>
      </c>
      <c r="BL527" t="s">
        <v>6866</v>
      </c>
      <c r="BM527" t="s">
        <v>6866</v>
      </c>
      <c r="BN527" t="s">
        <v>6866</v>
      </c>
      <c r="BO527" t="s">
        <v>6866</v>
      </c>
      <c r="BP527" t="s">
        <v>4781</v>
      </c>
      <c r="BQ527" t="s">
        <v>4782</v>
      </c>
    </row>
    <row r="528" spans="1:69" hidden="1" x14ac:dyDescent="0.2">
      <c r="A528" s="8" t="s">
        <v>9238</v>
      </c>
      <c r="B528" t="s">
        <v>4783</v>
      </c>
      <c r="C528" t="s">
        <v>4732</v>
      </c>
      <c r="D528" t="s">
        <v>6835</v>
      </c>
      <c r="E528" t="s">
        <v>9147</v>
      </c>
      <c r="F528" t="s">
        <v>9147</v>
      </c>
      <c r="G528" t="s">
        <v>6837</v>
      </c>
      <c r="H528" t="s">
        <v>4784</v>
      </c>
      <c r="I528" t="s">
        <v>7122</v>
      </c>
      <c r="J528" t="s">
        <v>4712</v>
      </c>
      <c r="K528" t="s">
        <v>6841</v>
      </c>
      <c r="L528" t="s">
        <v>7075</v>
      </c>
      <c r="M528" t="s">
        <v>7076</v>
      </c>
      <c r="N528" t="s">
        <v>7077</v>
      </c>
      <c r="O528" t="s">
        <v>6845</v>
      </c>
      <c r="P528" t="s">
        <v>4785</v>
      </c>
      <c r="Q528" t="s">
        <v>6845</v>
      </c>
      <c r="R528" t="s">
        <v>8359</v>
      </c>
      <c r="S528" t="s">
        <v>6855</v>
      </c>
      <c r="T528" t="s">
        <v>8534</v>
      </c>
      <c r="U528" t="s">
        <v>7082</v>
      </c>
      <c r="V528" t="s">
        <v>4786</v>
      </c>
      <c r="W528" t="s">
        <v>4787</v>
      </c>
      <c r="X528" t="s">
        <v>6845</v>
      </c>
      <c r="Y528" t="s">
        <v>4788</v>
      </c>
      <c r="Z528" t="s">
        <v>7117</v>
      </c>
      <c r="AA528" t="s">
        <v>7831</v>
      </c>
      <c r="AB528" t="s">
        <v>7119</v>
      </c>
      <c r="AC528" t="s">
        <v>4789</v>
      </c>
      <c r="AD528" t="s">
        <v>4790</v>
      </c>
      <c r="AE528" t="s">
        <v>6845</v>
      </c>
      <c r="AF528" t="s">
        <v>6845</v>
      </c>
      <c r="AG528" t="s">
        <v>6845</v>
      </c>
      <c r="AH528" t="s">
        <v>6845</v>
      </c>
      <c r="AI528" t="s">
        <v>6845</v>
      </c>
      <c r="AJ528" t="s">
        <v>6845</v>
      </c>
      <c r="AK528" t="s">
        <v>6845</v>
      </c>
      <c r="AL528" t="s">
        <v>6845</v>
      </c>
      <c r="AM528" t="s">
        <v>5254</v>
      </c>
      <c r="AN528" t="s">
        <v>8165</v>
      </c>
      <c r="AO528" t="s">
        <v>8165</v>
      </c>
      <c r="AP528" t="s">
        <v>6866</v>
      </c>
      <c r="AQ528" t="s">
        <v>6866</v>
      </c>
      <c r="AR528" t="s">
        <v>6866</v>
      </c>
      <c r="AS528" t="s">
        <v>6866</v>
      </c>
      <c r="AT528" t="s">
        <v>6866</v>
      </c>
      <c r="AU528" t="s">
        <v>4971</v>
      </c>
      <c r="AV528" t="s">
        <v>4971</v>
      </c>
      <c r="AW528" t="s">
        <v>6866</v>
      </c>
      <c r="AX528" t="s">
        <v>6866</v>
      </c>
      <c r="AY528" t="s">
        <v>6866</v>
      </c>
      <c r="AZ528" t="s">
        <v>6866</v>
      </c>
      <c r="BA528" t="s">
        <v>6866</v>
      </c>
      <c r="BB528" t="s">
        <v>7163</v>
      </c>
      <c r="BC528" t="s">
        <v>7163</v>
      </c>
      <c r="BD528" t="s">
        <v>6866</v>
      </c>
      <c r="BE528" t="s">
        <v>6866</v>
      </c>
      <c r="BF528" t="s">
        <v>6866</v>
      </c>
      <c r="BG528" t="s">
        <v>6866</v>
      </c>
      <c r="BH528" t="s">
        <v>6866</v>
      </c>
      <c r="BI528" t="s">
        <v>6866</v>
      </c>
      <c r="BJ528" t="s">
        <v>6866</v>
      </c>
      <c r="BK528" t="s">
        <v>6866</v>
      </c>
      <c r="BL528" t="s">
        <v>6866</v>
      </c>
      <c r="BM528" t="s">
        <v>6866</v>
      </c>
      <c r="BN528" t="s">
        <v>6866</v>
      </c>
      <c r="BO528" t="s">
        <v>6866</v>
      </c>
      <c r="BP528" t="s">
        <v>4791</v>
      </c>
      <c r="BQ528" t="s">
        <v>4792</v>
      </c>
    </row>
    <row r="529" spans="1:69" hidden="1" x14ac:dyDescent="0.2">
      <c r="A529" t="s">
        <v>4793</v>
      </c>
      <c r="B529" t="s">
        <v>4794</v>
      </c>
      <c r="C529" t="s">
        <v>4732</v>
      </c>
      <c r="D529" t="s">
        <v>6835</v>
      </c>
      <c r="E529" t="s">
        <v>9147</v>
      </c>
      <c r="F529" t="s">
        <v>9147</v>
      </c>
      <c r="G529" t="s">
        <v>4795</v>
      </c>
      <c r="H529" t="s">
        <v>9024</v>
      </c>
      <c r="I529" t="s">
        <v>7121</v>
      </c>
      <c r="J529" t="s">
        <v>4712</v>
      </c>
      <c r="K529" t="s">
        <v>6841</v>
      </c>
      <c r="L529" t="s">
        <v>7075</v>
      </c>
      <c r="M529" t="s">
        <v>7076</v>
      </c>
      <c r="N529" t="s">
        <v>7077</v>
      </c>
      <c r="O529" t="s">
        <v>6845</v>
      </c>
      <c r="P529" t="s">
        <v>4796</v>
      </c>
      <c r="Q529" t="s">
        <v>6845</v>
      </c>
      <c r="R529" t="s">
        <v>4797</v>
      </c>
      <c r="S529" t="s">
        <v>4798</v>
      </c>
      <c r="T529" t="s">
        <v>6504</v>
      </c>
      <c r="U529" t="s">
        <v>7082</v>
      </c>
      <c r="V529" t="s">
        <v>4799</v>
      </c>
      <c r="W529" t="s">
        <v>4800</v>
      </c>
      <c r="X529" t="s">
        <v>6845</v>
      </c>
      <c r="Y529" t="s">
        <v>4801</v>
      </c>
      <c r="Z529" t="s">
        <v>7117</v>
      </c>
      <c r="AA529" t="s">
        <v>7091</v>
      </c>
      <c r="AB529" t="s">
        <v>7119</v>
      </c>
      <c r="AC529" t="s">
        <v>4802</v>
      </c>
      <c r="AD529" t="s">
        <v>4800</v>
      </c>
      <c r="AE529" t="s">
        <v>6845</v>
      </c>
      <c r="AF529" t="s">
        <v>6845</v>
      </c>
      <c r="AG529" t="s">
        <v>6845</v>
      </c>
      <c r="AH529" t="s">
        <v>6845</v>
      </c>
      <c r="AI529" t="s">
        <v>6845</v>
      </c>
      <c r="AJ529" t="s">
        <v>6845</v>
      </c>
      <c r="AK529" t="s">
        <v>6845</v>
      </c>
      <c r="AL529" t="s">
        <v>6845</v>
      </c>
      <c r="AM529" t="s">
        <v>6845</v>
      </c>
      <c r="AN529" t="s">
        <v>4580</v>
      </c>
      <c r="AO529" t="s">
        <v>4580</v>
      </c>
      <c r="AP529" t="s">
        <v>6866</v>
      </c>
      <c r="AQ529" t="s">
        <v>6866</v>
      </c>
      <c r="AR529" t="s">
        <v>6866</v>
      </c>
      <c r="AS529" t="s">
        <v>9187</v>
      </c>
      <c r="AT529" t="s">
        <v>6866</v>
      </c>
      <c r="AU529" t="s">
        <v>6866</v>
      </c>
      <c r="AV529" t="s">
        <v>6866</v>
      </c>
      <c r="AW529" t="s">
        <v>6866</v>
      </c>
      <c r="AX529" t="s">
        <v>6866</v>
      </c>
      <c r="AY529" t="s">
        <v>6866</v>
      </c>
      <c r="AZ529" t="s">
        <v>6866</v>
      </c>
      <c r="BA529" t="s">
        <v>6866</v>
      </c>
      <c r="BB529" t="s">
        <v>7382</v>
      </c>
      <c r="BC529" t="s">
        <v>7382</v>
      </c>
      <c r="BD529" t="s">
        <v>6866</v>
      </c>
      <c r="BE529" t="s">
        <v>6866</v>
      </c>
      <c r="BF529" t="s">
        <v>6866</v>
      </c>
      <c r="BG529" t="s">
        <v>6866</v>
      </c>
      <c r="BH529" t="s">
        <v>6866</v>
      </c>
      <c r="BI529" t="s">
        <v>7097</v>
      </c>
      <c r="BJ529" t="s">
        <v>6866</v>
      </c>
      <c r="BK529" t="s">
        <v>6866</v>
      </c>
      <c r="BL529" t="s">
        <v>7097</v>
      </c>
      <c r="BM529" t="s">
        <v>6866</v>
      </c>
      <c r="BN529" t="s">
        <v>6866</v>
      </c>
      <c r="BO529" t="s">
        <v>6866</v>
      </c>
      <c r="BP529" t="s">
        <v>4803</v>
      </c>
      <c r="BQ529" t="s">
        <v>4804</v>
      </c>
    </row>
    <row r="530" spans="1:69" hidden="1" x14ac:dyDescent="0.2">
      <c r="A530" t="s">
        <v>4805</v>
      </c>
      <c r="B530" t="s">
        <v>4806</v>
      </c>
      <c r="C530" t="s">
        <v>4732</v>
      </c>
      <c r="D530" t="s">
        <v>6835</v>
      </c>
      <c r="E530" t="s">
        <v>9147</v>
      </c>
      <c r="F530" t="s">
        <v>9147</v>
      </c>
      <c r="G530" t="s">
        <v>6837</v>
      </c>
      <c r="H530" t="s">
        <v>4807</v>
      </c>
      <c r="I530" t="s">
        <v>8449</v>
      </c>
      <c r="J530" t="s">
        <v>4712</v>
      </c>
      <c r="K530" t="s">
        <v>6841</v>
      </c>
      <c r="L530" t="s">
        <v>7075</v>
      </c>
      <c r="M530" t="s">
        <v>7076</v>
      </c>
      <c r="N530" t="s">
        <v>7077</v>
      </c>
      <c r="O530" t="s">
        <v>6845</v>
      </c>
      <c r="P530" t="s">
        <v>4808</v>
      </c>
      <c r="Q530" t="s">
        <v>6845</v>
      </c>
      <c r="R530" t="s">
        <v>4809</v>
      </c>
      <c r="S530" t="s">
        <v>9012</v>
      </c>
      <c r="T530" t="s">
        <v>7826</v>
      </c>
      <c r="U530" t="s">
        <v>7082</v>
      </c>
      <c r="V530" t="s">
        <v>4810</v>
      </c>
      <c r="W530" t="s">
        <v>4811</v>
      </c>
      <c r="X530" t="s">
        <v>6845</v>
      </c>
      <c r="Y530" t="s">
        <v>4812</v>
      </c>
      <c r="Z530" t="s">
        <v>8473</v>
      </c>
      <c r="AA530" t="s">
        <v>7196</v>
      </c>
      <c r="AB530" t="s">
        <v>7119</v>
      </c>
      <c r="AC530" t="s">
        <v>4813</v>
      </c>
      <c r="AD530" t="s">
        <v>2058</v>
      </c>
      <c r="AE530" t="s">
        <v>6845</v>
      </c>
      <c r="AF530" t="s">
        <v>2059</v>
      </c>
      <c r="AG530" t="s">
        <v>6516</v>
      </c>
      <c r="AH530" t="s">
        <v>3629</v>
      </c>
      <c r="AI530" t="s">
        <v>8361</v>
      </c>
      <c r="AJ530" t="s">
        <v>4810</v>
      </c>
      <c r="AK530" t="s">
        <v>2060</v>
      </c>
      <c r="AL530" t="s">
        <v>6845</v>
      </c>
      <c r="AM530" t="s">
        <v>5254</v>
      </c>
      <c r="AN530" t="s">
        <v>8449</v>
      </c>
      <c r="AO530" t="s">
        <v>8449</v>
      </c>
      <c r="AP530" t="s">
        <v>6866</v>
      </c>
      <c r="AQ530" t="s">
        <v>6866</v>
      </c>
      <c r="AR530" t="s">
        <v>6866</v>
      </c>
      <c r="AS530" t="s">
        <v>6866</v>
      </c>
      <c r="AT530" t="s">
        <v>6866</v>
      </c>
      <c r="AU530" t="s">
        <v>8894</v>
      </c>
      <c r="AV530" t="s">
        <v>8894</v>
      </c>
      <c r="AW530" t="s">
        <v>6866</v>
      </c>
      <c r="AX530" t="s">
        <v>6866</v>
      </c>
      <c r="AY530" t="s">
        <v>6866</v>
      </c>
      <c r="AZ530" t="s">
        <v>6866</v>
      </c>
      <c r="BA530" t="s">
        <v>6866</v>
      </c>
      <c r="BB530" t="s">
        <v>7939</v>
      </c>
      <c r="BC530" t="s">
        <v>7939</v>
      </c>
      <c r="BD530" t="s">
        <v>6866</v>
      </c>
      <c r="BE530" t="s">
        <v>6866</v>
      </c>
      <c r="BF530" t="s">
        <v>6866</v>
      </c>
      <c r="BG530" t="s">
        <v>6866</v>
      </c>
      <c r="BH530" t="s">
        <v>6866</v>
      </c>
      <c r="BI530" t="s">
        <v>8434</v>
      </c>
      <c r="BJ530" t="s">
        <v>8434</v>
      </c>
      <c r="BK530" t="s">
        <v>6866</v>
      </c>
      <c r="BL530" t="s">
        <v>6866</v>
      </c>
      <c r="BM530" t="s">
        <v>6866</v>
      </c>
      <c r="BN530" t="s">
        <v>6866</v>
      </c>
      <c r="BO530" t="s">
        <v>6866</v>
      </c>
      <c r="BP530" t="s">
        <v>2061</v>
      </c>
      <c r="BQ530" t="s">
        <v>2062</v>
      </c>
    </row>
    <row r="531" spans="1:69" hidden="1" x14ac:dyDescent="0.2">
      <c r="A531" t="s">
        <v>2063</v>
      </c>
      <c r="B531" t="s">
        <v>2064</v>
      </c>
      <c r="C531" t="s">
        <v>4732</v>
      </c>
      <c r="D531" t="s">
        <v>6835</v>
      </c>
      <c r="E531" t="s">
        <v>9147</v>
      </c>
      <c r="F531" t="s">
        <v>9147</v>
      </c>
      <c r="G531" t="s">
        <v>2065</v>
      </c>
      <c r="H531" t="s">
        <v>2066</v>
      </c>
      <c r="I531" t="s">
        <v>9187</v>
      </c>
      <c r="J531" t="s">
        <v>4712</v>
      </c>
      <c r="K531" t="s">
        <v>6841</v>
      </c>
      <c r="L531" t="s">
        <v>7075</v>
      </c>
      <c r="M531" t="s">
        <v>7076</v>
      </c>
      <c r="N531" t="s">
        <v>7077</v>
      </c>
      <c r="O531" t="s">
        <v>6845</v>
      </c>
      <c r="P531" t="s">
        <v>2067</v>
      </c>
      <c r="Q531" t="s">
        <v>6845</v>
      </c>
      <c r="R531" t="s">
        <v>2068</v>
      </c>
      <c r="S531" t="s">
        <v>8156</v>
      </c>
      <c r="T531" t="s">
        <v>6475</v>
      </c>
      <c r="U531" t="s">
        <v>7082</v>
      </c>
      <c r="V531" t="s">
        <v>2069</v>
      </c>
      <c r="W531" t="s">
        <v>2070</v>
      </c>
      <c r="X531" t="s">
        <v>6845</v>
      </c>
      <c r="Y531" t="s">
        <v>2071</v>
      </c>
      <c r="Z531" t="s">
        <v>7090</v>
      </c>
      <c r="AA531" t="s">
        <v>8880</v>
      </c>
      <c r="AB531" t="s">
        <v>7119</v>
      </c>
      <c r="AC531" t="s">
        <v>2069</v>
      </c>
      <c r="AD531" t="s">
        <v>2072</v>
      </c>
      <c r="AE531" t="s">
        <v>6845</v>
      </c>
      <c r="AF531" t="s">
        <v>2073</v>
      </c>
      <c r="AG531" t="s">
        <v>7117</v>
      </c>
      <c r="AH531" t="s">
        <v>7091</v>
      </c>
      <c r="AI531" t="s">
        <v>8361</v>
      </c>
      <c r="AJ531" t="s">
        <v>2069</v>
      </c>
      <c r="AK531" t="s">
        <v>2074</v>
      </c>
      <c r="AL531" t="s">
        <v>6845</v>
      </c>
      <c r="AM531" t="s">
        <v>2075</v>
      </c>
      <c r="AN531" t="s">
        <v>6432</v>
      </c>
      <c r="AO531" t="s">
        <v>6432</v>
      </c>
      <c r="AP531" t="s">
        <v>6866</v>
      </c>
      <c r="AQ531" t="s">
        <v>6866</v>
      </c>
      <c r="AR531" t="s">
        <v>6866</v>
      </c>
      <c r="AS531" t="s">
        <v>6866</v>
      </c>
      <c r="AT531" t="s">
        <v>6866</v>
      </c>
      <c r="AU531" t="s">
        <v>8449</v>
      </c>
      <c r="AV531" t="s">
        <v>8449</v>
      </c>
      <c r="AW531" t="s">
        <v>6866</v>
      </c>
      <c r="AX531" t="s">
        <v>6866</v>
      </c>
      <c r="AY531" t="s">
        <v>6866</v>
      </c>
      <c r="AZ531" t="s">
        <v>6866</v>
      </c>
      <c r="BA531" t="s">
        <v>6866</v>
      </c>
      <c r="BB531" t="s">
        <v>6877</v>
      </c>
      <c r="BC531" t="s">
        <v>6877</v>
      </c>
      <c r="BD531" t="s">
        <v>6866</v>
      </c>
      <c r="BE531" t="s">
        <v>6866</v>
      </c>
      <c r="BF531" t="s">
        <v>6866</v>
      </c>
      <c r="BG531" t="s">
        <v>6866</v>
      </c>
      <c r="BH531" t="s">
        <v>6866</v>
      </c>
      <c r="BI531" t="s">
        <v>5814</v>
      </c>
      <c r="BJ531" t="s">
        <v>5814</v>
      </c>
      <c r="BK531" t="s">
        <v>6866</v>
      </c>
      <c r="BL531" t="s">
        <v>6866</v>
      </c>
      <c r="BM531" t="s">
        <v>6866</v>
      </c>
      <c r="BN531" t="s">
        <v>6866</v>
      </c>
      <c r="BO531" t="s">
        <v>6866</v>
      </c>
      <c r="BP531" t="s">
        <v>2076</v>
      </c>
      <c r="BQ531" t="s">
        <v>2077</v>
      </c>
    </row>
    <row r="532" spans="1:69" hidden="1" x14ac:dyDescent="0.2">
      <c r="A532" t="s">
        <v>2078</v>
      </c>
      <c r="B532" t="s">
        <v>2079</v>
      </c>
      <c r="C532" t="s">
        <v>4732</v>
      </c>
      <c r="D532" t="s">
        <v>6835</v>
      </c>
      <c r="E532" t="s">
        <v>9147</v>
      </c>
      <c r="F532" t="s">
        <v>9147</v>
      </c>
      <c r="G532" t="s">
        <v>6837</v>
      </c>
      <c r="H532" t="s">
        <v>4760</v>
      </c>
      <c r="I532" t="s">
        <v>7797</v>
      </c>
      <c r="J532" t="s">
        <v>4712</v>
      </c>
      <c r="K532" t="s">
        <v>6841</v>
      </c>
      <c r="L532" t="s">
        <v>7075</v>
      </c>
      <c r="M532" t="s">
        <v>7076</v>
      </c>
      <c r="N532" t="s">
        <v>7077</v>
      </c>
      <c r="O532" t="s">
        <v>6845</v>
      </c>
      <c r="P532" t="s">
        <v>2080</v>
      </c>
      <c r="Q532" t="s">
        <v>6845</v>
      </c>
      <c r="R532" t="s">
        <v>2081</v>
      </c>
      <c r="S532" t="s">
        <v>8981</v>
      </c>
      <c r="T532" t="s">
        <v>8821</v>
      </c>
      <c r="U532" t="s">
        <v>7082</v>
      </c>
      <c r="V532" t="s">
        <v>2082</v>
      </c>
      <c r="W532" t="s">
        <v>2083</v>
      </c>
      <c r="X532" t="s">
        <v>6845</v>
      </c>
      <c r="Y532" t="s">
        <v>2084</v>
      </c>
      <c r="Z532" t="s">
        <v>8879</v>
      </c>
      <c r="AA532" t="s">
        <v>2085</v>
      </c>
      <c r="AB532" t="s">
        <v>7119</v>
      </c>
      <c r="AC532" t="s">
        <v>2086</v>
      </c>
      <c r="AD532" t="s">
        <v>2087</v>
      </c>
      <c r="AE532" t="s">
        <v>6845</v>
      </c>
      <c r="AF532" t="s">
        <v>7842</v>
      </c>
      <c r="AG532" t="s">
        <v>7117</v>
      </c>
      <c r="AH532" t="s">
        <v>8333</v>
      </c>
      <c r="AI532" t="s">
        <v>7119</v>
      </c>
      <c r="AJ532" t="s">
        <v>2086</v>
      </c>
      <c r="AK532" t="s">
        <v>2088</v>
      </c>
      <c r="AL532" t="s">
        <v>6845</v>
      </c>
      <c r="AM532" t="s">
        <v>4921</v>
      </c>
      <c r="AN532" t="s">
        <v>8804</v>
      </c>
      <c r="AO532" t="s">
        <v>8804</v>
      </c>
      <c r="AP532" t="s">
        <v>6866</v>
      </c>
      <c r="AQ532" t="s">
        <v>6866</v>
      </c>
      <c r="AR532" t="s">
        <v>6866</v>
      </c>
      <c r="AS532" t="s">
        <v>6866</v>
      </c>
      <c r="AT532" t="s">
        <v>6866</v>
      </c>
      <c r="AU532" t="s">
        <v>7939</v>
      </c>
      <c r="AV532" t="s">
        <v>7939</v>
      </c>
      <c r="AW532" t="s">
        <v>6866</v>
      </c>
      <c r="AX532" t="s">
        <v>6866</v>
      </c>
      <c r="AY532" t="s">
        <v>6866</v>
      </c>
      <c r="AZ532" t="s">
        <v>6866</v>
      </c>
      <c r="BA532" t="s">
        <v>6866</v>
      </c>
      <c r="BB532" t="s">
        <v>6839</v>
      </c>
      <c r="BC532" t="s">
        <v>6839</v>
      </c>
      <c r="BD532" t="s">
        <v>6866</v>
      </c>
      <c r="BE532" t="s">
        <v>6866</v>
      </c>
      <c r="BF532" t="s">
        <v>6866</v>
      </c>
      <c r="BG532" t="s">
        <v>6866</v>
      </c>
      <c r="BH532" t="s">
        <v>6866</v>
      </c>
      <c r="BI532" t="s">
        <v>2362</v>
      </c>
      <c r="BJ532" t="s">
        <v>2362</v>
      </c>
      <c r="BK532" t="s">
        <v>6866</v>
      </c>
      <c r="BL532" t="s">
        <v>6866</v>
      </c>
      <c r="BM532" t="s">
        <v>6866</v>
      </c>
      <c r="BN532" t="s">
        <v>6866</v>
      </c>
      <c r="BO532" t="s">
        <v>6866</v>
      </c>
      <c r="BP532" t="s">
        <v>2089</v>
      </c>
      <c r="BQ532" t="s">
        <v>2090</v>
      </c>
    </row>
    <row r="533" spans="1:69" hidden="1" x14ac:dyDescent="0.2">
      <c r="A533" t="s">
        <v>2091</v>
      </c>
      <c r="B533" t="s">
        <v>2092</v>
      </c>
      <c r="C533" t="s">
        <v>4732</v>
      </c>
      <c r="D533" t="s">
        <v>6835</v>
      </c>
      <c r="E533" t="s">
        <v>9147</v>
      </c>
      <c r="F533" t="s">
        <v>2093</v>
      </c>
      <c r="G533" t="s">
        <v>6837</v>
      </c>
      <c r="H533" t="s">
        <v>7129</v>
      </c>
      <c r="I533" t="s">
        <v>2094</v>
      </c>
      <c r="J533" t="s">
        <v>2095</v>
      </c>
      <c r="K533" t="s">
        <v>6841</v>
      </c>
      <c r="L533" t="s">
        <v>7075</v>
      </c>
      <c r="M533" t="s">
        <v>7076</v>
      </c>
      <c r="N533" t="s">
        <v>7077</v>
      </c>
      <c r="O533" t="s">
        <v>6845</v>
      </c>
      <c r="P533" t="s">
        <v>2096</v>
      </c>
      <c r="Q533" t="s">
        <v>6845</v>
      </c>
      <c r="R533" t="s">
        <v>2097</v>
      </c>
      <c r="S533" t="s">
        <v>2098</v>
      </c>
      <c r="T533" t="s">
        <v>8807</v>
      </c>
      <c r="U533" t="s">
        <v>7082</v>
      </c>
      <c r="V533" t="s">
        <v>2099</v>
      </c>
      <c r="W533" t="s">
        <v>2100</v>
      </c>
      <c r="X533" t="s">
        <v>6845</v>
      </c>
      <c r="Y533" t="s">
        <v>2101</v>
      </c>
      <c r="Z533" t="s">
        <v>8903</v>
      </c>
      <c r="AA533" t="s">
        <v>7086</v>
      </c>
      <c r="AB533" t="s">
        <v>7119</v>
      </c>
      <c r="AC533" t="s">
        <v>2099</v>
      </c>
      <c r="AD533" t="s">
        <v>2102</v>
      </c>
      <c r="AE533" t="s">
        <v>6845</v>
      </c>
      <c r="AF533" t="s">
        <v>6845</v>
      </c>
      <c r="AG533" t="s">
        <v>6845</v>
      </c>
      <c r="AH533" t="s">
        <v>6845</v>
      </c>
      <c r="AI533" t="s">
        <v>6845</v>
      </c>
      <c r="AJ533" t="s">
        <v>6845</v>
      </c>
      <c r="AK533" t="s">
        <v>6845</v>
      </c>
      <c r="AL533" t="s">
        <v>6845</v>
      </c>
      <c r="AM533" t="s">
        <v>3437</v>
      </c>
      <c r="AN533" t="s">
        <v>8887</v>
      </c>
      <c r="AO533" t="s">
        <v>8887</v>
      </c>
      <c r="AP533" t="s">
        <v>6866</v>
      </c>
      <c r="AQ533" t="s">
        <v>6866</v>
      </c>
      <c r="AR533" t="s">
        <v>6866</v>
      </c>
      <c r="AS533" t="s">
        <v>6866</v>
      </c>
      <c r="AT533" t="s">
        <v>6866</v>
      </c>
      <c r="AU533" t="s">
        <v>7180</v>
      </c>
      <c r="AV533" t="s">
        <v>7180</v>
      </c>
      <c r="AW533" t="s">
        <v>6866</v>
      </c>
      <c r="AX533" t="s">
        <v>6866</v>
      </c>
      <c r="AY533" t="s">
        <v>6866</v>
      </c>
      <c r="AZ533" t="s">
        <v>6866</v>
      </c>
      <c r="BA533" t="s">
        <v>6866</v>
      </c>
      <c r="BB533" t="s">
        <v>6432</v>
      </c>
      <c r="BC533" t="s">
        <v>6432</v>
      </c>
      <c r="BD533" t="s">
        <v>6866</v>
      </c>
      <c r="BE533" t="s">
        <v>6866</v>
      </c>
      <c r="BF533" t="s">
        <v>6866</v>
      </c>
      <c r="BG533" t="s">
        <v>6866</v>
      </c>
      <c r="BH533" t="s">
        <v>6866</v>
      </c>
      <c r="BI533" t="s">
        <v>7094</v>
      </c>
      <c r="BJ533" t="s">
        <v>7094</v>
      </c>
      <c r="BK533" t="s">
        <v>6866</v>
      </c>
      <c r="BL533" t="s">
        <v>6866</v>
      </c>
      <c r="BM533" t="s">
        <v>6866</v>
      </c>
      <c r="BN533" t="s">
        <v>6866</v>
      </c>
      <c r="BO533" t="s">
        <v>6866</v>
      </c>
      <c r="BP533" t="s">
        <v>2103</v>
      </c>
      <c r="BQ533" t="s">
        <v>2104</v>
      </c>
    </row>
    <row r="534" spans="1:69" hidden="1" x14ac:dyDescent="0.2">
      <c r="A534" s="8" t="s">
        <v>9200</v>
      </c>
      <c r="B534" t="s">
        <v>2105</v>
      </c>
      <c r="C534" t="s">
        <v>6834</v>
      </c>
      <c r="D534" t="s">
        <v>6835</v>
      </c>
      <c r="E534" t="s">
        <v>9147</v>
      </c>
      <c r="F534" t="s">
        <v>9147</v>
      </c>
      <c r="G534" t="s">
        <v>6837</v>
      </c>
      <c r="H534" t="s">
        <v>2106</v>
      </c>
      <c r="I534" t="s">
        <v>9187</v>
      </c>
      <c r="J534" t="s">
        <v>4712</v>
      </c>
      <c r="K534" t="s">
        <v>6841</v>
      </c>
      <c r="L534" t="s">
        <v>4088</v>
      </c>
      <c r="M534" t="s">
        <v>7076</v>
      </c>
      <c r="N534" t="s">
        <v>7077</v>
      </c>
      <c r="O534" t="s">
        <v>6845</v>
      </c>
      <c r="P534" t="s">
        <v>2107</v>
      </c>
      <c r="Q534" t="s">
        <v>2108</v>
      </c>
      <c r="R534" t="s">
        <v>2109</v>
      </c>
      <c r="S534" t="s">
        <v>7154</v>
      </c>
      <c r="T534" t="s">
        <v>8390</v>
      </c>
      <c r="U534" t="s">
        <v>7082</v>
      </c>
      <c r="V534" t="s">
        <v>2108</v>
      </c>
      <c r="W534" t="s">
        <v>2110</v>
      </c>
      <c r="X534" t="s">
        <v>6845</v>
      </c>
      <c r="Y534" t="s">
        <v>7703</v>
      </c>
      <c r="Z534" t="s">
        <v>6268</v>
      </c>
      <c r="AA534" t="s">
        <v>7862</v>
      </c>
      <c r="AB534" t="s">
        <v>4934</v>
      </c>
      <c r="AC534" t="s">
        <v>2111</v>
      </c>
      <c r="AD534" t="s">
        <v>2112</v>
      </c>
      <c r="AE534" t="s">
        <v>6845</v>
      </c>
      <c r="AF534" t="s">
        <v>2113</v>
      </c>
      <c r="AG534" t="s">
        <v>7085</v>
      </c>
      <c r="AH534" t="s">
        <v>8429</v>
      </c>
      <c r="AI534" t="s">
        <v>2114</v>
      </c>
      <c r="AJ534" t="s">
        <v>2111</v>
      </c>
      <c r="AK534" t="s">
        <v>2115</v>
      </c>
      <c r="AL534" t="s">
        <v>6845</v>
      </c>
      <c r="AM534" t="s">
        <v>6845</v>
      </c>
      <c r="AN534" t="s">
        <v>2116</v>
      </c>
      <c r="AO534" t="s">
        <v>3524</v>
      </c>
      <c r="AP534" t="s">
        <v>6273</v>
      </c>
      <c r="AQ534" t="s">
        <v>8952</v>
      </c>
      <c r="AR534" t="s">
        <v>6866</v>
      </c>
      <c r="AS534" t="s">
        <v>6866</v>
      </c>
      <c r="AT534" t="s">
        <v>6866</v>
      </c>
      <c r="AU534" t="s">
        <v>2116</v>
      </c>
      <c r="AV534" t="s">
        <v>3524</v>
      </c>
      <c r="AW534" t="s">
        <v>8906</v>
      </c>
      <c r="AX534" t="s">
        <v>9187</v>
      </c>
      <c r="AY534" t="s">
        <v>6866</v>
      </c>
      <c r="AZ534" t="s">
        <v>6866</v>
      </c>
      <c r="BA534" t="s">
        <v>6866</v>
      </c>
      <c r="BB534" t="s">
        <v>4972</v>
      </c>
      <c r="BC534" t="s">
        <v>7163</v>
      </c>
      <c r="BD534" t="s">
        <v>8906</v>
      </c>
      <c r="BE534" t="s">
        <v>9187</v>
      </c>
      <c r="BF534" t="s">
        <v>6866</v>
      </c>
      <c r="BG534" t="s">
        <v>6866</v>
      </c>
      <c r="BH534" t="s">
        <v>6866</v>
      </c>
      <c r="BI534" t="s">
        <v>8137</v>
      </c>
      <c r="BJ534" t="s">
        <v>5184</v>
      </c>
      <c r="BK534" t="s">
        <v>8952</v>
      </c>
      <c r="BL534" t="s">
        <v>6866</v>
      </c>
      <c r="BM534" t="s">
        <v>6866</v>
      </c>
      <c r="BN534" t="s">
        <v>6866</v>
      </c>
      <c r="BO534" t="s">
        <v>6866</v>
      </c>
      <c r="BP534" t="s">
        <v>2117</v>
      </c>
      <c r="BQ534" t="s">
        <v>2118</v>
      </c>
    </row>
    <row r="535" spans="1:69" hidden="1" x14ac:dyDescent="0.2">
      <c r="A535" t="s">
        <v>6845</v>
      </c>
      <c r="B535" t="s">
        <v>6845</v>
      </c>
      <c r="C535" t="s">
        <v>6845</v>
      </c>
      <c r="D535" t="s">
        <v>6835</v>
      </c>
      <c r="E535" t="s">
        <v>9147</v>
      </c>
      <c r="F535" t="s">
        <v>9147</v>
      </c>
      <c r="G535" t="s">
        <v>6845</v>
      </c>
      <c r="H535" t="s">
        <v>6845</v>
      </c>
      <c r="I535" t="s">
        <v>6845</v>
      </c>
      <c r="J535" t="s">
        <v>7943</v>
      </c>
      <c r="K535" t="s">
        <v>6845</v>
      </c>
      <c r="L535" t="s">
        <v>6456</v>
      </c>
      <c r="M535" t="s">
        <v>6457</v>
      </c>
      <c r="N535" t="s">
        <v>6844</v>
      </c>
      <c r="O535" t="s">
        <v>6845</v>
      </c>
      <c r="P535" t="s">
        <v>6845</v>
      </c>
      <c r="Q535" t="s">
        <v>6845</v>
      </c>
      <c r="R535" t="s">
        <v>6845</v>
      </c>
      <c r="S535" t="s">
        <v>6845</v>
      </c>
      <c r="T535" t="s">
        <v>6845</v>
      </c>
      <c r="U535" t="s">
        <v>6845</v>
      </c>
      <c r="V535" t="s">
        <v>6845</v>
      </c>
      <c r="W535" t="s">
        <v>6845</v>
      </c>
      <c r="X535" t="s">
        <v>6845</v>
      </c>
      <c r="Y535" t="s">
        <v>6845</v>
      </c>
      <c r="Z535" t="s">
        <v>6845</v>
      </c>
      <c r="AA535" t="s">
        <v>6845</v>
      </c>
      <c r="AB535" t="s">
        <v>6845</v>
      </c>
      <c r="AC535" t="s">
        <v>6845</v>
      </c>
      <c r="AD535" t="s">
        <v>6845</v>
      </c>
      <c r="AE535" t="s">
        <v>6845</v>
      </c>
      <c r="AF535" t="s">
        <v>6845</v>
      </c>
      <c r="AG535" t="s">
        <v>6845</v>
      </c>
      <c r="AH535" t="s">
        <v>6845</v>
      </c>
      <c r="AI535" t="s">
        <v>6845</v>
      </c>
      <c r="AJ535" t="s">
        <v>6845</v>
      </c>
      <c r="AK535" t="s">
        <v>6845</v>
      </c>
      <c r="AL535" t="s">
        <v>6845</v>
      </c>
      <c r="AM535" t="s">
        <v>6845</v>
      </c>
      <c r="AN535" t="s">
        <v>6866</v>
      </c>
      <c r="AO535" t="s">
        <v>6866</v>
      </c>
      <c r="AP535" t="s">
        <v>6866</v>
      </c>
      <c r="AQ535" t="s">
        <v>6866</v>
      </c>
      <c r="AR535" t="s">
        <v>6866</v>
      </c>
      <c r="AS535" t="s">
        <v>6866</v>
      </c>
      <c r="AT535" t="s">
        <v>6866</v>
      </c>
      <c r="AU535" t="s">
        <v>6866</v>
      </c>
      <c r="AV535" t="s">
        <v>6866</v>
      </c>
      <c r="AW535" t="s">
        <v>6866</v>
      </c>
      <c r="AX535" t="s">
        <v>6866</v>
      </c>
      <c r="AY535" t="s">
        <v>6866</v>
      </c>
      <c r="AZ535" t="s">
        <v>6866</v>
      </c>
      <c r="BA535" t="s">
        <v>6866</v>
      </c>
      <c r="BB535" t="s">
        <v>6866</v>
      </c>
      <c r="BC535" t="s">
        <v>6866</v>
      </c>
      <c r="BD535" t="s">
        <v>6866</v>
      </c>
      <c r="BE535" t="s">
        <v>6866</v>
      </c>
      <c r="BF535" t="s">
        <v>6866</v>
      </c>
      <c r="BG535" t="s">
        <v>6866</v>
      </c>
      <c r="BH535" t="s">
        <v>6866</v>
      </c>
      <c r="BI535" t="s">
        <v>6866</v>
      </c>
      <c r="BJ535" t="s">
        <v>6866</v>
      </c>
      <c r="BK535" t="s">
        <v>6866</v>
      </c>
      <c r="BL535" t="s">
        <v>6866</v>
      </c>
      <c r="BM535" t="s">
        <v>6866</v>
      </c>
      <c r="BN535" t="s">
        <v>6866</v>
      </c>
      <c r="BO535" t="s">
        <v>6866</v>
      </c>
      <c r="BP535" t="s">
        <v>7944</v>
      </c>
      <c r="BQ535" t="s">
        <v>2119</v>
      </c>
    </row>
    <row r="536" spans="1:69" hidden="1" x14ac:dyDescent="0.2">
      <c r="A536" t="s">
        <v>2120</v>
      </c>
      <c r="B536" t="s">
        <v>2120</v>
      </c>
      <c r="C536" t="s">
        <v>6845</v>
      </c>
      <c r="D536" t="s">
        <v>6835</v>
      </c>
      <c r="E536" t="s">
        <v>9147</v>
      </c>
      <c r="F536" t="s">
        <v>9147</v>
      </c>
      <c r="G536" t="s">
        <v>6845</v>
      </c>
      <c r="H536" t="s">
        <v>6845</v>
      </c>
      <c r="I536" t="s">
        <v>6845</v>
      </c>
      <c r="J536" t="s">
        <v>7943</v>
      </c>
      <c r="K536" t="s">
        <v>6845</v>
      </c>
      <c r="L536" t="s">
        <v>6456</v>
      </c>
      <c r="M536" t="s">
        <v>6457</v>
      </c>
      <c r="N536" t="s">
        <v>6844</v>
      </c>
      <c r="O536" t="s">
        <v>6845</v>
      </c>
      <c r="P536" t="s">
        <v>6845</v>
      </c>
      <c r="Q536" t="s">
        <v>6845</v>
      </c>
      <c r="R536" t="s">
        <v>6845</v>
      </c>
      <c r="S536" t="s">
        <v>6845</v>
      </c>
      <c r="T536" t="s">
        <v>6845</v>
      </c>
      <c r="U536" t="s">
        <v>6845</v>
      </c>
      <c r="V536" t="s">
        <v>6845</v>
      </c>
      <c r="W536" t="s">
        <v>6845</v>
      </c>
      <c r="X536" t="s">
        <v>6845</v>
      </c>
      <c r="Y536" t="s">
        <v>6845</v>
      </c>
      <c r="Z536" t="s">
        <v>6845</v>
      </c>
      <c r="AA536" t="s">
        <v>6845</v>
      </c>
      <c r="AB536" t="s">
        <v>6845</v>
      </c>
      <c r="AC536" t="s">
        <v>6845</v>
      </c>
      <c r="AD536" t="s">
        <v>6845</v>
      </c>
      <c r="AE536" t="s">
        <v>6845</v>
      </c>
      <c r="AF536" t="s">
        <v>6845</v>
      </c>
      <c r="AG536" t="s">
        <v>6845</v>
      </c>
      <c r="AH536" t="s">
        <v>6845</v>
      </c>
      <c r="AI536" t="s">
        <v>6845</v>
      </c>
      <c r="AJ536" t="s">
        <v>6845</v>
      </c>
      <c r="AK536" t="s">
        <v>6845</v>
      </c>
      <c r="AL536" t="s">
        <v>6845</v>
      </c>
      <c r="AM536" t="s">
        <v>6845</v>
      </c>
      <c r="AN536" t="s">
        <v>6866</v>
      </c>
      <c r="AO536" t="s">
        <v>6866</v>
      </c>
      <c r="AP536" t="s">
        <v>6866</v>
      </c>
      <c r="AQ536" t="s">
        <v>6866</v>
      </c>
      <c r="AR536" t="s">
        <v>6866</v>
      </c>
      <c r="AS536" t="s">
        <v>6866</v>
      </c>
      <c r="AT536" t="s">
        <v>6866</v>
      </c>
      <c r="AU536" t="s">
        <v>6866</v>
      </c>
      <c r="AV536" t="s">
        <v>6866</v>
      </c>
      <c r="AW536" t="s">
        <v>6866</v>
      </c>
      <c r="AX536" t="s">
        <v>6866</v>
      </c>
      <c r="AY536" t="s">
        <v>6866</v>
      </c>
      <c r="AZ536" t="s">
        <v>6866</v>
      </c>
      <c r="BA536" t="s">
        <v>6866</v>
      </c>
      <c r="BB536" t="s">
        <v>6866</v>
      </c>
      <c r="BC536" t="s">
        <v>6866</v>
      </c>
      <c r="BD536" t="s">
        <v>6866</v>
      </c>
      <c r="BE536" t="s">
        <v>6866</v>
      </c>
      <c r="BF536" t="s">
        <v>6866</v>
      </c>
      <c r="BG536" t="s">
        <v>6866</v>
      </c>
      <c r="BH536" t="s">
        <v>6866</v>
      </c>
      <c r="BI536" t="s">
        <v>6866</v>
      </c>
      <c r="BJ536" t="s">
        <v>6866</v>
      </c>
      <c r="BK536" t="s">
        <v>6866</v>
      </c>
      <c r="BL536" t="s">
        <v>6866</v>
      </c>
      <c r="BM536" t="s">
        <v>6866</v>
      </c>
      <c r="BN536" t="s">
        <v>6866</v>
      </c>
      <c r="BO536" t="s">
        <v>6866</v>
      </c>
      <c r="BP536" t="s">
        <v>2121</v>
      </c>
      <c r="BQ536" t="s">
        <v>2122</v>
      </c>
    </row>
    <row r="537" spans="1:69" hidden="1" x14ac:dyDescent="0.2">
      <c r="A537" t="s">
        <v>2123</v>
      </c>
      <c r="B537" t="s">
        <v>2123</v>
      </c>
      <c r="C537" t="s">
        <v>6845</v>
      </c>
      <c r="D537" t="s">
        <v>6835</v>
      </c>
      <c r="E537" t="s">
        <v>9147</v>
      </c>
      <c r="F537" t="s">
        <v>9147</v>
      </c>
      <c r="G537" t="s">
        <v>6845</v>
      </c>
      <c r="H537" t="s">
        <v>6845</v>
      </c>
      <c r="I537" t="s">
        <v>6845</v>
      </c>
      <c r="J537" t="s">
        <v>7943</v>
      </c>
      <c r="K537" t="s">
        <v>6845</v>
      </c>
      <c r="L537" t="s">
        <v>6456</v>
      </c>
      <c r="M537" t="s">
        <v>6457</v>
      </c>
      <c r="N537" t="s">
        <v>6844</v>
      </c>
      <c r="O537" t="s">
        <v>6845</v>
      </c>
      <c r="P537" t="s">
        <v>6845</v>
      </c>
      <c r="Q537" t="s">
        <v>6845</v>
      </c>
      <c r="R537" t="s">
        <v>6845</v>
      </c>
      <c r="S537" t="s">
        <v>6845</v>
      </c>
      <c r="T537" t="s">
        <v>6845</v>
      </c>
      <c r="U537" t="s">
        <v>6845</v>
      </c>
      <c r="V537" t="s">
        <v>6845</v>
      </c>
      <c r="W537" t="s">
        <v>6845</v>
      </c>
      <c r="X537" t="s">
        <v>6845</v>
      </c>
      <c r="Y537" t="s">
        <v>6845</v>
      </c>
      <c r="Z537" t="s">
        <v>6845</v>
      </c>
      <c r="AA537" t="s">
        <v>6845</v>
      </c>
      <c r="AB537" t="s">
        <v>6845</v>
      </c>
      <c r="AC537" t="s">
        <v>6845</v>
      </c>
      <c r="AD537" t="s">
        <v>6845</v>
      </c>
      <c r="AE537" t="s">
        <v>6845</v>
      </c>
      <c r="AF537" t="s">
        <v>6845</v>
      </c>
      <c r="AG537" t="s">
        <v>6845</v>
      </c>
      <c r="AH537" t="s">
        <v>6845</v>
      </c>
      <c r="AI537" t="s">
        <v>6845</v>
      </c>
      <c r="AJ537" t="s">
        <v>6845</v>
      </c>
      <c r="AK537" t="s">
        <v>6845</v>
      </c>
      <c r="AL537" t="s">
        <v>6845</v>
      </c>
      <c r="AM537" t="s">
        <v>6845</v>
      </c>
      <c r="AN537" t="s">
        <v>6866</v>
      </c>
      <c r="AO537" t="s">
        <v>6866</v>
      </c>
      <c r="AP537" t="s">
        <v>6866</v>
      </c>
      <c r="AQ537" t="s">
        <v>6866</v>
      </c>
      <c r="AR537" t="s">
        <v>6866</v>
      </c>
      <c r="AS537" t="s">
        <v>6866</v>
      </c>
      <c r="AT537" t="s">
        <v>6866</v>
      </c>
      <c r="AU537" t="s">
        <v>6866</v>
      </c>
      <c r="AV537" t="s">
        <v>6866</v>
      </c>
      <c r="AW537" t="s">
        <v>6866</v>
      </c>
      <c r="AX537" t="s">
        <v>6866</v>
      </c>
      <c r="AY537" t="s">
        <v>6866</v>
      </c>
      <c r="AZ537" t="s">
        <v>6866</v>
      </c>
      <c r="BA537" t="s">
        <v>6866</v>
      </c>
      <c r="BB537" t="s">
        <v>6866</v>
      </c>
      <c r="BC537" t="s">
        <v>6866</v>
      </c>
      <c r="BD537" t="s">
        <v>6866</v>
      </c>
      <c r="BE537" t="s">
        <v>6866</v>
      </c>
      <c r="BF537" t="s">
        <v>6866</v>
      </c>
      <c r="BG537" t="s">
        <v>6866</v>
      </c>
      <c r="BH537" t="s">
        <v>6866</v>
      </c>
      <c r="BI537" t="s">
        <v>6866</v>
      </c>
      <c r="BJ537" t="s">
        <v>6866</v>
      </c>
      <c r="BK537" t="s">
        <v>6866</v>
      </c>
      <c r="BL537" t="s">
        <v>6866</v>
      </c>
      <c r="BM537" t="s">
        <v>6866</v>
      </c>
      <c r="BN537" t="s">
        <v>6866</v>
      </c>
      <c r="BO537" t="s">
        <v>6866</v>
      </c>
      <c r="BP537" t="s">
        <v>7944</v>
      </c>
      <c r="BQ537" t="s">
        <v>2124</v>
      </c>
    </row>
    <row r="538" spans="1:69" hidden="1" x14ac:dyDescent="0.2">
      <c r="A538" t="s">
        <v>2125</v>
      </c>
      <c r="B538" t="s">
        <v>2125</v>
      </c>
      <c r="C538" t="s">
        <v>6845</v>
      </c>
      <c r="D538" t="s">
        <v>6835</v>
      </c>
      <c r="E538" t="s">
        <v>9147</v>
      </c>
      <c r="F538" t="s">
        <v>9147</v>
      </c>
      <c r="G538" t="s">
        <v>6845</v>
      </c>
      <c r="H538" t="s">
        <v>6845</v>
      </c>
      <c r="I538" t="s">
        <v>6845</v>
      </c>
      <c r="J538" t="s">
        <v>7943</v>
      </c>
      <c r="K538" t="s">
        <v>6845</v>
      </c>
      <c r="L538" t="s">
        <v>6456</v>
      </c>
      <c r="M538" t="s">
        <v>6457</v>
      </c>
      <c r="N538" t="s">
        <v>6844</v>
      </c>
      <c r="O538" t="s">
        <v>6845</v>
      </c>
      <c r="P538" t="s">
        <v>6845</v>
      </c>
      <c r="Q538" t="s">
        <v>6845</v>
      </c>
      <c r="R538" t="s">
        <v>6845</v>
      </c>
      <c r="S538" t="s">
        <v>6845</v>
      </c>
      <c r="T538" t="s">
        <v>6845</v>
      </c>
      <c r="U538" t="s">
        <v>6845</v>
      </c>
      <c r="V538" t="s">
        <v>6845</v>
      </c>
      <c r="W538" t="s">
        <v>6845</v>
      </c>
      <c r="X538" t="s">
        <v>6845</v>
      </c>
      <c r="Y538" t="s">
        <v>6845</v>
      </c>
      <c r="Z538" t="s">
        <v>6845</v>
      </c>
      <c r="AA538" t="s">
        <v>6845</v>
      </c>
      <c r="AB538" t="s">
        <v>6845</v>
      </c>
      <c r="AC538" t="s">
        <v>6845</v>
      </c>
      <c r="AD538" t="s">
        <v>6845</v>
      </c>
      <c r="AE538" t="s">
        <v>6845</v>
      </c>
      <c r="AF538" t="s">
        <v>6845</v>
      </c>
      <c r="AG538" t="s">
        <v>6845</v>
      </c>
      <c r="AH538" t="s">
        <v>6845</v>
      </c>
      <c r="AI538" t="s">
        <v>6845</v>
      </c>
      <c r="AJ538" t="s">
        <v>6845</v>
      </c>
      <c r="AK538" t="s">
        <v>6845</v>
      </c>
      <c r="AL538" t="s">
        <v>6845</v>
      </c>
      <c r="AM538" t="s">
        <v>6845</v>
      </c>
      <c r="AN538" t="s">
        <v>6866</v>
      </c>
      <c r="AO538" t="s">
        <v>6866</v>
      </c>
      <c r="AP538" t="s">
        <v>6866</v>
      </c>
      <c r="AQ538" t="s">
        <v>6866</v>
      </c>
      <c r="AR538" t="s">
        <v>6866</v>
      </c>
      <c r="AS538" t="s">
        <v>6866</v>
      </c>
      <c r="AT538" t="s">
        <v>6866</v>
      </c>
      <c r="AU538" t="s">
        <v>6866</v>
      </c>
      <c r="AV538" t="s">
        <v>6866</v>
      </c>
      <c r="AW538" t="s">
        <v>6866</v>
      </c>
      <c r="AX538" t="s">
        <v>6866</v>
      </c>
      <c r="AY538" t="s">
        <v>6866</v>
      </c>
      <c r="AZ538" t="s">
        <v>6866</v>
      </c>
      <c r="BA538" t="s">
        <v>6866</v>
      </c>
      <c r="BB538" t="s">
        <v>6866</v>
      </c>
      <c r="BC538" t="s">
        <v>6866</v>
      </c>
      <c r="BD538" t="s">
        <v>6866</v>
      </c>
      <c r="BE538" t="s">
        <v>6866</v>
      </c>
      <c r="BF538" t="s">
        <v>6866</v>
      </c>
      <c r="BG538" t="s">
        <v>6866</v>
      </c>
      <c r="BH538" t="s">
        <v>6866</v>
      </c>
      <c r="BI538" t="s">
        <v>6866</v>
      </c>
      <c r="BJ538" t="s">
        <v>6866</v>
      </c>
      <c r="BK538" t="s">
        <v>6866</v>
      </c>
      <c r="BL538" t="s">
        <v>6866</v>
      </c>
      <c r="BM538" t="s">
        <v>6866</v>
      </c>
      <c r="BN538" t="s">
        <v>6866</v>
      </c>
      <c r="BO538" t="s">
        <v>6866</v>
      </c>
      <c r="BP538" t="s">
        <v>7944</v>
      </c>
      <c r="BQ538" t="s">
        <v>2126</v>
      </c>
    </row>
    <row r="539" spans="1:69" hidden="1" x14ac:dyDescent="0.2">
      <c r="A539" t="s">
        <v>2127</v>
      </c>
      <c r="B539" t="s">
        <v>2127</v>
      </c>
      <c r="C539" t="s">
        <v>6845</v>
      </c>
      <c r="D539" t="s">
        <v>6835</v>
      </c>
      <c r="E539" t="s">
        <v>9147</v>
      </c>
      <c r="F539" t="s">
        <v>9147</v>
      </c>
      <c r="G539" t="s">
        <v>6845</v>
      </c>
      <c r="H539" t="s">
        <v>6845</v>
      </c>
      <c r="I539" t="s">
        <v>6845</v>
      </c>
      <c r="J539" t="s">
        <v>7943</v>
      </c>
      <c r="K539" t="s">
        <v>6845</v>
      </c>
      <c r="L539" t="s">
        <v>6456</v>
      </c>
      <c r="M539" t="s">
        <v>6457</v>
      </c>
      <c r="N539" t="s">
        <v>6844</v>
      </c>
      <c r="O539" t="s">
        <v>6845</v>
      </c>
      <c r="P539" t="s">
        <v>6845</v>
      </c>
      <c r="Q539" t="s">
        <v>6845</v>
      </c>
      <c r="R539" t="s">
        <v>6845</v>
      </c>
      <c r="S539" t="s">
        <v>6845</v>
      </c>
      <c r="T539" t="s">
        <v>6845</v>
      </c>
      <c r="U539" t="s">
        <v>6845</v>
      </c>
      <c r="V539" t="s">
        <v>6845</v>
      </c>
      <c r="W539" t="s">
        <v>6845</v>
      </c>
      <c r="X539" t="s">
        <v>6845</v>
      </c>
      <c r="Y539" t="s">
        <v>6845</v>
      </c>
      <c r="Z539" t="s">
        <v>6845</v>
      </c>
      <c r="AA539" t="s">
        <v>6845</v>
      </c>
      <c r="AB539" t="s">
        <v>6845</v>
      </c>
      <c r="AC539" t="s">
        <v>6845</v>
      </c>
      <c r="AD539" t="s">
        <v>6845</v>
      </c>
      <c r="AE539" t="s">
        <v>6845</v>
      </c>
      <c r="AF539" t="s">
        <v>6845</v>
      </c>
      <c r="AG539" t="s">
        <v>6845</v>
      </c>
      <c r="AH539" t="s">
        <v>6845</v>
      </c>
      <c r="AI539" t="s">
        <v>6845</v>
      </c>
      <c r="AJ539" t="s">
        <v>6845</v>
      </c>
      <c r="AK539" t="s">
        <v>6845</v>
      </c>
      <c r="AL539" t="s">
        <v>6845</v>
      </c>
      <c r="AM539" t="s">
        <v>6845</v>
      </c>
      <c r="AN539" t="s">
        <v>6866</v>
      </c>
      <c r="AO539" t="s">
        <v>6866</v>
      </c>
      <c r="AP539" t="s">
        <v>6866</v>
      </c>
      <c r="AQ539" t="s">
        <v>6866</v>
      </c>
      <c r="AR539" t="s">
        <v>6866</v>
      </c>
      <c r="AS539" t="s">
        <v>6866</v>
      </c>
      <c r="AT539" t="s">
        <v>6866</v>
      </c>
      <c r="AU539" t="s">
        <v>6866</v>
      </c>
      <c r="AV539" t="s">
        <v>6866</v>
      </c>
      <c r="AW539" t="s">
        <v>6866</v>
      </c>
      <c r="AX539" t="s">
        <v>6866</v>
      </c>
      <c r="AY539" t="s">
        <v>6866</v>
      </c>
      <c r="AZ539" t="s">
        <v>6866</v>
      </c>
      <c r="BA539" t="s">
        <v>6866</v>
      </c>
      <c r="BB539" t="s">
        <v>6866</v>
      </c>
      <c r="BC539" t="s">
        <v>6866</v>
      </c>
      <c r="BD539" t="s">
        <v>6866</v>
      </c>
      <c r="BE539" t="s">
        <v>6866</v>
      </c>
      <c r="BF539" t="s">
        <v>6866</v>
      </c>
      <c r="BG539" t="s">
        <v>6866</v>
      </c>
      <c r="BH539" t="s">
        <v>6866</v>
      </c>
      <c r="BI539" t="s">
        <v>6866</v>
      </c>
      <c r="BJ539" t="s">
        <v>6866</v>
      </c>
      <c r="BK539" t="s">
        <v>6866</v>
      </c>
      <c r="BL539" t="s">
        <v>6866</v>
      </c>
      <c r="BM539" t="s">
        <v>6866</v>
      </c>
      <c r="BN539" t="s">
        <v>6866</v>
      </c>
      <c r="BO539" t="s">
        <v>6866</v>
      </c>
      <c r="BP539" t="s">
        <v>7944</v>
      </c>
      <c r="BQ539" t="s">
        <v>2128</v>
      </c>
    </row>
    <row r="540" spans="1:69" hidden="1" x14ac:dyDescent="0.2">
      <c r="A540" t="s">
        <v>2129</v>
      </c>
      <c r="B540" t="s">
        <v>2129</v>
      </c>
      <c r="C540" t="s">
        <v>6845</v>
      </c>
      <c r="D540" t="s">
        <v>6835</v>
      </c>
      <c r="E540" t="s">
        <v>9147</v>
      </c>
      <c r="F540" t="s">
        <v>9147</v>
      </c>
      <c r="G540" t="s">
        <v>6845</v>
      </c>
      <c r="H540" t="s">
        <v>6845</v>
      </c>
      <c r="I540" t="s">
        <v>6845</v>
      </c>
      <c r="J540" t="s">
        <v>7943</v>
      </c>
      <c r="K540" t="s">
        <v>6845</v>
      </c>
      <c r="L540" t="s">
        <v>6456</v>
      </c>
      <c r="M540" t="s">
        <v>6457</v>
      </c>
      <c r="N540" t="s">
        <v>6844</v>
      </c>
      <c r="O540" t="s">
        <v>6845</v>
      </c>
      <c r="P540" t="s">
        <v>6845</v>
      </c>
      <c r="Q540" t="s">
        <v>6845</v>
      </c>
      <c r="R540" t="s">
        <v>6845</v>
      </c>
      <c r="S540" t="s">
        <v>6845</v>
      </c>
      <c r="T540" t="s">
        <v>6845</v>
      </c>
      <c r="U540" t="s">
        <v>6845</v>
      </c>
      <c r="V540" t="s">
        <v>6845</v>
      </c>
      <c r="W540" t="s">
        <v>6845</v>
      </c>
      <c r="X540" t="s">
        <v>6845</v>
      </c>
      <c r="Y540" t="s">
        <v>6845</v>
      </c>
      <c r="Z540" t="s">
        <v>6845</v>
      </c>
      <c r="AA540" t="s">
        <v>6845</v>
      </c>
      <c r="AB540" t="s">
        <v>6845</v>
      </c>
      <c r="AC540" t="s">
        <v>6845</v>
      </c>
      <c r="AD540" t="s">
        <v>6845</v>
      </c>
      <c r="AE540" t="s">
        <v>6845</v>
      </c>
      <c r="AF540" t="s">
        <v>6845</v>
      </c>
      <c r="AG540" t="s">
        <v>6845</v>
      </c>
      <c r="AH540" t="s">
        <v>6845</v>
      </c>
      <c r="AI540" t="s">
        <v>6845</v>
      </c>
      <c r="AJ540" t="s">
        <v>6845</v>
      </c>
      <c r="AK540" t="s">
        <v>6845</v>
      </c>
      <c r="AL540" t="s">
        <v>6845</v>
      </c>
      <c r="AM540" t="s">
        <v>6845</v>
      </c>
      <c r="AN540" t="s">
        <v>6866</v>
      </c>
      <c r="AO540" t="s">
        <v>6866</v>
      </c>
      <c r="AP540" t="s">
        <v>6866</v>
      </c>
      <c r="AQ540" t="s">
        <v>6866</v>
      </c>
      <c r="AR540" t="s">
        <v>6866</v>
      </c>
      <c r="AS540" t="s">
        <v>6866</v>
      </c>
      <c r="AT540" t="s">
        <v>6866</v>
      </c>
      <c r="AU540" t="s">
        <v>6866</v>
      </c>
      <c r="AV540" t="s">
        <v>6866</v>
      </c>
      <c r="AW540" t="s">
        <v>6866</v>
      </c>
      <c r="AX540" t="s">
        <v>6866</v>
      </c>
      <c r="AY540" t="s">
        <v>6866</v>
      </c>
      <c r="AZ540" t="s">
        <v>6866</v>
      </c>
      <c r="BA540" t="s">
        <v>6866</v>
      </c>
      <c r="BB540" t="s">
        <v>6866</v>
      </c>
      <c r="BC540" t="s">
        <v>6866</v>
      </c>
      <c r="BD540" t="s">
        <v>6866</v>
      </c>
      <c r="BE540" t="s">
        <v>6866</v>
      </c>
      <c r="BF540" t="s">
        <v>6866</v>
      </c>
      <c r="BG540" t="s">
        <v>6866</v>
      </c>
      <c r="BH540" t="s">
        <v>6866</v>
      </c>
      <c r="BI540" t="s">
        <v>6866</v>
      </c>
      <c r="BJ540" t="s">
        <v>6866</v>
      </c>
      <c r="BK540" t="s">
        <v>6866</v>
      </c>
      <c r="BL540" t="s">
        <v>6866</v>
      </c>
      <c r="BM540" t="s">
        <v>6866</v>
      </c>
      <c r="BN540" t="s">
        <v>6866</v>
      </c>
      <c r="BO540" t="s">
        <v>6866</v>
      </c>
      <c r="BP540" t="s">
        <v>7944</v>
      </c>
      <c r="BQ540" t="s">
        <v>2130</v>
      </c>
    </row>
    <row r="541" spans="1:69" hidden="1" x14ac:dyDescent="0.2">
      <c r="A541" t="s">
        <v>2131</v>
      </c>
      <c r="B541" t="s">
        <v>2131</v>
      </c>
      <c r="C541" t="s">
        <v>6845</v>
      </c>
      <c r="D541" t="s">
        <v>6835</v>
      </c>
      <c r="E541" t="s">
        <v>9147</v>
      </c>
      <c r="F541" t="s">
        <v>9147</v>
      </c>
      <c r="G541" t="s">
        <v>6845</v>
      </c>
      <c r="H541" t="s">
        <v>6845</v>
      </c>
      <c r="I541" t="s">
        <v>6845</v>
      </c>
      <c r="J541" t="s">
        <v>7943</v>
      </c>
      <c r="K541" t="s">
        <v>6845</v>
      </c>
      <c r="L541" t="s">
        <v>6456</v>
      </c>
      <c r="M541" t="s">
        <v>6457</v>
      </c>
      <c r="N541" t="s">
        <v>6844</v>
      </c>
      <c r="O541" t="s">
        <v>6845</v>
      </c>
      <c r="P541" t="s">
        <v>6845</v>
      </c>
      <c r="Q541" t="s">
        <v>6845</v>
      </c>
      <c r="R541" t="s">
        <v>6845</v>
      </c>
      <c r="S541" t="s">
        <v>6845</v>
      </c>
      <c r="T541" t="s">
        <v>6845</v>
      </c>
      <c r="U541" t="s">
        <v>6845</v>
      </c>
      <c r="V541" t="s">
        <v>6845</v>
      </c>
      <c r="W541" t="s">
        <v>6845</v>
      </c>
      <c r="X541" t="s">
        <v>6845</v>
      </c>
      <c r="Y541" t="s">
        <v>6845</v>
      </c>
      <c r="Z541" t="s">
        <v>6845</v>
      </c>
      <c r="AA541" t="s">
        <v>6845</v>
      </c>
      <c r="AB541" t="s">
        <v>6845</v>
      </c>
      <c r="AC541" t="s">
        <v>6845</v>
      </c>
      <c r="AD541" t="s">
        <v>6845</v>
      </c>
      <c r="AE541" t="s">
        <v>6845</v>
      </c>
      <c r="AF541" t="s">
        <v>6845</v>
      </c>
      <c r="AG541" t="s">
        <v>6845</v>
      </c>
      <c r="AH541" t="s">
        <v>6845</v>
      </c>
      <c r="AI541" t="s">
        <v>6845</v>
      </c>
      <c r="AJ541" t="s">
        <v>6845</v>
      </c>
      <c r="AK541" t="s">
        <v>6845</v>
      </c>
      <c r="AL541" t="s">
        <v>6845</v>
      </c>
      <c r="AM541" t="s">
        <v>6845</v>
      </c>
      <c r="AN541" t="s">
        <v>6866</v>
      </c>
      <c r="AO541" t="s">
        <v>6866</v>
      </c>
      <c r="AP541" t="s">
        <v>6866</v>
      </c>
      <c r="AQ541" t="s">
        <v>6866</v>
      </c>
      <c r="AR541" t="s">
        <v>6866</v>
      </c>
      <c r="AS541" t="s">
        <v>6866</v>
      </c>
      <c r="AT541" t="s">
        <v>6866</v>
      </c>
      <c r="AU541" t="s">
        <v>6866</v>
      </c>
      <c r="AV541" t="s">
        <v>6866</v>
      </c>
      <c r="AW541" t="s">
        <v>6866</v>
      </c>
      <c r="AX541" t="s">
        <v>6866</v>
      </c>
      <c r="AY541" t="s">
        <v>6866</v>
      </c>
      <c r="AZ541" t="s">
        <v>6866</v>
      </c>
      <c r="BA541" t="s">
        <v>6866</v>
      </c>
      <c r="BB541" t="s">
        <v>6866</v>
      </c>
      <c r="BC541" t="s">
        <v>6866</v>
      </c>
      <c r="BD541" t="s">
        <v>6866</v>
      </c>
      <c r="BE541" t="s">
        <v>6866</v>
      </c>
      <c r="BF541" t="s">
        <v>6866</v>
      </c>
      <c r="BG541" t="s">
        <v>6866</v>
      </c>
      <c r="BH541" t="s">
        <v>6866</v>
      </c>
      <c r="BI541" t="s">
        <v>6866</v>
      </c>
      <c r="BJ541" t="s">
        <v>6866</v>
      </c>
      <c r="BK541" t="s">
        <v>6866</v>
      </c>
      <c r="BL541" t="s">
        <v>6866</v>
      </c>
      <c r="BM541" t="s">
        <v>6866</v>
      </c>
      <c r="BN541" t="s">
        <v>6866</v>
      </c>
      <c r="BO541" t="s">
        <v>6866</v>
      </c>
      <c r="BP541" t="s">
        <v>7944</v>
      </c>
      <c r="BQ541" t="s">
        <v>2132</v>
      </c>
    </row>
    <row r="542" spans="1:69" hidden="1" x14ac:dyDescent="0.2">
      <c r="A542" t="s">
        <v>2133</v>
      </c>
      <c r="B542" t="s">
        <v>2133</v>
      </c>
      <c r="C542" t="s">
        <v>6845</v>
      </c>
      <c r="D542" t="s">
        <v>6835</v>
      </c>
      <c r="E542" t="s">
        <v>9147</v>
      </c>
      <c r="F542" t="s">
        <v>9147</v>
      </c>
      <c r="G542" t="s">
        <v>6845</v>
      </c>
      <c r="H542" t="s">
        <v>6845</v>
      </c>
      <c r="I542" t="s">
        <v>6845</v>
      </c>
      <c r="J542" t="s">
        <v>7943</v>
      </c>
      <c r="K542" t="s">
        <v>6845</v>
      </c>
      <c r="L542" t="s">
        <v>6456</v>
      </c>
      <c r="M542" t="s">
        <v>6457</v>
      </c>
      <c r="N542" t="s">
        <v>6844</v>
      </c>
      <c r="O542" t="s">
        <v>6845</v>
      </c>
      <c r="P542" t="s">
        <v>6845</v>
      </c>
      <c r="Q542" t="s">
        <v>6845</v>
      </c>
      <c r="R542" t="s">
        <v>6845</v>
      </c>
      <c r="S542" t="s">
        <v>6845</v>
      </c>
      <c r="T542" t="s">
        <v>6845</v>
      </c>
      <c r="U542" t="s">
        <v>6845</v>
      </c>
      <c r="V542" t="s">
        <v>6845</v>
      </c>
      <c r="W542" t="s">
        <v>6845</v>
      </c>
      <c r="X542" t="s">
        <v>6845</v>
      </c>
      <c r="Y542" t="s">
        <v>6845</v>
      </c>
      <c r="Z542" t="s">
        <v>6845</v>
      </c>
      <c r="AA542" t="s">
        <v>6845</v>
      </c>
      <c r="AB542" t="s">
        <v>6845</v>
      </c>
      <c r="AC542" t="s">
        <v>6845</v>
      </c>
      <c r="AD542" t="s">
        <v>6845</v>
      </c>
      <c r="AE542" t="s">
        <v>6845</v>
      </c>
      <c r="AF542" t="s">
        <v>6845</v>
      </c>
      <c r="AG542" t="s">
        <v>6845</v>
      </c>
      <c r="AH542" t="s">
        <v>6845</v>
      </c>
      <c r="AI542" t="s">
        <v>6845</v>
      </c>
      <c r="AJ542" t="s">
        <v>6845</v>
      </c>
      <c r="AK542" t="s">
        <v>6845</v>
      </c>
      <c r="AL542" t="s">
        <v>6845</v>
      </c>
      <c r="AM542" t="s">
        <v>6845</v>
      </c>
      <c r="AN542" t="s">
        <v>6866</v>
      </c>
      <c r="AO542" t="s">
        <v>6866</v>
      </c>
      <c r="AP542" t="s">
        <v>6866</v>
      </c>
      <c r="AQ542" t="s">
        <v>6866</v>
      </c>
      <c r="AR542" t="s">
        <v>6866</v>
      </c>
      <c r="AS542" t="s">
        <v>6866</v>
      </c>
      <c r="AT542" t="s">
        <v>6866</v>
      </c>
      <c r="AU542" t="s">
        <v>6866</v>
      </c>
      <c r="AV542" t="s">
        <v>6866</v>
      </c>
      <c r="AW542" t="s">
        <v>6866</v>
      </c>
      <c r="AX542" t="s">
        <v>6866</v>
      </c>
      <c r="AY542" t="s">
        <v>6866</v>
      </c>
      <c r="AZ542" t="s">
        <v>6866</v>
      </c>
      <c r="BA542" t="s">
        <v>6866</v>
      </c>
      <c r="BB542" t="s">
        <v>6866</v>
      </c>
      <c r="BC542" t="s">
        <v>6866</v>
      </c>
      <c r="BD542" t="s">
        <v>6866</v>
      </c>
      <c r="BE542" t="s">
        <v>6866</v>
      </c>
      <c r="BF542" t="s">
        <v>6866</v>
      </c>
      <c r="BG542" t="s">
        <v>6866</v>
      </c>
      <c r="BH542" t="s">
        <v>6866</v>
      </c>
      <c r="BI542" t="s">
        <v>6866</v>
      </c>
      <c r="BJ542" t="s">
        <v>6866</v>
      </c>
      <c r="BK542" t="s">
        <v>6866</v>
      </c>
      <c r="BL542" t="s">
        <v>6866</v>
      </c>
      <c r="BM542" t="s">
        <v>6866</v>
      </c>
      <c r="BN542" t="s">
        <v>6866</v>
      </c>
      <c r="BO542" t="s">
        <v>6866</v>
      </c>
      <c r="BP542" t="s">
        <v>7944</v>
      </c>
      <c r="BQ542" t="s">
        <v>2134</v>
      </c>
    </row>
    <row r="543" spans="1:69" hidden="1" x14ac:dyDescent="0.2">
      <c r="A543" t="s">
        <v>2135</v>
      </c>
      <c r="B543" t="s">
        <v>2135</v>
      </c>
      <c r="C543" t="s">
        <v>6845</v>
      </c>
      <c r="D543" t="s">
        <v>6835</v>
      </c>
      <c r="E543" t="s">
        <v>9147</v>
      </c>
      <c r="F543" t="s">
        <v>9147</v>
      </c>
      <c r="G543" t="s">
        <v>6845</v>
      </c>
      <c r="H543" t="s">
        <v>6845</v>
      </c>
      <c r="I543" t="s">
        <v>6845</v>
      </c>
      <c r="J543" t="s">
        <v>7943</v>
      </c>
      <c r="K543" t="s">
        <v>6845</v>
      </c>
      <c r="L543" t="s">
        <v>6456</v>
      </c>
      <c r="M543" t="s">
        <v>6457</v>
      </c>
      <c r="N543" t="s">
        <v>6844</v>
      </c>
      <c r="O543" t="s">
        <v>6845</v>
      </c>
      <c r="P543" t="s">
        <v>6845</v>
      </c>
      <c r="Q543" t="s">
        <v>6845</v>
      </c>
      <c r="R543" t="s">
        <v>6845</v>
      </c>
      <c r="S543" t="s">
        <v>6845</v>
      </c>
      <c r="T543" t="s">
        <v>6845</v>
      </c>
      <c r="U543" t="s">
        <v>6845</v>
      </c>
      <c r="V543" t="s">
        <v>6845</v>
      </c>
      <c r="W543" t="s">
        <v>6845</v>
      </c>
      <c r="X543" t="s">
        <v>6845</v>
      </c>
      <c r="Y543" t="s">
        <v>6845</v>
      </c>
      <c r="Z543" t="s">
        <v>6845</v>
      </c>
      <c r="AA543" t="s">
        <v>6845</v>
      </c>
      <c r="AB543" t="s">
        <v>6845</v>
      </c>
      <c r="AC543" t="s">
        <v>6845</v>
      </c>
      <c r="AD543" t="s">
        <v>6845</v>
      </c>
      <c r="AE543" t="s">
        <v>6845</v>
      </c>
      <c r="AF543" t="s">
        <v>6845</v>
      </c>
      <c r="AG543" t="s">
        <v>6845</v>
      </c>
      <c r="AH543" t="s">
        <v>6845</v>
      </c>
      <c r="AI543" t="s">
        <v>6845</v>
      </c>
      <c r="AJ543" t="s">
        <v>6845</v>
      </c>
      <c r="AK543" t="s">
        <v>6845</v>
      </c>
      <c r="AL543" t="s">
        <v>6845</v>
      </c>
      <c r="AM543" t="s">
        <v>6845</v>
      </c>
      <c r="AN543" t="s">
        <v>6866</v>
      </c>
      <c r="AO543" t="s">
        <v>6866</v>
      </c>
      <c r="AP543" t="s">
        <v>6866</v>
      </c>
      <c r="AQ543" t="s">
        <v>6866</v>
      </c>
      <c r="AR543" t="s">
        <v>6866</v>
      </c>
      <c r="AS543" t="s">
        <v>6866</v>
      </c>
      <c r="AT543" t="s">
        <v>6866</v>
      </c>
      <c r="AU543" t="s">
        <v>6866</v>
      </c>
      <c r="AV543" t="s">
        <v>6866</v>
      </c>
      <c r="AW543" t="s">
        <v>6866</v>
      </c>
      <c r="AX543" t="s">
        <v>6866</v>
      </c>
      <c r="AY543" t="s">
        <v>6866</v>
      </c>
      <c r="AZ543" t="s">
        <v>6866</v>
      </c>
      <c r="BA543" t="s">
        <v>6866</v>
      </c>
      <c r="BB543" t="s">
        <v>6866</v>
      </c>
      <c r="BC543" t="s">
        <v>6866</v>
      </c>
      <c r="BD543" t="s">
        <v>6866</v>
      </c>
      <c r="BE543" t="s">
        <v>6866</v>
      </c>
      <c r="BF543" t="s">
        <v>6866</v>
      </c>
      <c r="BG543" t="s">
        <v>6866</v>
      </c>
      <c r="BH543" t="s">
        <v>6866</v>
      </c>
      <c r="BI543" t="s">
        <v>6866</v>
      </c>
      <c r="BJ543" t="s">
        <v>6866</v>
      </c>
      <c r="BK543" t="s">
        <v>6866</v>
      </c>
      <c r="BL543" t="s">
        <v>6866</v>
      </c>
      <c r="BM543" t="s">
        <v>6866</v>
      </c>
      <c r="BN543" t="s">
        <v>6866</v>
      </c>
      <c r="BO543" t="s">
        <v>6866</v>
      </c>
      <c r="BP543" t="s">
        <v>7944</v>
      </c>
      <c r="BQ543" t="s">
        <v>2136</v>
      </c>
    </row>
    <row r="544" spans="1:69" hidden="1" x14ac:dyDescent="0.2">
      <c r="A544" t="s">
        <v>2137</v>
      </c>
      <c r="B544" t="s">
        <v>2137</v>
      </c>
      <c r="C544" t="s">
        <v>6845</v>
      </c>
      <c r="D544" t="s">
        <v>6835</v>
      </c>
      <c r="E544" t="s">
        <v>9147</v>
      </c>
      <c r="F544" t="s">
        <v>9147</v>
      </c>
      <c r="G544" t="s">
        <v>6845</v>
      </c>
      <c r="H544" t="s">
        <v>6845</v>
      </c>
      <c r="I544" t="s">
        <v>6845</v>
      </c>
      <c r="J544" t="s">
        <v>7943</v>
      </c>
      <c r="K544" t="s">
        <v>6845</v>
      </c>
      <c r="L544" t="s">
        <v>6456</v>
      </c>
      <c r="M544" t="s">
        <v>6457</v>
      </c>
      <c r="N544" t="s">
        <v>6844</v>
      </c>
      <c r="O544" t="s">
        <v>6845</v>
      </c>
      <c r="P544" t="s">
        <v>6845</v>
      </c>
      <c r="Q544" t="s">
        <v>6845</v>
      </c>
      <c r="R544" t="s">
        <v>6845</v>
      </c>
      <c r="S544" t="s">
        <v>6845</v>
      </c>
      <c r="T544" t="s">
        <v>6845</v>
      </c>
      <c r="U544" t="s">
        <v>6845</v>
      </c>
      <c r="V544" t="s">
        <v>6845</v>
      </c>
      <c r="W544" t="s">
        <v>6845</v>
      </c>
      <c r="X544" t="s">
        <v>6845</v>
      </c>
      <c r="Y544" t="s">
        <v>6845</v>
      </c>
      <c r="Z544" t="s">
        <v>6845</v>
      </c>
      <c r="AA544" t="s">
        <v>6845</v>
      </c>
      <c r="AB544" t="s">
        <v>6845</v>
      </c>
      <c r="AC544" t="s">
        <v>6845</v>
      </c>
      <c r="AD544" t="s">
        <v>6845</v>
      </c>
      <c r="AE544" t="s">
        <v>6845</v>
      </c>
      <c r="AF544" t="s">
        <v>6845</v>
      </c>
      <c r="AG544" t="s">
        <v>6845</v>
      </c>
      <c r="AH544" t="s">
        <v>6845</v>
      </c>
      <c r="AI544" t="s">
        <v>6845</v>
      </c>
      <c r="AJ544" t="s">
        <v>6845</v>
      </c>
      <c r="AK544" t="s">
        <v>6845</v>
      </c>
      <c r="AL544" t="s">
        <v>6845</v>
      </c>
      <c r="AM544" t="s">
        <v>6845</v>
      </c>
      <c r="AN544" t="s">
        <v>6866</v>
      </c>
      <c r="AO544" t="s">
        <v>6866</v>
      </c>
      <c r="AP544" t="s">
        <v>6866</v>
      </c>
      <c r="AQ544" t="s">
        <v>6866</v>
      </c>
      <c r="AR544" t="s">
        <v>6866</v>
      </c>
      <c r="AS544" t="s">
        <v>6866</v>
      </c>
      <c r="AT544" t="s">
        <v>6866</v>
      </c>
      <c r="AU544" t="s">
        <v>6866</v>
      </c>
      <c r="AV544" t="s">
        <v>6866</v>
      </c>
      <c r="AW544" t="s">
        <v>6866</v>
      </c>
      <c r="AX544" t="s">
        <v>6866</v>
      </c>
      <c r="AY544" t="s">
        <v>6866</v>
      </c>
      <c r="AZ544" t="s">
        <v>6866</v>
      </c>
      <c r="BA544" t="s">
        <v>6866</v>
      </c>
      <c r="BB544" t="s">
        <v>6866</v>
      </c>
      <c r="BC544" t="s">
        <v>6866</v>
      </c>
      <c r="BD544" t="s">
        <v>6866</v>
      </c>
      <c r="BE544" t="s">
        <v>6866</v>
      </c>
      <c r="BF544" t="s">
        <v>6866</v>
      </c>
      <c r="BG544" t="s">
        <v>6866</v>
      </c>
      <c r="BH544" t="s">
        <v>6866</v>
      </c>
      <c r="BI544" t="s">
        <v>6866</v>
      </c>
      <c r="BJ544" t="s">
        <v>6866</v>
      </c>
      <c r="BK544" t="s">
        <v>6866</v>
      </c>
      <c r="BL544" t="s">
        <v>6866</v>
      </c>
      <c r="BM544" t="s">
        <v>6866</v>
      </c>
      <c r="BN544" t="s">
        <v>6866</v>
      </c>
      <c r="BO544" t="s">
        <v>6866</v>
      </c>
      <c r="BP544" t="s">
        <v>7944</v>
      </c>
      <c r="BQ544" t="s">
        <v>2138</v>
      </c>
    </row>
    <row r="545" spans="1:69" hidden="1" x14ac:dyDescent="0.2">
      <c r="A545" t="s">
        <v>2139</v>
      </c>
      <c r="B545" t="s">
        <v>2139</v>
      </c>
      <c r="C545" t="s">
        <v>6845</v>
      </c>
      <c r="D545" t="s">
        <v>6835</v>
      </c>
      <c r="E545" t="s">
        <v>9147</v>
      </c>
      <c r="F545" t="s">
        <v>9147</v>
      </c>
      <c r="G545" t="s">
        <v>6845</v>
      </c>
      <c r="H545" t="s">
        <v>6845</v>
      </c>
      <c r="I545" t="s">
        <v>6845</v>
      </c>
      <c r="J545" t="s">
        <v>7943</v>
      </c>
      <c r="K545" t="s">
        <v>6845</v>
      </c>
      <c r="L545" t="s">
        <v>6456</v>
      </c>
      <c r="M545" t="s">
        <v>6457</v>
      </c>
      <c r="N545" t="s">
        <v>6844</v>
      </c>
      <c r="O545" t="s">
        <v>6845</v>
      </c>
      <c r="P545" t="s">
        <v>6845</v>
      </c>
      <c r="Q545" t="s">
        <v>6845</v>
      </c>
      <c r="R545" t="s">
        <v>6845</v>
      </c>
      <c r="S545" t="s">
        <v>6845</v>
      </c>
      <c r="T545" t="s">
        <v>6845</v>
      </c>
      <c r="U545" t="s">
        <v>6845</v>
      </c>
      <c r="V545" t="s">
        <v>6845</v>
      </c>
      <c r="W545" t="s">
        <v>6845</v>
      </c>
      <c r="X545" t="s">
        <v>6845</v>
      </c>
      <c r="Y545" t="s">
        <v>6845</v>
      </c>
      <c r="Z545" t="s">
        <v>6845</v>
      </c>
      <c r="AA545" t="s">
        <v>6845</v>
      </c>
      <c r="AB545" t="s">
        <v>6845</v>
      </c>
      <c r="AC545" t="s">
        <v>6845</v>
      </c>
      <c r="AD545" t="s">
        <v>6845</v>
      </c>
      <c r="AE545" t="s">
        <v>6845</v>
      </c>
      <c r="AF545" t="s">
        <v>6845</v>
      </c>
      <c r="AG545" t="s">
        <v>6845</v>
      </c>
      <c r="AH545" t="s">
        <v>6845</v>
      </c>
      <c r="AI545" t="s">
        <v>6845</v>
      </c>
      <c r="AJ545" t="s">
        <v>6845</v>
      </c>
      <c r="AK545" t="s">
        <v>6845</v>
      </c>
      <c r="AL545" t="s">
        <v>6845</v>
      </c>
      <c r="AM545" t="s">
        <v>6845</v>
      </c>
      <c r="AN545" t="s">
        <v>6866</v>
      </c>
      <c r="AO545" t="s">
        <v>6866</v>
      </c>
      <c r="AP545" t="s">
        <v>6866</v>
      </c>
      <c r="AQ545" t="s">
        <v>6866</v>
      </c>
      <c r="AR545" t="s">
        <v>6866</v>
      </c>
      <c r="AS545" t="s">
        <v>6866</v>
      </c>
      <c r="AT545" t="s">
        <v>6866</v>
      </c>
      <c r="AU545" t="s">
        <v>6866</v>
      </c>
      <c r="AV545" t="s">
        <v>6866</v>
      </c>
      <c r="AW545" t="s">
        <v>6866</v>
      </c>
      <c r="AX545" t="s">
        <v>6866</v>
      </c>
      <c r="AY545" t="s">
        <v>6866</v>
      </c>
      <c r="AZ545" t="s">
        <v>6866</v>
      </c>
      <c r="BA545" t="s">
        <v>6866</v>
      </c>
      <c r="BB545" t="s">
        <v>6866</v>
      </c>
      <c r="BC545" t="s">
        <v>6866</v>
      </c>
      <c r="BD545" t="s">
        <v>6866</v>
      </c>
      <c r="BE545" t="s">
        <v>6866</v>
      </c>
      <c r="BF545" t="s">
        <v>6866</v>
      </c>
      <c r="BG545" t="s">
        <v>6866</v>
      </c>
      <c r="BH545" t="s">
        <v>6866</v>
      </c>
      <c r="BI545" t="s">
        <v>6866</v>
      </c>
      <c r="BJ545" t="s">
        <v>6866</v>
      </c>
      <c r="BK545" t="s">
        <v>6866</v>
      </c>
      <c r="BL545" t="s">
        <v>6866</v>
      </c>
      <c r="BM545" t="s">
        <v>6866</v>
      </c>
      <c r="BN545" t="s">
        <v>6866</v>
      </c>
      <c r="BO545" t="s">
        <v>6866</v>
      </c>
      <c r="BP545" t="s">
        <v>7944</v>
      </c>
      <c r="BQ545" t="s">
        <v>2140</v>
      </c>
    </row>
    <row r="546" spans="1:69" hidden="1" x14ac:dyDescent="0.2">
      <c r="A546" t="s">
        <v>2141</v>
      </c>
      <c r="B546" t="s">
        <v>2141</v>
      </c>
      <c r="C546" t="s">
        <v>6845</v>
      </c>
      <c r="D546" t="s">
        <v>6835</v>
      </c>
      <c r="E546" t="s">
        <v>9147</v>
      </c>
      <c r="F546" t="s">
        <v>9147</v>
      </c>
      <c r="G546" t="s">
        <v>6845</v>
      </c>
      <c r="H546" t="s">
        <v>6845</v>
      </c>
      <c r="I546" t="s">
        <v>6845</v>
      </c>
      <c r="J546" t="s">
        <v>7943</v>
      </c>
      <c r="K546" t="s">
        <v>6845</v>
      </c>
      <c r="L546" t="s">
        <v>6456</v>
      </c>
      <c r="M546" t="s">
        <v>6457</v>
      </c>
      <c r="N546" t="s">
        <v>6844</v>
      </c>
      <c r="O546" t="s">
        <v>6845</v>
      </c>
      <c r="P546" t="s">
        <v>6845</v>
      </c>
      <c r="Q546" t="s">
        <v>6845</v>
      </c>
      <c r="R546" t="s">
        <v>6845</v>
      </c>
      <c r="S546" t="s">
        <v>6845</v>
      </c>
      <c r="T546" t="s">
        <v>6845</v>
      </c>
      <c r="U546" t="s">
        <v>6845</v>
      </c>
      <c r="V546" t="s">
        <v>6845</v>
      </c>
      <c r="W546" t="s">
        <v>6845</v>
      </c>
      <c r="X546" t="s">
        <v>6845</v>
      </c>
      <c r="Y546" t="s">
        <v>6845</v>
      </c>
      <c r="Z546" t="s">
        <v>6845</v>
      </c>
      <c r="AA546" t="s">
        <v>6845</v>
      </c>
      <c r="AB546" t="s">
        <v>6845</v>
      </c>
      <c r="AC546" t="s">
        <v>6845</v>
      </c>
      <c r="AD546" t="s">
        <v>6845</v>
      </c>
      <c r="AE546" t="s">
        <v>6845</v>
      </c>
      <c r="AF546" t="s">
        <v>6845</v>
      </c>
      <c r="AG546" t="s">
        <v>6845</v>
      </c>
      <c r="AH546" t="s">
        <v>6845</v>
      </c>
      <c r="AI546" t="s">
        <v>6845</v>
      </c>
      <c r="AJ546" t="s">
        <v>6845</v>
      </c>
      <c r="AK546" t="s">
        <v>6845</v>
      </c>
      <c r="AL546" t="s">
        <v>6845</v>
      </c>
      <c r="AM546" t="s">
        <v>6845</v>
      </c>
      <c r="AN546" t="s">
        <v>6866</v>
      </c>
      <c r="AO546" t="s">
        <v>6866</v>
      </c>
      <c r="AP546" t="s">
        <v>6866</v>
      </c>
      <c r="AQ546" t="s">
        <v>6866</v>
      </c>
      <c r="AR546" t="s">
        <v>6866</v>
      </c>
      <c r="AS546" t="s">
        <v>6866</v>
      </c>
      <c r="AT546" t="s">
        <v>6866</v>
      </c>
      <c r="AU546" t="s">
        <v>6866</v>
      </c>
      <c r="AV546" t="s">
        <v>6866</v>
      </c>
      <c r="AW546" t="s">
        <v>6866</v>
      </c>
      <c r="AX546" t="s">
        <v>6866</v>
      </c>
      <c r="AY546" t="s">
        <v>6866</v>
      </c>
      <c r="AZ546" t="s">
        <v>6866</v>
      </c>
      <c r="BA546" t="s">
        <v>6866</v>
      </c>
      <c r="BB546" t="s">
        <v>6866</v>
      </c>
      <c r="BC546" t="s">
        <v>6866</v>
      </c>
      <c r="BD546" t="s">
        <v>6866</v>
      </c>
      <c r="BE546" t="s">
        <v>6866</v>
      </c>
      <c r="BF546" t="s">
        <v>6866</v>
      </c>
      <c r="BG546" t="s">
        <v>6866</v>
      </c>
      <c r="BH546" t="s">
        <v>6866</v>
      </c>
      <c r="BI546" t="s">
        <v>6866</v>
      </c>
      <c r="BJ546" t="s">
        <v>6866</v>
      </c>
      <c r="BK546" t="s">
        <v>6866</v>
      </c>
      <c r="BL546" t="s">
        <v>6866</v>
      </c>
      <c r="BM546" t="s">
        <v>6866</v>
      </c>
      <c r="BN546" t="s">
        <v>6866</v>
      </c>
      <c r="BO546" t="s">
        <v>6866</v>
      </c>
      <c r="BP546" t="s">
        <v>7944</v>
      </c>
      <c r="BQ546" t="s">
        <v>2142</v>
      </c>
    </row>
    <row r="547" spans="1:69" hidden="1" x14ac:dyDescent="0.2">
      <c r="A547" t="s">
        <v>2143</v>
      </c>
      <c r="B547" t="s">
        <v>2143</v>
      </c>
      <c r="C547" t="s">
        <v>6845</v>
      </c>
      <c r="D547" t="s">
        <v>6835</v>
      </c>
      <c r="E547" t="s">
        <v>9147</v>
      </c>
      <c r="F547" t="s">
        <v>9147</v>
      </c>
      <c r="G547" t="s">
        <v>6845</v>
      </c>
      <c r="H547" t="s">
        <v>6845</v>
      </c>
      <c r="I547" t="s">
        <v>6845</v>
      </c>
      <c r="J547" t="s">
        <v>7943</v>
      </c>
      <c r="K547" t="s">
        <v>6845</v>
      </c>
      <c r="L547" t="s">
        <v>6456</v>
      </c>
      <c r="M547" t="s">
        <v>6457</v>
      </c>
      <c r="N547" t="s">
        <v>6844</v>
      </c>
      <c r="O547" t="s">
        <v>6845</v>
      </c>
      <c r="P547" t="s">
        <v>6845</v>
      </c>
      <c r="Q547" t="s">
        <v>6845</v>
      </c>
      <c r="R547" t="s">
        <v>6845</v>
      </c>
      <c r="S547" t="s">
        <v>6845</v>
      </c>
      <c r="T547" t="s">
        <v>6845</v>
      </c>
      <c r="U547" t="s">
        <v>6845</v>
      </c>
      <c r="V547" t="s">
        <v>6845</v>
      </c>
      <c r="W547" t="s">
        <v>6845</v>
      </c>
      <c r="X547" t="s">
        <v>6845</v>
      </c>
      <c r="Y547" t="s">
        <v>6845</v>
      </c>
      <c r="Z547" t="s">
        <v>6845</v>
      </c>
      <c r="AA547" t="s">
        <v>6845</v>
      </c>
      <c r="AB547" t="s">
        <v>6845</v>
      </c>
      <c r="AC547" t="s">
        <v>6845</v>
      </c>
      <c r="AD547" t="s">
        <v>6845</v>
      </c>
      <c r="AE547" t="s">
        <v>6845</v>
      </c>
      <c r="AF547" t="s">
        <v>6845</v>
      </c>
      <c r="AG547" t="s">
        <v>6845</v>
      </c>
      <c r="AH547" t="s">
        <v>6845</v>
      </c>
      <c r="AI547" t="s">
        <v>6845</v>
      </c>
      <c r="AJ547" t="s">
        <v>6845</v>
      </c>
      <c r="AK547" t="s">
        <v>6845</v>
      </c>
      <c r="AL547" t="s">
        <v>6845</v>
      </c>
      <c r="AM547" t="s">
        <v>6845</v>
      </c>
      <c r="AN547" t="s">
        <v>6866</v>
      </c>
      <c r="AO547" t="s">
        <v>6866</v>
      </c>
      <c r="AP547" t="s">
        <v>6866</v>
      </c>
      <c r="AQ547" t="s">
        <v>6866</v>
      </c>
      <c r="AR547" t="s">
        <v>6866</v>
      </c>
      <c r="AS547" t="s">
        <v>6866</v>
      </c>
      <c r="AT547" t="s">
        <v>6866</v>
      </c>
      <c r="AU547" t="s">
        <v>6866</v>
      </c>
      <c r="AV547" t="s">
        <v>6866</v>
      </c>
      <c r="AW547" t="s">
        <v>6866</v>
      </c>
      <c r="AX547" t="s">
        <v>6866</v>
      </c>
      <c r="AY547" t="s">
        <v>6866</v>
      </c>
      <c r="AZ547" t="s">
        <v>6866</v>
      </c>
      <c r="BA547" t="s">
        <v>6866</v>
      </c>
      <c r="BB547" t="s">
        <v>6866</v>
      </c>
      <c r="BC547" t="s">
        <v>6866</v>
      </c>
      <c r="BD547" t="s">
        <v>6866</v>
      </c>
      <c r="BE547" t="s">
        <v>6866</v>
      </c>
      <c r="BF547" t="s">
        <v>6866</v>
      </c>
      <c r="BG547" t="s">
        <v>6866</v>
      </c>
      <c r="BH547" t="s">
        <v>6866</v>
      </c>
      <c r="BI547" t="s">
        <v>6866</v>
      </c>
      <c r="BJ547" t="s">
        <v>6866</v>
      </c>
      <c r="BK547" t="s">
        <v>6866</v>
      </c>
      <c r="BL547" t="s">
        <v>6866</v>
      </c>
      <c r="BM547" t="s">
        <v>6866</v>
      </c>
      <c r="BN547" t="s">
        <v>6866</v>
      </c>
      <c r="BO547" t="s">
        <v>6866</v>
      </c>
      <c r="BP547" t="s">
        <v>7944</v>
      </c>
      <c r="BQ547" t="s">
        <v>2144</v>
      </c>
    </row>
    <row r="548" spans="1:69" hidden="1" x14ac:dyDescent="0.2">
      <c r="A548" t="s">
        <v>2145</v>
      </c>
      <c r="B548" t="s">
        <v>2145</v>
      </c>
      <c r="C548" t="s">
        <v>6845</v>
      </c>
      <c r="D548" t="s">
        <v>6835</v>
      </c>
      <c r="E548" t="s">
        <v>9147</v>
      </c>
      <c r="F548" t="s">
        <v>9147</v>
      </c>
      <c r="G548" t="s">
        <v>6845</v>
      </c>
      <c r="H548" t="s">
        <v>6845</v>
      </c>
      <c r="I548" t="s">
        <v>6845</v>
      </c>
      <c r="J548" t="s">
        <v>7943</v>
      </c>
      <c r="K548" t="s">
        <v>6845</v>
      </c>
      <c r="L548" t="s">
        <v>6456</v>
      </c>
      <c r="M548" t="s">
        <v>6457</v>
      </c>
      <c r="N548" t="s">
        <v>6844</v>
      </c>
      <c r="O548" t="s">
        <v>6845</v>
      </c>
      <c r="P548" t="s">
        <v>6845</v>
      </c>
      <c r="Q548" t="s">
        <v>6845</v>
      </c>
      <c r="R548" t="s">
        <v>6845</v>
      </c>
      <c r="S548" t="s">
        <v>6845</v>
      </c>
      <c r="T548" t="s">
        <v>6845</v>
      </c>
      <c r="U548" t="s">
        <v>6845</v>
      </c>
      <c r="V548" t="s">
        <v>6845</v>
      </c>
      <c r="W548" t="s">
        <v>6845</v>
      </c>
      <c r="X548" t="s">
        <v>6845</v>
      </c>
      <c r="Y548" t="s">
        <v>6845</v>
      </c>
      <c r="Z548" t="s">
        <v>6845</v>
      </c>
      <c r="AA548" t="s">
        <v>6845</v>
      </c>
      <c r="AB548" t="s">
        <v>6845</v>
      </c>
      <c r="AC548" t="s">
        <v>6845</v>
      </c>
      <c r="AD548" t="s">
        <v>6845</v>
      </c>
      <c r="AE548" t="s">
        <v>6845</v>
      </c>
      <c r="AF548" t="s">
        <v>6845</v>
      </c>
      <c r="AG548" t="s">
        <v>6845</v>
      </c>
      <c r="AH548" t="s">
        <v>6845</v>
      </c>
      <c r="AI548" t="s">
        <v>6845</v>
      </c>
      <c r="AJ548" t="s">
        <v>6845</v>
      </c>
      <c r="AK548" t="s">
        <v>6845</v>
      </c>
      <c r="AL548" t="s">
        <v>6845</v>
      </c>
      <c r="AM548" t="s">
        <v>6845</v>
      </c>
      <c r="AN548" t="s">
        <v>6866</v>
      </c>
      <c r="AO548" t="s">
        <v>6866</v>
      </c>
      <c r="AP548" t="s">
        <v>6866</v>
      </c>
      <c r="AQ548" t="s">
        <v>6866</v>
      </c>
      <c r="AR548" t="s">
        <v>6866</v>
      </c>
      <c r="AS548" t="s">
        <v>6866</v>
      </c>
      <c r="AT548" t="s">
        <v>6866</v>
      </c>
      <c r="AU548" t="s">
        <v>6866</v>
      </c>
      <c r="AV548" t="s">
        <v>6866</v>
      </c>
      <c r="AW548" t="s">
        <v>6866</v>
      </c>
      <c r="AX548" t="s">
        <v>6866</v>
      </c>
      <c r="AY548" t="s">
        <v>6866</v>
      </c>
      <c r="AZ548" t="s">
        <v>6866</v>
      </c>
      <c r="BA548" t="s">
        <v>6866</v>
      </c>
      <c r="BB548" t="s">
        <v>6866</v>
      </c>
      <c r="BC548" t="s">
        <v>6866</v>
      </c>
      <c r="BD548" t="s">
        <v>6866</v>
      </c>
      <c r="BE548" t="s">
        <v>6866</v>
      </c>
      <c r="BF548" t="s">
        <v>6866</v>
      </c>
      <c r="BG548" t="s">
        <v>6866</v>
      </c>
      <c r="BH548" t="s">
        <v>6866</v>
      </c>
      <c r="BI548" t="s">
        <v>6866</v>
      </c>
      <c r="BJ548" t="s">
        <v>6866</v>
      </c>
      <c r="BK548" t="s">
        <v>6866</v>
      </c>
      <c r="BL548" t="s">
        <v>6866</v>
      </c>
      <c r="BM548" t="s">
        <v>6866</v>
      </c>
      <c r="BN548" t="s">
        <v>6866</v>
      </c>
      <c r="BO548" t="s">
        <v>6866</v>
      </c>
      <c r="BP548" t="s">
        <v>2146</v>
      </c>
      <c r="BQ548" t="s">
        <v>2147</v>
      </c>
    </row>
    <row r="549" spans="1:69" hidden="1" x14ac:dyDescent="0.2">
      <c r="A549" t="s">
        <v>2148</v>
      </c>
      <c r="B549" t="s">
        <v>2149</v>
      </c>
      <c r="C549" t="s">
        <v>4732</v>
      </c>
      <c r="D549" t="s">
        <v>6835</v>
      </c>
      <c r="E549" t="s">
        <v>9147</v>
      </c>
      <c r="F549" t="s">
        <v>9147</v>
      </c>
      <c r="G549" t="s">
        <v>6837</v>
      </c>
      <c r="H549" t="s">
        <v>2150</v>
      </c>
      <c r="I549" t="s">
        <v>7101</v>
      </c>
      <c r="J549" t="s">
        <v>4712</v>
      </c>
      <c r="K549" t="s">
        <v>6841</v>
      </c>
      <c r="L549" t="s">
        <v>4651</v>
      </c>
      <c r="M549" t="s">
        <v>6501</v>
      </c>
      <c r="N549" t="s">
        <v>7077</v>
      </c>
      <c r="O549" t="s">
        <v>6845</v>
      </c>
      <c r="P549" t="s">
        <v>2151</v>
      </c>
      <c r="Q549" t="s">
        <v>6845</v>
      </c>
      <c r="R549" t="s">
        <v>2152</v>
      </c>
      <c r="S549" t="s">
        <v>7176</v>
      </c>
      <c r="T549" t="s">
        <v>2153</v>
      </c>
      <c r="U549" t="s">
        <v>7082</v>
      </c>
      <c r="V549" t="s">
        <v>2154</v>
      </c>
      <c r="W549" t="s">
        <v>2155</v>
      </c>
      <c r="X549" t="s">
        <v>6845</v>
      </c>
      <c r="Y549" t="s">
        <v>2156</v>
      </c>
      <c r="Z549" t="s">
        <v>8220</v>
      </c>
      <c r="AA549" t="s">
        <v>7196</v>
      </c>
      <c r="AB549" t="s">
        <v>7119</v>
      </c>
      <c r="AC549" t="s">
        <v>2154</v>
      </c>
      <c r="AD549" t="s">
        <v>2157</v>
      </c>
      <c r="AE549" t="s">
        <v>6845</v>
      </c>
      <c r="AF549" t="s">
        <v>2158</v>
      </c>
      <c r="AG549" t="s">
        <v>8903</v>
      </c>
      <c r="AH549" t="s">
        <v>7196</v>
      </c>
      <c r="AI549" t="s">
        <v>7092</v>
      </c>
      <c r="AJ549" t="s">
        <v>2154</v>
      </c>
      <c r="AK549" t="s">
        <v>2159</v>
      </c>
      <c r="AL549" t="s">
        <v>2160</v>
      </c>
      <c r="AM549" t="s">
        <v>6845</v>
      </c>
      <c r="AN549" t="s">
        <v>6866</v>
      </c>
      <c r="AO549" t="s">
        <v>6866</v>
      </c>
      <c r="AP549" t="s">
        <v>6866</v>
      </c>
      <c r="AQ549" t="s">
        <v>6866</v>
      </c>
      <c r="AR549" t="s">
        <v>6866</v>
      </c>
      <c r="AS549" t="s">
        <v>6866</v>
      </c>
      <c r="AT549" t="s">
        <v>6866</v>
      </c>
      <c r="AU549" t="s">
        <v>6866</v>
      </c>
      <c r="AV549" t="s">
        <v>6866</v>
      </c>
      <c r="AW549" t="s">
        <v>6866</v>
      </c>
      <c r="AX549" t="s">
        <v>6866</v>
      </c>
      <c r="AY549" t="s">
        <v>6866</v>
      </c>
      <c r="AZ549" t="s">
        <v>6866</v>
      </c>
      <c r="BA549" t="s">
        <v>6866</v>
      </c>
      <c r="BB549" t="s">
        <v>7144</v>
      </c>
      <c r="BC549" t="s">
        <v>7144</v>
      </c>
      <c r="BD549" t="s">
        <v>6866</v>
      </c>
      <c r="BE549" t="s">
        <v>6866</v>
      </c>
      <c r="BF549" t="s">
        <v>6866</v>
      </c>
      <c r="BG549" t="s">
        <v>6866</v>
      </c>
      <c r="BH549" t="s">
        <v>6866</v>
      </c>
      <c r="BI549" t="s">
        <v>8564</v>
      </c>
      <c r="BJ549" t="s">
        <v>8887</v>
      </c>
      <c r="BK549" t="s">
        <v>6866</v>
      </c>
      <c r="BL549" t="s">
        <v>6866</v>
      </c>
      <c r="BM549" t="s">
        <v>6866</v>
      </c>
      <c r="BN549" t="s">
        <v>6866</v>
      </c>
      <c r="BO549" t="s">
        <v>6866</v>
      </c>
      <c r="BP549" t="s">
        <v>2161</v>
      </c>
      <c r="BQ549" t="s">
        <v>2162</v>
      </c>
    </row>
    <row r="550" spans="1:69" hidden="1" x14ac:dyDescent="0.2">
      <c r="A550" t="s">
        <v>2163</v>
      </c>
      <c r="B550" t="s">
        <v>2164</v>
      </c>
      <c r="C550" t="s">
        <v>7796</v>
      </c>
      <c r="D550" t="s">
        <v>6835</v>
      </c>
      <c r="E550" t="s">
        <v>9147</v>
      </c>
      <c r="F550" t="s">
        <v>9147</v>
      </c>
      <c r="G550" t="s">
        <v>6837</v>
      </c>
      <c r="H550" t="s">
        <v>8753</v>
      </c>
      <c r="I550" t="s">
        <v>2165</v>
      </c>
      <c r="J550" t="s">
        <v>4712</v>
      </c>
      <c r="K550" t="s">
        <v>6841</v>
      </c>
      <c r="L550" t="s">
        <v>7798</v>
      </c>
      <c r="M550" t="s">
        <v>9188</v>
      </c>
      <c r="N550" t="s">
        <v>6844</v>
      </c>
      <c r="O550" t="s">
        <v>2166</v>
      </c>
      <c r="P550" t="s">
        <v>2167</v>
      </c>
      <c r="Q550" t="s">
        <v>2168</v>
      </c>
      <c r="R550" t="s">
        <v>3788</v>
      </c>
      <c r="S550" t="s">
        <v>7090</v>
      </c>
      <c r="T550" t="s">
        <v>7081</v>
      </c>
      <c r="U550" t="s">
        <v>7082</v>
      </c>
      <c r="V550" t="s">
        <v>2168</v>
      </c>
      <c r="W550" t="s">
        <v>2169</v>
      </c>
      <c r="X550" t="s">
        <v>2167</v>
      </c>
      <c r="Y550" t="s">
        <v>2170</v>
      </c>
      <c r="Z550" t="s">
        <v>8879</v>
      </c>
      <c r="AA550" t="s">
        <v>6414</v>
      </c>
      <c r="AB550" t="s">
        <v>7087</v>
      </c>
      <c r="AC550" t="s">
        <v>2168</v>
      </c>
      <c r="AD550" t="s">
        <v>2171</v>
      </c>
      <c r="AE550" t="s">
        <v>2167</v>
      </c>
      <c r="AF550" t="s">
        <v>5359</v>
      </c>
      <c r="AG550" t="s">
        <v>6545</v>
      </c>
      <c r="AH550" t="s">
        <v>7191</v>
      </c>
      <c r="AI550" t="s">
        <v>7119</v>
      </c>
      <c r="AJ550" t="s">
        <v>2168</v>
      </c>
      <c r="AK550" t="s">
        <v>2172</v>
      </c>
      <c r="AL550" t="s">
        <v>2167</v>
      </c>
      <c r="AM550" t="s">
        <v>6845</v>
      </c>
      <c r="AN550" t="s">
        <v>6040</v>
      </c>
      <c r="AO550" t="s">
        <v>6040</v>
      </c>
      <c r="AP550" t="s">
        <v>6866</v>
      </c>
      <c r="AQ550" t="s">
        <v>6866</v>
      </c>
      <c r="AR550" t="s">
        <v>6866</v>
      </c>
      <c r="AS550" t="s">
        <v>6866</v>
      </c>
      <c r="AT550" t="s">
        <v>6866</v>
      </c>
      <c r="AU550" t="s">
        <v>2173</v>
      </c>
      <c r="AV550" t="s">
        <v>2173</v>
      </c>
      <c r="AW550" t="s">
        <v>6866</v>
      </c>
      <c r="AX550" t="s">
        <v>6866</v>
      </c>
      <c r="AY550" t="s">
        <v>6866</v>
      </c>
      <c r="AZ550" t="s">
        <v>6866</v>
      </c>
      <c r="BA550" t="s">
        <v>6866</v>
      </c>
      <c r="BB550" t="s">
        <v>2174</v>
      </c>
      <c r="BC550" t="s">
        <v>2174</v>
      </c>
      <c r="BD550" t="s">
        <v>6866</v>
      </c>
      <c r="BE550" t="s">
        <v>6866</v>
      </c>
      <c r="BF550" t="s">
        <v>6866</v>
      </c>
      <c r="BG550" t="s">
        <v>6866</v>
      </c>
      <c r="BH550" t="s">
        <v>6866</v>
      </c>
      <c r="BI550" t="s">
        <v>6866</v>
      </c>
      <c r="BJ550" t="s">
        <v>6866</v>
      </c>
      <c r="BK550" t="s">
        <v>6866</v>
      </c>
      <c r="BL550" t="s">
        <v>6866</v>
      </c>
      <c r="BM550" t="s">
        <v>6866</v>
      </c>
      <c r="BN550" t="s">
        <v>6866</v>
      </c>
      <c r="BO550" t="s">
        <v>6866</v>
      </c>
      <c r="BP550" t="s">
        <v>2175</v>
      </c>
      <c r="BQ550" t="s">
        <v>2176</v>
      </c>
    </row>
    <row r="551" spans="1:69" hidden="1" x14ac:dyDescent="0.2">
      <c r="A551" t="s">
        <v>2177</v>
      </c>
      <c r="B551" t="s">
        <v>2178</v>
      </c>
      <c r="C551" t="s">
        <v>7796</v>
      </c>
      <c r="D551" t="s">
        <v>6835</v>
      </c>
      <c r="E551" t="s">
        <v>9147</v>
      </c>
      <c r="F551" t="s">
        <v>9147</v>
      </c>
      <c r="G551" t="s">
        <v>6837</v>
      </c>
      <c r="H551" t="s">
        <v>5122</v>
      </c>
      <c r="I551" t="s">
        <v>7096</v>
      </c>
      <c r="J551" t="s">
        <v>4712</v>
      </c>
      <c r="K551" t="s">
        <v>6845</v>
      </c>
      <c r="L551" t="s">
        <v>7798</v>
      </c>
      <c r="M551" t="s">
        <v>9188</v>
      </c>
      <c r="N551" t="s">
        <v>6844</v>
      </c>
      <c r="O551" t="s">
        <v>2179</v>
      </c>
      <c r="P551" t="s">
        <v>2180</v>
      </c>
      <c r="Q551" t="s">
        <v>2181</v>
      </c>
      <c r="R551" t="s">
        <v>2182</v>
      </c>
      <c r="S551" t="s">
        <v>6855</v>
      </c>
      <c r="T551" t="s">
        <v>2183</v>
      </c>
      <c r="U551" t="s">
        <v>7082</v>
      </c>
      <c r="V551" t="s">
        <v>2184</v>
      </c>
      <c r="W551" t="s">
        <v>2185</v>
      </c>
      <c r="X551" t="s">
        <v>2180</v>
      </c>
      <c r="Y551" t="s">
        <v>6379</v>
      </c>
      <c r="Z551" t="s">
        <v>8898</v>
      </c>
      <c r="AA551" t="s">
        <v>2186</v>
      </c>
      <c r="AB551" t="s">
        <v>8361</v>
      </c>
      <c r="AC551" t="s">
        <v>2187</v>
      </c>
      <c r="AD551" t="s">
        <v>2188</v>
      </c>
      <c r="AE551" t="s">
        <v>2180</v>
      </c>
      <c r="AF551" t="s">
        <v>7652</v>
      </c>
      <c r="AG551" t="s">
        <v>6443</v>
      </c>
      <c r="AH551" t="s">
        <v>8807</v>
      </c>
      <c r="AI551" t="s">
        <v>7119</v>
      </c>
      <c r="AJ551" t="s">
        <v>2181</v>
      </c>
      <c r="AK551" t="s">
        <v>6845</v>
      </c>
      <c r="AL551" t="s">
        <v>2180</v>
      </c>
      <c r="AM551" t="s">
        <v>6845</v>
      </c>
      <c r="AN551" t="s">
        <v>6866</v>
      </c>
      <c r="AO551" t="s">
        <v>6866</v>
      </c>
      <c r="AP551" t="s">
        <v>6866</v>
      </c>
      <c r="AQ551" t="s">
        <v>6866</v>
      </c>
      <c r="AR551" t="s">
        <v>6866</v>
      </c>
      <c r="AS551" t="s">
        <v>6866</v>
      </c>
      <c r="AT551" t="s">
        <v>6866</v>
      </c>
      <c r="AU551" t="s">
        <v>3969</v>
      </c>
      <c r="AV551" t="s">
        <v>3969</v>
      </c>
      <c r="AW551" t="s">
        <v>6866</v>
      </c>
      <c r="AX551" t="s">
        <v>6866</v>
      </c>
      <c r="AY551" t="s">
        <v>6866</v>
      </c>
      <c r="AZ551" t="s">
        <v>6866</v>
      </c>
      <c r="BA551" t="s">
        <v>6866</v>
      </c>
      <c r="BB551" t="s">
        <v>6999</v>
      </c>
      <c r="BC551" t="s">
        <v>4006</v>
      </c>
      <c r="BD551" t="s">
        <v>6866</v>
      </c>
      <c r="BE551" t="s">
        <v>6866</v>
      </c>
      <c r="BF551" t="s">
        <v>6866</v>
      </c>
      <c r="BG551" t="s">
        <v>6866</v>
      </c>
      <c r="BH551" t="s">
        <v>6866</v>
      </c>
      <c r="BI551" t="s">
        <v>6866</v>
      </c>
      <c r="BJ551" t="s">
        <v>6866</v>
      </c>
      <c r="BK551" t="s">
        <v>6866</v>
      </c>
      <c r="BL551" t="s">
        <v>6866</v>
      </c>
      <c r="BM551" t="s">
        <v>6866</v>
      </c>
      <c r="BN551" t="s">
        <v>6866</v>
      </c>
      <c r="BO551" t="s">
        <v>6866</v>
      </c>
      <c r="BP551" t="s">
        <v>2189</v>
      </c>
      <c r="BQ551" t="s">
        <v>2190</v>
      </c>
    </row>
    <row r="552" spans="1:69" hidden="1" x14ac:dyDescent="0.2">
      <c r="A552" t="s">
        <v>2191</v>
      </c>
      <c r="B552" t="s">
        <v>2192</v>
      </c>
      <c r="C552" t="s">
        <v>6834</v>
      </c>
      <c r="D552" t="s">
        <v>6835</v>
      </c>
      <c r="E552" t="s">
        <v>2193</v>
      </c>
      <c r="F552" t="s">
        <v>2194</v>
      </c>
      <c r="G552" t="s">
        <v>6837</v>
      </c>
      <c r="H552" t="s">
        <v>2195</v>
      </c>
      <c r="I552" t="s">
        <v>6273</v>
      </c>
      <c r="J552" t="s">
        <v>2196</v>
      </c>
      <c r="K552" t="s">
        <v>6841</v>
      </c>
      <c r="L552" t="s">
        <v>6842</v>
      </c>
      <c r="M552" t="s">
        <v>6843</v>
      </c>
      <c r="N552" t="s">
        <v>6844</v>
      </c>
      <c r="O552" t="s">
        <v>6845</v>
      </c>
      <c r="P552" t="s">
        <v>2197</v>
      </c>
      <c r="Q552" t="s">
        <v>2198</v>
      </c>
      <c r="R552" t="s">
        <v>3432</v>
      </c>
      <c r="S552" t="s">
        <v>6443</v>
      </c>
      <c r="T552" t="s">
        <v>6475</v>
      </c>
      <c r="U552" t="s">
        <v>6851</v>
      </c>
      <c r="V552" t="s">
        <v>2198</v>
      </c>
      <c r="W552" t="s">
        <v>2199</v>
      </c>
      <c r="X552" t="s">
        <v>2197</v>
      </c>
      <c r="Y552" t="s">
        <v>3938</v>
      </c>
      <c r="Z552" t="s">
        <v>7154</v>
      </c>
      <c r="AA552" t="s">
        <v>3976</v>
      </c>
      <c r="AB552" t="s">
        <v>6857</v>
      </c>
      <c r="AC552" t="s">
        <v>2200</v>
      </c>
      <c r="AD552" t="s">
        <v>2201</v>
      </c>
      <c r="AE552" t="s">
        <v>2202</v>
      </c>
      <c r="AF552" t="s">
        <v>2203</v>
      </c>
      <c r="AG552" t="s">
        <v>7085</v>
      </c>
      <c r="AH552" t="s">
        <v>7118</v>
      </c>
      <c r="AI552" t="s">
        <v>6863</v>
      </c>
      <c r="AJ552" t="s">
        <v>2204</v>
      </c>
      <c r="AK552" t="s">
        <v>2205</v>
      </c>
      <c r="AL552" t="s">
        <v>6845</v>
      </c>
      <c r="AM552" t="s">
        <v>6845</v>
      </c>
      <c r="AN552" t="s">
        <v>6866</v>
      </c>
      <c r="AO552" t="s">
        <v>6866</v>
      </c>
      <c r="AP552" t="s">
        <v>6866</v>
      </c>
      <c r="AQ552" t="s">
        <v>6866</v>
      </c>
      <c r="AR552" t="s">
        <v>6866</v>
      </c>
      <c r="AS552" t="s">
        <v>6866</v>
      </c>
      <c r="AT552" t="s">
        <v>6866</v>
      </c>
      <c r="AU552" t="s">
        <v>6866</v>
      </c>
      <c r="AV552" t="s">
        <v>6866</v>
      </c>
      <c r="AW552" t="s">
        <v>6866</v>
      </c>
      <c r="AX552" t="s">
        <v>6866</v>
      </c>
      <c r="AY552" t="s">
        <v>6866</v>
      </c>
      <c r="AZ552" t="s">
        <v>6866</v>
      </c>
      <c r="BA552" t="s">
        <v>6866</v>
      </c>
      <c r="BB552" t="s">
        <v>6866</v>
      </c>
      <c r="BC552" t="s">
        <v>6866</v>
      </c>
      <c r="BD552" t="s">
        <v>6866</v>
      </c>
      <c r="BE552" t="s">
        <v>6866</v>
      </c>
      <c r="BF552" t="s">
        <v>6866</v>
      </c>
      <c r="BG552" t="s">
        <v>6866</v>
      </c>
      <c r="BH552" t="s">
        <v>6866</v>
      </c>
      <c r="BI552" t="s">
        <v>6866</v>
      </c>
      <c r="BJ552" t="s">
        <v>6866</v>
      </c>
      <c r="BK552" t="s">
        <v>6866</v>
      </c>
      <c r="BL552" t="s">
        <v>6866</v>
      </c>
      <c r="BM552" t="s">
        <v>6866</v>
      </c>
      <c r="BN552" t="s">
        <v>6866</v>
      </c>
      <c r="BO552" t="s">
        <v>6866</v>
      </c>
      <c r="BP552" t="s">
        <v>2206</v>
      </c>
      <c r="BQ552" t="s">
        <v>2207</v>
      </c>
    </row>
    <row r="553" spans="1:69" hidden="1" x14ac:dyDescent="0.2">
      <c r="A553" s="8" t="s">
        <v>9223</v>
      </c>
      <c r="B553" t="s">
        <v>2208</v>
      </c>
      <c r="C553" t="s">
        <v>2191</v>
      </c>
      <c r="D553" t="s">
        <v>6835</v>
      </c>
      <c r="E553" t="s">
        <v>2193</v>
      </c>
      <c r="F553" t="s">
        <v>2194</v>
      </c>
      <c r="G553" t="s">
        <v>6837</v>
      </c>
      <c r="H553" t="s">
        <v>2209</v>
      </c>
      <c r="I553" t="s">
        <v>8906</v>
      </c>
      <c r="J553" t="s">
        <v>2196</v>
      </c>
      <c r="K553" t="s">
        <v>6841</v>
      </c>
      <c r="L553" t="s">
        <v>7075</v>
      </c>
      <c r="M553" t="s">
        <v>7076</v>
      </c>
      <c r="N553" t="s">
        <v>7077</v>
      </c>
      <c r="O553" t="s">
        <v>6845</v>
      </c>
      <c r="P553" t="s">
        <v>2210</v>
      </c>
      <c r="Q553" t="s">
        <v>2211</v>
      </c>
      <c r="R553" t="s">
        <v>6169</v>
      </c>
      <c r="S553" t="s">
        <v>7112</v>
      </c>
      <c r="T553" t="s">
        <v>2212</v>
      </c>
      <c r="U553" t="s">
        <v>7082</v>
      </c>
      <c r="V553" t="s">
        <v>2211</v>
      </c>
      <c r="W553" t="s">
        <v>2213</v>
      </c>
      <c r="X553" t="s">
        <v>6845</v>
      </c>
      <c r="Y553" t="s">
        <v>2214</v>
      </c>
      <c r="Z553" t="s">
        <v>8998</v>
      </c>
      <c r="AA553" t="s">
        <v>6504</v>
      </c>
      <c r="AB553" t="s">
        <v>7119</v>
      </c>
      <c r="AC553" t="s">
        <v>2215</v>
      </c>
      <c r="AD553" t="s">
        <v>2216</v>
      </c>
      <c r="AE553" t="s">
        <v>6845</v>
      </c>
      <c r="AF553" t="s">
        <v>2217</v>
      </c>
      <c r="AG553" t="s">
        <v>3415</v>
      </c>
      <c r="AH553" t="s">
        <v>5859</v>
      </c>
      <c r="AI553" t="s">
        <v>7119</v>
      </c>
      <c r="AJ553" t="s">
        <v>2215</v>
      </c>
      <c r="AK553" t="s">
        <v>2218</v>
      </c>
      <c r="AL553" t="s">
        <v>6845</v>
      </c>
      <c r="AM553" t="s">
        <v>2219</v>
      </c>
      <c r="AN553" t="s">
        <v>8286</v>
      </c>
      <c r="AO553" t="s">
        <v>8286</v>
      </c>
      <c r="AP553" t="s">
        <v>6866</v>
      </c>
      <c r="AQ553" t="s">
        <v>6866</v>
      </c>
      <c r="AR553" t="s">
        <v>6866</v>
      </c>
      <c r="AS553" t="s">
        <v>6866</v>
      </c>
      <c r="AT553" t="s">
        <v>6866</v>
      </c>
      <c r="AU553" t="s">
        <v>7383</v>
      </c>
      <c r="AV553" t="s">
        <v>7383</v>
      </c>
      <c r="AW553" t="s">
        <v>6866</v>
      </c>
      <c r="AX553" t="s">
        <v>6866</v>
      </c>
      <c r="AY553" t="s">
        <v>6866</v>
      </c>
      <c r="AZ553" t="s">
        <v>6866</v>
      </c>
      <c r="BA553" t="s">
        <v>6866</v>
      </c>
      <c r="BB553" t="s">
        <v>8165</v>
      </c>
      <c r="BC553" t="s">
        <v>8165</v>
      </c>
      <c r="BD553" t="s">
        <v>6866</v>
      </c>
      <c r="BE553" t="s">
        <v>6866</v>
      </c>
      <c r="BF553" t="s">
        <v>6866</v>
      </c>
      <c r="BG553" t="s">
        <v>6866</v>
      </c>
      <c r="BH553" t="s">
        <v>6866</v>
      </c>
      <c r="BI553" t="s">
        <v>6877</v>
      </c>
      <c r="BJ553" t="s">
        <v>6877</v>
      </c>
      <c r="BK553" t="s">
        <v>6866</v>
      </c>
      <c r="BL553" t="s">
        <v>6866</v>
      </c>
      <c r="BM553" t="s">
        <v>6866</v>
      </c>
      <c r="BN553" t="s">
        <v>6866</v>
      </c>
      <c r="BO553" t="s">
        <v>6866</v>
      </c>
      <c r="BP553" t="s">
        <v>2220</v>
      </c>
      <c r="BQ553" t="s">
        <v>2221</v>
      </c>
    </row>
    <row r="554" spans="1:69" hidden="1" x14ac:dyDescent="0.2">
      <c r="A554" t="s">
        <v>2222</v>
      </c>
      <c r="B554" t="s">
        <v>2223</v>
      </c>
      <c r="C554" t="s">
        <v>2191</v>
      </c>
      <c r="D554" t="s">
        <v>6835</v>
      </c>
      <c r="E554" t="s">
        <v>2193</v>
      </c>
      <c r="F554" t="s">
        <v>2224</v>
      </c>
      <c r="G554" t="s">
        <v>6837</v>
      </c>
      <c r="H554" t="s">
        <v>8893</v>
      </c>
      <c r="I554" t="s">
        <v>7099</v>
      </c>
      <c r="J554" t="s">
        <v>2225</v>
      </c>
      <c r="K554" t="s">
        <v>6841</v>
      </c>
      <c r="L554" t="s">
        <v>7075</v>
      </c>
      <c r="M554" t="s">
        <v>7076</v>
      </c>
      <c r="N554" t="s">
        <v>7077</v>
      </c>
      <c r="O554" t="s">
        <v>6845</v>
      </c>
      <c r="P554" t="s">
        <v>2226</v>
      </c>
      <c r="Q554" t="s">
        <v>2227</v>
      </c>
      <c r="R554" t="s">
        <v>4960</v>
      </c>
      <c r="S554" t="s">
        <v>7117</v>
      </c>
      <c r="T554" t="s">
        <v>6269</v>
      </c>
      <c r="U554" t="s">
        <v>7082</v>
      </c>
      <c r="V554" t="s">
        <v>2227</v>
      </c>
      <c r="W554" t="s">
        <v>2228</v>
      </c>
      <c r="X554" t="s">
        <v>6845</v>
      </c>
      <c r="Y554" t="s">
        <v>2229</v>
      </c>
      <c r="Z554" t="s">
        <v>8473</v>
      </c>
      <c r="AA554" t="s">
        <v>2230</v>
      </c>
      <c r="AB554" t="s">
        <v>7119</v>
      </c>
      <c r="AC554" t="s">
        <v>2227</v>
      </c>
      <c r="AD554" t="s">
        <v>2231</v>
      </c>
      <c r="AE554" t="s">
        <v>6845</v>
      </c>
      <c r="AF554" t="s">
        <v>2232</v>
      </c>
      <c r="AG554" t="s">
        <v>8220</v>
      </c>
      <c r="AH554" t="s">
        <v>7081</v>
      </c>
      <c r="AI554" t="s">
        <v>7092</v>
      </c>
      <c r="AJ554" t="s">
        <v>2227</v>
      </c>
      <c r="AK554" t="s">
        <v>2233</v>
      </c>
      <c r="AL554" t="s">
        <v>6845</v>
      </c>
      <c r="AM554" t="s">
        <v>2234</v>
      </c>
      <c r="AN554" t="s">
        <v>7100</v>
      </c>
      <c r="AO554" t="s">
        <v>6866</v>
      </c>
      <c r="AP554" t="s">
        <v>7100</v>
      </c>
      <c r="AQ554" t="s">
        <v>6866</v>
      </c>
      <c r="AR554" t="s">
        <v>6866</v>
      </c>
      <c r="AS554" t="s">
        <v>6866</v>
      </c>
      <c r="AT554" t="s">
        <v>6866</v>
      </c>
      <c r="AU554" t="s">
        <v>7122</v>
      </c>
      <c r="AV554" t="s">
        <v>6866</v>
      </c>
      <c r="AW554" t="s">
        <v>7122</v>
      </c>
      <c r="AX554" t="s">
        <v>6866</v>
      </c>
      <c r="AY554" t="s">
        <v>6866</v>
      </c>
      <c r="AZ554" t="s">
        <v>6866</v>
      </c>
      <c r="BA554" t="s">
        <v>6866</v>
      </c>
      <c r="BB554" t="s">
        <v>7095</v>
      </c>
      <c r="BC554" t="s">
        <v>6866</v>
      </c>
      <c r="BD554" t="s">
        <v>7095</v>
      </c>
      <c r="BE554" t="s">
        <v>6866</v>
      </c>
      <c r="BF554" t="s">
        <v>6866</v>
      </c>
      <c r="BG554" t="s">
        <v>6866</v>
      </c>
      <c r="BH554" t="s">
        <v>6866</v>
      </c>
      <c r="BI554" t="s">
        <v>7100</v>
      </c>
      <c r="BJ554" t="s">
        <v>6866</v>
      </c>
      <c r="BK554" t="s">
        <v>7100</v>
      </c>
      <c r="BL554" t="s">
        <v>6866</v>
      </c>
      <c r="BM554" t="s">
        <v>6866</v>
      </c>
      <c r="BN554" t="s">
        <v>6866</v>
      </c>
      <c r="BO554" t="s">
        <v>6866</v>
      </c>
      <c r="BP554" t="s">
        <v>2235</v>
      </c>
      <c r="BQ554" t="s">
        <v>2236</v>
      </c>
    </row>
    <row r="555" spans="1:69" hidden="1" x14ac:dyDescent="0.2">
      <c r="A555" t="s">
        <v>2237</v>
      </c>
      <c r="B555" t="s">
        <v>2238</v>
      </c>
      <c r="C555" t="s">
        <v>2191</v>
      </c>
      <c r="D555" t="s">
        <v>6835</v>
      </c>
      <c r="E555" t="s">
        <v>2193</v>
      </c>
      <c r="F555" t="s">
        <v>2239</v>
      </c>
      <c r="G555" t="s">
        <v>6837</v>
      </c>
      <c r="H555" t="s">
        <v>8753</v>
      </c>
      <c r="I555" t="s">
        <v>8952</v>
      </c>
      <c r="J555" t="s">
        <v>2240</v>
      </c>
      <c r="K555" t="s">
        <v>6841</v>
      </c>
      <c r="L555" t="s">
        <v>7075</v>
      </c>
      <c r="M555" t="s">
        <v>7076</v>
      </c>
      <c r="N555" t="s">
        <v>7077</v>
      </c>
      <c r="O555" t="s">
        <v>6845</v>
      </c>
      <c r="P555" t="s">
        <v>2241</v>
      </c>
      <c r="Q555" t="s">
        <v>2242</v>
      </c>
      <c r="R555" t="s">
        <v>2243</v>
      </c>
      <c r="S555" t="s">
        <v>7154</v>
      </c>
      <c r="T555" t="s">
        <v>6475</v>
      </c>
      <c r="U555" t="s">
        <v>7082</v>
      </c>
      <c r="V555" t="s">
        <v>2242</v>
      </c>
      <c r="W555" t="s">
        <v>2244</v>
      </c>
      <c r="X555" t="s">
        <v>6845</v>
      </c>
      <c r="Y555" t="s">
        <v>2245</v>
      </c>
      <c r="Z555" t="s">
        <v>7154</v>
      </c>
      <c r="AA555" t="s">
        <v>2246</v>
      </c>
      <c r="AB555" t="s">
        <v>7119</v>
      </c>
      <c r="AC555" t="s">
        <v>6845</v>
      </c>
      <c r="AD555" t="s">
        <v>2247</v>
      </c>
      <c r="AE555" t="s">
        <v>6845</v>
      </c>
      <c r="AF555" t="s">
        <v>7703</v>
      </c>
      <c r="AG555" t="s">
        <v>6545</v>
      </c>
      <c r="AH555" t="s">
        <v>7191</v>
      </c>
      <c r="AI555" t="s">
        <v>7092</v>
      </c>
      <c r="AJ555" t="s">
        <v>6845</v>
      </c>
      <c r="AK555" t="s">
        <v>2248</v>
      </c>
      <c r="AL555" t="s">
        <v>6845</v>
      </c>
      <c r="AM555" t="s">
        <v>5254</v>
      </c>
      <c r="AN555" t="s">
        <v>6451</v>
      </c>
      <c r="AO555" t="s">
        <v>6866</v>
      </c>
      <c r="AP555" t="s">
        <v>6451</v>
      </c>
      <c r="AQ555" t="s">
        <v>6866</v>
      </c>
      <c r="AR555" t="s">
        <v>6866</v>
      </c>
      <c r="AS555" t="s">
        <v>6866</v>
      </c>
      <c r="AT555" t="s">
        <v>6866</v>
      </c>
      <c r="AU555" t="s">
        <v>6399</v>
      </c>
      <c r="AV555" t="s">
        <v>6866</v>
      </c>
      <c r="AW555" t="s">
        <v>6399</v>
      </c>
      <c r="AX555" t="s">
        <v>6866</v>
      </c>
      <c r="AY555" t="s">
        <v>6866</v>
      </c>
      <c r="AZ555" t="s">
        <v>6866</v>
      </c>
      <c r="BA555" t="s">
        <v>6866</v>
      </c>
      <c r="BB555" t="s">
        <v>7101</v>
      </c>
      <c r="BC555" t="s">
        <v>6866</v>
      </c>
      <c r="BD555" t="s">
        <v>7101</v>
      </c>
      <c r="BE555" t="s">
        <v>6866</v>
      </c>
      <c r="BF555" t="s">
        <v>6866</v>
      </c>
      <c r="BG555" t="s">
        <v>6866</v>
      </c>
      <c r="BH555" t="s">
        <v>6866</v>
      </c>
      <c r="BI555" t="s">
        <v>7096</v>
      </c>
      <c r="BJ555" t="s">
        <v>6866</v>
      </c>
      <c r="BK555" t="s">
        <v>7096</v>
      </c>
      <c r="BL555" t="s">
        <v>6866</v>
      </c>
      <c r="BM555" t="s">
        <v>6866</v>
      </c>
      <c r="BN555" t="s">
        <v>6866</v>
      </c>
      <c r="BO555" t="s">
        <v>6866</v>
      </c>
      <c r="BP555" t="s">
        <v>2249</v>
      </c>
      <c r="BQ555" t="s">
        <v>2250</v>
      </c>
    </row>
    <row r="556" spans="1:69" hidden="1" x14ac:dyDescent="0.2">
      <c r="A556" t="s">
        <v>2251</v>
      </c>
      <c r="B556" t="s">
        <v>2252</v>
      </c>
      <c r="C556" t="s">
        <v>2191</v>
      </c>
      <c r="D556" t="s">
        <v>6835</v>
      </c>
      <c r="E556" t="s">
        <v>2193</v>
      </c>
      <c r="F556" t="s">
        <v>2253</v>
      </c>
      <c r="G556" t="s">
        <v>6837</v>
      </c>
      <c r="H556" t="s">
        <v>8753</v>
      </c>
      <c r="I556" t="s">
        <v>6208</v>
      </c>
      <c r="J556" t="s">
        <v>2254</v>
      </c>
      <c r="K556" t="s">
        <v>6841</v>
      </c>
      <c r="L556" t="s">
        <v>7075</v>
      </c>
      <c r="M556" t="s">
        <v>7076</v>
      </c>
      <c r="N556" t="s">
        <v>7077</v>
      </c>
      <c r="O556" t="s">
        <v>6845</v>
      </c>
      <c r="P556" t="s">
        <v>2255</v>
      </c>
      <c r="Q556" t="s">
        <v>2256</v>
      </c>
      <c r="R556" t="s">
        <v>2257</v>
      </c>
      <c r="S556" t="s">
        <v>8981</v>
      </c>
      <c r="T556" t="s">
        <v>7191</v>
      </c>
      <c r="U556" t="s">
        <v>7082</v>
      </c>
      <c r="V556" t="s">
        <v>2256</v>
      </c>
      <c r="W556" t="s">
        <v>2258</v>
      </c>
      <c r="X556" t="s">
        <v>6845</v>
      </c>
      <c r="Y556" t="s">
        <v>2257</v>
      </c>
      <c r="Z556" t="s">
        <v>7134</v>
      </c>
      <c r="AA556" t="s">
        <v>7196</v>
      </c>
      <c r="AB556" t="s">
        <v>7119</v>
      </c>
      <c r="AC556" t="s">
        <v>2256</v>
      </c>
      <c r="AD556" t="s">
        <v>2259</v>
      </c>
      <c r="AE556" t="s">
        <v>6845</v>
      </c>
      <c r="AF556" t="s">
        <v>2260</v>
      </c>
      <c r="AG556" t="s">
        <v>6861</v>
      </c>
      <c r="AH556" t="s">
        <v>7118</v>
      </c>
      <c r="AI556" t="s">
        <v>7092</v>
      </c>
      <c r="AJ556" t="s">
        <v>2256</v>
      </c>
      <c r="AK556" t="s">
        <v>2261</v>
      </c>
      <c r="AL556" t="s">
        <v>6845</v>
      </c>
      <c r="AM556" t="s">
        <v>2262</v>
      </c>
      <c r="AN556" t="s">
        <v>7101</v>
      </c>
      <c r="AO556" t="s">
        <v>7101</v>
      </c>
      <c r="AP556" t="s">
        <v>6866</v>
      </c>
      <c r="AQ556" t="s">
        <v>6866</v>
      </c>
      <c r="AR556" t="s">
        <v>6866</v>
      </c>
      <c r="AS556" t="s">
        <v>6866</v>
      </c>
      <c r="AT556" t="s">
        <v>6866</v>
      </c>
      <c r="AU556" t="s">
        <v>7121</v>
      </c>
      <c r="AV556" t="s">
        <v>7121</v>
      </c>
      <c r="AW556" t="s">
        <v>6866</v>
      </c>
      <c r="AX556" t="s">
        <v>6866</v>
      </c>
      <c r="AY556" t="s">
        <v>6866</v>
      </c>
      <c r="AZ556" t="s">
        <v>6866</v>
      </c>
      <c r="BA556" t="s">
        <v>6866</v>
      </c>
      <c r="BB556" t="s">
        <v>7098</v>
      </c>
      <c r="BC556" t="s">
        <v>7098</v>
      </c>
      <c r="BD556" t="s">
        <v>6866</v>
      </c>
      <c r="BE556" t="s">
        <v>6866</v>
      </c>
      <c r="BF556" t="s">
        <v>6866</v>
      </c>
      <c r="BG556" t="s">
        <v>6866</v>
      </c>
      <c r="BH556" t="s">
        <v>6866</v>
      </c>
      <c r="BI556" t="s">
        <v>6274</v>
      </c>
      <c r="BJ556" t="s">
        <v>6274</v>
      </c>
      <c r="BK556" t="s">
        <v>6866</v>
      </c>
      <c r="BL556" t="s">
        <v>6866</v>
      </c>
      <c r="BM556" t="s">
        <v>6866</v>
      </c>
      <c r="BN556" t="s">
        <v>6866</v>
      </c>
      <c r="BO556" t="s">
        <v>6866</v>
      </c>
      <c r="BP556" t="s">
        <v>2263</v>
      </c>
      <c r="BQ556" t="s">
        <v>2264</v>
      </c>
    </row>
    <row r="557" spans="1:69" hidden="1" x14ac:dyDescent="0.2">
      <c r="A557" t="s">
        <v>2265</v>
      </c>
      <c r="B557" t="s">
        <v>2266</v>
      </c>
      <c r="C557" t="s">
        <v>2191</v>
      </c>
      <c r="D557" t="s">
        <v>6835</v>
      </c>
      <c r="E557" t="s">
        <v>2193</v>
      </c>
      <c r="F557" t="s">
        <v>2267</v>
      </c>
      <c r="G557" t="s">
        <v>6837</v>
      </c>
      <c r="H557" t="s">
        <v>7150</v>
      </c>
      <c r="I557" t="s">
        <v>2268</v>
      </c>
      <c r="J557" t="s">
        <v>2269</v>
      </c>
      <c r="K557" t="s">
        <v>6841</v>
      </c>
      <c r="L557" t="s">
        <v>7075</v>
      </c>
      <c r="M557" t="s">
        <v>7076</v>
      </c>
      <c r="N557" t="s">
        <v>7077</v>
      </c>
      <c r="O557" t="s">
        <v>6845</v>
      </c>
      <c r="P557" t="s">
        <v>2270</v>
      </c>
      <c r="Q557" t="s">
        <v>6845</v>
      </c>
      <c r="R557" t="s">
        <v>5824</v>
      </c>
      <c r="S557" t="s">
        <v>8903</v>
      </c>
      <c r="T557" t="s">
        <v>7118</v>
      </c>
      <c r="U557" t="s">
        <v>7082</v>
      </c>
      <c r="V557" t="s">
        <v>2271</v>
      </c>
      <c r="W557" t="s">
        <v>2272</v>
      </c>
      <c r="X557" t="s">
        <v>6845</v>
      </c>
      <c r="Y557" t="s">
        <v>2273</v>
      </c>
      <c r="Z557" t="s">
        <v>8903</v>
      </c>
      <c r="AA557" t="s">
        <v>2274</v>
      </c>
      <c r="AB557" t="s">
        <v>7119</v>
      </c>
      <c r="AC557" t="s">
        <v>2271</v>
      </c>
      <c r="AD557" t="s">
        <v>2275</v>
      </c>
      <c r="AE557" t="s">
        <v>6845</v>
      </c>
      <c r="AF557" t="s">
        <v>2276</v>
      </c>
      <c r="AG557" t="s">
        <v>7195</v>
      </c>
      <c r="AH557" t="s">
        <v>2277</v>
      </c>
      <c r="AI557" t="s">
        <v>7092</v>
      </c>
      <c r="AJ557" t="s">
        <v>2256</v>
      </c>
      <c r="AK557" t="s">
        <v>2278</v>
      </c>
      <c r="AL557" t="s">
        <v>6845</v>
      </c>
      <c r="AM557" t="s">
        <v>2279</v>
      </c>
      <c r="AN557" t="s">
        <v>6274</v>
      </c>
      <c r="AO557" t="s">
        <v>7095</v>
      </c>
      <c r="AP557" t="s">
        <v>8994</v>
      </c>
      <c r="AQ557" t="s">
        <v>6866</v>
      </c>
      <c r="AR557" t="s">
        <v>6866</v>
      </c>
      <c r="AS557" t="s">
        <v>6866</v>
      </c>
      <c r="AT557" t="s">
        <v>6866</v>
      </c>
      <c r="AU557" t="s">
        <v>7095</v>
      </c>
      <c r="AV557" t="s">
        <v>8953</v>
      </c>
      <c r="AW557" t="s">
        <v>8906</v>
      </c>
      <c r="AX557" t="s">
        <v>6866</v>
      </c>
      <c r="AY557" t="s">
        <v>6866</v>
      </c>
      <c r="AZ557" t="s">
        <v>6866</v>
      </c>
      <c r="BA557" t="s">
        <v>6866</v>
      </c>
      <c r="BB557" t="s">
        <v>7180</v>
      </c>
      <c r="BC557" t="s">
        <v>7180</v>
      </c>
      <c r="BD557" t="s">
        <v>6866</v>
      </c>
      <c r="BE557" t="s">
        <v>6866</v>
      </c>
      <c r="BF557" t="s">
        <v>6866</v>
      </c>
      <c r="BG557" t="s">
        <v>6866</v>
      </c>
      <c r="BH557" t="s">
        <v>6866</v>
      </c>
      <c r="BI557" t="s">
        <v>7180</v>
      </c>
      <c r="BJ557" t="s">
        <v>7180</v>
      </c>
      <c r="BK557" t="s">
        <v>6866</v>
      </c>
      <c r="BL557" t="s">
        <v>6866</v>
      </c>
      <c r="BM557" t="s">
        <v>6866</v>
      </c>
      <c r="BN557" t="s">
        <v>6866</v>
      </c>
      <c r="BO557" t="s">
        <v>6866</v>
      </c>
      <c r="BP557" t="s">
        <v>2280</v>
      </c>
      <c r="BQ557" t="s">
        <v>2281</v>
      </c>
    </row>
    <row r="558" spans="1:69" hidden="1" x14ac:dyDescent="0.2">
      <c r="A558" t="s">
        <v>2282</v>
      </c>
      <c r="B558" t="s">
        <v>2283</v>
      </c>
      <c r="C558" t="s">
        <v>2191</v>
      </c>
      <c r="D558" t="s">
        <v>6835</v>
      </c>
      <c r="E558" t="s">
        <v>2193</v>
      </c>
      <c r="F558" t="s">
        <v>2284</v>
      </c>
      <c r="G558" t="s">
        <v>6837</v>
      </c>
      <c r="H558" t="s">
        <v>6264</v>
      </c>
      <c r="I558" t="s">
        <v>7099</v>
      </c>
      <c r="J558" t="s">
        <v>2285</v>
      </c>
      <c r="K558" t="s">
        <v>6841</v>
      </c>
      <c r="L558" t="s">
        <v>7075</v>
      </c>
      <c r="M558" t="s">
        <v>7076</v>
      </c>
      <c r="N558" t="s">
        <v>7077</v>
      </c>
      <c r="O558" t="s">
        <v>6845</v>
      </c>
      <c r="P558" t="s">
        <v>2286</v>
      </c>
      <c r="Q558" t="s">
        <v>2287</v>
      </c>
      <c r="R558" t="s">
        <v>2288</v>
      </c>
      <c r="S558" t="s">
        <v>9012</v>
      </c>
      <c r="T558" t="s">
        <v>6856</v>
      </c>
      <c r="U558" t="s">
        <v>7082</v>
      </c>
      <c r="V558" t="s">
        <v>2287</v>
      </c>
      <c r="W558" t="s">
        <v>2289</v>
      </c>
      <c r="X558" t="s">
        <v>6845</v>
      </c>
      <c r="Y558" t="s">
        <v>6467</v>
      </c>
      <c r="Z558" t="s">
        <v>6861</v>
      </c>
      <c r="AA558" t="s">
        <v>9053</v>
      </c>
      <c r="AB558" t="s">
        <v>7119</v>
      </c>
      <c r="AC558" t="s">
        <v>2287</v>
      </c>
      <c r="AD558" t="s">
        <v>2290</v>
      </c>
      <c r="AE558" t="s">
        <v>6845</v>
      </c>
      <c r="AF558" t="s">
        <v>2291</v>
      </c>
      <c r="AG558" t="s">
        <v>8879</v>
      </c>
      <c r="AH558" t="s">
        <v>8651</v>
      </c>
      <c r="AI558" t="s">
        <v>7092</v>
      </c>
      <c r="AJ558" t="s">
        <v>2287</v>
      </c>
      <c r="AK558" t="s">
        <v>2292</v>
      </c>
      <c r="AL558" t="s">
        <v>6845</v>
      </c>
      <c r="AM558" t="s">
        <v>7923</v>
      </c>
      <c r="AN558" t="s">
        <v>7145</v>
      </c>
      <c r="AO558" t="s">
        <v>7145</v>
      </c>
      <c r="AP558" t="s">
        <v>6866</v>
      </c>
      <c r="AQ558" t="s">
        <v>6866</v>
      </c>
      <c r="AR558" t="s">
        <v>6866</v>
      </c>
      <c r="AS558" t="s">
        <v>6866</v>
      </c>
      <c r="AT558" t="s">
        <v>6866</v>
      </c>
      <c r="AU558" t="s">
        <v>7179</v>
      </c>
      <c r="AV558" t="s">
        <v>7179</v>
      </c>
      <c r="AW558" t="s">
        <v>6866</v>
      </c>
      <c r="AX558" t="s">
        <v>6866</v>
      </c>
      <c r="AY558" t="s">
        <v>6866</v>
      </c>
      <c r="AZ558" t="s">
        <v>6866</v>
      </c>
      <c r="BA558" t="s">
        <v>6866</v>
      </c>
      <c r="BB558" t="s">
        <v>8953</v>
      </c>
      <c r="BC558" t="s">
        <v>8953</v>
      </c>
      <c r="BD558" t="s">
        <v>6866</v>
      </c>
      <c r="BE558" t="s">
        <v>6866</v>
      </c>
      <c r="BF558" t="s">
        <v>6866</v>
      </c>
      <c r="BG558" t="s">
        <v>6866</v>
      </c>
      <c r="BH558" t="s">
        <v>6866</v>
      </c>
      <c r="BI558" t="s">
        <v>7145</v>
      </c>
      <c r="BJ558" t="s">
        <v>7145</v>
      </c>
      <c r="BK558" t="s">
        <v>6866</v>
      </c>
      <c r="BL558" t="s">
        <v>6866</v>
      </c>
      <c r="BM558" t="s">
        <v>6866</v>
      </c>
      <c r="BN558" t="s">
        <v>6866</v>
      </c>
      <c r="BO558" t="s">
        <v>6866</v>
      </c>
      <c r="BP558" t="s">
        <v>2293</v>
      </c>
      <c r="BQ558" t="s">
        <v>2294</v>
      </c>
    </row>
    <row r="559" spans="1:69" hidden="1" x14ac:dyDescent="0.2">
      <c r="A559" t="s">
        <v>2295</v>
      </c>
      <c r="B559" t="s">
        <v>2296</v>
      </c>
      <c r="C559" t="s">
        <v>2191</v>
      </c>
      <c r="D559" t="s">
        <v>6835</v>
      </c>
      <c r="E559" t="s">
        <v>2193</v>
      </c>
      <c r="F559" t="s">
        <v>2297</v>
      </c>
      <c r="G559" t="s">
        <v>6837</v>
      </c>
      <c r="H559" t="s">
        <v>8893</v>
      </c>
      <c r="I559" t="s">
        <v>6433</v>
      </c>
      <c r="J559" t="s">
        <v>2298</v>
      </c>
      <c r="K559" t="s">
        <v>6841</v>
      </c>
      <c r="L559" t="s">
        <v>7075</v>
      </c>
      <c r="M559" t="s">
        <v>7076</v>
      </c>
      <c r="N559" t="s">
        <v>7077</v>
      </c>
      <c r="O559" t="s">
        <v>6845</v>
      </c>
      <c r="P559" t="s">
        <v>2299</v>
      </c>
      <c r="Q559" t="s">
        <v>2300</v>
      </c>
      <c r="R559" t="s">
        <v>6339</v>
      </c>
      <c r="S559" t="s">
        <v>8931</v>
      </c>
      <c r="T559" t="s">
        <v>8807</v>
      </c>
      <c r="U559" t="s">
        <v>7082</v>
      </c>
      <c r="V559" t="s">
        <v>2300</v>
      </c>
      <c r="W559" t="s">
        <v>2301</v>
      </c>
      <c r="X559" t="s">
        <v>6845</v>
      </c>
      <c r="Y559" t="s">
        <v>2302</v>
      </c>
      <c r="Z559" t="s">
        <v>2303</v>
      </c>
      <c r="AA559" t="s">
        <v>7086</v>
      </c>
      <c r="AB559" t="s">
        <v>7119</v>
      </c>
      <c r="AC559" t="s">
        <v>2300</v>
      </c>
      <c r="AD559" t="s">
        <v>2304</v>
      </c>
      <c r="AE559" t="s">
        <v>6845</v>
      </c>
      <c r="AF559" t="s">
        <v>2305</v>
      </c>
      <c r="AG559" t="s">
        <v>7085</v>
      </c>
      <c r="AH559" t="s">
        <v>6504</v>
      </c>
      <c r="AI559" t="s">
        <v>7092</v>
      </c>
      <c r="AJ559" t="s">
        <v>2300</v>
      </c>
      <c r="AK559" t="s">
        <v>2306</v>
      </c>
      <c r="AL559" t="s">
        <v>6845</v>
      </c>
      <c r="AM559" t="s">
        <v>2307</v>
      </c>
      <c r="AN559" t="s">
        <v>6399</v>
      </c>
      <c r="AO559" t="s">
        <v>8564</v>
      </c>
      <c r="AP559" t="s">
        <v>7143</v>
      </c>
      <c r="AQ559" t="s">
        <v>6866</v>
      </c>
      <c r="AR559" t="s">
        <v>6866</v>
      </c>
      <c r="AS559" t="s">
        <v>6866</v>
      </c>
      <c r="AT559" t="s">
        <v>6866</v>
      </c>
      <c r="AU559" t="s">
        <v>6432</v>
      </c>
      <c r="AV559" t="s">
        <v>7098</v>
      </c>
      <c r="AW559" t="s">
        <v>7143</v>
      </c>
      <c r="AX559" t="s">
        <v>6866</v>
      </c>
      <c r="AY559" t="s">
        <v>6866</v>
      </c>
      <c r="AZ559" t="s">
        <v>6866</v>
      </c>
      <c r="BA559" t="s">
        <v>6866</v>
      </c>
      <c r="BB559" t="s">
        <v>6451</v>
      </c>
      <c r="BC559" t="s">
        <v>6451</v>
      </c>
      <c r="BD559" t="s">
        <v>6866</v>
      </c>
      <c r="BE559" t="s">
        <v>6866</v>
      </c>
      <c r="BF559" t="s">
        <v>6866</v>
      </c>
      <c r="BG559" t="s">
        <v>6866</v>
      </c>
      <c r="BH559" t="s">
        <v>6866</v>
      </c>
      <c r="BI559" t="s">
        <v>7097</v>
      </c>
      <c r="BJ559" t="s">
        <v>7097</v>
      </c>
      <c r="BK559" t="s">
        <v>6866</v>
      </c>
      <c r="BL559" t="s">
        <v>6866</v>
      </c>
      <c r="BM559" t="s">
        <v>6866</v>
      </c>
      <c r="BN559" t="s">
        <v>6866</v>
      </c>
      <c r="BO559" t="s">
        <v>6866</v>
      </c>
      <c r="BP559" t="s">
        <v>2308</v>
      </c>
      <c r="BQ559" t="s">
        <v>2309</v>
      </c>
    </row>
    <row r="560" spans="1:69" hidden="1" x14ac:dyDescent="0.2">
      <c r="A560" t="s">
        <v>2310</v>
      </c>
      <c r="B560" t="s">
        <v>2311</v>
      </c>
      <c r="C560" t="s">
        <v>2191</v>
      </c>
      <c r="D560" t="s">
        <v>6835</v>
      </c>
      <c r="E560" t="s">
        <v>2193</v>
      </c>
      <c r="F560" t="s">
        <v>2312</v>
      </c>
      <c r="G560" t="s">
        <v>6837</v>
      </c>
      <c r="H560" t="s">
        <v>7129</v>
      </c>
      <c r="I560" t="s">
        <v>6273</v>
      </c>
      <c r="J560" t="s">
        <v>2313</v>
      </c>
      <c r="K560" t="s">
        <v>6841</v>
      </c>
      <c r="L560" t="s">
        <v>7075</v>
      </c>
      <c r="M560" t="s">
        <v>7076</v>
      </c>
      <c r="N560" t="s">
        <v>7077</v>
      </c>
      <c r="O560" t="s">
        <v>6845</v>
      </c>
      <c r="P560" t="s">
        <v>2314</v>
      </c>
      <c r="Q560" t="s">
        <v>2315</v>
      </c>
      <c r="R560" t="s">
        <v>2316</v>
      </c>
      <c r="S560" t="s">
        <v>6397</v>
      </c>
      <c r="T560" t="s">
        <v>8011</v>
      </c>
      <c r="U560" t="s">
        <v>7082</v>
      </c>
      <c r="V560" t="s">
        <v>2317</v>
      </c>
      <c r="W560" t="s">
        <v>2318</v>
      </c>
      <c r="X560" t="s">
        <v>6845</v>
      </c>
      <c r="Y560" t="s">
        <v>3432</v>
      </c>
      <c r="Z560" t="s">
        <v>8903</v>
      </c>
      <c r="AA560" t="s">
        <v>7081</v>
      </c>
      <c r="AB560" t="s">
        <v>7119</v>
      </c>
      <c r="AC560" t="s">
        <v>2317</v>
      </c>
      <c r="AD560" t="s">
        <v>2319</v>
      </c>
      <c r="AE560" t="s">
        <v>6845</v>
      </c>
      <c r="AF560" t="s">
        <v>2320</v>
      </c>
      <c r="AG560" t="s">
        <v>6861</v>
      </c>
      <c r="AH560" t="s">
        <v>7091</v>
      </c>
      <c r="AI560" t="s">
        <v>7092</v>
      </c>
      <c r="AJ560" t="s">
        <v>2317</v>
      </c>
      <c r="AK560" t="s">
        <v>2321</v>
      </c>
      <c r="AL560" t="s">
        <v>6845</v>
      </c>
      <c r="AM560" t="s">
        <v>2262</v>
      </c>
      <c r="AN560" t="s">
        <v>7144</v>
      </c>
      <c r="AO560" t="s">
        <v>6866</v>
      </c>
      <c r="AP560" t="s">
        <v>7144</v>
      </c>
      <c r="AQ560" t="s">
        <v>6866</v>
      </c>
      <c r="AR560" t="s">
        <v>6866</v>
      </c>
      <c r="AS560" t="s">
        <v>6866</v>
      </c>
      <c r="AT560" t="s">
        <v>6866</v>
      </c>
      <c r="AU560" t="s">
        <v>7095</v>
      </c>
      <c r="AV560" t="s">
        <v>6866</v>
      </c>
      <c r="AW560" t="s">
        <v>7095</v>
      </c>
      <c r="AX560" t="s">
        <v>6866</v>
      </c>
      <c r="AY560" t="s">
        <v>6866</v>
      </c>
      <c r="AZ560" t="s">
        <v>6866</v>
      </c>
      <c r="BA560" t="s">
        <v>6866</v>
      </c>
      <c r="BB560" t="s">
        <v>7145</v>
      </c>
      <c r="BC560" t="s">
        <v>6866</v>
      </c>
      <c r="BD560" t="s">
        <v>7145</v>
      </c>
      <c r="BE560" t="s">
        <v>6866</v>
      </c>
      <c r="BF560" t="s">
        <v>6866</v>
      </c>
      <c r="BG560" t="s">
        <v>6866</v>
      </c>
      <c r="BH560" t="s">
        <v>6866</v>
      </c>
      <c r="BI560" t="s">
        <v>7095</v>
      </c>
      <c r="BJ560" t="s">
        <v>6866</v>
      </c>
      <c r="BK560" t="s">
        <v>7095</v>
      </c>
      <c r="BL560" t="s">
        <v>6866</v>
      </c>
      <c r="BM560" t="s">
        <v>6866</v>
      </c>
      <c r="BN560" t="s">
        <v>6866</v>
      </c>
      <c r="BO560" t="s">
        <v>6866</v>
      </c>
      <c r="BP560" t="s">
        <v>2322</v>
      </c>
      <c r="BQ560" t="s">
        <v>2323</v>
      </c>
    </row>
    <row r="561" spans="1:69" hidden="1" x14ac:dyDescent="0.2">
      <c r="A561" t="s">
        <v>2324</v>
      </c>
      <c r="B561" t="s">
        <v>2851</v>
      </c>
      <c r="C561" t="s">
        <v>2191</v>
      </c>
      <c r="D561" t="s">
        <v>6835</v>
      </c>
      <c r="E561" t="s">
        <v>2193</v>
      </c>
      <c r="F561" t="s">
        <v>2852</v>
      </c>
      <c r="G561" t="s">
        <v>6837</v>
      </c>
      <c r="H561" t="s">
        <v>6376</v>
      </c>
      <c r="I561" t="s">
        <v>7179</v>
      </c>
      <c r="J561" t="s">
        <v>2853</v>
      </c>
      <c r="K561" t="s">
        <v>6841</v>
      </c>
      <c r="L561" t="s">
        <v>7075</v>
      </c>
      <c r="M561" t="s">
        <v>7076</v>
      </c>
      <c r="N561" t="s">
        <v>7077</v>
      </c>
      <c r="O561" t="s">
        <v>6845</v>
      </c>
      <c r="P561" t="s">
        <v>2854</v>
      </c>
      <c r="Q561" t="s">
        <v>2855</v>
      </c>
      <c r="R561" t="s">
        <v>6339</v>
      </c>
      <c r="S561" t="s">
        <v>9012</v>
      </c>
      <c r="T561" t="s">
        <v>8807</v>
      </c>
      <c r="U561" t="s">
        <v>7082</v>
      </c>
      <c r="V561" t="s">
        <v>2855</v>
      </c>
      <c r="W561" t="s">
        <v>2856</v>
      </c>
      <c r="X561" t="s">
        <v>6845</v>
      </c>
      <c r="Y561" t="s">
        <v>2857</v>
      </c>
      <c r="Z561" t="s">
        <v>8220</v>
      </c>
      <c r="AA561" t="s">
        <v>7091</v>
      </c>
      <c r="AB561" t="s">
        <v>7119</v>
      </c>
      <c r="AC561" t="s">
        <v>2855</v>
      </c>
      <c r="AD561" t="s">
        <v>2858</v>
      </c>
      <c r="AE561" t="s">
        <v>6845</v>
      </c>
      <c r="AF561" t="s">
        <v>6339</v>
      </c>
      <c r="AG561" t="s">
        <v>9029</v>
      </c>
      <c r="AH561" t="s">
        <v>2859</v>
      </c>
      <c r="AI561" t="s">
        <v>7092</v>
      </c>
      <c r="AJ561" t="s">
        <v>2855</v>
      </c>
      <c r="AK561" t="s">
        <v>2860</v>
      </c>
      <c r="AL561" t="s">
        <v>6845</v>
      </c>
      <c r="AM561" t="s">
        <v>7780</v>
      </c>
      <c r="AN561" t="s">
        <v>7145</v>
      </c>
      <c r="AO561" t="s">
        <v>6866</v>
      </c>
      <c r="AP561" t="s">
        <v>7145</v>
      </c>
      <c r="AQ561" t="s">
        <v>6866</v>
      </c>
      <c r="AR561" t="s">
        <v>6866</v>
      </c>
      <c r="AS561" t="s">
        <v>6866</v>
      </c>
      <c r="AT561" t="s">
        <v>6866</v>
      </c>
      <c r="AU561" t="s">
        <v>7143</v>
      </c>
      <c r="AV561" t="s">
        <v>6866</v>
      </c>
      <c r="AW561" t="s">
        <v>7143</v>
      </c>
      <c r="AX561" t="s">
        <v>6866</v>
      </c>
      <c r="AY561" t="s">
        <v>6866</v>
      </c>
      <c r="AZ561" t="s">
        <v>6866</v>
      </c>
      <c r="BA561" t="s">
        <v>6866</v>
      </c>
      <c r="BB561" t="s">
        <v>8906</v>
      </c>
      <c r="BC561" t="s">
        <v>6866</v>
      </c>
      <c r="BD561" t="s">
        <v>8906</v>
      </c>
      <c r="BE561" t="s">
        <v>6866</v>
      </c>
      <c r="BF561" t="s">
        <v>6866</v>
      </c>
      <c r="BG561" t="s">
        <v>6866</v>
      </c>
      <c r="BH561" t="s">
        <v>6866</v>
      </c>
      <c r="BI561" t="s">
        <v>7180</v>
      </c>
      <c r="BJ561" t="s">
        <v>6866</v>
      </c>
      <c r="BK561" t="s">
        <v>7180</v>
      </c>
      <c r="BL561" t="s">
        <v>6866</v>
      </c>
      <c r="BM561" t="s">
        <v>6866</v>
      </c>
      <c r="BN561" t="s">
        <v>6866</v>
      </c>
      <c r="BO561" t="s">
        <v>6866</v>
      </c>
      <c r="BP561" t="s">
        <v>2861</v>
      </c>
      <c r="BQ561" t="s">
        <v>2862</v>
      </c>
    </row>
    <row r="562" spans="1:69" hidden="1" x14ac:dyDescent="0.2">
      <c r="A562" t="s">
        <v>2863</v>
      </c>
      <c r="B562" t="s">
        <v>2864</v>
      </c>
      <c r="C562" t="s">
        <v>2191</v>
      </c>
      <c r="D562" t="s">
        <v>6835</v>
      </c>
      <c r="E562" t="s">
        <v>2193</v>
      </c>
      <c r="F562" t="s">
        <v>2865</v>
      </c>
      <c r="G562" t="s">
        <v>6837</v>
      </c>
      <c r="H562" t="s">
        <v>8893</v>
      </c>
      <c r="I562" t="s">
        <v>2866</v>
      </c>
      <c r="J562" t="s">
        <v>2867</v>
      </c>
      <c r="K562" t="s">
        <v>6841</v>
      </c>
      <c r="L562" t="s">
        <v>7075</v>
      </c>
      <c r="M562" t="s">
        <v>7076</v>
      </c>
      <c r="N562" t="s">
        <v>7077</v>
      </c>
      <c r="O562" t="s">
        <v>6845</v>
      </c>
      <c r="P562" t="s">
        <v>2868</v>
      </c>
      <c r="Q562" t="s">
        <v>2869</v>
      </c>
      <c r="R562" t="s">
        <v>2870</v>
      </c>
      <c r="S562" t="s">
        <v>8903</v>
      </c>
      <c r="T562" t="s">
        <v>8479</v>
      </c>
      <c r="U562" t="s">
        <v>7082</v>
      </c>
      <c r="V562" t="s">
        <v>2869</v>
      </c>
      <c r="W562" t="s">
        <v>2871</v>
      </c>
      <c r="X562" t="s">
        <v>6845</v>
      </c>
      <c r="Y562" t="s">
        <v>2872</v>
      </c>
      <c r="Z562" t="s">
        <v>7117</v>
      </c>
      <c r="AA562" t="s">
        <v>6253</v>
      </c>
      <c r="AB562" t="s">
        <v>7119</v>
      </c>
      <c r="AC562" t="s">
        <v>2869</v>
      </c>
      <c r="AD562" t="s">
        <v>2873</v>
      </c>
      <c r="AE562" t="s">
        <v>6845</v>
      </c>
      <c r="AF562" t="s">
        <v>2874</v>
      </c>
      <c r="AG562" t="s">
        <v>7117</v>
      </c>
      <c r="AH562" t="s">
        <v>7081</v>
      </c>
      <c r="AI562" t="s">
        <v>7092</v>
      </c>
      <c r="AJ562" t="s">
        <v>2869</v>
      </c>
      <c r="AK562" t="s">
        <v>2875</v>
      </c>
      <c r="AL562" t="s">
        <v>6845</v>
      </c>
      <c r="AM562" t="s">
        <v>2876</v>
      </c>
      <c r="AN562" t="s">
        <v>6399</v>
      </c>
      <c r="AO562" t="s">
        <v>8894</v>
      </c>
      <c r="AP562" t="s">
        <v>8952</v>
      </c>
      <c r="AQ562" t="s">
        <v>6866</v>
      </c>
      <c r="AR562" t="s">
        <v>6866</v>
      </c>
      <c r="AS562" t="s">
        <v>6866</v>
      </c>
      <c r="AT562" t="s">
        <v>6866</v>
      </c>
      <c r="AU562" t="s">
        <v>8785</v>
      </c>
      <c r="AV562" t="s">
        <v>6432</v>
      </c>
      <c r="AW562" t="s">
        <v>8906</v>
      </c>
      <c r="AX562" t="s">
        <v>6866</v>
      </c>
      <c r="AY562" t="s">
        <v>6866</v>
      </c>
      <c r="AZ562" t="s">
        <v>6866</v>
      </c>
      <c r="BA562" t="s">
        <v>6866</v>
      </c>
      <c r="BB562" t="s">
        <v>8564</v>
      </c>
      <c r="BC562" t="s">
        <v>8564</v>
      </c>
      <c r="BD562" t="s">
        <v>6866</v>
      </c>
      <c r="BE562" t="s">
        <v>6866</v>
      </c>
      <c r="BF562" t="s">
        <v>6866</v>
      </c>
      <c r="BG562" t="s">
        <v>6866</v>
      </c>
      <c r="BH562" t="s">
        <v>6866</v>
      </c>
      <c r="BI562" t="s">
        <v>8971</v>
      </c>
      <c r="BJ562" t="s">
        <v>8971</v>
      </c>
      <c r="BK562" t="s">
        <v>6866</v>
      </c>
      <c r="BL562" t="s">
        <v>6866</v>
      </c>
      <c r="BM562" t="s">
        <v>6866</v>
      </c>
      <c r="BN562" t="s">
        <v>6866</v>
      </c>
      <c r="BO562" t="s">
        <v>6866</v>
      </c>
      <c r="BP562" t="s">
        <v>2877</v>
      </c>
      <c r="BQ562" t="s">
        <v>2878</v>
      </c>
    </row>
    <row r="563" spans="1:69" hidden="1" x14ac:dyDescent="0.2">
      <c r="A563" t="s">
        <v>2879</v>
      </c>
      <c r="B563" t="s">
        <v>2880</v>
      </c>
      <c r="C563" t="s">
        <v>2191</v>
      </c>
      <c r="D563" t="s">
        <v>6835</v>
      </c>
      <c r="E563" t="s">
        <v>2193</v>
      </c>
      <c r="F563" t="s">
        <v>2881</v>
      </c>
      <c r="G563" t="s">
        <v>6837</v>
      </c>
      <c r="H563" t="s">
        <v>6264</v>
      </c>
      <c r="I563" t="s">
        <v>9187</v>
      </c>
      <c r="J563" t="s">
        <v>2882</v>
      </c>
      <c r="K563" t="s">
        <v>6841</v>
      </c>
      <c r="L563" t="s">
        <v>7075</v>
      </c>
      <c r="M563" t="s">
        <v>7076</v>
      </c>
      <c r="N563" t="s">
        <v>7077</v>
      </c>
      <c r="O563" t="s">
        <v>6845</v>
      </c>
      <c r="P563" t="s">
        <v>2883</v>
      </c>
      <c r="Q563" t="s">
        <v>6845</v>
      </c>
      <c r="R563" t="s">
        <v>2385</v>
      </c>
      <c r="S563" t="s">
        <v>8998</v>
      </c>
      <c r="T563" t="s">
        <v>7091</v>
      </c>
      <c r="U563" t="s">
        <v>7082</v>
      </c>
      <c r="V563" t="s">
        <v>2884</v>
      </c>
      <c r="W563" t="s">
        <v>2885</v>
      </c>
      <c r="X563" t="s">
        <v>6845</v>
      </c>
      <c r="Y563" t="s">
        <v>8348</v>
      </c>
      <c r="Z563" t="s">
        <v>8898</v>
      </c>
      <c r="AA563" t="s">
        <v>7118</v>
      </c>
      <c r="AB563" t="s">
        <v>7119</v>
      </c>
      <c r="AC563" t="s">
        <v>2884</v>
      </c>
      <c r="AD563" t="s">
        <v>2886</v>
      </c>
      <c r="AE563" t="s">
        <v>6845</v>
      </c>
      <c r="AF563" t="s">
        <v>2887</v>
      </c>
      <c r="AG563" t="s">
        <v>7117</v>
      </c>
      <c r="AH563" t="s">
        <v>7091</v>
      </c>
      <c r="AI563" t="s">
        <v>7092</v>
      </c>
      <c r="AJ563" t="s">
        <v>2884</v>
      </c>
      <c r="AK563" t="s">
        <v>2888</v>
      </c>
      <c r="AL563" t="s">
        <v>6845</v>
      </c>
      <c r="AM563" t="s">
        <v>2889</v>
      </c>
      <c r="AN563" t="s">
        <v>7100</v>
      </c>
      <c r="AO563" t="s">
        <v>7100</v>
      </c>
      <c r="AP563" t="s">
        <v>6866</v>
      </c>
      <c r="AQ563" t="s">
        <v>6866</v>
      </c>
      <c r="AR563" t="s">
        <v>6866</v>
      </c>
      <c r="AS563" t="s">
        <v>6866</v>
      </c>
      <c r="AT563" t="s">
        <v>6866</v>
      </c>
      <c r="AU563" t="s">
        <v>7145</v>
      </c>
      <c r="AV563" t="s">
        <v>7145</v>
      </c>
      <c r="AW563" t="s">
        <v>6866</v>
      </c>
      <c r="AX563" t="s">
        <v>6866</v>
      </c>
      <c r="AY563" t="s">
        <v>6866</v>
      </c>
      <c r="AZ563" t="s">
        <v>6866</v>
      </c>
      <c r="BA563" t="s">
        <v>6866</v>
      </c>
      <c r="BB563" t="s">
        <v>6274</v>
      </c>
      <c r="BC563" t="s">
        <v>6274</v>
      </c>
      <c r="BD563" t="s">
        <v>6866</v>
      </c>
      <c r="BE563" t="s">
        <v>6866</v>
      </c>
      <c r="BF563" t="s">
        <v>6866</v>
      </c>
      <c r="BG563" t="s">
        <v>6866</v>
      </c>
      <c r="BH563" t="s">
        <v>6866</v>
      </c>
      <c r="BI563" t="s">
        <v>7095</v>
      </c>
      <c r="BJ563" t="s">
        <v>7095</v>
      </c>
      <c r="BK563" t="s">
        <v>6866</v>
      </c>
      <c r="BL563" t="s">
        <v>6866</v>
      </c>
      <c r="BM563" t="s">
        <v>6866</v>
      </c>
      <c r="BN563" t="s">
        <v>6866</v>
      </c>
      <c r="BO563" t="s">
        <v>6866</v>
      </c>
      <c r="BP563" t="s">
        <v>2890</v>
      </c>
      <c r="BQ563" t="s">
        <v>2891</v>
      </c>
    </row>
    <row r="564" spans="1:69" hidden="1" x14ac:dyDescent="0.2">
      <c r="A564" t="s">
        <v>2892</v>
      </c>
      <c r="B564" t="s">
        <v>2893</v>
      </c>
      <c r="C564" t="s">
        <v>2191</v>
      </c>
      <c r="D564" t="s">
        <v>6835</v>
      </c>
      <c r="E564" t="s">
        <v>2193</v>
      </c>
      <c r="F564" t="s">
        <v>2894</v>
      </c>
      <c r="G564" t="s">
        <v>6837</v>
      </c>
      <c r="H564" t="s">
        <v>8993</v>
      </c>
      <c r="I564" t="s">
        <v>8953</v>
      </c>
      <c r="J564" t="s">
        <v>2895</v>
      </c>
      <c r="K564" t="s">
        <v>6841</v>
      </c>
      <c r="L564" t="s">
        <v>7075</v>
      </c>
      <c r="M564" t="s">
        <v>7076</v>
      </c>
      <c r="N564" t="s">
        <v>7077</v>
      </c>
      <c r="O564" t="s">
        <v>6845</v>
      </c>
      <c r="P564" t="s">
        <v>2896</v>
      </c>
      <c r="Q564" t="s">
        <v>6845</v>
      </c>
      <c r="R564" t="s">
        <v>4797</v>
      </c>
      <c r="S564" t="s">
        <v>6468</v>
      </c>
      <c r="T564" t="s">
        <v>9053</v>
      </c>
      <c r="U564" t="s">
        <v>7082</v>
      </c>
      <c r="V564" t="s">
        <v>2897</v>
      </c>
      <c r="W564" t="s">
        <v>2898</v>
      </c>
      <c r="X564" t="s">
        <v>6845</v>
      </c>
      <c r="Y564" t="s">
        <v>8332</v>
      </c>
      <c r="Z564" t="s">
        <v>6268</v>
      </c>
      <c r="AA564" t="s">
        <v>7196</v>
      </c>
      <c r="AB564" t="s">
        <v>7119</v>
      </c>
      <c r="AC564" t="s">
        <v>2897</v>
      </c>
      <c r="AD564" t="s">
        <v>2899</v>
      </c>
      <c r="AE564" t="s">
        <v>6845</v>
      </c>
      <c r="AF564" t="s">
        <v>1117</v>
      </c>
      <c r="AG564" t="s">
        <v>8898</v>
      </c>
      <c r="AH564" t="s">
        <v>9002</v>
      </c>
      <c r="AI564" t="s">
        <v>7092</v>
      </c>
      <c r="AJ564" t="s">
        <v>2897</v>
      </c>
      <c r="AK564" t="s">
        <v>1118</v>
      </c>
      <c r="AL564" t="s">
        <v>6845</v>
      </c>
      <c r="AM564" t="s">
        <v>7923</v>
      </c>
      <c r="AN564" t="s">
        <v>7180</v>
      </c>
      <c r="AO564" t="s">
        <v>6866</v>
      </c>
      <c r="AP564" t="s">
        <v>7180</v>
      </c>
      <c r="AQ564" t="s">
        <v>6866</v>
      </c>
      <c r="AR564" t="s">
        <v>6866</v>
      </c>
      <c r="AS564" t="s">
        <v>6866</v>
      </c>
      <c r="AT564" t="s">
        <v>6866</v>
      </c>
      <c r="AU564" t="s">
        <v>7180</v>
      </c>
      <c r="AV564" t="s">
        <v>6866</v>
      </c>
      <c r="AW564" t="s">
        <v>7180</v>
      </c>
      <c r="AX564" t="s">
        <v>6866</v>
      </c>
      <c r="AY564" t="s">
        <v>6866</v>
      </c>
      <c r="AZ564" t="s">
        <v>6866</v>
      </c>
      <c r="BA564" t="s">
        <v>6866</v>
      </c>
      <c r="BB564" t="s">
        <v>7179</v>
      </c>
      <c r="BC564" t="s">
        <v>6866</v>
      </c>
      <c r="BD564" t="s">
        <v>7179</v>
      </c>
      <c r="BE564" t="s">
        <v>6866</v>
      </c>
      <c r="BF564" t="s">
        <v>6866</v>
      </c>
      <c r="BG564" t="s">
        <v>6866</v>
      </c>
      <c r="BH564" t="s">
        <v>6866</v>
      </c>
      <c r="BI564" t="s">
        <v>8953</v>
      </c>
      <c r="BJ564" t="s">
        <v>6866</v>
      </c>
      <c r="BK564" t="s">
        <v>8953</v>
      </c>
      <c r="BL564" t="s">
        <v>6866</v>
      </c>
      <c r="BM564" t="s">
        <v>6866</v>
      </c>
      <c r="BN564" t="s">
        <v>6866</v>
      </c>
      <c r="BO564" t="s">
        <v>6866</v>
      </c>
      <c r="BP564" t="s">
        <v>1119</v>
      </c>
      <c r="BQ564" t="s">
        <v>1120</v>
      </c>
    </row>
    <row r="565" spans="1:69" hidden="1" x14ac:dyDescent="0.2">
      <c r="A565" t="s">
        <v>1121</v>
      </c>
      <c r="B565" t="s">
        <v>1122</v>
      </c>
      <c r="C565" t="s">
        <v>2191</v>
      </c>
      <c r="D565" t="s">
        <v>6835</v>
      </c>
      <c r="E565" t="s">
        <v>2193</v>
      </c>
      <c r="F565" t="s">
        <v>1123</v>
      </c>
      <c r="G565" t="s">
        <v>6837</v>
      </c>
      <c r="H565" t="s">
        <v>5122</v>
      </c>
      <c r="I565" t="s">
        <v>6273</v>
      </c>
      <c r="J565" t="s">
        <v>1124</v>
      </c>
      <c r="K565" t="s">
        <v>6841</v>
      </c>
      <c r="L565" t="s">
        <v>7075</v>
      </c>
      <c r="M565" t="s">
        <v>7076</v>
      </c>
      <c r="N565" t="s">
        <v>7077</v>
      </c>
      <c r="O565" t="s">
        <v>6845</v>
      </c>
      <c r="P565" t="s">
        <v>1125</v>
      </c>
      <c r="Q565" t="s">
        <v>6845</v>
      </c>
      <c r="R565" t="s">
        <v>1126</v>
      </c>
      <c r="S565" t="s">
        <v>7553</v>
      </c>
      <c r="T565" t="s">
        <v>8765</v>
      </c>
      <c r="U565" t="s">
        <v>7082</v>
      </c>
      <c r="V565" t="s">
        <v>1127</v>
      </c>
      <c r="W565" t="s">
        <v>1128</v>
      </c>
      <c r="X565" t="s">
        <v>6845</v>
      </c>
      <c r="Y565" t="s">
        <v>2385</v>
      </c>
      <c r="Z565" t="s">
        <v>6861</v>
      </c>
      <c r="AA565" t="s">
        <v>7081</v>
      </c>
      <c r="AB565" t="s">
        <v>7119</v>
      </c>
      <c r="AC565" t="s">
        <v>1127</v>
      </c>
      <c r="AD565" t="s">
        <v>1129</v>
      </c>
      <c r="AE565" t="s">
        <v>6845</v>
      </c>
      <c r="AF565" t="s">
        <v>2217</v>
      </c>
      <c r="AG565" t="s">
        <v>6503</v>
      </c>
      <c r="AH565" t="s">
        <v>8950</v>
      </c>
      <c r="AI565" t="s">
        <v>7092</v>
      </c>
      <c r="AJ565" t="s">
        <v>1127</v>
      </c>
      <c r="AK565" t="s">
        <v>1130</v>
      </c>
      <c r="AL565" t="s">
        <v>6845</v>
      </c>
      <c r="AM565" t="s">
        <v>1131</v>
      </c>
      <c r="AN565" t="s">
        <v>7179</v>
      </c>
      <c r="AO565" t="s">
        <v>7179</v>
      </c>
      <c r="AP565" t="s">
        <v>6866</v>
      </c>
      <c r="AQ565" t="s">
        <v>6866</v>
      </c>
      <c r="AR565" t="s">
        <v>6866</v>
      </c>
      <c r="AS565" t="s">
        <v>6866</v>
      </c>
      <c r="AT565" t="s">
        <v>6866</v>
      </c>
      <c r="AU565" t="s">
        <v>7095</v>
      </c>
      <c r="AV565" t="s">
        <v>7095</v>
      </c>
      <c r="AW565" t="s">
        <v>6866</v>
      </c>
      <c r="AX565" t="s">
        <v>6866</v>
      </c>
      <c r="AY565" t="s">
        <v>6866</v>
      </c>
      <c r="AZ565" t="s">
        <v>6866</v>
      </c>
      <c r="BA565" t="s">
        <v>6866</v>
      </c>
      <c r="BB565" t="s">
        <v>7179</v>
      </c>
      <c r="BC565" t="s">
        <v>7179</v>
      </c>
      <c r="BD565" t="s">
        <v>6866</v>
      </c>
      <c r="BE565" t="s">
        <v>6866</v>
      </c>
      <c r="BF565" t="s">
        <v>6866</v>
      </c>
      <c r="BG565" t="s">
        <v>6866</v>
      </c>
      <c r="BH565" t="s">
        <v>6866</v>
      </c>
      <c r="BI565" t="s">
        <v>7121</v>
      </c>
      <c r="BJ565" t="s">
        <v>7121</v>
      </c>
      <c r="BK565" t="s">
        <v>6866</v>
      </c>
      <c r="BL565" t="s">
        <v>6866</v>
      </c>
      <c r="BM565" t="s">
        <v>6866</v>
      </c>
      <c r="BN565" t="s">
        <v>6866</v>
      </c>
      <c r="BO565" t="s">
        <v>6866</v>
      </c>
      <c r="BP565" t="s">
        <v>1132</v>
      </c>
      <c r="BQ565" t="s">
        <v>1133</v>
      </c>
    </row>
    <row r="566" spans="1:69" hidden="1" x14ac:dyDescent="0.2">
      <c r="A566" t="s">
        <v>1134</v>
      </c>
      <c r="B566" t="s">
        <v>1135</v>
      </c>
      <c r="C566" t="s">
        <v>2191</v>
      </c>
      <c r="D566" t="s">
        <v>6835</v>
      </c>
      <c r="E566" t="s">
        <v>2193</v>
      </c>
      <c r="F566" t="s">
        <v>1136</v>
      </c>
      <c r="G566" t="s">
        <v>6837</v>
      </c>
      <c r="H566" t="s">
        <v>1137</v>
      </c>
      <c r="I566" t="s">
        <v>1138</v>
      </c>
      <c r="J566" t="s">
        <v>1139</v>
      </c>
      <c r="K566" t="s">
        <v>6841</v>
      </c>
      <c r="L566" t="s">
        <v>7075</v>
      </c>
      <c r="M566" t="s">
        <v>7076</v>
      </c>
      <c r="N566" t="s">
        <v>7077</v>
      </c>
      <c r="O566" t="s">
        <v>6845</v>
      </c>
      <c r="P566" t="s">
        <v>1140</v>
      </c>
      <c r="Q566" t="s">
        <v>1141</v>
      </c>
      <c r="R566" t="s">
        <v>1142</v>
      </c>
      <c r="S566" t="s">
        <v>7090</v>
      </c>
      <c r="T566" t="s">
        <v>7091</v>
      </c>
      <c r="U566" t="s">
        <v>7082</v>
      </c>
      <c r="V566" t="s">
        <v>1141</v>
      </c>
      <c r="W566" t="s">
        <v>1143</v>
      </c>
      <c r="X566" t="s">
        <v>1144</v>
      </c>
      <c r="Y566" t="s">
        <v>1145</v>
      </c>
      <c r="Z566" t="s">
        <v>8621</v>
      </c>
      <c r="AA566" t="s">
        <v>6504</v>
      </c>
      <c r="AB566" t="s">
        <v>7119</v>
      </c>
      <c r="AC566" t="s">
        <v>1146</v>
      </c>
      <c r="AD566" t="s">
        <v>1147</v>
      </c>
      <c r="AE566" t="s">
        <v>6845</v>
      </c>
      <c r="AF566" t="s">
        <v>4166</v>
      </c>
      <c r="AG566" t="s">
        <v>8415</v>
      </c>
      <c r="AH566" t="s">
        <v>6504</v>
      </c>
      <c r="AI566" t="s">
        <v>7092</v>
      </c>
      <c r="AJ566" t="s">
        <v>1146</v>
      </c>
      <c r="AK566" t="s">
        <v>1148</v>
      </c>
      <c r="AL566" t="s">
        <v>6845</v>
      </c>
      <c r="AM566" t="s">
        <v>1149</v>
      </c>
      <c r="AN566" t="s">
        <v>5409</v>
      </c>
      <c r="AO566" t="s">
        <v>6866</v>
      </c>
      <c r="AP566" t="s">
        <v>5409</v>
      </c>
      <c r="AQ566" t="s">
        <v>6866</v>
      </c>
      <c r="AR566" t="s">
        <v>6866</v>
      </c>
      <c r="AS566" t="s">
        <v>6866</v>
      </c>
      <c r="AT566" t="s">
        <v>6866</v>
      </c>
      <c r="AU566" t="s">
        <v>9353</v>
      </c>
      <c r="AV566" t="s">
        <v>6866</v>
      </c>
      <c r="AW566" t="s">
        <v>9353</v>
      </c>
      <c r="AX566" t="s">
        <v>6866</v>
      </c>
      <c r="AY566" t="s">
        <v>6866</v>
      </c>
      <c r="AZ566" t="s">
        <v>6866</v>
      </c>
      <c r="BA566" t="s">
        <v>6866</v>
      </c>
      <c r="BB566" t="s">
        <v>6399</v>
      </c>
      <c r="BC566" t="s">
        <v>6866</v>
      </c>
      <c r="BD566" t="s">
        <v>6399</v>
      </c>
      <c r="BE566" t="s">
        <v>6866</v>
      </c>
      <c r="BF566" t="s">
        <v>6866</v>
      </c>
      <c r="BG566" t="s">
        <v>6866</v>
      </c>
      <c r="BH566" t="s">
        <v>6866</v>
      </c>
      <c r="BI566" t="s">
        <v>7097</v>
      </c>
      <c r="BJ566" t="s">
        <v>6866</v>
      </c>
      <c r="BK566" t="s">
        <v>7097</v>
      </c>
      <c r="BL566" t="s">
        <v>6866</v>
      </c>
      <c r="BM566" t="s">
        <v>6866</v>
      </c>
      <c r="BN566" t="s">
        <v>6866</v>
      </c>
      <c r="BO566" t="s">
        <v>6866</v>
      </c>
      <c r="BP566" t="s">
        <v>1150</v>
      </c>
      <c r="BQ566" t="s">
        <v>1151</v>
      </c>
    </row>
    <row r="567" spans="1:69" hidden="1" x14ac:dyDescent="0.2">
      <c r="A567" t="s">
        <v>1152</v>
      </c>
      <c r="B567" t="s">
        <v>1153</v>
      </c>
      <c r="C567" t="s">
        <v>2191</v>
      </c>
      <c r="D567" t="s">
        <v>6835</v>
      </c>
      <c r="E567" t="s">
        <v>2193</v>
      </c>
      <c r="F567" t="s">
        <v>1154</v>
      </c>
      <c r="G567" t="s">
        <v>6837</v>
      </c>
      <c r="H567" t="s">
        <v>8753</v>
      </c>
      <c r="I567" t="s">
        <v>9117</v>
      </c>
      <c r="J567" t="s">
        <v>1155</v>
      </c>
      <c r="K567" t="s">
        <v>6841</v>
      </c>
      <c r="L567" t="s">
        <v>7075</v>
      </c>
      <c r="M567" t="s">
        <v>7076</v>
      </c>
      <c r="N567" t="s">
        <v>7077</v>
      </c>
      <c r="O567" t="s">
        <v>6845</v>
      </c>
      <c r="P567" t="s">
        <v>1156</v>
      </c>
      <c r="Q567" t="s">
        <v>1157</v>
      </c>
      <c r="R567" t="s">
        <v>1158</v>
      </c>
      <c r="S567" t="s">
        <v>7112</v>
      </c>
      <c r="T567" t="s">
        <v>1159</v>
      </c>
      <c r="U567" t="s">
        <v>7082</v>
      </c>
      <c r="V567" t="s">
        <v>1157</v>
      </c>
      <c r="W567" t="s">
        <v>1160</v>
      </c>
      <c r="X567" t="s">
        <v>6845</v>
      </c>
      <c r="Y567" t="s">
        <v>1161</v>
      </c>
      <c r="Z567" t="s">
        <v>7090</v>
      </c>
      <c r="AA567" t="s">
        <v>3629</v>
      </c>
      <c r="AB567" t="s">
        <v>7119</v>
      </c>
      <c r="AC567" t="s">
        <v>1157</v>
      </c>
      <c r="AD567" t="s">
        <v>1162</v>
      </c>
      <c r="AE567" t="s">
        <v>1163</v>
      </c>
      <c r="AF567" t="s">
        <v>2302</v>
      </c>
      <c r="AG567" t="s">
        <v>7117</v>
      </c>
      <c r="AH567" t="s">
        <v>7091</v>
      </c>
      <c r="AI567" t="s">
        <v>7092</v>
      </c>
      <c r="AJ567" t="s">
        <v>1157</v>
      </c>
      <c r="AK567" t="s">
        <v>1164</v>
      </c>
      <c r="AL567" t="s">
        <v>6845</v>
      </c>
      <c r="AM567" t="s">
        <v>1165</v>
      </c>
      <c r="AN567" t="s">
        <v>8912</v>
      </c>
      <c r="AO567" t="s">
        <v>8912</v>
      </c>
      <c r="AP567" t="s">
        <v>6866</v>
      </c>
      <c r="AQ567" t="s">
        <v>6866</v>
      </c>
      <c r="AR567" t="s">
        <v>6866</v>
      </c>
      <c r="AS567" t="s">
        <v>6866</v>
      </c>
      <c r="AT567" t="s">
        <v>6866</v>
      </c>
      <c r="AU567" t="s">
        <v>6451</v>
      </c>
      <c r="AV567" t="s">
        <v>6451</v>
      </c>
      <c r="AW567" t="s">
        <v>6866</v>
      </c>
      <c r="AX567" t="s">
        <v>6866</v>
      </c>
      <c r="AY567" t="s">
        <v>6866</v>
      </c>
      <c r="AZ567" t="s">
        <v>6866</v>
      </c>
      <c r="BA567" t="s">
        <v>6866</v>
      </c>
      <c r="BB567" t="s">
        <v>6451</v>
      </c>
      <c r="BC567" t="s">
        <v>6451</v>
      </c>
      <c r="BD567" t="s">
        <v>6866</v>
      </c>
      <c r="BE567" t="s">
        <v>6866</v>
      </c>
      <c r="BF567" t="s">
        <v>6866</v>
      </c>
      <c r="BG567" t="s">
        <v>9187</v>
      </c>
      <c r="BH567" t="s">
        <v>6866</v>
      </c>
      <c r="BI567" t="s">
        <v>8286</v>
      </c>
      <c r="BJ567" t="s">
        <v>8286</v>
      </c>
      <c r="BK567" t="s">
        <v>6866</v>
      </c>
      <c r="BL567" t="s">
        <v>6866</v>
      </c>
      <c r="BM567" t="s">
        <v>6866</v>
      </c>
      <c r="BN567" t="s">
        <v>6866</v>
      </c>
      <c r="BO567" t="s">
        <v>6866</v>
      </c>
      <c r="BP567" t="s">
        <v>1166</v>
      </c>
      <c r="BQ567" t="s">
        <v>1167</v>
      </c>
    </row>
    <row r="568" spans="1:69" hidden="1" x14ac:dyDescent="0.2">
      <c r="A568" t="s">
        <v>1168</v>
      </c>
      <c r="B568" t="s">
        <v>1169</v>
      </c>
      <c r="C568" t="s">
        <v>2191</v>
      </c>
      <c r="D568" t="s">
        <v>6835</v>
      </c>
      <c r="E568" t="s">
        <v>2193</v>
      </c>
      <c r="F568" t="s">
        <v>1170</v>
      </c>
      <c r="G568" t="s">
        <v>6837</v>
      </c>
      <c r="H568" t="s">
        <v>1171</v>
      </c>
      <c r="I568" t="s">
        <v>5618</v>
      </c>
      <c r="J568" t="s">
        <v>1172</v>
      </c>
      <c r="K568" t="s">
        <v>6841</v>
      </c>
      <c r="L568" t="s">
        <v>7075</v>
      </c>
      <c r="M568" t="s">
        <v>7076</v>
      </c>
      <c r="N568" t="s">
        <v>7077</v>
      </c>
      <c r="O568" t="s">
        <v>6845</v>
      </c>
      <c r="P568" t="s">
        <v>1173</v>
      </c>
      <c r="Q568" t="s">
        <v>1174</v>
      </c>
      <c r="R568" t="s">
        <v>1175</v>
      </c>
      <c r="S568" t="s">
        <v>6503</v>
      </c>
      <c r="T568" t="s">
        <v>9053</v>
      </c>
      <c r="U568" t="s">
        <v>7082</v>
      </c>
      <c r="V568" t="s">
        <v>1174</v>
      </c>
      <c r="W568" t="s">
        <v>1176</v>
      </c>
      <c r="X568" t="s">
        <v>6845</v>
      </c>
      <c r="Y568" t="s">
        <v>1177</v>
      </c>
      <c r="Z568" t="s">
        <v>7090</v>
      </c>
      <c r="AA568" t="s">
        <v>8950</v>
      </c>
      <c r="AB568" t="s">
        <v>7119</v>
      </c>
      <c r="AC568" t="s">
        <v>6845</v>
      </c>
      <c r="AD568" t="s">
        <v>1178</v>
      </c>
      <c r="AE568" t="s">
        <v>6845</v>
      </c>
      <c r="AF568" t="s">
        <v>1179</v>
      </c>
      <c r="AG568" t="s">
        <v>8985</v>
      </c>
      <c r="AH568" t="s">
        <v>7091</v>
      </c>
      <c r="AI568" t="s">
        <v>7092</v>
      </c>
      <c r="AJ568" t="s">
        <v>6845</v>
      </c>
      <c r="AK568" t="s">
        <v>1180</v>
      </c>
      <c r="AL568" t="s">
        <v>6845</v>
      </c>
      <c r="AM568" t="s">
        <v>7923</v>
      </c>
      <c r="AN568" t="s">
        <v>7143</v>
      </c>
      <c r="AO568" t="s">
        <v>7143</v>
      </c>
      <c r="AP568" t="s">
        <v>6866</v>
      </c>
      <c r="AQ568" t="s">
        <v>6866</v>
      </c>
      <c r="AR568" t="s">
        <v>6866</v>
      </c>
      <c r="AS568" t="s">
        <v>6866</v>
      </c>
      <c r="AT568" t="s">
        <v>6866</v>
      </c>
      <c r="AU568" t="s">
        <v>7144</v>
      </c>
      <c r="AV568" t="s">
        <v>7144</v>
      </c>
      <c r="AW568" t="s">
        <v>6866</v>
      </c>
      <c r="AX568" t="s">
        <v>6866</v>
      </c>
      <c r="AY568" t="s">
        <v>6866</v>
      </c>
      <c r="AZ568" t="s">
        <v>6866</v>
      </c>
      <c r="BA568" t="s">
        <v>6866</v>
      </c>
      <c r="BB568" t="s">
        <v>7098</v>
      </c>
      <c r="BC568" t="s">
        <v>7098</v>
      </c>
      <c r="BD568" t="s">
        <v>6866</v>
      </c>
      <c r="BE568" t="s">
        <v>6866</v>
      </c>
      <c r="BF568" t="s">
        <v>6866</v>
      </c>
      <c r="BG568" t="s">
        <v>6866</v>
      </c>
      <c r="BH568" t="s">
        <v>6866</v>
      </c>
      <c r="BI568" t="s">
        <v>8960</v>
      </c>
      <c r="BJ568" t="s">
        <v>8960</v>
      </c>
      <c r="BK568" t="s">
        <v>6866</v>
      </c>
      <c r="BL568" t="s">
        <v>6866</v>
      </c>
      <c r="BM568" t="s">
        <v>6866</v>
      </c>
      <c r="BN568" t="s">
        <v>6866</v>
      </c>
      <c r="BO568" t="s">
        <v>6866</v>
      </c>
      <c r="BP568" t="s">
        <v>1181</v>
      </c>
      <c r="BQ568" t="s">
        <v>1182</v>
      </c>
    </row>
    <row r="569" spans="1:69" hidden="1" x14ac:dyDescent="0.2">
      <c r="A569" t="s">
        <v>1183</v>
      </c>
      <c r="B569" t="s">
        <v>1184</v>
      </c>
      <c r="C569" t="s">
        <v>2191</v>
      </c>
      <c r="D569" t="s">
        <v>6835</v>
      </c>
      <c r="E569" t="s">
        <v>2193</v>
      </c>
      <c r="F569" t="s">
        <v>1185</v>
      </c>
      <c r="G569" t="s">
        <v>6837</v>
      </c>
      <c r="H569" t="s">
        <v>1186</v>
      </c>
      <c r="I569" t="s">
        <v>6877</v>
      </c>
      <c r="J569" t="s">
        <v>1187</v>
      </c>
      <c r="K569" t="s">
        <v>6841</v>
      </c>
      <c r="L569" t="s">
        <v>7075</v>
      </c>
      <c r="M569" t="s">
        <v>7076</v>
      </c>
      <c r="N569" t="s">
        <v>7077</v>
      </c>
      <c r="O569" t="s">
        <v>6845</v>
      </c>
      <c r="P569" t="s">
        <v>1188</v>
      </c>
      <c r="Q569" t="s">
        <v>1189</v>
      </c>
      <c r="R569" t="s">
        <v>1190</v>
      </c>
      <c r="S569" t="s">
        <v>6545</v>
      </c>
      <c r="T569" t="s">
        <v>7971</v>
      </c>
      <c r="U569" t="s">
        <v>7082</v>
      </c>
      <c r="V569" t="s">
        <v>1189</v>
      </c>
      <c r="W569" t="s">
        <v>1191</v>
      </c>
      <c r="X569" t="s">
        <v>6845</v>
      </c>
      <c r="Y569" t="s">
        <v>1192</v>
      </c>
      <c r="Z569" t="s">
        <v>8220</v>
      </c>
      <c r="AA569" t="s">
        <v>8429</v>
      </c>
      <c r="AB569" t="s">
        <v>7119</v>
      </c>
      <c r="AC569" t="s">
        <v>1189</v>
      </c>
      <c r="AD569" t="s">
        <v>1193</v>
      </c>
      <c r="AE569" t="s">
        <v>6845</v>
      </c>
      <c r="AF569" t="s">
        <v>1194</v>
      </c>
      <c r="AG569" t="s">
        <v>6503</v>
      </c>
      <c r="AH569" t="s">
        <v>6504</v>
      </c>
      <c r="AI569" t="s">
        <v>7092</v>
      </c>
      <c r="AJ569" t="s">
        <v>1189</v>
      </c>
      <c r="AK569" t="s">
        <v>1195</v>
      </c>
      <c r="AL569" t="s">
        <v>6845</v>
      </c>
      <c r="AM569" t="s">
        <v>2262</v>
      </c>
      <c r="AN569" t="s">
        <v>6451</v>
      </c>
      <c r="AO569" t="s">
        <v>6451</v>
      </c>
      <c r="AP569" t="s">
        <v>6866</v>
      </c>
      <c r="AQ569" t="s">
        <v>6866</v>
      </c>
      <c r="AR569" t="s">
        <v>6866</v>
      </c>
      <c r="AS569" t="s">
        <v>6866</v>
      </c>
      <c r="AT569" t="s">
        <v>6866</v>
      </c>
      <c r="AU569" t="s">
        <v>8887</v>
      </c>
      <c r="AV569" t="s">
        <v>8887</v>
      </c>
      <c r="AW569" t="s">
        <v>6866</v>
      </c>
      <c r="AX569" t="s">
        <v>6866</v>
      </c>
      <c r="AY569" t="s">
        <v>6866</v>
      </c>
      <c r="AZ569" t="s">
        <v>6866</v>
      </c>
      <c r="BA569" t="s">
        <v>6866</v>
      </c>
      <c r="BB569" t="s">
        <v>7143</v>
      </c>
      <c r="BC569" t="s">
        <v>7143</v>
      </c>
      <c r="BD569" t="s">
        <v>6866</v>
      </c>
      <c r="BE569" t="s">
        <v>6866</v>
      </c>
      <c r="BF569" t="s">
        <v>6866</v>
      </c>
      <c r="BG569" t="s">
        <v>6866</v>
      </c>
      <c r="BH569" t="s">
        <v>6866</v>
      </c>
      <c r="BI569" t="s">
        <v>7095</v>
      </c>
      <c r="BJ569" t="s">
        <v>7095</v>
      </c>
      <c r="BK569" t="s">
        <v>6866</v>
      </c>
      <c r="BL569" t="s">
        <v>6866</v>
      </c>
      <c r="BM569" t="s">
        <v>6866</v>
      </c>
      <c r="BN569" t="s">
        <v>6866</v>
      </c>
      <c r="BO569" t="s">
        <v>6866</v>
      </c>
      <c r="BP569" t="s">
        <v>1196</v>
      </c>
      <c r="BQ569" t="s">
        <v>1197</v>
      </c>
    </row>
    <row r="570" spans="1:69" hidden="1" x14ac:dyDescent="0.2">
      <c r="A570" t="s">
        <v>1198</v>
      </c>
      <c r="B570" t="s">
        <v>1199</v>
      </c>
      <c r="C570" t="s">
        <v>2191</v>
      </c>
      <c r="D570" t="s">
        <v>6835</v>
      </c>
      <c r="E570" t="s">
        <v>2193</v>
      </c>
      <c r="F570" t="s">
        <v>1200</v>
      </c>
      <c r="G570" t="s">
        <v>6837</v>
      </c>
      <c r="H570" t="s">
        <v>6264</v>
      </c>
      <c r="I570" t="s">
        <v>8844</v>
      </c>
      <c r="J570" t="s">
        <v>1201</v>
      </c>
      <c r="K570" t="s">
        <v>6841</v>
      </c>
      <c r="L570" t="s">
        <v>7075</v>
      </c>
      <c r="M570" t="s">
        <v>7076</v>
      </c>
      <c r="N570" t="s">
        <v>7077</v>
      </c>
      <c r="O570" t="s">
        <v>6845</v>
      </c>
      <c r="P570" t="s">
        <v>1202</v>
      </c>
      <c r="Q570" t="s">
        <v>1203</v>
      </c>
      <c r="R570" t="s">
        <v>1204</v>
      </c>
      <c r="S570" t="s">
        <v>7112</v>
      </c>
      <c r="T570" t="s">
        <v>7191</v>
      </c>
      <c r="U570" t="s">
        <v>7082</v>
      </c>
      <c r="V570" t="s">
        <v>1203</v>
      </c>
      <c r="W570" t="s">
        <v>1205</v>
      </c>
      <c r="X570" t="s">
        <v>6845</v>
      </c>
      <c r="Y570" t="s">
        <v>1206</v>
      </c>
      <c r="Z570" t="s">
        <v>7117</v>
      </c>
      <c r="AA570" t="s">
        <v>6282</v>
      </c>
      <c r="AB570" t="s">
        <v>7119</v>
      </c>
      <c r="AC570" t="s">
        <v>1203</v>
      </c>
      <c r="AD570" t="s">
        <v>1207</v>
      </c>
      <c r="AE570" t="s">
        <v>6845</v>
      </c>
      <c r="AF570" t="s">
        <v>1208</v>
      </c>
      <c r="AG570" t="s">
        <v>8879</v>
      </c>
      <c r="AH570" t="s">
        <v>7196</v>
      </c>
      <c r="AI570" t="s">
        <v>7092</v>
      </c>
      <c r="AJ570" t="s">
        <v>6845</v>
      </c>
      <c r="AK570" t="s">
        <v>6845</v>
      </c>
      <c r="AL570" t="s">
        <v>6845</v>
      </c>
      <c r="AM570" t="s">
        <v>8448</v>
      </c>
      <c r="AN570" t="s">
        <v>7162</v>
      </c>
      <c r="AO570" t="s">
        <v>4580</v>
      </c>
      <c r="AP570" t="s">
        <v>6273</v>
      </c>
      <c r="AQ570" t="s">
        <v>6866</v>
      </c>
      <c r="AR570" t="s">
        <v>6866</v>
      </c>
      <c r="AS570" t="s">
        <v>6866</v>
      </c>
      <c r="AT570" t="s">
        <v>6866</v>
      </c>
      <c r="AU570" t="s">
        <v>7797</v>
      </c>
      <c r="AV570" t="s">
        <v>8785</v>
      </c>
      <c r="AW570" t="s">
        <v>7145</v>
      </c>
      <c r="AX570" t="s">
        <v>6866</v>
      </c>
      <c r="AY570" t="s">
        <v>6866</v>
      </c>
      <c r="AZ570" t="s">
        <v>6866</v>
      </c>
      <c r="BA570" t="s">
        <v>6866</v>
      </c>
      <c r="BB570" t="s">
        <v>6400</v>
      </c>
      <c r="BC570" t="s">
        <v>6400</v>
      </c>
      <c r="BD570" t="s">
        <v>6866</v>
      </c>
      <c r="BE570" t="s">
        <v>6866</v>
      </c>
      <c r="BF570" t="s">
        <v>6866</v>
      </c>
      <c r="BG570" t="s">
        <v>6866</v>
      </c>
      <c r="BH570" t="s">
        <v>6866</v>
      </c>
      <c r="BI570" t="s">
        <v>7130</v>
      </c>
      <c r="BJ570" t="s">
        <v>7130</v>
      </c>
      <c r="BK570" t="s">
        <v>6866</v>
      </c>
      <c r="BL570" t="s">
        <v>6866</v>
      </c>
      <c r="BM570" t="s">
        <v>6866</v>
      </c>
      <c r="BN570" t="s">
        <v>6866</v>
      </c>
      <c r="BO570" t="s">
        <v>6866</v>
      </c>
      <c r="BP570" t="s">
        <v>1209</v>
      </c>
      <c r="BQ570" t="s">
        <v>1210</v>
      </c>
    </row>
    <row r="571" spans="1:69" hidden="1" x14ac:dyDescent="0.2">
      <c r="A571" t="s">
        <v>1211</v>
      </c>
      <c r="B571" t="s">
        <v>1212</v>
      </c>
      <c r="C571" t="s">
        <v>2191</v>
      </c>
      <c r="D571" t="s">
        <v>6835</v>
      </c>
      <c r="E571" t="s">
        <v>2193</v>
      </c>
      <c r="F571" t="s">
        <v>1213</v>
      </c>
      <c r="G571" t="s">
        <v>6837</v>
      </c>
      <c r="H571" t="s">
        <v>8893</v>
      </c>
      <c r="I571" t="s">
        <v>8994</v>
      </c>
      <c r="J571" t="s">
        <v>1214</v>
      </c>
      <c r="K571" t="s">
        <v>6841</v>
      </c>
      <c r="L571" t="s">
        <v>7075</v>
      </c>
      <c r="M571" t="s">
        <v>7076</v>
      </c>
      <c r="N571" t="s">
        <v>7077</v>
      </c>
      <c r="O571" t="s">
        <v>6845</v>
      </c>
      <c r="P571" t="s">
        <v>1215</v>
      </c>
      <c r="Q571" t="s">
        <v>1216</v>
      </c>
      <c r="R571" t="s">
        <v>1217</v>
      </c>
      <c r="S571" t="s">
        <v>8193</v>
      </c>
      <c r="T571" t="s">
        <v>8821</v>
      </c>
      <c r="U571" t="s">
        <v>7082</v>
      </c>
      <c r="V571" t="s">
        <v>1216</v>
      </c>
      <c r="W571" t="s">
        <v>1218</v>
      </c>
      <c r="X571" t="s">
        <v>6845</v>
      </c>
      <c r="Y571" t="s">
        <v>1219</v>
      </c>
      <c r="Z571" t="s">
        <v>6861</v>
      </c>
      <c r="AA571" t="s">
        <v>7118</v>
      </c>
      <c r="AB571" t="s">
        <v>7119</v>
      </c>
      <c r="AC571" t="s">
        <v>1216</v>
      </c>
      <c r="AD571" t="s">
        <v>1220</v>
      </c>
      <c r="AE571" t="s">
        <v>6845</v>
      </c>
      <c r="AF571" t="s">
        <v>1219</v>
      </c>
      <c r="AG571" t="s">
        <v>7085</v>
      </c>
      <c r="AH571" t="s">
        <v>7081</v>
      </c>
      <c r="AI571" t="s">
        <v>7092</v>
      </c>
      <c r="AJ571" t="s">
        <v>1216</v>
      </c>
      <c r="AK571" t="s">
        <v>1221</v>
      </c>
      <c r="AL571" t="s">
        <v>6845</v>
      </c>
      <c r="AM571" t="s">
        <v>1222</v>
      </c>
      <c r="AN571" t="s">
        <v>7095</v>
      </c>
      <c r="AO571" t="s">
        <v>7095</v>
      </c>
      <c r="AP571" t="s">
        <v>6866</v>
      </c>
      <c r="AQ571" t="s">
        <v>6866</v>
      </c>
      <c r="AR571" t="s">
        <v>6866</v>
      </c>
      <c r="AS571" t="s">
        <v>6866</v>
      </c>
      <c r="AT571" t="s">
        <v>6866</v>
      </c>
      <c r="AU571" t="s">
        <v>6274</v>
      </c>
      <c r="AV571" t="s">
        <v>6274</v>
      </c>
      <c r="AW571" t="s">
        <v>6866</v>
      </c>
      <c r="AX571" t="s">
        <v>6866</v>
      </c>
      <c r="AY571" t="s">
        <v>6866</v>
      </c>
      <c r="AZ571" t="s">
        <v>6866</v>
      </c>
      <c r="BA571" t="s">
        <v>6866</v>
      </c>
      <c r="BB571" t="s">
        <v>7095</v>
      </c>
      <c r="BC571" t="s">
        <v>7095</v>
      </c>
      <c r="BD571" t="s">
        <v>6866</v>
      </c>
      <c r="BE571" t="s">
        <v>6866</v>
      </c>
      <c r="BF571" t="s">
        <v>6866</v>
      </c>
      <c r="BG571" t="s">
        <v>6866</v>
      </c>
      <c r="BH571" t="s">
        <v>6866</v>
      </c>
      <c r="BI571" t="s">
        <v>7179</v>
      </c>
      <c r="BJ571" t="s">
        <v>7179</v>
      </c>
      <c r="BK571" t="s">
        <v>6866</v>
      </c>
      <c r="BL571" t="s">
        <v>6866</v>
      </c>
      <c r="BM571" t="s">
        <v>6866</v>
      </c>
      <c r="BN571" t="s">
        <v>6866</v>
      </c>
      <c r="BO571" t="s">
        <v>6866</v>
      </c>
      <c r="BP571" t="s">
        <v>1223</v>
      </c>
      <c r="BQ571" t="s">
        <v>1224</v>
      </c>
    </row>
    <row r="572" spans="1:69" hidden="1" x14ac:dyDescent="0.2">
      <c r="A572" t="s">
        <v>1225</v>
      </c>
      <c r="B572" t="s">
        <v>1226</v>
      </c>
      <c r="C572" t="s">
        <v>2191</v>
      </c>
      <c r="D572" t="s">
        <v>6835</v>
      </c>
      <c r="E572" t="s">
        <v>2193</v>
      </c>
      <c r="F572" t="s">
        <v>1227</v>
      </c>
      <c r="G572" t="s">
        <v>6837</v>
      </c>
      <c r="H572" t="s">
        <v>6264</v>
      </c>
      <c r="I572" t="s">
        <v>9187</v>
      </c>
      <c r="J572" t="s">
        <v>1228</v>
      </c>
      <c r="K572" t="s">
        <v>6841</v>
      </c>
      <c r="L572" t="s">
        <v>7075</v>
      </c>
      <c r="M572" t="s">
        <v>7076</v>
      </c>
      <c r="N572" t="s">
        <v>7077</v>
      </c>
      <c r="O572" t="s">
        <v>6845</v>
      </c>
      <c r="P572" t="s">
        <v>1229</v>
      </c>
      <c r="Q572" t="s">
        <v>1230</v>
      </c>
      <c r="R572" t="s">
        <v>1231</v>
      </c>
      <c r="S572" t="s">
        <v>8291</v>
      </c>
      <c r="T572" t="s">
        <v>6414</v>
      </c>
      <c r="U572" t="s">
        <v>7082</v>
      </c>
      <c r="V572" t="s">
        <v>1230</v>
      </c>
      <c r="W572" t="s">
        <v>1232</v>
      </c>
      <c r="X572" t="s">
        <v>6845</v>
      </c>
      <c r="Y572" t="s">
        <v>3707</v>
      </c>
      <c r="Z572" t="s">
        <v>8898</v>
      </c>
      <c r="AA572" t="s">
        <v>3658</v>
      </c>
      <c r="AB572" t="s">
        <v>7119</v>
      </c>
      <c r="AC572" t="s">
        <v>1230</v>
      </c>
      <c r="AD572" t="s">
        <v>1233</v>
      </c>
      <c r="AE572" t="s">
        <v>6845</v>
      </c>
      <c r="AF572" t="s">
        <v>1234</v>
      </c>
      <c r="AG572" t="s">
        <v>8998</v>
      </c>
      <c r="AH572" t="s">
        <v>7091</v>
      </c>
      <c r="AI572" t="s">
        <v>7092</v>
      </c>
      <c r="AJ572" t="s">
        <v>1230</v>
      </c>
      <c r="AK572" t="s">
        <v>1235</v>
      </c>
      <c r="AL572" t="s">
        <v>6845</v>
      </c>
      <c r="AM572" t="s">
        <v>1236</v>
      </c>
      <c r="AN572" t="s">
        <v>7382</v>
      </c>
      <c r="AO572" t="s">
        <v>7382</v>
      </c>
      <c r="AP572" t="s">
        <v>6866</v>
      </c>
      <c r="AQ572" t="s">
        <v>6866</v>
      </c>
      <c r="AR572" t="s">
        <v>6866</v>
      </c>
      <c r="AS572" t="s">
        <v>6866</v>
      </c>
      <c r="AT572" t="s">
        <v>6866</v>
      </c>
      <c r="AU572" t="s">
        <v>7123</v>
      </c>
      <c r="AV572" t="s">
        <v>7123</v>
      </c>
      <c r="AW572" t="s">
        <v>6866</v>
      </c>
      <c r="AX572" t="s">
        <v>6866</v>
      </c>
      <c r="AY572" t="s">
        <v>6866</v>
      </c>
      <c r="AZ572" t="s">
        <v>6866</v>
      </c>
      <c r="BA572" t="s">
        <v>6866</v>
      </c>
      <c r="BB572" t="s">
        <v>7098</v>
      </c>
      <c r="BC572" t="s">
        <v>7098</v>
      </c>
      <c r="BD572" t="s">
        <v>6866</v>
      </c>
      <c r="BE572" t="s">
        <v>6866</v>
      </c>
      <c r="BF572" t="s">
        <v>6866</v>
      </c>
      <c r="BG572" t="s">
        <v>6866</v>
      </c>
      <c r="BH572" t="s">
        <v>6866</v>
      </c>
      <c r="BI572" t="s">
        <v>7095</v>
      </c>
      <c r="BJ572" t="s">
        <v>7095</v>
      </c>
      <c r="BK572" t="s">
        <v>6866</v>
      </c>
      <c r="BL572" t="s">
        <v>6866</v>
      </c>
      <c r="BM572" t="s">
        <v>6866</v>
      </c>
      <c r="BN572" t="s">
        <v>6866</v>
      </c>
      <c r="BO572" t="s">
        <v>6866</v>
      </c>
      <c r="BP572" t="s">
        <v>1237</v>
      </c>
      <c r="BQ572" t="s">
        <v>1238</v>
      </c>
    </row>
    <row r="573" spans="1:69" hidden="1" x14ac:dyDescent="0.2">
      <c r="A573" t="s">
        <v>1239</v>
      </c>
      <c r="B573" t="s">
        <v>1240</v>
      </c>
      <c r="C573" t="s">
        <v>2191</v>
      </c>
      <c r="D573" t="s">
        <v>6835</v>
      </c>
      <c r="E573" t="s">
        <v>2193</v>
      </c>
      <c r="F573" t="s">
        <v>2194</v>
      </c>
      <c r="G573" t="s">
        <v>6837</v>
      </c>
      <c r="H573" t="s">
        <v>1241</v>
      </c>
      <c r="I573" t="s">
        <v>8564</v>
      </c>
      <c r="J573" t="s">
        <v>2196</v>
      </c>
      <c r="K573" t="s">
        <v>6841</v>
      </c>
      <c r="L573" t="s">
        <v>967</v>
      </c>
      <c r="M573" t="s">
        <v>7076</v>
      </c>
      <c r="N573" t="s">
        <v>6844</v>
      </c>
      <c r="O573" t="s">
        <v>6845</v>
      </c>
      <c r="P573" t="s">
        <v>6845</v>
      </c>
      <c r="Q573" t="s">
        <v>6845</v>
      </c>
      <c r="R573" t="s">
        <v>1242</v>
      </c>
      <c r="S573" t="s">
        <v>8931</v>
      </c>
      <c r="T573" t="s">
        <v>6816</v>
      </c>
      <c r="U573" t="s">
        <v>7082</v>
      </c>
      <c r="V573" t="s">
        <v>6845</v>
      </c>
      <c r="W573" t="s">
        <v>1243</v>
      </c>
      <c r="X573" t="s">
        <v>6845</v>
      </c>
      <c r="Y573" t="s">
        <v>1244</v>
      </c>
      <c r="Z573" t="s">
        <v>5153</v>
      </c>
      <c r="AA573" t="s">
        <v>6475</v>
      </c>
      <c r="AB573" t="s">
        <v>7119</v>
      </c>
      <c r="AC573" t="s">
        <v>6845</v>
      </c>
      <c r="AD573" t="s">
        <v>1245</v>
      </c>
      <c r="AE573" t="s">
        <v>6845</v>
      </c>
      <c r="AF573" t="s">
        <v>6845</v>
      </c>
      <c r="AG573" t="s">
        <v>6845</v>
      </c>
      <c r="AH573" t="s">
        <v>6845</v>
      </c>
      <c r="AI573" t="s">
        <v>6845</v>
      </c>
      <c r="AJ573" t="s">
        <v>6845</v>
      </c>
      <c r="AK573" t="s">
        <v>6845</v>
      </c>
      <c r="AL573" t="s">
        <v>6845</v>
      </c>
      <c r="AM573" t="s">
        <v>6845</v>
      </c>
      <c r="AN573" t="s">
        <v>6422</v>
      </c>
      <c r="AO573" t="s">
        <v>6422</v>
      </c>
      <c r="AP573" t="s">
        <v>6866</v>
      </c>
      <c r="AQ573" t="s">
        <v>6866</v>
      </c>
      <c r="AR573" t="s">
        <v>6866</v>
      </c>
      <c r="AS573" t="s">
        <v>6866</v>
      </c>
      <c r="AT573" t="s">
        <v>6866</v>
      </c>
      <c r="AU573" t="s">
        <v>7094</v>
      </c>
      <c r="AV573" t="s">
        <v>7094</v>
      </c>
      <c r="AW573" t="s">
        <v>6866</v>
      </c>
      <c r="AX573" t="s">
        <v>6866</v>
      </c>
      <c r="AY573" t="s">
        <v>6866</v>
      </c>
      <c r="AZ573" t="s">
        <v>6866</v>
      </c>
      <c r="BA573" t="s">
        <v>6866</v>
      </c>
      <c r="BB573" t="s">
        <v>8912</v>
      </c>
      <c r="BC573" t="s">
        <v>8912</v>
      </c>
      <c r="BD573" t="s">
        <v>6866</v>
      </c>
      <c r="BE573" t="s">
        <v>6866</v>
      </c>
      <c r="BF573" t="s">
        <v>6866</v>
      </c>
      <c r="BG573" t="s">
        <v>6866</v>
      </c>
      <c r="BH573" t="s">
        <v>6866</v>
      </c>
      <c r="BI573" t="s">
        <v>7121</v>
      </c>
      <c r="BJ573" t="s">
        <v>7121</v>
      </c>
      <c r="BK573" t="s">
        <v>6866</v>
      </c>
      <c r="BL573" t="s">
        <v>6866</v>
      </c>
      <c r="BM573" t="s">
        <v>6866</v>
      </c>
      <c r="BN573" t="s">
        <v>6866</v>
      </c>
      <c r="BO573" t="s">
        <v>6866</v>
      </c>
      <c r="BP573" t="s">
        <v>1246</v>
      </c>
      <c r="BQ573" t="s">
        <v>1247</v>
      </c>
    </row>
    <row r="574" spans="1:69" hidden="1" x14ac:dyDescent="0.2">
      <c r="A574" t="s">
        <v>9198</v>
      </c>
      <c r="B574" t="s">
        <v>1248</v>
      </c>
      <c r="C574" t="s">
        <v>2191</v>
      </c>
      <c r="D574" t="s">
        <v>6835</v>
      </c>
      <c r="E574" t="s">
        <v>2193</v>
      </c>
      <c r="F574" t="s">
        <v>1249</v>
      </c>
      <c r="G574" t="s">
        <v>6837</v>
      </c>
      <c r="H574" t="s">
        <v>6264</v>
      </c>
      <c r="I574" t="s">
        <v>8952</v>
      </c>
      <c r="J574" t="s">
        <v>1250</v>
      </c>
      <c r="K574" t="s">
        <v>6841</v>
      </c>
      <c r="L574" t="s">
        <v>7649</v>
      </c>
      <c r="M574" t="s">
        <v>7076</v>
      </c>
      <c r="N574" t="s">
        <v>7077</v>
      </c>
      <c r="O574" t="s">
        <v>6845</v>
      </c>
      <c r="P574" t="s">
        <v>1251</v>
      </c>
      <c r="Q574" t="s">
        <v>1252</v>
      </c>
      <c r="R574" t="s">
        <v>1253</v>
      </c>
      <c r="S574" t="s">
        <v>7190</v>
      </c>
      <c r="T574" t="s">
        <v>6617</v>
      </c>
      <c r="U574" t="s">
        <v>7082</v>
      </c>
      <c r="V574" t="s">
        <v>1252</v>
      </c>
      <c r="W574" t="s">
        <v>1254</v>
      </c>
      <c r="X574" t="s">
        <v>6845</v>
      </c>
      <c r="Y574" t="s">
        <v>1255</v>
      </c>
      <c r="Z574" t="s">
        <v>1256</v>
      </c>
      <c r="AA574" t="s">
        <v>2366</v>
      </c>
      <c r="AB574" t="s">
        <v>7119</v>
      </c>
      <c r="AC574" t="s">
        <v>1257</v>
      </c>
      <c r="AD574" t="s">
        <v>1258</v>
      </c>
      <c r="AE574" t="s">
        <v>6845</v>
      </c>
      <c r="AF574" t="s">
        <v>1259</v>
      </c>
      <c r="AG574" t="s">
        <v>8291</v>
      </c>
      <c r="AH574" t="s">
        <v>7135</v>
      </c>
      <c r="AI574" t="s">
        <v>2114</v>
      </c>
      <c r="AJ574" t="s">
        <v>1260</v>
      </c>
      <c r="AK574" t="s">
        <v>1261</v>
      </c>
      <c r="AL574" t="s">
        <v>6845</v>
      </c>
      <c r="AM574" t="s">
        <v>3348</v>
      </c>
      <c r="AN574" t="s">
        <v>6208</v>
      </c>
      <c r="AO574" t="s">
        <v>9353</v>
      </c>
      <c r="AP574" t="s">
        <v>7144</v>
      </c>
      <c r="AQ574" t="s">
        <v>6866</v>
      </c>
      <c r="AR574" t="s">
        <v>6866</v>
      </c>
      <c r="AS574" t="s">
        <v>6866</v>
      </c>
      <c r="AT574" t="s">
        <v>6866</v>
      </c>
      <c r="AU574" t="s">
        <v>2362</v>
      </c>
      <c r="AV574" t="s">
        <v>8137</v>
      </c>
      <c r="AW574" t="s">
        <v>8887</v>
      </c>
      <c r="AX574" t="s">
        <v>6866</v>
      </c>
      <c r="AY574" t="s">
        <v>6866</v>
      </c>
      <c r="AZ574" t="s">
        <v>6866</v>
      </c>
      <c r="BA574" t="s">
        <v>6866</v>
      </c>
      <c r="BB574" t="s">
        <v>9117</v>
      </c>
      <c r="BC574" t="s">
        <v>9117</v>
      </c>
      <c r="BD574" t="s">
        <v>7095</v>
      </c>
      <c r="BE574" t="s">
        <v>6866</v>
      </c>
      <c r="BF574" t="s">
        <v>6866</v>
      </c>
      <c r="BG574" t="s">
        <v>6866</v>
      </c>
      <c r="BH574" t="s">
        <v>6866</v>
      </c>
      <c r="BI574" t="s">
        <v>8286</v>
      </c>
      <c r="BJ574" t="s">
        <v>8286</v>
      </c>
      <c r="BK574" t="s">
        <v>7123</v>
      </c>
      <c r="BL574" t="s">
        <v>6866</v>
      </c>
      <c r="BM574" t="s">
        <v>6866</v>
      </c>
      <c r="BN574" t="s">
        <v>6866</v>
      </c>
      <c r="BO574" t="s">
        <v>6866</v>
      </c>
      <c r="BP574" t="s">
        <v>1262</v>
      </c>
      <c r="BQ574" t="s">
        <v>1263</v>
      </c>
    </row>
    <row r="575" spans="1:69" hidden="1" x14ac:dyDescent="0.2">
      <c r="A575" t="s">
        <v>9224</v>
      </c>
      <c r="B575" t="s">
        <v>1264</v>
      </c>
      <c r="C575" t="s">
        <v>2191</v>
      </c>
      <c r="D575" t="s">
        <v>6835</v>
      </c>
      <c r="E575" t="s">
        <v>2193</v>
      </c>
      <c r="F575" t="s">
        <v>2194</v>
      </c>
      <c r="G575" t="s">
        <v>6837</v>
      </c>
      <c r="H575" t="s">
        <v>2496</v>
      </c>
      <c r="I575" t="s">
        <v>3061</v>
      </c>
      <c r="J575" t="s">
        <v>2196</v>
      </c>
      <c r="K575" t="s">
        <v>6841</v>
      </c>
      <c r="L575" t="s">
        <v>7649</v>
      </c>
      <c r="M575" t="s">
        <v>7076</v>
      </c>
      <c r="N575" t="s">
        <v>7077</v>
      </c>
      <c r="O575" t="s">
        <v>6845</v>
      </c>
      <c r="P575" t="s">
        <v>2497</v>
      </c>
      <c r="Q575" t="s">
        <v>2498</v>
      </c>
      <c r="R575" t="s">
        <v>5861</v>
      </c>
      <c r="S575" t="s">
        <v>7598</v>
      </c>
      <c r="T575" t="s">
        <v>8821</v>
      </c>
      <c r="U575" t="s">
        <v>7082</v>
      </c>
      <c r="V575" t="s">
        <v>2498</v>
      </c>
      <c r="W575" t="s">
        <v>2499</v>
      </c>
      <c r="X575" t="s">
        <v>6845</v>
      </c>
      <c r="Y575" t="s">
        <v>2500</v>
      </c>
      <c r="Z575" t="s">
        <v>8879</v>
      </c>
      <c r="AA575" t="s">
        <v>7091</v>
      </c>
      <c r="AB575" t="s">
        <v>7119</v>
      </c>
      <c r="AC575" t="s">
        <v>2501</v>
      </c>
      <c r="AD575" t="s">
        <v>2502</v>
      </c>
      <c r="AE575" t="s">
        <v>6845</v>
      </c>
      <c r="AF575" t="s">
        <v>4854</v>
      </c>
      <c r="AG575" t="s">
        <v>8578</v>
      </c>
      <c r="AH575" t="s">
        <v>7118</v>
      </c>
      <c r="AI575" t="s">
        <v>2114</v>
      </c>
      <c r="AJ575" t="s">
        <v>2501</v>
      </c>
      <c r="AK575" t="s">
        <v>2503</v>
      </c>
      <c r="AL575" t="s">
        <v>6845</v>
      </c>
      <c r="AM575" t="s">
        <v>2504</v>
      </c>
      <c r="AN575" t="s">
        <v>3061</v>
      </c>
      <c r="AO575" t="s">
        <v>3061</v>
      </c>
      <c r="AP575" t="s">
        <v>7122</v>
      </c>
      <c r="AQ575" t="s">
        <v>6866</v>
      </c>
      <c r="AR575" t="s">
        <v>6866</v>
      </c>
      <c r="AS575" t="s">
        <v>6866</v>
      </c>
      <c r="AT575" t="s">
        <v>6866</v>
      </c>
      <c r="AU575" t="s">
        <v>7939</v>
      </c>
      <c r="AV575" t="s">
        <v>7939</v>
      </c>
      <c r="AW575" t="s">
        <v>6866</v>
      </c>
      <c r="AX575" t="s">
        <v>6866</v>
      </c>
      <c r="AY575" t="s">
        <v>6866</v>
      </c>
      <c r="AZ575" t="s">
        <v>6866</v>
      </c>
      <c r="BA575" t="s">
        <v>6866</v>
      </c>
      <c r="BB575" t="s">
        <v>2391</v>
      </c>
      <c r="BC575" t="s">
        <v>2391</v>
      </c>
      <c r="BD575" t="s">
        <v>6866</v>
      </c>
      <c r="BE575" t="s">
        <v>6866</v>
      </c>
      <c r="BF575" t="s">
        <v>6866</v>
      </c>
      <c r="BG575" t="s">
        <v>6866</v>
      </c>
      <c r="BH575" t="s">
        <v>6866</v>
      </c>
      <c r="BI575" t="s">
        <v>5618</v>
      </c>
      <c r="BJ575" t="s">
        <v>5618</v>
      </c>
      <c r="BK575" t="s">
        <v>6866</v>
      </c>
      <c r="BL575" t="s">
        <v>6866</v>
      </c>
      <c r="BM575" t="s">
        <v>6866</v>
      </c>
      <c r="BN575" t="s">
        <v>6866</v>
      </c>
      <c r="BO575" t="s">
        <v>6866</v>
      </c>
      <c r="BP575" t="s">
        <v>2505</v>
      </c>
      <c r="BQ575" t="s">
        <v>2506</v>
      </c>
    </row>
    <row r="576" spans="1:69" hidden="1" x14ac:dyDescent="0.2">
      <c r="A576" t="s">
        <v>2507</v>
      </c>
      <c r="B576" t="s">
        <v>2507</v>
      </c>
      <c r="C576" t="s">
        <v>6845</v>
      </c>
      <c r="D576" t="s">
        <v>6835</v>
      </c>
      <c r="E576" t="s">
        <v>2193</v>
      </c>
      <c r="F576" t="s">
        <v>2193</v>
      </c>
      <c r="G576" t="s">
        <v>6845</v>
      </c>
      <c r="H576" t="s">
        <v>6845</v>
      </c>
      <c r="I576" t="s">
        <v>6845</v>
      </c>
      <c r="J576" t="s">
        <v>7943</v>
      </c>
      <c r="K576" t="s">
        <v>6845</v>
      </c>
      <c r="L576" t="s">
        <v>6456</v>
      </c>
      <c r="M576" t="s">
        <v>6457</v>
      </c>
      <c r="N576" t="s">
        <v>6844</v>
      </c>
      <c r="O576" t="s">
        <v>6845</v>
      </c>
      <c r="P576" t="s">
        <v>6845</v>
      </c>
      <c r="Q576" t="s">
        <v>6845</v>
      </c>
      <c r="R576" t="s">
        <v>6845</v>
      </c>
      <c r="S576" t="s">
        <v>6845</v>
      </c>
      <c r="T576" t="s">
        <v>6845</v>
      </c>
      <c r="U576" t="s">
        <v>6845</v>
      </c>
      <c r="V576" t="s">
        <v>6845</v>
      </c>
      <c r="W576" t="s">
        <v>6845</v>
      </c>
      <c r="X576" t="s">
        <v>6845</v>
      </c>
      <c r="Y576" t="s">
        <v>6845</v>
      </c>
      <c r="Z576" t="s">
        <v>6845</v>
      </c>
      <c r="AA576" t="s">
        <v>6845</v>
      </c>
      <c r="AB576" t="s">
        <v>6845</v>
      </c>
      <c r="AC576" t="s">
        <v>6845</v>
      </c>
      <c r="AD576" t="s">
        <v>6845</v>
      </c>
      <c r="AE576" t="s">
        <v>6845</v>
      </c>
      <c r="AF576" t="s">
        <v>6845</v>
      </c>
      <c r="AG576" t="s">
        <v>6845</v>
      </c>
      <c r="AH576" t="s">
        <v>6845</v>
      </c>
      <c r="AI576" t="s">
        <v>6845</v>
      </c>
      <c r="AJ576" t="s">
        <v>6845</v>
      </c>
      <c r="AK576" t="s">
        <v>6845</v>
      </c>
      <c r="AL576" t="s">
        <v>6845</v>
      </c>
      <c r="AM576" t="s">
        <v>6845</v>
      </c>
      <c r="AN576" t="s">
        <v>6866</v>
      </c>
      <c r="AO576" t="s">
        <v>6866</v>
      </c>
      <c r="AP576" t="s">
        <v>6866</v>
      </c>
      <c r="AQ576" t="s">
        <v>6866</v>
      </c>
      <c r="AR576" t="s">
        <v>6866</v>
      </c>
      <c r="AS576" t="s">
        <v>6866</v>
      </c>
      <c r="AT576" t="s">
        <v>6866</v>
      </c>
      <c r="AU576" t="s">
        <v>6866</v>
      </c>
      <c r="AV576" t="s">
        <v>6866</v>
      </c>
      <c r="AW576" t="s">
        <v>6866</v>
      </c>
      <c r="AX576" t="s">
        <v>6866</v>
      </c>
      <c r="AY576" t="s">
        <v>6866</v>
      </c>
      <c r="AZ576" t="s">
        <v>6866</v>
      </c>
      <c r="BA576" t="s">
        <v>6866</v>
      </c>
      <c r="BB576" t="s">
        <v>6866</v>
      </c>
      <c r="BC576" t="s">
        <v>6866</v>
      </c>
      <c r="BD576" t="s">
        <v>6866</v>
      </c>
      <c r="BE576" t="s">
        <v>6866</v>
      </c>
      <c r="BF576" t="s">
        <v>6866</v>
      </c>
      <c r="BG576" t="s">
        <v>6866</v>
      </c>
      <c r="BH576" t="s">
        <v>6866</v>
      </c>
      <c r="BI576" t="s">
        <v>6866</v>
      </c>
      <c r="BJ576" t="s">
        <v>6866</v>
      </c>
      <c r="BK576" t="s">
        <v>6866</v>
      </c>
      <c r="BL576" t="s">
        <v>6866</v>
      </c>
      <c r="BM576" t="s">
        <v>6866</v>
      </c>
      <c r="BN576" t="s">
        <v>6866</v>
      </c>
      <c r="BO576" t="s">
        <v>6866</v>
      </c>
      <c r="BP576" t="s">
        <v>7944</v>
      </c>
      <c r="BQ576" t="s">
        <v>2508</v>
      </c>
    </row>
    <row r="577" spans="1:69" hidden="1" x14ac:dyDescent="0.2">
      <c r="A577" t="s">
        <v>2509</v>
      </c>
      <c r="B577" t="s">
        <v>2509</v>
      </c>
      <c r="C577" t="s">
        <v>6845</v>
      </c>
      <c r="D577" t="s">
        <v>6835</v>
      </c>
      <c r="E577" t="s">
        <v>2193</v>
      </c>
      <c r="F577" t="s">
        <v>2193</v>
      </c>
      <c r="G577" t="s">
        <v>6845</v>
      </c>
      <c r="H577" t="s">
        <v>6845</v>
      </c>
      <c r="I577" t="s">
        <v>6845</v>
      </c>
      <c r="J577" t="s">
        <v>7943</v>
      </c>
      <c r="K577" t="s">
        <v>6845</v>
      </c>
      <c r="L577" t="s">
        <v>6456</v>
      </c>
      <c r="M577" t="s">
        <v>6457</v>
      </c>
      <c r="N577" t="s">
        <v>6844</v>
      </c>
      <c r="O577" t="s">
        <v>6845</v>
      </c>
      <c r="P577" t="s">
        <v>6845</v>
      </c>
      <c r="Q577" t="s">
        <v>6845</v>
      </c>
      <c r="R577" t="s">
        <v>6845</v>
      </c>
      <c r="S577" t="s">
        <v>6845</v>
      </c>
      <c r="T577" t="s">
        <v>6845</v>
      </c>
      <c r="U577" t="s">
        <v>6845</v>
      </c>
      <c r="V577" t="s">
        <v>6845</v>
      </c>
      <c r="W577" t="s">
        <v>6845</v>
      </c>
      <c r="X577" t="s">
        <v>6845</v>
      </c>
      <c r="Y577" t="s">
        <v>6845</v>
      </c>
      <c r="Z577" t="s">
        <v>6845</v>
      </c>
      <c r="AA577" t="s">
        <v>6845</v>
      </c>
      <c r="AB577" t="s">
        <v>6845</v>
      </c>
      <c r="AC577" t="s">
        <v>6845</v>
      </c>
      <c r="AD577" t="s">
        <v>6845</v>
      </c>
      <c r="AE577" t="s">
        <v>6845</v>
      </c>
      <c r="AF577" t="s">
        <v>6845</v>
      </c>
      <c r="AG577" t="s">
        <v>6845</v>
      </c>
      <c r="AH577" t="s">
        <v>6845</v>
      </c>
      <c r="AI577" t="s">
        <v>6845</v>
      </c>
      <c r="AJ577" t="s">
        <v>6845</v>
      </c>
      <c r="AK577" t="s">
        <v>6845</v>
      </c>
      <c r="AL577" t="s">
        <v>6845</v>
      </c>
      <c r="AM577" t="s">
        <v>6845</v>
      </c>
      <c r="AN577" t="s">
        <v>6866</v>
      </c>
      <c r="AO577" t="s">
        <v>6866</v>
      </c>
      <c r="AP577" t="s">
        <v>6866</v>
      </c>
      <c r="AQ577" t="s">
        <v>6866</v>
      </c>
      <c r="AR577" t="s">
        <v>6866</v>
      </c>
      <c r="AS577" t="s">
        <v>6866</v>
      </c>
      <c r="AT577" t="s">
        <v>6866</v>
      </c>
      <c r="AU577" t="s">
        <v>6866</v>
      </c>
      <c r="AV577" t="s">
        <v>6866</v>
      </c>
      <c r="AW577" t="s">
        <v>6866</v>
      </c>
      <c r="AX577" t="s">
        <v>6866</v>
      </c>
      <c r="AY577" t="s">
        <v>6866</v>
      </c>
      <c r="AZ577" t="s">
        <v>6866</v>
      </c>
      <c r="BA577" t="s">
        <v>6866</v>
      </c>
      <c r="BB577" t="s">
        <v>6866</v>
      </c>
      <c r="BC577" t="s">
        <v>6866</v>
      </c>
      <c r="BD577" t="s">
        <v>6866</v>
      </c>
      <c r="BE577" t="s">
        <v>6866</v>
      </c>
      <c r="BF577" t="s">
        <v>6866</v>
      </c>
      <c r="BG577" t="s">
        <v>6866</v>
      </c>
      <c r="BH577" t="s">
        <v>6866</v>
      </c>
      <c r="BI577" t="s">
        <v>6866</v>
      </c>
      <c r="BJ577" t="s">
        <v>6866</v>
      </c>
      <c r="BK577" t="s">
        <v>6866</v>
      </c>
      <c r="BL577" t="s">
        <v>6866</v>
      </c>
      <c r="BM577" t="s">
        <v>6866</v>
      </c>
      <c r="BN577" t="s">
        <v>6866</v>
      </c>
      <c r="BO577" t="s">
        <v>6866</v>
      </c>
      <c r="BP577" t="s">
        <v>7944</v>
      </c>
      <c r="BQ577" t="s">
        <v>2510</v>
      </c>
    </row>
    <row r="578" spans="1:69" hidden="1" x14ac:dyDescent="0.2">
      <c r="A578" t="s">
        <v>2511</v>
      </c>
      <c r="B578" t="s">
        <v>2511</v>
      </c>
      <c r="C578" t="s">
        <v>6845</v>
      </c>
      <c r="D578" t="s">
        <v>6835</v>
      </c>
      <c r="E578" t="s">
        <v>2193</v>
      </c>
      <c r="F578" t="s">
        <v>2193</v>
      </c>
      <c r="G578" t="s">
        <v>6845</v>
      </c>
      <c r="H578" t="s">
        <v>6845</v>
      </c>
      <c r="I578" t="s">
        <v>6845</v>
      </c>
      <c r="J578" t="s">
        <v>7943</v>
      </c>
      <c r="K578" t="s">
        <v>6845</v>
      </c>
      <c r="L578" t="s">
        <v>6456</v>
      </c>
      <c r="M578" t="s">
        <v>6457</v>
      </c>
      <c r="N578" t="s">
        <v>6844</v>
      </c>
      <c r="O578" t="s">
        <v>6845</v>
      </c>
      <c r="P578" t="s">
        <v>6845</v>
      </c>
      <c r="Q578" t="s">
        <v>6845</v>
      </c>
      <c r="R578" t="s">
        <v>6845</v>
      </c>
      <c r="S578" t="s">
        <v>6845</v>
      </c>
      <c r="T578" t="s">
        <v>6845</v>
      </c>
      <c r="U578" t="s">
        <v>6845</v>
      </c>
      <c r="V578" t="s">
        <v>6845</v>
      </c>
      <c r="W578" t="s">
        <v>6845</v>
      </c>
      <c r="X578" t="s">
        <v>6845</v>
      </c>
      <c r="Y578" t="s">
        <v>6845</v>
      </c>
      <c r="Z578" t="s">
        <v>6845</v>
      </c>
      <c r="AA578" t="s">
        <v>6845</v>
      </c>
      <c r="AB578" t="s">
        <v>6845</v>
      </c>
      <c r="AC578" t="s">
        <v>6845</v>
      </c>
      <c r="AD578" t="s">
        <v>6845</v>
      </c>
      <c r="AE578" t="s">
        <v>6845</v>
      </c>
      <c r="AF578" t="s">
        <v>6845</v>
      </c>
      <c r="AG578" t="s">
        <v>6845</v>
      </c>
      <c r="AH578" t="s">
        <v>6845</v>
      </c>
      <c r="AI578" t="s">
        <v>6845</v>
      </c>
      <c r="AJ578" t="s">
        <v>6845</v>
      </c>
      <c r="AK578" t="s">
        <v>6845</v>
      </c>
      <c r="AL578" t="s">
        <v>6845</v>
      </c>
      <c r="AM578" t="s">
        <v>6845</v>
      </c>
      <c r="AN578" t="s">
        <v>6866</v>
      </c>
      <c r="AO578" t="s">
        <v>6866</v>
      </c>
      <c r="AP578" t="s">
        <v>6866</v>
      </c>
      <c r="AQ578" t="s">
        <v>6866</v>
      </c>
      <c r="AR578" t="s">
        <v>6866</v>
      </c>
      <c r="AS578" t="s">
        <v>6866</v>
      </c>
      <c r="AT578" t="s">
        <v>6866</v>
      </c>
      <c r="AU578" t="s">
        <v>6866</v>
      </c>
      <c r="AV578" t="s">
        <v>6866</v>
      </c>
      <c r="AW578" t="s">
        <v>6866</v>
      </c>
      <c r="AX578" t="s">
        <v>6866</v>
      </c>
      <c r="AY578" t="s">
        <v>6866</v>
      </c>
      <c r="AZ578" t="s">
        <v>6866</v>
      </c>
      <c r="BA578" t="s">
        <v>6866</v>
      </c>
      <c r="BB578" t="s">
        <v>6866</v>
      </c>
      <c r="BC578" t="s">
        <v>6866</v>
      </c>
      <c r="BD578" t="s">
        <v>6866</v>
      </c>
      <c r="BE578" t="s">
        <v>6866</v>
      </c>
      <c r="BF578" t="s">
        <v>6866</v>
      </c>
      <c r="BG578" t="s">
        <v>6866</v>
      </c>
      <c r="BH578" t="s">
        <v>6866</v>
      </c>
      <c r="BI578" t="s">
        <v>6866</v>
      </c>
      <c r="BJ578" t="s">
        <v>6866</v>
      </c>
      <c r="BK578" t="s">
        <v>6866</v>
      </c>
      <c r="BL578" t="s">
        <v>6866</v>
      </c>
      <c r="BM578" t="s">
        <v>6866</v>
      </c>
      <c r="BN578" t="s">
        <v>6866</v>
      </c>
      <c r="BO578" t="s">
        <v>6866</v>
      </c>
      <c r="BP578" t="s">
        <v>7944</v>
      </c>
      <c r="BQ578" t="s">
        <v>2512</v>
      </c>
    </row>
    <row r="579" spans="1:69" hidden="1" x14ac:dyDescent="0.2">
      <c r="A579" t="s">
        <v>2513</v>
      </c>
      <c r="B579" t="s">
        <v>2514</v>
      </c>
      <c r="C579" t="s">
        <v>2191</v>
      </c>
      <c r="D579" t="s">
        <v>6835</v>
      </c>
      <c r="E579" t="s">
        <v>2193</v>
      </c>
      <c r="F579" t="s">
        <v>2515</v>
      </c>
      <c r="G579" t="s">
        <v>6837</v>
      </c>
      <c r="H579" t="s">
        <v>6264</v>
      </c>
      <c r="I579" t="s">
        <v>6273</v>
      </c>
      <c r="J579" t="s">
        <v>1187</v>
      </c>
      <c r="K579" t="s">
        <v>6845</v>
      </c>
      <c r="L579" t="s">
        <v>6500</v>
      </c>
      <c r="M579" t="s">
        <v>6501</v>
      </c>
      <c r="N579" t="s">
        <v>7077</v>
      </c>
      <c r="O579" t="s">
        <v>6845</v>
      </c>
      <c r="P579" t="s">
        <v>6845</v>
      </c>
      <c r="Q579" t="s">
        <v>6845</v>
      </c>
      <c r="R579" t="s">
        <v>8425</v>
      </c>
      <c r="S579" t="s">
        <v>7154</v>
      </c>
      <c r="T579" t="s">
        <v>5859</v>
      </c>
      <c r="U579" t="s">
        <v>7082</v>
      </c>
      <c r="V579" t="s">
        <v>2516</v>
      </c>
      <c r="W579" t="s">
        <v>2517</v>
      </c>
      <c r="X579" t="s">
        <v>6845</v>
      </c>
      <c r="Y579" t="s">
        <v>2518</v>
      </c>
      <c r="Z579" t="s">
        <v>6468</v>
      </c>
      <c r="AA579" t="s">
        <v>2519</v>
      </c>
      <c r="AB579" t="s">
        <v>6857</v>
      </c>
      <c r="AC579" t="s">
        <v>2516</v>
      </c>
      <c r="AD579" t="s">
        <v>2520</v>
      </c>
      <c r="AE579" t="s">
        <v>6845</v>
      </c>
      <c r="AF579" t="s">
        <v>6845</v>
      </c>
      <c r="AG579" t="s">
        <v>6845</v>
      </c>
      <c r="AH579" t="s">
        <v>6845</v>
      </c>
      <c r="AI579" t="s">
        <v>6845</v>
      </c>
      <c r="AJ579" t="s">
        <v>6845</v>
      </c>
      <c r="AK579" t="s">
        <v>6845</v>
      </c>
      <c r="AL579" t="s">
        <v>6845</v>
      </c>
      <c r="AM579" t="s">
        <v>6845</v>
      </c>
      <c r="AN579" t="s">
        <v>6866</v>
      </c>
      <c r="AO579" t="s">
        <v>6866</v>
      </c>
      <c r="AP579" t="s">
        <v>6866</v>
      </c>
      <c r="AQ579" t="s">
        <v>6866</v>
      </c>
      <c r="AR579" t="s">
        <v>6866</v>
      </c>
      <c r="AS579" t="s">
        <v>6866</v>
      </c>
      <c r="AT579" t="s">
        <v>6866</v>
      </c>
      <c r="AU579" t="s">
        <v>6866</v>
      </c>
      <c r="AV579" t="s">
        <v>6866</v>
      </c>
      <c r="AW579" t="s">
        <v>6866</v>
      </c>
      <c r="AX579" t="s">
        <v>6866</v>
      </c>
      <c r="AY579" t="s">
        <v>6866</v>
      </c>
      <c r="AZ579" t="s">
        <v>6866</v>
      </c>
      <c r="BA579" t="s">
        <v>6866</v>
      </c>
      <c r="BB579" t="s">
        <v>7095</v>
      </c>
      <c r="BC579" t="s">
        <v>7095</v>
      </c>
      <c r="BD579" t="s">
        <v>6866</v>
      </c>
      <c r="BE579" t="s">
        <v>6866</v>
      </c>
      <c r="BF579" t="s">
        <v>6866</v>
      </c>
      <c r="BG579" t="s">
        <v>6866</v>
      </c>
      <c r="BH579" t="s">
        <v>6866</v>
      </c>
      <c r="BI579" t="s">
        <v>6866</v>
      </c>
      <c r="BJ579" t="s">
        <v>6866</v>
      </c>
      <c r="BK579" t="s">
        <v>6866</v>
      </c>
      <c r="BL579" t="s">
        <v>6866</v>
      </c>
      <c r="BM579" t="s">
        <v>6866</v>
      </c>
      <c r="BN579" t="s">
        <v>6866</v>
      </c>
      <c r="BO579" t="s">
        <v>6866</v>
      </c>
      <c r="BP579" t="s">
        <v>2521</v>
      </c>
      <c r="BQ579" t="s">
        <v>2522</v>
      </c>
    </row>
    <row r="580" spans="1:69" hidden="1" x14ac:dyDescent="0.2">
      <c r="A580" t="s">
        <v>2523</v>
      </c>
      <c r="B580" t="s">
        <v>2524</v>
      </c>
      <c r="C580" t="s">
        <v>2191</v>
      </c>
      <c r="D580" t="s">
        <v>6835</v>
      </c>
      <c r="E580" t="s">
        <v>2193</v>
      </c>
      <c r="F580" t="s">
        <v>2525</v>
      </c>
      <c r="G580" t="s">
        <v>6837</v>
      </c>
      <c r="H580" t="s">
        <v>8893</v>
      </c>
      <c r="I580" t="s">
        <v>8971</v>
      </c>
      <c r="J580" t="s">
        <v>2526</v>
      </c>
      <c r="K580" t="s">
        <v>6845</v>
      </c>
      <c r="L580" t="s">
        <v>6500</v>
      </c>
      <c r="M580" t="s">
        <v>6501</v>
      </c>
      <c r="N580" t="s">
        <v>7077</v>
      </c>
      <c r="O580" t="s">
        <v>6845</v>
      </c>
      <c r="P580" t="s">
        <v>6845</v>
      </c>
      <c r="Q580" t="s">
        <v>6845</v>
      </c>
      <c r="R580" t="s">
        <v>2527</v>
      </c>
      <c r="S580" t="s">
        <v>8931</v>
      </c>
      <c r="T580" t="s">
        <v>3891</v>
      </c>
      <c r="U580" t="s">
        <v>7082</v>
      </c>
      <c r="V580" t="s">
        <v>2317</v>
      </c>
      <c r="W580" t="s">
        <v>2528</v>
      </c>
      <c r="X580" t="s">
        <v>6845</v>
      </c>
      <c r="Y580" t="s">
        <v>4522</v>
      </c>
      <c r="Z580" t="s">
        <v>8291</v>
      </c>
      <c r="AA580" t="s">
        <v>2529</v>
      </c>
      <c r="AB580" t="s">
        <v>6857</v>
      </c>
      <c r="AC580" t="s">
        <v>2317</v>
      </c>
      <c r="AD580" t="s">
        <v>6845</v>
      </c>
      <c r="AE580" t="s">
        <v>6845</v>
      </c>
      <c r="AF580" t="s">
        <v>6845</v>
      </c>
      <c r="AG580" t="s">
        <v>6845</v>
      </c>
      <c r="AH580" t="s">
        <v>6845</v>
      </c>
      <c r="AI580" t="s">
        <v>6845</v>
      </c>
      <c r="AJ580" t="s">
        <v>6845</v>
      </c>
      <c r="AK580" t="s">
        <v>6845</v>
      </c>
      <c r="AL580" t="s">
        <v>6845</v>
      </c>
      <c r="AM580" t="s">
        <v>2530</v>
      </c>
      <c r="AN580" t="s">
        <v>6866</v>
      </c>
      <c r="AO580" t="s">
        <v>6866</v>
      </c>
      <c r="AP580" t="s">
        <v>6866</v>
      </c>
      <c r="AQ580" t="s">
        <v>6866</v>
      </c>
      <c r="AR580" t="s">
        <v>6866</v>
      </c>
      <c r="AS580" t="s">
        <v>6866</v>
      </c>
      <c r="AT580" t="s">
        <v>6866</v>
      </c>
      <c r="AU580" t="s">
        <v>6866</v>
      </c>
      <c r="AV580" t="s">
        <v>6866</v>
      </c>
      <c r="AW580" t="s">
        <v>6866</v>
      </c>
      <c r="AX580" t="s">
        <v>6866</v>
      </c>
      <c r="AY580" t="s">
        <v>6866</v>
      </c>
      <c r="AZ580" t="s">
        <v>6866</v>
      </c>
      <c r="BA580" t="s">
        <v>6866</v>
      </c>
      <c r="BB580" t="s">
        <v>7100</v>
      </c>
      <c r="BC580" t="s">
        <v>7100</v>
      </c>
      <c r="BD580" t="s">
        <v>6866</v>
      </c>
      <c r="BE580" t="s">
        <v>6866</v>
      </c>
      <c r="BF580" t="s">
        <v>6866</v>
      </c>
      <c r="BG580" t="s">
        <v>6866</v>
      </c>
      <c r="BH580" t="s">
        <v>6866</v>
      </c>
      <c r="BI580" t="s">
        <v>6866</v>
      </c>
      <c r="BJ580" t="s">
        <v>6866</v>
      </c>
      <c r="BK580" t="s">
        <v>6866</v>
      </c>
      <c r="BL580" t="s">
        <v>6866</v>
      </c>
      <c r="BM580" t="s">
        <v>6866</v>
      </c>
      <c r="BN580" t="s">
        <v>6866</v>
      </c>
      <c r="BO580" t="s">
        <v>6866</v>
      </c>
      <c r="BP580" t="s">
        <v>2531</v>
      </c>
      <c r="BQ580" t="s">
        <v>2532</v>
      </c>
    </row>
    <row r="581" spans="1:69" hidden="1" x14ac:dyDescent="0.2">
      <c r="A581" t="s">
        <v>2533</v>
      </c>
      <c r="B581" t="s">
        <v>2534</v>
      </c>
      <c r="C581" t="s">
        <v>2191</v>
      </c>
      <c r="D581" t="s">
        <v>6835</v>
      </c>
      <c r="E581" t="s">
        <v>2193</v>
      </c>
      <c r="F581" t="s">
        <v>2535</v>
      </c>
      <c r="G581" t="s">
        <v>6837</v>
      </c>
      <c r="H581" t="s">
        <v>8753</v>
      </c>
      <c r="I581" t="s">
        <v>8564</v>
      </c>
      <c r="J581" t="s">
        <v>2853</v>
      </c>
      <c r="K581" t="s">
        <v>6845</v>
      </c>
      <c r="L581" t="s">
        <v>6500</v>
      </c>
      <c r="M581" t="s">
        <v>6501</v>
      </c>
      <c r="N581" t="s">
        <v>7077</v>
      </c>
      <c r="O581" t="s">
        <v>6845</v>
      </c>
      <c r="P581" t="s">
        <v>6845</v>
      </c>
      <c r="Q581" t="s">
        <v>6845</v>
      </c>
      <c r="R581" t="s">
        <v>2536</v>
      </c>
      <c r="S581" t="s">
        <v>7154</v>
      </c>
      <c r="T581" t="s">
        <v>8744</v>
      </c>
      <c r="U581" t="s">
        <v>7082</v>
      </c>
      <c r="V581" t="s">
        <v>6845</v>
      </c>
      <c r="W581" t="s">
        <v>2537</v>
      </c>
      <c r="X581" t="s">
        <v>6845</v>
      </c>
      <c r="Y581" t="s">
        <v>2538</v>
      </c>
      <c r="Z581" t="s">
        <v>8764</v>
      </c>
      <c r="AA581" t="s">
        <v>7675</v>
      </c>
      <c r="AB581" t="s">
        <v>6857</v>
      </c>
      <c r="AC581" t="s">
        <v>6845</v>
      </c>
      <c r="AD581" t="s">
        <v>6845</v>
      </c>
      <c r="AE581" t="s">
        <v>6845</v>
      </c>
      <c r="AF581" t="s">
        <v>6845</v>
      </c>
      <c r="AG581" t="s">
        <v>6845</v>
      </c>
      <c r="AH581" t="s">
        <v>6845</v>
      </c>
      <c r="AI581" t="s">
        <v>6845</v>
      </c>
      <c r="AJ581" t="s">
        <v>6845</v>
      </c>
      <c r="AK581" t="s">
        <v>6845</v>
      </c>
      <c r="AL581" t="s">
        <v>6845</v>
      </c>
      <c r="AM581" t="s">
        <v>6845</v>
      </c>
      <c r="AN581" t="s">
        <v>6866</v>
      </c>
      <c r="AO581" t="s">
        <v>6866</v>
      </c>
      <c r="AP581" t="s">
        <v>6866</v>
      </c>
      <c r="AQ581" t="s">
        <v>6866</v>
      </c>
      <c r="AR581" t="s">
        <v>6866</v>
      </c>
      <c r="AS581" t="s">
        <v>6866</v>
      </c>
      <c r="AT581" t="s">
        <v>6866</v>
      </c>
      <c r="AU581" t="s">
        <v>6866</v>
      </c>
      <c r="AV581" t="s">
        <v>6866</v>
      </c>
      <c r="AW581" t="s">
        <v>6866</v>
      </c>
      <c r="AX581" t="s">
        <v>6866</v>
      </c>
      <c r="AY581" t="s">
        <v>6866</v>
      </c>
      <c r="AZ581" t="s">
        <v>6866</v>
      </c>
      <c r="BA581" t="s">
        <v>6866</v>
      </c>
      <c r="BB581" t="s">
        <v>6273</v>
      </c>
      <c r="BC581" t="s">
        <v>6273</v>
      </c>
      <c r="BD581" t="s">
        <v>6866</v>
      </c>
      <c r="BE581" t="s">
        <v>6866</v>
      </c>
      <c r="BF581" t="s">
        <v>6866</v>
      </c>
      <c r="BG581" t="s">
        <v>6866</v>
      </c>
      <c r="BH581" t="s">
        <v>6866</v>
      </c>
      <c r="BI581" t="s">
        <v>6866</v>
      </c>
      <c r="BJ581" t="s">
        <v>6866</v>
      </c>
      <c r="BK581" t="s">
        <v>6866</v>
      </c>
      <c r="BL581" t="s">
        <v>6866</v>
      </c>
      <c r="BM581" t="s">
        <v>6866</v>
      </c>
      <c r="BN581" t="s">
        <v>6866</v>
      </c>
      <c r="BO581" t="s">
        <v>6866</v>
      </c>
      <c r="BP581" t="s">
        <v>2539</v>
      </c>
      <c r="BQ581" t="s">
        <v>2540</v>
      </c>
    </row>
    <row r="582" spans="1:69" hidden="1" x14ac:dyDescent="0.2">
      <c r="A582" t="s">
        <v>2541</v>
      </c>
      <c r="B582" t="s">
        <v>2542</v>
      </c>
      <c r="C582" t="s">
        <v>2191</v>
      </c>
      <c r="D582" t="s">
        <v>6835</v>
      </c>
      <c r="E582" t="s">
        <v>2193</v>
      </c>
      <c r="F582" t="s">
        <v>2543</v>
      </c>
      <c r="G582" t="s">
        <v>6837</v>
      </c>
      <c r="H582" t="s">
        <v>6264</v>
      </c>
      <c r="I582" t="s">
        <v>9187</v>
      </c>
      <c r="J582" t="s">
        <v>2544</v>
      </c>
      <c r="K582" t="s">
        <v>6845</v>
      </c>
      <c r="L582" t="s">
        <v>6500</v>
      </c>
      <c r="M582" t="s">
        <v>6501</v>
      </c>
      <c r="N582" t="s">
        <v>7077</v>
      </c>
      <c r="O582" t="s">
        <v>6845</v>
      </c>
      <c r="P582" t="s">
        <v>6845</v>
      </c>
      <c r="Q582" t="s">
        <v>2545</v>
      </c>
      <c r="R582" t="s">
        <v>2546</v>
      </c>
      <c r="S582" t="s">
        <v>6397</v>
      </c>
      <c r="T582" t="s">
        <v>7196</v>
      </c>
      <c r="U582" t="s">
        <v>7082</v>
      </c>
      <c r="V582" t="s">
        <v>2545</v>
      </c>
      <c r="W582" t="s">
        <v>2547</v>
      </c>
      <c r="X582" t="s">
        <v>6845</v>
      </c>
      <c r="Y582" t="s">
        <v>7652</v>
      </c>
      <c r="Z582" t="s">
        <v>7090</v>
      </c>
      <c r="AA582" t="s">
        <v>7196</v>
      </c>
      <c r="AB582" t="s">
        <v>6857</v>
      </c>
      <c r="AC582" t="s">
        <v>2545</v>
      </c>
      <c r="AD582" t="s">
        <v>2548</v>
      </c>
      <c r="AE582" t="s">
        <v>6845</v>
      </c>
      <c r="AF582" t="s">
        <v>6845</v>
      </c>
      <c r="AG582" t="s">
        <v>6845</v>
      </c>
      <c r="AH582" t="s">
        <v>6845</v>
      </c>
      <c r="AI582" t="s">
        <v>6845</v>
      </c>
      <c r="AJ582" t="s">
        <v>6845</v>
      </c>
      <c r="AK582" t="s">
        <v>6845</v>
      </c>
      <c r="AL582" t="s">
        <v>6845</v>
      </c>
      <c r="AM582" t="s">
        <v>8938</v>
      </c>
      <c r="AN582" t="s">
        <v>6866</v>
      </c>
      <c r="AO582" t="s">
        <v>6866</v>
      </c>
      <c r="AP582" t="s">
        <v>6866</v>
      </c>
      <c r="AQ582" t="s">
        <v>6866</v>
      </c>
      <c r="AR582" t="s">
        <v>6866</v>
      </c>
      <c r="AS582" t="s">
        <v>6866</v>
      </c>
      <c r="AT582" t="s">
        <v>6866</v>
      </c>
      <c r="AU582" t="s">
        <v>6866</v>
      </c>
      <c r="AV582" t="s">
        <v>6866</v>
      </c>
      <c r="AW582" t="s">
        <v>6866</v>
      </c>
      <c r="AX582" t="s">
        <v>6866</v>
      </c>
      <c r="AY582" t="s">
        <v>6866</v>
      </c>
      <c r="AZ582" t="s">
        <v>6866</v>
      </c>
      <c r="BA582" t="s">
        <v>6866</v>
      </c>
      <c r="BB582" t="s">
        <v>7121</v>
      </c>
      <c r="BC582" t="s">
        <v>6866</v>
      </c>
      <c r="BD582" t="s">
        <v>7121</v>
      </c>
      <c r="BE582" t="s">
        <v>6866</v>
      </c>
      <c r="BF582" t="s">
        <v>6866</v>
      </c>
      <c r="BG582" t="s">
        <v>6866</v>
      </c>
      <c r="BH582" t="s">
        <v>6866</v>
      </c>
      <c r="BI582" t="s">
        <v>6866</v>
      </c>
      <c r="BJ582" t="s">
        <v>6866</v>
      </c>
      <c r="BK582" t="s">
        <v>6866</v>
      </c>
      <c r="BL582" t="s">
        <v>6866</v>
      </c>
      <c r="BM582" t="s">
        <v>6866</v>
      </c>
      <c r="BN582" t="s">
        <v>6866</v>
      </c>
      <c r="BO582" t="s">
        <v>6866</v>
      </c>
      <c r="BP582" t="s">
        <v>2549</v>
      </c>
      <c r="BQ582" t="s">
        <v>2550</v>
      </c>
    </row>
    <row r="583" spans="1:69" hidden="1" x14ac:dyDescent="0.2">
      <c r="A583" t="s">
        <v>2551</v>
      </c>
      <c r="B583" t="s">
        <v>2552</v>
      </c>
      <c r="C583" t="s">
        <v>2191</v>
      </c>
      <c r="D583" t="s">
        <v>6835</v>
      </c>
      <c r="E583" t="s">
        <v>2193</v>
      </c>
      <c r="F583" t="s">
        <v>2553</v>
      </c>
      <c r="G583" t="s">
        <v>6837</v>
      </c>
      <c r="H583" t="s">
        <v>6264</v>
      </c>
      <c r="I583" t="s">
        <v>7099</v>
      </c>
      <c r="J583" t="s">
        <v>2554</v>
      </c>
      <c r="K583" t="s">
        <v>6845</v>
      </c>
      <c r="L583" t="s">
        <v>6500</v>
      </c>
      <c r="M583" t="s">
        <v>6501</v>
      </c>
      <c r="N583" t="s">
        <v>7077</v>
      </c>
      <c r="O583" t="s">
        <v>6845</v>
      </c>
      <c r="P583" t="s">
        <v>6845</v>
      </c>
      <c r="Q583" t="s">
        <v>6845</v>
      </c>
      <c r="R583" t="s">
        <v>2555</v>
      </c>
      <c r="S583" t="s">
        <v>8998</v>
      </c>
      <c r="T583" t="s">
        <v>7081</v>
      </c>
      <c r="U583" t="s">
        <v>7082</v>
      </c>
      <c r="V583" t="s">
        <v>2556</v>
      </c>
      <c r="W583" t="s">
        <v>2557</v>
      </c>
      <c r="X583" t="s">
        <v>6845</v>
      </c>
      <c r="Y583" t="s">
        <v>2558</v>
      </c>
      <c r="Z583" t="s">
        <v>7085</v>
      </c>
      <c r="AA583" t="s">
        <v>7081</v>
      </c>
      <c r="AB583" t="s">
        <v>6857</v>
      </c>
      <c r="AC583" t="s">
        <v>2556</v>
      </c>
      <c r="AD583" t="s">
        <v>2559</v>
      </c>
      <c r="AE583" t="s">
        <v>6845</v>
      </c>
      <c r="AF583" t="s">
        <v>6845</v>
      </c>
      <c r="AG583" t="s">
        <v>6845</v>
      </c>
      <c r="AH583" t="s">
        <v>6845</v>
      </c>
      <c r="AI583" t="s">
        <v>6845</v>
      </c>
      <c r="AJ583" t="s">
        <v>6845</v>
      </c>
      <c r="AK583" t="s">
        <v>6845</v>
      </c>
      <c r="AL583" t="s">
        <v>6845</v>
      </c>
      <c r="AM583" t="s">
        <v>2560</v>
      </c>
      <c r="AN583" t="s">
        <v>6866</v>
      </c>
      <c r="AO583" t="s">
        <v>6866</v>
      </c>
      <c r="AP583" t="s">
        <v>6866</v>
      </c>
      <c r="AQ583" t="s">
        <v>6866</v>
      </c>
      <c r="AR583" t="s">
        <v>6866</v>
      </c>
      <c r="AS583" t="s">
        <v>6866</v>
      </c>
      <c r="AT583" t="s">
        <v>6866</v>
      </c>
      <c r="AU583" t="s">
        <v>6866</v>
      </c>
      <c r="AV583" t="s">
        <v>6866</v>
      </c>
      <c r="AW583" t="s">
        <v>6866</v>
      </c>
      <c r="AX583" t="s">
        <v>6866</v>
      </c>
      <c r="AY583" t="s">
        <v>6866</v>
      </c>
      <c r="AZ583" t="s">
        <v>6866</v>
      </c>
      <c r="BA583" t="s">
        <v>6866</v>
      </c>
      <c r="BB583" t="s">
        <v>7100</v>
      </c>
      <c r="BC583" t="s">
        <v>6866</v>
      </c>
      <c r="BD583" t="s">
        <v>7100</v>
      </c>
      <c r="BE583" t="s">
        <v>6866</v>
      </c>
      <c r="BF583" t="s">
        <v>6866</v>
      </c>
      <c r="BG583" t="s">
        <v>6866</v>
      </c>
      <c r="BH583" t="s">
        <v>6866</v>
      </c>
      <c r="BI583" t="s">
        <v>6866</v>
      </c>
      <c r="BJ583" t="s">
        <v>6866</v>
      </c>
      <c r="BK583" t="s">
        <v>6866</v>
      </c>
      <c r="BL583" t="s">
        <v>6866</v>
      </c>
      <c r="BM583" t="s">
        <v>6866</v>
      </c>
      <c r="BN583" t="s">
        <v>6866</v>
      </c>
      <c r="BO583" t="s">
        <v>6866</v>
      </c>
      <c r="BP583" t="s">
        <v>2561</v>
      </c>
      <c r="BQ583" t="s">
        <v>2562</v>
      </c>
    </row>
    <row r="584" spans="1:69" hidden="1" x14ac:dyDescent="0.2">
      <c r="A584" t="s">
        <v>2563</v>
      </c>
      <c r="B584" t="s">
        <v>2564</v>
      </c>
      <c r="C584" t="s">
        <v>2191</v>
      </c>
      <c r="D584" t="s">
        <v>6835</v>
      </c>
      <c r="E584" t="s">
        <v>2193</v>
      </c>
      <c r="F584" t="s">
        <v>2565</v>
      </c>
      <c r="G584" t="s">
        <v>6837</v>
      </c>
      <c r="H584" t="s">
        <v>6264</v>
      </c>
      <c r="I584" t="s">
        <v>9187</v>
      </c>
      <c r="J584" t="s">
        <v>2566</v>
      </c>
      <c r="K584" t="s">
        <v>6845</v>
      </c>
      <c r="L584" t="s">
        <v>6500</v>
      </c>
      <c r="M584" t="s">
        <v>6501</v>
      </c>
      <c r="N584" t="s">
        <v>7077</v>
      </c>
      <c r="O584" t="s">
        <v>6845</v>
      </c>
      <c r="P584" t="s">
        <v>6845</v>
      </c>
      <c r="Q584" t="s">
        <v>6845</v>
      </c>
      <c r="R584" t="s">
        <v>2870</v>
      </c>
      <c r="S584" t="s">
        <v>8903</v>
      </c>
      <c r="T584" t="s">
        <v>8479</v>
      </c>
      <c r="U584" t="s">
        <v>7082</v>
      </c>
      <c r="V584" t="s">
        <v>2567</v>
      </c>
      <c r="W584" t="s">
        <v>2871</v>
      </c>
      <c r="X584" t="s">
        <v>6845</v>
      </c>
      <c r="Y584" t="s">
        <v>2257</v>
      </c>
      <c r="Z584" t="s">
        <v>8998</v>
      </c>
      <c r="AA584" t="s">
        <v>7196</v>
      </c>
      <c r="AB584" t="s">
        <v>6857</v>
      </c>
      <c r="AC584" t="s">
        <v>2567</v>
      </c>
      <c r="AD584" t="s">
        <v>2568</v>
      </c>
      <c r="AE584" t="s">
        <v>6845</v>
      </c>
      <c r="AF584" t="s">
        <v>6845</v>
      </c>
      <c r="AG584" t="s">
        <v>6845</v>
      </c>
      <c r="AH584" t="s">
        <v>6845</v>
      </c>
      <c r="AI584" t="s">
        <v>6845</v>
      </c>
      <c r="AJ584" t="s">
        <v>6845</v>
      </c>
      <c r="AK584" t="s">
        <v>6845</v>
      </c>
      <c r="AL584" t="s">
        <v>6845</v>
      </c>
      <c r="AM584" t="s">
        <v>6845</v>
      </c>
      <c r="AN584" t="s">
        <v>6866</v>
      </c>
      <c r="AO584" t="s">
        <v>6866</v>
      </c>
      <c r="AP584" t="s">
        <v>6866</v>
      </c>
      <c r="AQ584" t="s">
        <v>6866</v>
      </c>
      <c r="AR584" t="s">
        <v>6866</v>
      </c>
      <c r="AS584" t="s">
        <v>6866</v>
      </c>
      <c r="AT584" t="s">
        <v>6866</v>
      </c>
      <c r="AU584" t="s">
        <v>6866</v>
      </c>
      <c r="AV584" t="s">
        <v>6866</v>
      </c>
      <c r="AW584" t="s">
        <v>6866</v>
      </c>
      <c r="AX584" t="s">
        <v>6866</v>
      </c>
      <c r="AY584" t="s">
        <v>6866</v>
      </c>
      <c r="AZ584" t="s">
        <v>6866</v>
      </c>
      <c r="BA584" t="s">
        <v>6866</v>
      </c>
      <c r="BB584" t="s">
        <v>7122</v>
      </c>
      <c r="BC584" t="s">
        <v>6866</v>
      </c>
      <c r="BD584" t="s">
        <v>7122</v>
      </c>
      <c r="BE584" t="s">
        <v>6866</v>
      </c>
      <c r="BF584" t="s">
        <v>6866</v>
      </c>
      <c r="BG584" t="s">
        <v>6866</v>
      </c>
      <c r="BH584" t="s">
        <v>6866</v>
      </c>
      <c r="BI584" t="s">
        <v>6866</v>
      </c>
      <c r="BJ584" t="s">
        <v>6866</v>
      </c>
      <c r="BK584" t="s">
        <v>6866</v>
      </c>
      <c r="BL584" t="s">
        <v>6866</v>
      </c>
      <c r="BM584" t="s">
        <v>6866</v>
      </c>
      <c r="BN584" t="s">
        <v>6866</v>
      </c>
      <c r="BO584" t="s">
        <v>6866</v>
      </c>
      <c r="BP584" t="s">
        <v>2569</v>
      </c>
      <c r="BQ584" t="s">
        <v>2570</v>
      </c>
    </row>
    <row r="585" spans="1:69" hidden="1" x14ac:dyDescent="0.2">
      <c r="A585" t="s">
        <v>2571</v>
      </c>
      <c r="B585" t="s">
        <v>2572</v>
      </c>
      <c r="C585" t="s">
        <v>2191</v>
      </c>
      <c r="D585" t="s">
        <v>6835</v>
      </c>
      <c r="E585" t="s">
        <v>2193</v>
      </c>
      <c r="F585" t="s">
        <v>2573</v>
      </c>
      <c r="G585" t="s">
        <v>6837</v>
      </c>
      <c r="H585" t="s">
        <v>6264</v>
      </c>
      <c r="I585" t="s">
        <v>8952</v>
      </c>
      <c r="J585" t="s">
        <v>2895</v>
      </c>
      <c r="K585" t="s">
        <v>6845</v>
      </c>
      <c r="L585" t="s">
        <v>6500</v>
      </c>
      <c r="M585" t="s">
        <v>6501</v>
      </c>
      <c r="N585" t="s">
        <v>7077</v>
      </c>
      <c r="O585" t="s">
        <v>6845</v>
      </c>
      <c r="P585" t="s">
        <v>6845</v>
      </c>
      <c r="Q585" t="s">
        <v>6845</v>
      </c>
      <c r="R585" t="s">
        <v>2574</v>
      </c>
      <c r="S585" t="s">
        <v>7154</v>
      </c>
      <c r="T585" t="s">
        <v>2575</v>
      </c>
      <c r="U585" t="s">
        <v>7082</v>
      </c>
      <c r="V585" t="s">
        <v>2576</v>
      </c>
      <c r="W585" t="s">
        <v>2577</v>
      </c>
      <c r="X585" t="s">
        <v>6845</v>
      </c>
      <c r="Y585" t="s">
        <v>2578</v>
      </c>
      <c r="Z585" t="s">
        <v>8625</v>
      </c>
      <c r="AA585" t="s">
        <v>7091</v>
      </c>
      <c r="AB585" t="s">
        <v>6857</v>
      </c>
      <c r="AC585" t="s">
        <v>2576</v>
      </c>
      <c r="AD585" t="s">
        <v>2579</v>
      </c>
      <c r="AE585" t="s">
        <v>6845</v>
      </c>
      <c r="AF585" t="s">
        <v>6845</v>
      </c>
      <c r="AG585" t="s">
        <v>6845</v>
      </c>
      <c r="AH585" t="s">
        <v>6845</v>
      </c>
      <c r="AI585" t="s">
        <v>6845</v>
      </c>
      <c r="AJ585" t="s">
        <v>6845</v>
      </c>
      <c r="AK585" t="s">
        <v>6845</v>
      </c>
      <c r="AL585" t="s">
        <v>6845</v>
      </c>
      <c r="AM585" t="s">
        <v>6845</v>
      </c>
      <c r="AN585" t="s">
        <v>6866</v>
      </c>
      <c r="AO585" t="s">
        <v>6866</v>
      </c>
      <c r="AP585" t="s">
        <v>6866</v>
      </c>
      <c r="AQ585" t="s">
        <v>6866</v>
      </c>
      <c r="AR585" t="s">
        <v>6866</v>
      </c>
      <c r="AS585" t="s">
        <v>6866</v>
      </c>
      <c r="AT585" t="s">
        <v>6866</v>
      </c>
      <c r="AU585" t="s">
        <v>6866</v>
      </c>
      <c r="AV585" t="s">
        <v>6866</v>
      </c>
      <c r="AW585" t="s">
        <v>6866</v>
      </c>
      <c r="AX585" t="s">
        <v>6866</v>
      </c>
      <c r="AY585" t="s">
        <v>6866</v>
      </c>
      <c r="AZ585" t="s">
        <v>6866</v>
      </c>
      <c r="BA585" t="s">
        <v>6866</v>
      </c>
      <c r="BB585" t="s">
        <v>7099</v>
      </c>
      <c r="BC585" t="s">
        <v>7099</v>
      </c>
      <c r="BD585" t="s">
        <v>6866</v>
      </c>
      <c r="BE585" t="s">
        <v>6866</v>
      </c>
      <c r="BF585" t="s">
        <v>6866</v>
      </c>
      <c r="BG585" t="s">
        <v>6866</v>
      </c>
      <c r="BH585" t="s">
        <v>6866</v>
      </c>
      <c r="BI585" t="s">
        <v>6866</v>
      </c>
      <c r="BJ585" t="s">
        <v>6866</v>
      </c>
      <c r="BK585" t="s">
        <v>6866</v>
      </c>
      <c r="BL585" t="s">
        <v>6866</v>
      </c>
      <c r="BM585" t="s">
        <v>6866</v>
      </c>
      <c r="BN585" t="s">
        <v>6866</v>
      </c>
      <c r="BO585" t="s">
        <v>6866</v>
      </c>
      <c r="BP585" t="s">
        <v>2580</v>
      </c>
      <c r="BQ585" t="s">
        <v>2581</v>
      </c>
    </row>
    <row r="586" spans="1:69" hidden="1" x14ac:dyDescent="0.2">
      <c r="A586" t="s">
        <v>2582</v>
      </c>
      <c r="B586" t="s">
        <v>2583</v>
      </c>
      <c r="C586" t="s">
        <v>2191</v>
      </c>
      <c r="D586" t="s">
        <v>6835</v>
      </c>
      <c r="E586" t="s">
        <v>2193</v>
      </c>
      <c r="F586" t="s">
        <v>2584</v>
      </c>
      <c r="G586" t="s">
        <v>6837</v>
      </c>
      <c r="H586" t="s">
        <v>6838</v>
      </c>
      <c r="I586" t="s">
        <v>7145</v>
      </c>
      <c r="J586" t="s">
        <v>2585</v>
      </c>
      <c r="K586" t="s">
        <v>6845</v>
      </c>
      <c r="L586" t="s">
        <v>6500</v>
      </c>
      <c r="M586" t="s">
        <v>6501</v>
      </c>
      <c r="N586" t="s">
        <v>7077</v>
      </c>
      <c r="O586" t="s">
        <v>6845</v>
      </c>
      <c r="P586" t="s">
        <v>6845</v>
      </c>
      <c r="Q586" t="s">
        <v>6845</v>
      </c>
      <c r="R586" t="s">
        <v>2232</v>
      </c>
      <c r="S586" t="s">
        <v>2586</v>
      </c>
      <c r="T586" t="s">
        <v>2587</v>
      </c>
      <c r="U586" t="s">
        <v>7082</v>
      </c>
      <c r="V586" t="s">
        <v>2588</v>
      </c>
      <c r="W586" t="s">
        <v>2589</v>
      </c>
      <c r="X586" t="s">
        <v>6845</v>
      </c>
      <c r="Y586" t="s">
        <v>2590</v>
      </c>
      <c r="Z586" t="s">
        <v>7117</v>
      </c>
      <c r="AA586" t="s">
        <v>6269</v>
      </c>
      <c r="AB586" t="s">
        <v>6857</v>
      </c>
      <c r="AC586" t="s">
        <v>6845</v>
      </c>
      <c r="AD586" t="s">
        <v>2591</v>
      </c>
      <c r="AE586" t="s">
        <v>6845</v>
      </c>
      <c r="AF586" t="s">
        <v>6845</v>
      </c>
      <c r="AG586" t="s">
        <v>6845</v>
      </c>
      <c r="AH586" t="s">
        <v>6845</v>
      </c>
      <c r="AI586" t="s">
        <v>6845</v>
      </c>
      <c r="AJ586" t="s">
        <v>6845</v>
      </c>
      <c r="AK586" t="s">
        <v>6845</v>
      </c>
      <c r="AL586" t="s">
        <v>6845</v>
      </c>
      <c r="AM586" t="s">
        <v>6845</v>
      </c>
      <c r="AN586" t="s">
        <v>6866</v>
      </c>
      <c r="AO586" t="s">
        <v>6866</v>
      </c>
      <c r="AP586" t="s">
        <v>6866</v>
      </c>
      <c r="AQ586" t="s">
        <v>6866</v>
      </c>
      <c r="AR586" t="s">
        <v>6866</v>
      </c>
      <c r="AS586" t="s">
        <v>6866</v>
      </c>
      <c r="AT586" t="s">
        <v>6866</v>
      </c>
      <c r="AU586" t="s">
        <v>6866</v>
      </c>
      <c r="AV586" t="s">
        <v>6866</v>
      </c>
      <c r="AW586" t="s">
        <v>6866</v>
      </c>
      <c r="AX586" t="s">
        <v>6866</v>
      </c>
      <c r="AY586" t="s">
        <v>6866</v>
      </c>
      <c r="AZ586" t="s">
        <v>6866</v>
      </c>
      <c r="BA586" t="s">
        <v>6866</v>
      </c>
      <c r="BB586" t="s">
        <v>7179</v>
      </c>
      <c r="BC586" t="s">
        <v>6866</v>
      </c>
      <c r="BD586" t="s">
        <v>7179</v>
      </c>
      <c r="BE586" t="s">
        <v>6866</v>
      </c>
      <c r="BF586" t="s">
        <v>6866</v>
      </c>
      <c r="BG586" t="s">
        <v>6866</v>
      </c>
      <c r="BH586" t="s">
        <v>6866</v>
      </c>
      <c r="BI586" t="s">
        <v>6866</v>
      </c>
      <c r="BJ586" t="s">
        <v>6866</v>
      </c>
      <c r="BK586" t="s">
        <v>6866</v>
      </c>
      <c r="BL586" t="s">
        <v>6866</v>
      </c>
      <c r="BM586" t="s">
        <v>6866</v>
      </c>
      <c r="BN586" t="s">
        <v>6866</v>
      </c>
      <c r="BO586" t="s">
        <v>6866</v>
      </c>
      <c r="BP586" t="s">
        <v>2592</v>
      </c>
      <c r="BQ586" t="s">
        <v>2593</v>
      </c>
    </row>
    <row r="587" spans="1:69" hidden="1" x14ac:dyDescent="0.2">
      <c r="A587" t="s">
        <v>2594</v>
      </c>
      <c r="B587" t="s">
        <v>2595</v>
      </c>
      <c r="C587" t="s">
        <v>2191</v>
      </c>
      <c r="D587" t="s">
        <v>6835</v>
      </c>
      <c r="E587" t="s">
        <v>2193</v>
      </c>
      <c r="F587" t="s">
        <v>5701</v>
      </c>
      <c r="G587" t="s">
        <v>6837</v>
      </c>
      <c r="H587" t="s">
        <v>6264</v>
      </c>
      <c r="I587" t="s">
        <v>7122</v>
      </c>
      <c r="J587" t="s">
        <v>2596</v>
      </c>
      <c r="K587" t="s">
        <v>6845</v>
      </c>
      <c r="L587" t="s">
        <v>6500</v>
      </c>
      <c r="M587" t="s">
        <v>6501</v>
      </c>
      <c r="N587" t="s">
        <v>7077</v>
      </c>
      <c r="O587" t="s">
        <v>6845</v>
      </c>
      <c r="P587" t="s">
        <v>6845</v>
      </c>
      <c r="Q587" t="s">
        <v>2597</v>
      </c>
      <c r="R587" t="s">
        <v>2598</v>
      </c>
      <c r="S587" t="s">
        <v>8360</v>
      </c>
      <c r="T587" t="s">
        <v>7675</v>
      </c>
      <c r="U587" t="s">
        <v>7082</v>
      </c>
      <c r="V587" t="s">
        <v>2597</v>
      </c>
      <c r="W587" t="s">
        <v>2599</v>
      </c>
      <c r="X587" t="s">
        <v>6845</v>
      </c>
      <c r="Y587" t="s">
        <v>2600</v>
      </c>
      <c r="Z587" t="s">
        <v>6492</v>
      </c>
      <c r="AA587" t="s">
        <v>8950</v>
      </c>
      <c r="AB587" t="s">
        <v>6857</v>
      </c>
      <c r="AC587" t="s">
        <v>2597</v>
      </c>
      <c r="AD587" t="s">
        <v>2601</v>
      </c>
      <c r="AE587" t="s">
        <v>6845</v>
      </c>
      <c r="AF587" t="s">
        <v>6845</v>
      </c>
      <c r="AG587" t="s">
        <v>6845</v>
      </c>
      <c r="AH587" t="s">
        <v>6845</v>
      </c>
      <c r="AI587" t="s">
        <v>6845</v>
      </c>
      <c r="AJ587" t="s">
        <v>6845</v>
      </c>
      <c r="AK587" t="s">
        <v>6845</v>
      </c>
      <c r="AL587" t="s">
        <v>6845</v>
      </c>
      <c r="AM587" t="s">
        <v>8164</v>
      </c>
      <c r="AN587" t="s">
        <v>6866</v>
      </c>
      <c r="AO587" t="s">
        <v>6866</v>
      </c>
      <c r="AP587" t="s">
        <v>6866</v>
      </c>
      <c r="AQ587" t="s">
        <v>6866</v>
      </c>
      <c r="AR587" t="s">
        <v>6866</v>
      </c>
      <c r="AS587" t="s">
        <v>6866</v>
      </c>
      <c r="AT587" t="s">
        <v>6866</v>
      </c>
      <c r="AU587" t="s">
        <v>6866</v>
      </c>
      <c r="AV587" t="s">
        <v>6866</v>
      </c>
      <c r="AW587" t="s">
        <v>6866</v>
      </c>
      <c r="AX587" t="s">
        <v>6866</v>
      </c>
      <c r="AY587" t="s">
        <v>6866</v>
      </c>
      <c r="AZ587" t="s">
        <v>6866</v>
      </c>
      <c r="BA587" t="s">
        <v>6866</v>
      </c>
      <c r="BB587" t="s">
        <v>7123</v>
      </c>
      <c r="BC587" t="s">
        <v>6866</v>
      </c>
      <c r="BD587" t="s">
        <v>7123</v>
      </c>
      <c r="BE587" t="s">
        <v>6866</v>
      </c>
      <c r="BF587" t="s">
        <v>6866</v>
      </c>
      <c r="BG587" t="s">
        <v>6866</v>
      </c>
      <c r="BH587" t="s">
        <v>6866</v>
      </c>
      <c r="BI587" t="s">
        <v>6866</v>
      </c>
      <c r="BJ587" t="s">
        <v>6866</v>
      </c>
      <c r="BK587" t="s">
        <v>6866</v>
      </c>
      <c r="BL587" t="s">
        <v>6866</v>
      </c>
      <c r="BM587" t="s">
        <v>6866</v>
      </c>
      <c r="BN587" t="s">
        <v>6866</v>
      </c>
      <c r="BO587" t="s">
        <v>6866</v>
      </c>
      <c r="BP587" t="s">
        <v>2602</v>
      </c>
      <c r="BQ587" t="s">
        <v>2603</v>
      </c>
    </row>
    <row r="588" spans="1:69" hidden="1" x14ac:dyDescent="0.2">
      <c r="A588" t="s">
        <v>2604</v>
      </c>
      <c r="B588" t="s">
        <v>2605</v>
      </c>
      <c r="C588" t="s">
        <v>2191</v>
      </c>
      <c r="D588" t="s">
        <v>6835</v>
      </c>
      <c r="E588" t="s">
        <v>2193</v>
      </c>
      <c r="F588" t="s">
        <v>2606</v>
      </c>
      <c r="G588" t="s">
        <v>6837</v>
      </c>
      <c r="H588" t="s">
        <v>2607</v>
      </c>
      <c r="I588" t="s">
        <v>7095</v>
      </c>
      <c r="J588" t="s">
        <v>2608</v>
      </c>
      <c r="K588" t="s">
        <v>6845</v>
      </c>
      <c r="L588" t="s">
        <v>6500</v>
      </c>
      <c r="M588" t="s">
        <v>6501</v>
      </c>
      <c r="N588" t="s">
        <v>7077</v>
      </c>
      <c r="O588" t="s">
        <v>6845</v>
      </c>
      <c r="P588" t="s">
        <v>6845</v>
      </c>
      <c r="Q588" t="s">
        <v>6845</v>
      </c>
      <c r="R588" t="s">
        <v>2273</v>
      </c>
      <c r="S588" t="s">
        <v>7691</v>
      </c>
      <c r="T588" t="s">
        <v>7135</v>
      </c>
      <c r="U588" t="s">
        <v>7082</v>
      </c>
      <c r="V588" t="s">
        <v>6845</v>
      </c>
      <c r="W588" t="s">
        <v>2609</v>
      </c>
      <c r="X588" t="s">
        <v>6845</v>
      </c>
      <c r="Y588" t="s">
        <v>2610</v>
      </c>
      <c r="Z588" t="s">
        <v>8985</v>
      </c>
      <c r="AA588" t="s">
        <v>3181</v>
      </c>
      <c r="AB588" t="s">
        <v>6857</v>
      </c>
      <c r="AC588" t="s">
        <v>6845</v>
      </c>
      <c r="AD588" t="s">
        <v>2611</v>
      </c>
      <c r="AE588" t="s">
        <v>6845</v>
      </c>
      <c r="AF588" t="s">
        <v>6845</v>
      </c>
      <c r="AG588" t="s">
        <v>6845</v>
      </c>
      <c r="AH588" t="s">
        <v>6845</v>
      </c>
      <c r="AI588" t="s">
        <v>6845</v>
      </c>
      <c r="AJ588" t="s">
        <v>6845</v>
      </c>
      <c r="AK588" t="s">
        <v>6845</v>
      </c>
      <c r="AL588" t="s">
        <v>6845</v>
      </c>
      <c r="AM588" t="s">
        <v>6845</v>
      </c>
      <c r="AN588" t="s">
        <v>6866</v>
      </c>
      <c r="AO588" t="s">
        <v>6866</v>
      </c>
      <c r="AP588" t="s">
        <v>6866</v>
      </c>
      <c r="AQ588" t="s">
        <v>6866</v>
      </c>
      <c r="AR588" t="s">
        <v>6866</v>
      </c>
      <c r="AS588" t="s">
        <v>6866</v>
      </c>
      <c r="AT588" t="s">
        <v>6866</v>
      </c>
      <c r="AU588" t="s">
        <v>6866</v>
      </c>
      <c r="AV588" t="s">
        <v>6866</v>
      </c>
      <c r="AW588" t="s">
        <v>6866</v>
      </c>
      <c r="AX588" t="s">
        <v>6866</v>
      </c>
      <c r="AY588" t="s">
        <v>6866</v>
      </c>
      <c r="AZ588" t="s">
        <v>6866</v>
      </c>
      <c r="BA588" t="s">
        <v>6866</v>
      </c>
      <c r="BB588" t="s">
        <v>8994</v>
      </c>
      <c r="BC588" t="s">
        <v>8994</v>
      </c>
      <c r="BD588" t="s">
        <v>6866</v>
      </c>
      <c r="BE588" t="s">
        <v>6866</v>
      </c>
      <c r="BF588" t="s">
        <v>6866</v>
      </c>
      <c r="BG588" t="s">
        <v>6866</v>
      </c>
      <c r="BH588" t="s">
        <v>6866</v>
      </c>
      <c r="BI588" t="s">
        <v>6866</v>
      </c>
      <c r="BJ588" t="s">
        <v>6866</v>
      </c>
      <c r="BK588" t="s">
        <v>6866</v>
      </c>
      <c r="BL588" t="s">
        <v>6866</v>
      </c>
      <c r="BM588" t="s">
        <v>6866</v>
      </c>
      <c r="BN588" t="s">
        <v>6866</v>
      </c>
      <c r="BO588" t="s">
        <v>6866</v>
      </c>
      <c r="BP588" t="s">
        <v>2612</v>
      </c>
      <c r="BQ588" t="s">
        <v>2613</v>
      </c>
    </row>
    <row r="589" spans="1:69" hidden="1" x14ac:dyDescent="0.2">
      <c r="A589" t="s">
        <v>2614</v>
      </c>
      <c r="B589" t="s">
        <v>2615</v>
      </c>
      <c r="C589" t="s">
        <v>2191</v>
      </c>
      <c r="D589" t="s">
        <v>6835</v>
      </c>
      <c r="E589" t="s">
        <v>2193</v>
      </c>
      <c r="F589" t="s">
        <v>2616</v>
      </c>
      <c r="G589" t="s">
        <v>6837</v>
      </c>
      <c r="H589" t="s">
        <v>6264</v>
      </c>
      <c r="I589" t="s">
        <v>8994</v>
      </c>
      <c r="J589" t="s">
        <v>2853</v>
      </c>
      <c r="K589" t="s">
        <v>6845</v>
      </c>
      <c r="L589" t="s">
        <v>6500</v>
      </c>
      <c r="M589" t="s">
        <v>6501</v>
      </c>
      <c r="N589" t="s">
        <v>7077</v>
      </c>
      <c r="O589" t="s">
        <v>6845</v>
      </c>
      <c r="P589" t="s">
        <v>6845</v>
      </c>
      <c r="Q589" t="s">
        <v>6845</v>
      </c>
      <c r="R589" t="s">
        <v>8580</v>
      </c>
      <c r="S589" t="s">
        <v>6849</v>
      </c>
      <c r="T589" t="s">
        <v>6475</v>
      </c>
      <c r="U589" t="s">
        <v>7082</v>
      </c>
      <c r="V589" t="s">
        <v>2617</v>
      </c>
      <c r="W589" t="s">
        <v>2618</v>
      </c>
      <c r="X589" t="s">
        <v>6845</v>
      </c>
      <c r="Y589" t="s">
        <v>5431</v>
      </c>
      <c r="Z589" t="s">
        <v>7160</v>
      </c>
      <c r="AA589" t="s">
        <v>7177</v>
      </c>
      <c r="AB589" t="s">
        <v>6857</v>
      </c>
      <c r="AC589" t="s">
        <v>2617</v>
      </c>
      <c r="AD589" t="s">
        <v>2619</v>
      </c>
      <c r="AE589" t="s">
        <v>6845</v>
      </c>
      <c r="AF589" t="s">
        <v>6845</v>
      </c>
      <c r="AG589" t="s">
        <v>6845</v>
      </c>
      <c r="AH589" t="s">
        <v>6845</v>
      </c>
      <c r="AI589" t="s">
        <v>6845</v>
      </c>
      <c r="AJ589" t="s">
        <v>6845</v>
      </c>
      <c r="AK589" t="s">
        <v>6845</v>
      </c>
      <c r="AL589" t="s">
        <v>6845</v>
      </c>
      <c r="AM589" t="s">
        <v>6845</v>
      </c>
      <c r="AN589" t="s">
        <v>6866</v>
      </c>
      <c r="AO589" t="s">
        <v>6866</v>
      </c>
      <c r="AP589" t="s">
        <v>6866</v>
      </c>
      <c r="AQ589" t="s">
        <v>6866</v>
      </c>
      <c r="AR589" t="s">
        <v>6866</v>
      </c>
      <c r="AS589" t="s">
        <v>6866</v>
      </c>
      <c r="AT589" t="s">
        <v>6866</v>
      </c>
      <c r="AU589" t="s">
        <v>6866</v>
      </c>
      <c r="AV589" t="s">
        <v>6866</v>
      </c>
      <c r="AW589" t="s">
        <v>6866</v>
      </c>
      <c r="AX589" t="s">
        <v>6866</v>
      </c>
      <c r="AY589" t="s">
        <v>6866</v>
      </c>
      <c r="AZ589" t="s">
        <v>6866</v>
      </c>
      <c r="BA589" t="s">
        <v>6866</v>
      </c>
      <c r="BB589" t="s">
        <v>7121</v>
      </c>
      <c r="BC589" t="s">
        <v>6866</v>
      </c>
      <c r="BD589" t="s">
        <v>7121</v>
      </c>
      <c r="BE589" t="s">
        <v>6866</v>
      </c>
      <c r="BF589" t="s">
        <v>6866</v>
      </c>
      <c r="BG589" t="s">
        <v>6866</v>
      </c>
      <c r="BH589" t="s">
        <v>6866</v>
      </c>
      <c r="BI589" t="s">
        <v>6866</v>
      </c>
      <c r="BJ589" t="s">
        <v>6866</v>
      </c>
      <c r="BK589" t="s">
        <v>6866</v>
      </c>
      <c r="BL589" t="s">
        <v>6866</v>
      </c>
      <c r="BM589" t="s">
        <v>6866</v>
      </c>
      <c r="BN589" t="s">
        <v>6866</v>
      </c>
      <c r="BO589" t="s">
        <v>6866</v>
      </c>
      <c r="BP589" t="s">
        <v>2620</v>
      </c>
      <c r="BQ589" t="s">
        <v>2621</v>
      </c>
    </row>
    <row r="590" spans="1:69" hidden="1" x14ac:dyDescent="0.2">
      <c r="A590" t="s">
        <v>2622</v>
      </c>
      <c r="B590" t="s">
        <v>2623</v>
      </c>
      <c r="C590" t="s">
        <v>2191</v>
      </c>
      <c r="D590" t="s">
        <v>6835</v>
      </c>
      <c r="E590" t="s">
        <v>2193</v>
      </c>
      <c r="F590" t="s">
        <v>2624</v>
      </c>
      <c r="G590" t="s">
        <v>6837</v>
      </c>
      <c r="H590" t="s">
        <v>6264</v>
      </c>
      <c r="I590" t="s">
        <v>9187</v>
      </c>
      <c r="J590" t="s">
        <v>2625</v>
      </c>
      <c r="K590" t="s">
        <v>6845</v>
      </c>
      <c r="L590" t="s">
        <v>6500</v>
      </c>
      <c r="M590" t="s">
        <v>6501</v>
      </c>
      <c r="N590" t="s">
        <v>7077</v>
      </c>
      <c r="O590" t="s">
        <v>6845</v>
      </c>
      <c r="P590" t="s">
        <v>2626</v>
      </c>
      <c r="Q590" t="s">
        <v>2627</v>
      </c>
      <c r="R590" t="s">
        <v>6339</v>
      </c>
      <c r="S590" t="s">
        <v>7085</v>
      </c>
      <c r="T590" t="s">
        <v>5827</v>
      </c>
      <c r="U590" t="s">
        <v>7082</v>
      </c>
      <c r="V590" t="s">
        <v>2627</v>
      </c>
      <c r="W590" t="s">
        <v>2628</v>
      </c>
      <c r="X590" t="s">
        <v>6845</v>
      </c>
      <c r="Y590" t="s">
        <v>2629</v>
      </c>
      <c r="Z590" t="s">
        <v>8903</v>
      </c>
      <c r="AA590" t="s">
        <v>7091</v>
      </c>
      <c r="AB590" t="s">
        <v>6857</v>
      </c>
      <c r="AC590" t="s">
        <v>2627</v>
      </c>
      <c r="AD590" t="s">
        <v>2630</v>
      </c>
      <c r="AE590" t="s">
        <v>6845</v>
      </c>
      <c r="AF590" t="s">
        <v>6845</v>
      </c>
      <c r="AG590" t="s">
        <v>6845</v>
      </c>
      <c r="AH590" t="s">
        <v>6845</v>
      </c>
      <c r="AI590" t="s">
        <v>6845</v>
      </c>
      <c r="AJ590" t="s">
        <v>6845</v>
      </c>
      <c r="AK590" t="s">
        <v>6845</v>
      </c>
      <c r="AL590" t="s">
        <v>6845</v>
      </c>
      <c r="AM590" t="s">
        <v>7780</v>
      </c>
      <c r="AN590" t="s">
        <v>6866</v>
      </c>
      <c r="AO590" t="s">
        <v>6866</v>
      </c>
      <c r="AP590" t="s">
        <v>6866</v>
      </c>
      <c r="AQ590" t="s">
        <v>6866</v>
      </c>
      <c r="AR590" t="s">
        <v>6866</v>
      </c>
      <c r="AS590" t="s">
        <v>6866</v>
      </c>
      <c r="AT590" t="s">
        <v>6866</v>
      </c>
      <c r="AU590" t="s">
        <v>6866</v>
      </c>
      <c r="AV590" t="s">
        <v>6866</v>
      </c>
      <c r="AW590" t="s">
        <v>6866</v>
      </c>
      <c r="AX590" t="s">
        <v>6866</v>
      </c>
      <c r="AY590" t="s">
        <v>6866</v>
      </c>
      <c r="AZ590" t="s">
        <v>6866</v>
      </c>
      <c r="BA590" t="s">
        <v>6866</v>
      </c>
      <c r="BB590" t="s">
        <v>7145</v>
      </c>
      <c r="BC590" t="s">
        <v>6866</v>
      </c>
      <c r="BD590" t="s">
        <v>7145</v>
      </c>
      <c r="BE590" t="s">
        <v>6866</v>
      </c>
      <c r="BF590" t="s">
        <v>6866</v>
      </c>
      <c r="BG590" t="s">
        <v>6866</v>
      </c>
      <c r="BH590" t="s">
        <v>6866</v>
      </c>
      <c r="BI590" t="s">
        <v>6866</v>
      </c>
      <c r="BJ590" t="s">
        <v>6866</v>
      </c>
      <c r="BK590" t="s">
        <v>6866</v>
      </c>
      <c r="BL590" t="s">
        <v>6866</v>
      </c>
      <c r="BM590" t="s">
        <v>6866</v>
      </c>
      <c r="BN590" t="s">
        <v>6866</v>
      </c>
      <c r="BO590" t="s">
        <v>6866</v>
      </c>
      <c r="BP590" t="s">
        <v>2631</v>
      </c>
      <c r="BQ590" t="s">
        <v>2632</v>
      </c>
    </row>
    <row r="591" spans="1:69" hidden="1" x14ac:dyDescent="0.2">
      <c r="A591" t="s">
        <v>2633</v>
      </c>
      <c r="B591" t="s">
        <v>2634</v>
      </c>
      <c r="C591" t="s">
        <v>2191</v>
      </c>
      <c r="D591" t="s">
        <v>6835</v>
      </c>
      <c r="E591" t="s">
        <v>2193</v>
      </c>
      <c r="F591" t="s">
        <v>2635</v>
      </c>
      <c r="G591" t="s">
        <v>6837</v>
      </c>
      <c r="H591" t="s">
        <v>7129</v>
      </c>
      <c r="I591" t="s">
        <v>7180</v>
      </c>
      <c r="J591" t="s">
        <v>2636</v>
      </c>
      <c r="K591" t="s">
        <v>6845</v>
      </c>
      <c r="L591" t="s">
        <v>6500</v>
      </c>
      <c r="M591" t="s">
        <v>6501</v>
      </c>
      <c r="N591" t="s">
        <v>7077</v>
      </c>
      <c r="O591" t="s">
        <v>6845</v>
      </c>
      <c r="P591" t="s">
        <v>6845</v>
      </c>
      <c r="Q591" t="s">
        <v>2637</v>
      </c>
      <c r="R591" t="s">
        <v>2638</v>
      </c>
      <c r="S591" t="s">
        <v>8981</v>
      </c>
      <c r="T591" t="s">
        <v>8821</v>
      </c>
      <c r="U591" t="s">
        <v>7082</v>
      </c>
      <c r="V591" t="s">
        <v>2637</v>
      </c>
      <c r="W591" t="s">
        <v>2639</v>
      </c>
      <c r="X591" t="s">
        <v>6845</v>
      </c>
      <c r="Y591" t="s">
        <v>2640</v>
      </c>
      <c r="Z591" t="s">
        <v>7090</v>
      </c>
      <c r="AA591" t="s">
        <v>7135</v>
      </c>
      <c r="AB591" t="s">
        <v>6857</v>
      </c>
      <c r="AC591" t="s">
        <v>2637</v>
      </c>
      <c r="AD591" t="s">
        <v>2641</v>
      </c>
      <c r="AE591" t="s">
        <v>6845</v>
      </c>
      <c r="AF591" t="s">
        <v>6845</v>
      </c>
      <c r="AG591" t="s">
        <v>6845</v>
      </c>
      <c r="AH591" t="s">
        <v>6845</v>
      </c>
      <c r="AI591" t="s">
        <v>6845</v>
      </c>
      <c r="AJ591" t="s">
        <v>6845</v>
      </c>
      <c r="AK591" t="s">
        <v>6845</v>
      </c>
      <c r="AL591" t="s">
        <v>6845</v>
      </c>
      <c r="AM591" t="s">
        <v>6845</v>
      </c>
      <c r="AN591" t="s">
        <v>6866</v>
      </c>
      <c r="AO591" t="s">
        <v>6866</v>
      </c>
      <c r="AP591" t="s">
        <v>6866</v>
      </c>
      <c r="AQ591" t="s">
        <v>6866</v>
      </c>
      <c r="AR591" t="s">
        <v>6866</v>
      </c>
      <c r="AS591" t="s">
        <v>6866</v>
      </c>
      <c r="AT591" t="s">
        <v>6866</v>
      </c>
      <c r="AU591" t="s">
        <v>6866</v>
      </c>
      <c r="AV591" t="s">
        <v>6866</v>
      </c>
      <c r="AW591" t="s">
        <v>6866</v>
      </c>
      <c r="AX591" t="s">
        <v>6866</v>
      </c>
      <c r="AY591" t="s">
        <v>6866</v>
      </c>
      <c r="AZ591" t="s">
        <v>6866</v>
      </c>
      <c r="BA591" t="s">
        <v>6866</v>
      </c>
      <c r="BB591" t="s">
        <v>7145</v>
      </c>
      <c r="BC591" t="s">
        <v>6866</v>
      </c>
      <c r="BD591" t="s">
        <v>7145</v>
      </c>
      <c r="BE591" t="s">
        <v>6866</v>
      </c>
      <c r="BF591" t="s">
        <v>6866</v>
      </c>
      <c r="BG591" t="s">
        <v>6866</v>
      </c>
      <c r="BH591" t="s">
        <v>6866</v>
      </c>
      <c r="BI591" t="s">
        <v>6866</v>
      </c>
      <c r="BJ591" t="s">
        <v>6866</v>
      </c>
      <c r="BK591" t="s">
        <v>6866</v>
      </c>
      <c r="BL591" t="s">
        <v>6866</v>
      </c>
      <c r="BM591" t="s">
        <v>6866</v>
      </c>
      <c r="BN591" t="s">
        <v>6866</v>
      </c>
      <c r="BO591" t="s">
        <v>6866</v>
      </c>
      <c r="BP591" t="s">
        <v>2642</v>
      </c>
      <c r="BQ591" t="s">
        <v>2643</v>
      </c>
    </row>
    <row r="592" spans="1:69" hidden="1" x14ac:dyDescent="0.2">
      <c r="A592" t="s">
        <v>2644</v>
      </c>
      <c r="B592" t="s">
        <v>2645</v>
      </c>
      <c r="C592" t="s">
        <v>2191</v>
      </c>
      <c r="D592" t="s">
        <v>6835</v>
      </c>
      <c r="E592" t="s">
        <v>2193</v>
      </c>
      <c r="F592" t="s">
        <v>2646</v>
      </c>
      <c r="G592" t="s">
        <v>6837</v>
      </c>
      <c r="H592" t="s">
        <v>6421</v>
      </c>
      <c r="I592" t="s">
        <v>9187</v>
      </c>
      <c r="J592" t="s">
        <v>2647</v>
      </c>
      <c r="K592" t="s">
        <v>6845</v>
      </c>
      <c r="L592" t="s">
        <v>6500</v>
      </c>
      <c r="M592" t="s">
        <v>6501</v>
      </c>
      <c r="N592" t="s">
        <v>7077</v>
      </c>
      <c r="O592" t="s">
        <v>6845</v>
      </c>
      <c r="P592" t="s">
        <v>6845</v>
      </c>
      <c r="Q592" t="s">
        <v>6845</v>
      </c>
      <c r="R592" t="s">
        <v>2648</v>
      </c>
      <c r="S592" t="s">
        <v>7112</v>
      </c>
      <c r="T592" t="s">
        <v>6475</v>
      </c>
      <c r="U592" t="s">
        <v>7082</v>
      </c>
      <c r="V592" t="s">
        <v>2649</v>
      </c>
      <c r="W592" t="s">
        <v>2650</v>
      </c>
      <c r="X592" t="s">
        <v>6845</v>
      </c>
      <c r="Y592" t="s">
        <v>6379</v>
      </c>
      <c r="Z592" t="s">
        <v>8898</v>
      </c>
      <c r="AA592" t="s">
        <v>8950</v>
      </c>
      <c r="AB592" t="s">
        <v>6857</v>
      </c>
      <c r="AC592" t="s">
        <v>2649</v>
      </c>
      <c r="AD592" t="s">
        <v>2651</v>
      </c>
      <c r="AE592" t="s">
        <v>6845</v>
      </c>
      <c r="AF592" t="s">
        <v>6845</v>
      </c>
      <c r="AG592" t="s">
        <v>6845</v>
      </c>
      <c r="AH592" t="s">
        <v>6845</v>
      </c>
      <c r="AI592" t="s">
        <v>6845</v>
      </c>
      <c r="AJ592" t="s">
        <v>6845</v>
      </c>
      <c r="AK592" t="s">
        <v>6845</v>
      </c>
      <c r="AL592" t="s">
        <v>6845</v>
      </c>
      <c r="AM592" t="s">
        <v>6845</v>
      </c>
      <c r="AN592" t="s">
        <v>6866</v>
      </c>
      <c r="AO592" t="s">
        <v>6866</v>
      </c>
      <c r="AP592" t="s">
        <v>6866</v>
      </c>
      <c r="AQ592" t="s">
        <v>6866</v>
      </c>
      <c r="AR592" t="s">
        <v>6866</v>
      </c>
      <c r="AS592" t="s">
        <v>6866</v>
      </c>
      <c r="AT592" t="s">
        <v>6866</v>
      </c>
      <c r="AU592" t="s">
        <v>6866</v>
      </c>
      <c r="AV592" t="s">
        <v>6866</v>
      </c>
      <c r="AW592" t="s">
        <v>6866</v>
      </c>
      <c r="AX592" t="s">
        <v>6866</v>
      </c>
      <c r="AY592" t="s">
        <v>6866</v>
      </c>
      <c r="AZ592" t="s">
        <v>6866</v>
      </c>
      <c r="BA592" t="s">
        <v>6866</v>
      </c>
      <c r="BB592" t="s">
        <v>7145</v>
      </c>
      <c r="BC592" t="s">
        <v>6866</v>
      </c>
      <c r="BD592" t="s">
        <v>7145</v>
      </c>
      <c r="BE592" t="s">
        <v>6866</v>
      </c>
      <c r="BF592" t="s">
        <v>6866</v>
      </c>
      <c r="BG592" t="s">
        <v>6866</v>
      </c>
      <c r="BH592" t="s">
        <v>6866</v>
      </c>
      <c r="BI592" t="s">
        <v>6866</v>
      </c>
      <c r="BJ592" t="s">
        <v>6866</v>
      </c>
      <c r="BK592" t="s">
        <v>6866</v>
      </c>
      <c r="BL592" t="s">
        <v>6866</v>
      </c>
      <c r="BM592" t="s">
        <v>6866</v>
      </c>
      <c r="BN592" t="s">
        <v>6866</v>
      </c>
      <c r="BO592" t="s">
        <v>6866</v>
      </c>
      <c r="BP592" t="s">
        <v>2652</v>
      </c>
      <c r="BQ592" t="s">
        <v>2653</v>
      </c>
    </row>
    <row r="593" spans="1:69" hidden="1" x14ac:dyDescent="0.2">
      <c r="A593" t="s">
        <v>2654</v>
      </c>
      <c r="B593" t="s">
        <v>2655</v>
      </c>
      <c r="C593" t="s">
        <v>2191</v>
      </c>
      <c r="D593" t="s">
        <v>6835</v>
      </c>
      <c r="E593" t="s">
        <v>2193</v>
      </c>
      <c r="F593" t="s">
        <v>2656</v>
      </c>
      <c r="G593" t="s">
        <v>6837</v>
      </c>
      <c r="H593" t="s">
        <v>6264</v>
      </c>
      <c r="I593" t="s">
        <v>7143</v>
      </c>
      <c r="J593" t="s">
        <v>2657</v>
      </c>
      <c r="K593" t="s">
        <v>6845</v>
      </c>
      <c r="L593" t="s">
        <v>6500</v>
      </c>
      <c r="M593" t="s">
        <v>6501</v>
      </c>
      <c r="N593" t="s">
        <v>7077</v>
      </c>
      <c r="O593" t="s">
        <v>6845</v>
      </c>
      <c r="P593" t="s">
        <v>6845</v>
      </c>
      <c r="Q593" t="s">
        <v>6845</v>
      </c>
      <c r="R593" t="s">
        <v>2658</v>
      </c>
      <c r="S593" t="s">
        <v>6384</v>
      </c>
      <c r="T593" t="s">
        <v>7680</v>
      </c>
      <c r="U593" t="s">
        <v>7082</v>
      </c>
      <c r="V593" t="s">
        <v>6845</v>
      </c>
      <c r="W593" t="s">
        <v>2659</v>
      </c>
      <c r="X593" t="s">
        <v>6845</v>
      </c>
      <c r="Y593" t="s">
        <v>8425</v>
      </c>
      <c r="Z593" t="s">
        <v>8898</v>
      </c>
      <c r="AA593" t="s">
        <v>7091</v>
      </c>
      <c r="AB593" t="s">
        <v>6857</v>
      </c>
      <c r="AC593" t="s">
        <v>6845</v>
      </c>
      <c r="AD593" t="s">
        <v>2660</v>
      </c>
      <c r="AE593" t="s">
        <v>6845</v>
      </c>
      <c r="AF593" t="s">
        <v>6845</v>
      </c>
      <c r="AG593" t="s">
        <v>6845</v>
      </c>
      <c r="AH593" t="s">
        <v>6845</v>
      </c>
      <c r="AI593" t="s">
        <v>6845</v>
      </c>
      <c r="AJ593" t="s">
        <v>6845</v>
      </c>
      <c r="AK593" t="s">
        <v>6845</v>
      </c>
      <c r="AL593" t="s">
        <v>6845</v>
      </c>
      <c r="AM593" t="s">
        <v>6845</v>
      </c>
      <c r="AN593" t="s">
        <v>6866</v>
      </c>
      <c r="AO593" t="s">
        <v>6866</v>
      </c>
      <c r="AP593" t="s">
        <v>6866</v>
      </c>
      <c r="AQ593" t="s">
        <v>6866</v>
      </c>
      <c r="AR593" t="s">
        <v>6866</v>
      </c>
      <c r="AS593" t="s">
        <v>6866</v>
      </c>
      <c r="AT593" t="s">
        <v>6866</v>
      </c>
      <c r="AU593" t="s">
        <v>6866</v>
      </c>
      <c r="AV593" t="s">
        <v>6866</v>
      </c>
      <c r="AW593" t="s">
        <v>6866</v>
      </c>
      <c r="AX593" t="s">
        <v>6866</v>
      </c>
      <c r="AY593" t="s">
        <v>6866</v>
      </c>
      <c r="AZ593" t="s">
        <v>6866</v>
      </c>
      <c r="BA593" t="s">
        <v>6866</v>
      </c>
      <c r="BB593" t="s">
        <v>7143</v>
      </c>
      <c r="BC593" t="s">
        <v>6866</v>
      </c>
      <c r="BD593" t="s">
        <v>7143</v>
      </c>
      <c r="BE593" t="s">
        <v>6866</v>
      </c>
      <c r="BF593" t="s">
        <v>6866</v>
      </c>
      <c r="BG593" t="s">
        <v>6866</v>
      </c>
      <c r="BH593" t="s">
        <v>6866</v>
      </c>
      <c r="BI593" t="s">
        <v>6866</v>
      </c>
      <c r="BJ593" t="s">
        <v>6866</v>
      </c>
      <c r="BK593" t="s">
        <v>6866</v>
      </c>
      <c r="BL593" t="s">
        <v>6866</v>
      </c>
      <c r="BM593" t="s">
        <v>6866</v>
      </c>
      <c r="BN593" t="s">
        <v>6866</v>
      </c>
      <c r="BO593" t="s">
        <v>6866</v>
      </c>
      <c r="BP593" t="s">
        <v>2661</v>
      </c>
      <c r="BQ593" t="s">
        <v>2662</v>
      </c>
    </row>
    <row r="594" spans="1:69" hidden="1" x14ac:dyDescent="0.2">
      <c r="A594" t="s">
        <v>2663</v>
      </c>
      <c r="B594" t="s">
        <v>2664</v>
      </c>
      <c r="C594" t="s">
        <v>2191</v>
      </c>
      <c r="D594" t="s">
        <v>6835</v>
      </c>
      <c r="E594" t="s">
        <v>2193</v>
      </c>
      <c r="F594" t="s">
        <v>2665</v>
      </c>
      <c r="G594" t="s">
        <v>6837</v>
      </c>
      <c r="H594" t="s">
        <v>8753</v>
      </c>
      <c r="I594" t="s">
        <v>7099</v>
      </c>
      <c r="J594" t="s">
        <v>2666</v>
      </c>
      <c r="K594" t="s">
        <v>6845</v>
      </c>
      <c r="L594" t="s">
        <v>6500</v>
      </c>
      <c r="M594" t="s">
        <v>6501</v>
      </c>
      <c r="N594" t="s">
        <v>7077</v>
      </c>
      <c r="O594" t="s">
        <v>6845</v>
      </c>
      <c r="P594" t="s">
        <v>6845</v>
      </c>
      <c r="Q594" t="s">
        <v>6845</v>
      </c>
      <c r="R594" t="s">
        <v>2430</v>
      </c>
      <c r="S594" t="s">
        <v>8981</v>
      </c>
      <c r="T594" t="s">
        <v>8917</v>
      </c>
      <c r="U594" t="s">
        <v>7082</v>
      </c>
      <c r="V594" t="s">
        <v>6845</v>
      </c>
      <c r="W594" t="s">
        <v>2667</v>
      </c>
      <c r="X594" t="s">
        <v>6845</v>
      </c>
      <c r="Y594" t="s">
        <v>2668</v>
      </c>
      <c r="Z594" t="s">
        <v>8898</v>
      </c>
      <c r="AA594" t="s">
        <v>8950</v>
      </c>
      <c r="AB594" t="s">
        <v>6857</v>
      </c>
      <c r="AC594" t="s">
        <v>6845</v>
      </c>
      <c r="AD594" t="s">
        <v>2669</v>
      </c>
      <c r="AE594" t="s">
        <v>6845</v>
      </c>
      <c r="AF594" t="s">
        <v>6845</v>
      </c>
      <c r="AG594" t="s">
        <v>6845</v>
      </c>
      <c r="AH594" t="s">
        <v>6845</v>
      </c>
      <c r="AI594" t="s">
        <v>6845</v>
      </c>
      <c r="AJ594" t="s">
        <v>6845</v>
      </c>
      <c r="AK594" t="s">
        <v>6845</v>
      </c>
      <c r="AL594" t="s">
        <v>6845</v>
      </c>
      <c r="AM594" t="s">
        <v>6845</v>
      </c>
      <c r="AN594" t="s">
        <v>6866</v>
      </c>
      <c r="AO594" t="s">
        <v>6866</v>
      </c>
      <c r="AP594" t="s">
        <v>6866</v>
      </c>
      <c r="AQ594" t="s">
        <v>6866</v>
      </c>
      <c r="AR594" t="s">
        <v>6866</v>
      </c>
      <c r="AS594" t="s">
        <v>6866</v>
      </c>
      <c r="AT594" t="s">
        <v>6866</v>
      </c>
      <c r="AU594" t="s">
        <v>6866</v>
      </c>
      <c r="AV594" t="s">
        <v>6866</v>
      </c>
      <c r="AW594" t="s">
        <v>6866</v>
      </c>
      <c r="AX594" t="s">
        <v>6866</v>
      </c>
      <c r="AY594" t="s">
        <v>6866</v>
      </c>
      <c r="AZ594" t="s">
        <v>6866</v>
      </c>
      <c r="BA594" t="s">
        <v>6866</v>
      </c>
      <c r="BB594" t="s">
        <v>7121</v>
      </c>
      <c r="BC594" t="s">
        <v>6866</v>
      </c>
      <c r="BD594" t="s">
        <v>7121</v>
      </c>
      <c r="BE594" t="s">
        <v>6866</v>
      </c>
      <c r="BF594" t="s">
        <v>6866</v>
      </c>
      <c r="BG594" t="s">
        <v>6866</v>
      </c>
      <c r="BH594" t="s">
        <v>6866</v>
      </c>
      <c r="BI594" t="s">
        <v>6866</v>
      </c>
      <c r="BJ594" t="s">
        <v>6866</v>
      </c>
      <c r="BK594" t="s">
        <v>6866</v>
      </c>
      <c r="BL594" t="s">
        <v>6866</v>
      </c>
      <c r="BM594" t="s">
        <v>6866</v>
      </c>
      <c r="BN594" t="s">
        <v>6866</v>
      </c>
      <c r="BO594" t="s">
        <v>6866</v>
      </c>
      <c r="BP594" t="s">
        <v>2670</v>
      </c>
      <c r="BQ594" t="s">
        <v>2671</v>
      </c>
    </row>
    <row r="595" spans="1:69" hidden="1" x14ac:dyDescent="0.2">
      <c r="A595" t="s">
        <v>2672</v>
      </c>
      <c r="B595" t="s">
        <v>2673</v>
      </c>
      <c r="C595" t="s">
        <v>2191</v>
      </c>
      <c r="D595" t="s">
        <v>6835</v>
      </c>
      <c r="E595" t="s">
        <v>2193</v>
      </c>
      <c r="F595" t="s">
        <v>2674</v>
      </c>
      <c r="G595" t="s">
        <v>3160</v>
      </c>
      <c r="H595" t="s">
        <v>6845</v>
      </c>
      <c r="I595" t="s">
        <v>6845</v>
      </c>
      <c r="J595" t="s">
        <v>2298</v>
      </c>
      <c r="K595" t="s">
        <v>6845</v>
      </c>
      <c r="L595" t="s">
        <v>6500</v>
      </c>
      <c r="M595" t="s">
        <v>6501</v>
      </c>
      <c r="N595" t="s">
        <v>7077</v>
      </c>
      <c r="O595" t="s">
        <v>6845</v>
      </c>
      <c r="P595" t="s">
        <v>6845</v>
      </c>
      <c r="Q595" t="s">
        <v>6845</v>
      </c>
      <c r="R595" t="s">
        <v>7703</v>
      </c>
      <c r="S595" t="s">
        <v>5153</v>
      </c>
      <c r="T595" t="s">
        <v>7191</v>
      </c>
      <c r="U595" t="s">
        <v>7082</v>
      </c>
      <c r="V595" t="s">
        <v>6845</v>
      </c>
      <c r="W595" t="s">
        <v>2675</v>
      </c>
      <c r="X595" t="s">
        <v>6845</v>
      </c>
      <c r="Y595" t="s">
        <v>2676</v>
      </c>
      <c r="Z595" t="s">
        <v>8415</v>
      </c>
      <c r="AA595" t="s">
        <v>8904</v>
      </c>
      <c r="AB595" t="s">
        <v>6857</v>
      </c>
      <c r="AC595" t="s">
        <v>6845</v>
      </c>
      <c r="AD595" t="s">
        <v>2677</v>
      </c>
      <c r="AE595" t="s">
        <v>6845</v>
      </c>
      <c r="AF595" t="s">
        <v>6845</v>
      </c>
      <c r="AG595" t="s">
        <v>6845</v>
      </c>
      <c r="AH595" t="s">
        <v>6845</v>
      </c>
      <c r="AI595" t="s">
        <v>6845</v>
      </c>
      <c r="AJ595" t="s">
        <v>6845</v>
      </c>
      <c r="AK595" t="s">
        <v>6845</v>
      </c>
      <c r="AL595" t="s">
        <v>6845</v>
      </c>
      <c r="AM595" t="s">
        <v>6845</v>
      </c>
      <c r="AN595" t="s">
        <v>6866</v>
      </c>
      <c r="AO595" t="s">
        <v>6866</v>
      </c>
      <c r="AP595" t="s">
        <v>6866</v>
      </c>
      <c r="AQ595" t="s">
        <v>6866</v>
      </c>
      <c r="AR595" t="s">
        <v>6866</v>
      </c>
      <c r="AS595" t="s">
        <v>6866</v>
      </c>
      <c r="AT595" t="s">
        <v>6866</v>
      </c>
      <c r="AU595" t="s">
        <v>6866</v>
      </c>
      <c r="AV595" t="s">
        <v>6866</v>
      </c>
      <c r="AW595" t="s">
        <v>6866</v>
      </c>
      <c r="AX595" t="s">
        <v>6866</v>
      </c>
      <c r="AY595" t="s">
        <v>6866</v>
      </c>
      <c r="AZ595" t="s">
        <v>6866</v>
      </c>
      <c r="BA595" t="s">
        <v>6866</v>
      </c>
      <c r="BB595" t="s">
        <v>8953</v>
      </c>
      <c r="BC595" t="s">
        <v>6866</v>
      </c>
      <c r="BD595" t="s">
        <v>8953</v>
      </c>
      <c r="BE595" t="s">
        <v>6866</v>
      </c>
      <c r="BF595" t="s">
        <v>6866</v>
      </c>
      <c r="BG595" t="s">
        <v>6866</v>
      </c>
      <c r="BH595" t="s">
        <v>6866</v>
      </c>
      <c r="BI595" t="s">
        <v>6866</v>
      </c>
      <c r="BJ595" t="s">
        <v>6866</v>
      </c>
      <c r="BK595" t="s">
        <v>6866</v>
      </c>
      <c r="BL595" t="s">
        <v>6866</v>
      </c>
      <c r="BM595" t="s">
        <v>6866</v>
      </c>
      <c r="BN595" t="s">
        <v>6866</v>
      </c>
      <c r="BO595" t="s">
        <v>6866</v>
      </c>
      <c r="BP595" t="s">
        <v>2678</v>
      </c>
      <c r="BQ595" t="s">
        <v>2679</v>
      </c>
    </row>
    <row r="596" spans="1:69" hidden="1" x14ac:dyDescent="0.2">
      <c r="A596" t="s">
        <v>2680</v>
      </c>
      <c r="B596" t="s">
        <v>2681</v>
      </c>
      <c r="C596" t="s">
        <v>2191</v>
      </c>
      <c r="D596" t="s">
        <v>6835</v>
      </c>
      <c r="E596" t="s">
        <v>2193</v>
      </c>
      <c r="F596" t="s">
        <v>2682</v>
      </c>
      <c r="G596" t="s">
        <v>6837</v>
      </c>
      <c r="H596" t="s">
        <v>2683</v>
      </c>
      <c r="I596" t="s">
        <v>8994</v>
      </c>
      <c r="J596" t="s">
        <v>2684</v>
      </c>
      <c r="K596" t="s">
        <v>6845</v>
      </c>
      <c r="L596" t="s">
        <v>6500</v>
      </c>
      <c r="M596" t="s">
        <v>6501</v>
      </c>
      <c r="N596" t="s">
        <v>7077</v>
      </c>
      <c r="O596" t="s">
        <v>6845</v>
      </c>
      <c r="P596" t="s">
        <v>6845</v>
      </c>
      <c r="Q596" t="s">
        <v>2685</v>
      </c>
      <c r="R596" t="s">
        <v>2686</v>
      </c>
      <c r="S596" t="s">
        <v>4827</v>
      </c>
      <c r="T596" t="s">
        <v>7118</v>
      </c>
      <c r="U596" t="s">
        <v>7082</v>
      </c>
      <c r="V596" t="s">
        <v>2685</v>
      </c>
      <c r="W596" t="s">
        <v>2687</v>
      </c>
      <c r="X596" t="s">
        <v>6845</v>
      </c>
      <c r="Y596" t="s">
        <v>2688</v>
      </c>
      <c r="Z596" t="s">
        <v>4827</v>
      </c>
      <c r="AA596" t="s">
        <v>7081</v>
      </c>
      <c r="AB596" t="s">
        <v>6857</v>
      </c>
      <c r="AC596" t="s">
        <v>2685</v>
      </c>
      <c r="AD596" t="s">
        <v>2689</v>
      </c>
      <c r="AE596" t="s">
        <v>6845</v>
      </c>
      <c r="AF596" t="s">
        <v>6845</v>
      </c>
      <c r="AG596" t="s">
        <v>6845</v>
      </c>
      <c r="AH596" t="s">
        <v>6845</v>
      </c>
      <c r="AI596" t="s">
        <v>6845</v>
      </c>
      <c r="AJ596" t="s">
        <v>6845</v>
      </c>
      <c r="AK596" t="s">
        <v>6845</v>
      </c>
      <c r="AL596" t="s">
        <v>6845</v>
      </c>
      <c r="AM596" t="s">
        <v>6845</v>
      </c>
      <c r="AN596" t="s">
        <v>6866</v>
      </c>
      <c r="AO596" t="s">
        <v>6866</v>
      </c>
      <c r="AP596" t="s">
        <v>6866</v>
      </c>
      <c r="AQ596" t="s">
        <v>6866</v>
      </c>
      <c r="AR596" t="s">
        <v>6866</v>
      </c>
      <c r="AS596" t="s">
        <v>6866</v>
      </c>
      <c r="AT596" t="s">
        <v>6866</v>
      </c>
      <c r="AU596" t="s">
        <v>6866</v>
      </c>
      <c r="AV596" t="s">
        <v>6866</v>
      </c>
      <c r="AW596" t="s">
        <v>6866</v>
      </c>
      <c r="AX596" t="s">
        <v>6866</v>
      </c>
      <c r="AY596" t="s">
        <v>6866</v>
      </c>
      <c r="AZ596" t="s">
        <v>6866</v>
      </c>
      <c r="BA596" t="s">
        <v>6866</v>
      </c>
      <c r="BB596" t="s">
        <v>7143</v>
      </c>
      <c r="BC596" t="s">
        <v>6866</v>
      </c>
      <c r="BD596" t="s">
        <v>7143</v>
      </c>
      <c r="BE596" t="s">
        <v>6866</v>
      </c>
      <c r="BF596" t="s">
        <v>6866</v>
      </c>
      <c r="BG596" t="s">
        <v>6866</v>
      </c>
      <c r="BH596" t="s">
        <v>6866</v>
      </c>
      <c r="BI596" t="s">
        <v>6866</v>
      </c>
      <c r="BJ596" t="s">
        <v>6866</v>
      </c>
      <c r="BK596" t="s">
        <v>6866</v>
      </c>
      <c r="BL596" t="s">
        <v>6866</v>
      </c>
      <c r="BM596" t="s">
        <v>6866</v>
      </c>
      <c r="BN596" t="s">
        <v>6866</v>
      </c>
      <c r="BO596" t="s">
        <v>6866</v>
      </c>
      <c r="BP596" t="s">
        <v>2690</v>
      </c>
      <c r="BQ596" t="s">
        <v>2691</v>
      </c>
    </row>
    <row r="597" spans="1:69" hidden="1" x14ac:dyDescent="0.2">
      <c r="A597" t="s">
        <v>2692</v>
      </c>
      <c r="B597" t="s">
        <v>2693</v>
      </c>
      <c r="C597" t="s">
        <v>2191</v>
      </c>
      <c r="D597" t="s">
        <v>6835</v>
      </c>
      <c r="E597" t="s">
        <v>2193</v>
      </c>
      <c r="F597" t="s">
        <v>2694</v>
      </c>
      <c r="G597" t="s">
        <v>6837</v>
      </c>
      <c r="H597" t="s">
        <v>8753</v>
      </c>
      <c r="I597" t="s">
        <v>8906</v>
      </c>
      <c r="J597" t="s">
        <v>2695</v>
      </c>
      <c r="K597" t="s">
        <v>6845</v>
      </c>
      <c r="L597" t="s">
        <v>6500</v>
      </c>
      <c r="M597" t="s">
        <v>6501</v>
      </c>
      <c r="N597" t="s">
        <v>7077</v>
      </c>
      <c r="O597" t="s">
        <v>6845</v>
      </c>
      <c r="P597" t="s">
        <v>6845</v>
      </c>
      <c r="Q597" t="s">
        <v>2696</v>
      </c>
      <c r="R597" t="s">
        <v>2697</v>
      </c>
      <c r="S597" t="s">
        <v>6503</v>
      </c>
      <c r="T597" t="s">
        <v>7118</v>
      </c>
      <c r="U597" t="s">
        <v>7082</v>
      </c>
      <c r="V597" t="s">
        <v>2696</v>
      </c>
      <c r="W597" t="s">
        <v>2698</v>
      </c>
      <c r="X597" t="s">
        <v>6845</v>
      </c>
      <c r="Y597" t="s">
        <v>6845</v>
      </c>
      <c r="Z597" t="s">
        <v>6845</v>
      </c>
      <c r="AA597" t="s">
        <v>6845</v>
      </c>
      <c r="AB597" t="s">
        <v>6845</v>
      </c>
      <c r="AC597" t="s">
        <v>6845</v>
      </c>
      <c r="AD597" t="s">
        <v>6845</v>
      </c>
      <c r="AE597" t="s">
        <v>6845</v>
      </c>
      <c r="AF597" t="s">
        <v>6845</v>
      </c>
      <c r="AG597" t="s">
        <v>6845</v>
      </c>
      <c r="AH597" t="s">
        <v>6845</v>
      </c>
      <c r="AI597" t="s">
        <v>6845</v>
      </c>
      <c r="AJ597" t="s">
        <v>6845</v>
      </c>
      <c r="AK597" t="s">
        <v>6845</v>
      </c>
      <c r="AL597" t="s">
        <v>6845</v>
      </c>
      <c r="AM597" t="s">
        <v>6845</v>
      </c>
      <c r="AN597" t="s">
        <v>6866</v>
      </c>
      <c r="AO597" t="s">
        <v>6866</v>
      </c>
      <c r="AP597" t="s">
        <v>6866</v>
      </c>
      <c r="AQ597" t="s">
        <v>6866</v>
      </c>
      <c r="AR597" t="s">
        <v>6866</v>
      </c>
      <c r="AS597" t="s">
        <v>6866</v>
      </c>
      <c r="AT597" t="s">
        <v>6866</v>
      </c>
      <c r="AU597" t="s">
        <v>6866</v>
      </c>
      <c r="AV597" t="s">
        <v>6866</v>
      </c>
      <c r="AW597" t="s">
        <v>6866</v>
      </c>
      <c r="AX597" t="s">
        <v>6866</v>
      </c>
      <c r="AY597" t="s">
        <v>6866</v>
      </c>
      <c r="AZ597" t="s">
        <v>6866</v>
      </c>
      <c r="BA597" t="s">
        <v>6866</v>
      </c>
      <c r="BB597" t="s">
        <v>8906</v>
      </c>
      <c r="BC597" t="s">
        <v>6866</v>
      </c>
      <c r="BD597" t="s">
        <v>8906</v>
      </c>
      <c r="BE597" t="s">
        <v>6866</v>
      </c>
      <c r="BF597" t="s">
        <v>6866</v>
      </c>
      <c r="BG597" t="s">
        <v>6866</v>
      </c>
      <c r="BH597" t="s">
        <v>6866</v>
      </c>
      <c r="BI597" t="s">
        <v>6866</v>
      </c>
      <c r="BJ597" t="s">
        <v>6866</v>
      </c>
      <c r="BK597" t="s">
        <v>6866</v>
      </c>
      <c r="BL597" t="s">
        <v>6866</v>
      </c>
      <c r="BM597" t="s">
        <v>6866</v>
      </c>
      <c r="BN597" t="s">
        <v>6866</v>
      </c>
      <c r="BO597" t="s">
        <v>6866</v>
      </c>
      <c r="BP597" t="s">
        <v>2699</v>
      </c>
      <c r="BQ597" t="s">
        <v>2700</v>
      </c>
    </row>
    <row r="598" spans="1:69" hidden="1" x14ac:dyDescent="0.2">
      <c r="A598" t="s">
        <v>2701</v>
      </c>
      <c r="B598" t="s">
        <v>2702</v>
      </c>
      <c r="C598" t="s">
        <v>2191</v>
      </c>
      <c r="D598" t="s">
        <v>6835</v>
      </c>
      <c r="E598" t="s">
        <v>2193</v>
      </c>
      <c r="F598" t="s">
        <v>2703</v>
      </c>
      <c r="G598" t="s">
        <v>6837</v>
      </c>
      <c r="H598" t="s">
        <v>6264</v>
      </c>
      <c r="I598" t="s">
        <v>7101</v>
      </c>
      <c r="J598" t="s">
        <v>2566</v>
      </c>
      <c r="K598" t="s">
        <v>6845</v>
      </c>
      <c r="L598" t="s">
        <v>6500</v>
      </c>
      <c r="M598" t="s">
        <v>6501</v>
      </c>
      <c r="N598" t="s">
        <v>6844</v>
      </c>
      <c r="O598" t="s">
        <v>6845</v>
      </c>
      <c r="P598" t="s">
        <v>6845</v>
      </c>
      <c r="Q598" t="s">
        <v>2704</v>
      </c>
      <c r="R598" t="s">
        <v>1242</v>
      </c>
      <c r="S598" t="s">
        <v>6545</v>
      </c>
      <c r="T598" t="s">
        <v>6856</v>
      </c>
      <c r="U598" t="s">
        <v>7082</v>
      </c>
      <c r="V598" t="s">
        <v>2704</v>
      </c>
      <c r="W598" t="s">
        <v>2705</v>
      </c>
      <c r="X598" t="s">
        <v>6845</v>
      </c>
      <c r="Y598" t="s">
        <v>2706</v>
      </c>
      <c r="Z598" t="s">
        <v>8764</v>
      </c>
      <c r="AA598" t="s">
        <v>8982</v>
      </c>
      <c r="AB598" t="s">
        <v>6857</v>
      </c>
      <c r="AC598" t="s">
        <v>2704</v>
      </c>
      <c r="AD598" t="s">
        <v>2707</v>
      </c>
      <c r="AE598" t="s">
        <v>6845</v>
      </c>
      <c r="AF598" t="s">
        <v>6845</v>
      </c>
      <c r="AG598" t="s">
        <v>6845</v>
      </c>
      <c r="AH598" t="s">
        <v>6845</v>
      </c>
      <c r="AI598" t="s">
        <v>6845</v>
      </c>
      <c r="AJ598" t="s">
        <v>6845</v>
      </c>
      <c r="AK598" t="s">
        <v>6845</v>
      </c>
      <c r="AL598" t="s">
        <v>6845</v>
      </c>
      <c r="AM598" t="s">
        <v>4160</v>
      </c>
      <c r="AN598" t="s">
        <v>6866</v>
      </c>
      <c r="AO598" t="s">
        <v>6866</v>
      </c>
      <c r="AP598" t="s">
        <v>6866</v>
      </c>
      <c r="AQ598" t="s">
        <v>6866</v>
      </c>
      <c r="AR598" t="s">
        <v>6866</v>
      </c>
      <c r="AS598" t="s">
        <v>6866</v>
      </c>
      <c r="AT598" t="s">
        <v>6866</v>
      </c>
      <c r="AU598" t="s">
        <v>6866</v>
      </c>
      <c r="AV598" t="s">
        <v>6866</v>
      </c>
      <c r="AW598" t="s">
        <v>6866</v>
      </c>
      <c r="AX598" t="s">
        <v>6866</v>
      </c>
      <c r="AY598" t="s">
        <v>6866</v>
      </c>
      <c r="AZ598" t="s">
        <v>6866</v>
      </c>
      <c r="BA598" t="s">
        <v>6866</v>
      </c>
      <c r="BB598" t="s">
        <v>7143</v>
      </c>
      <c r="BC598" t="s">
        <v>7143</v>
      </c>
      <c r="BD598" t="s">
        <v>6866</v>
      </c>
      <c r="BE598" t="s">
        <v>6866</v>
      </c>
      <c r="BF598" t="s">
        <v>6866</v>
      </c>
      <c r="BG598" t="s">
        <v>6866</v>
      </c>
      <c r="BH598" t="s">
        <v>6866</v>
      </c>
      <c r="BI598" t="s">
        <v>6866</v>
      </c>
      <c r="BJ598" t="s">
        <v>6866</v>
      </c>
      <c r="BK598" t="s">
        <v>6866</v>
      </c>
      <c r="BL598" t="s">
        <v>6866</v>
      </c>
      <c r="BM598" t="s">
        <v>6866</v>
      </c>
      <c r="BN598" t="s">
        <v>6866</v>
      </c>
      <c r="BO598" t="s">
        <v>6866</v>
      </c>
      <c r="BP598" t="s">
        <v>2708</v>
      </c>
      <c r="BQ598" t="s">
        <v>2709</v>
      </c>
    </row>
    <row r="599" spans="1:69" hidden="1" x14ac:dyDescent="0.2">
      <c r="A599" t="s">
        <v>2710</v>
      </c>
      <c r="B599" t="s">
        <v>2711</v>
      </c>
      <c r="C599" t="s">
        <v>2191</v>
      </c>
      <c r="D599" t="s">
        <v>6835</v>
      </c>
      <c r="E599" t="s">
        <v>2193</v>
      </c>
      <c r="F599" t="s">
        <v>2712</v>
      </c>
      <c r="G599" t="s">
        <v>6837</v>
      </c>
      <c r="H599" t="s">
        <v>6264</v>
      </c>
      <c r="I599" t="s">
        <v>9187</v>
      </c>
      <c r="J599" t="s">
        <v>2713</v>
      </c>
      <c r="K599" t="s">
        <v>6845</v>
      </c>
      <c r="L599" t="s">
        <v>6500</v>
      </c>
      <c r="M599" t="s">
        <v>6501</v>
      </c>
      <c r="N599" t="s">
        <v>7077</v>
      </c>
      <c r="O599" t="s">
        <v>6845</v>
      </c>
      <c r="P599" t="s">
        <v>6845</v>
      </c>
      <c r="Q599" t="s">
        <v>6845</v>
      </c>
      <c r="R599" t="s">
        <v>2714</v>
      </c>
      <c r="S599" t="s">
        <v>8879</v>
      </c>
      <c r="T599" t="s">
        <v>2715</v>
      </c>
      <c r="U599" t="s">
        <v>7082</v>
      </c>
      <c r="V599" t="s">
        <v>2716</v>
      </c>
      <c r="W599" t="s">
        <v>2717</v>
      </c>
      <c r="X599" t="s">
        <v>6845</v>
      </c>
      <c r="Y599" t="s">
        <v>2714</v>
      </c>
      <c r="Z599" t="s">
        <v>6450</v>
      </c>
      <c r="AA599" t="s">
        <v>6269</v>
      </c>
      <c r="AB599" t="s">
        <v>6857</v>
      </c>
      <c r="AC599" t="s">
        <v>2716</v>
      </c>
      <c r="AD599" t="s">
        <v>2718</v>
      </c>
      <c r="AE599" t="s">
        <v>6845</v>
      </c>
      <c r="AF599" t="s">
        <v>6845</v>
      </c>
      <c r="AG599" t="s">
        <v>6845</v>
      </c>
      <c r="AH599" t="s">
        <v>6845</v>
      </c>
      <c r="AI599" t="s">
        <v>6845</v>
      </c>
      <c r="AJ599" t="s">
        <v>6845</v>
      </c>
      <c r="AK599" t="s">
        <v>6845</v>
      </c>
      <c r="AL599" t="s">
        <v>6845</v>
      </c>
      <c r="AM599" t="s">
        <v>6845</v>
      </c>
      <c r="AN599" t="s">
        <v>6866</v>
      </c>
      <c r="AO599" t="s">
        <v>6866</v>
      </c>
      <c r="AP599" t="s">
        <v>6866</v>
      </c>
      <c r="AQ599" t="s">
        <v>6866</v>
      </c>
      <c r="AR599" t="s">
        <v>6866</v>
      </c>
      <c r="AS599" t="s">
        <v>6866</v>
      </c>
      <c r="AT599" t="s">
        <v>6866</v>
      </c>
      <c r="AU599" t="s">
        <v>6866</v>
      </c>
      <c r="AV599" t="s">
        <v>6866</v>
      </c>
      <c r="AW599" t="s">
        <v>6866</v>
      </c>
      <c r="AX599" t="s">
        <v>6866</v>
      </c>
      <c r="AY599" t="s">
        <v>6866</v>
      </c>
      <c r="AZ599" t="s">
        <v>6866</v>
      </c>
      <c r="BA599" t="s">
        <v>6866</v>
      </c>
      <c r="BB599" t="s">
        <v>7180</v>
      </c>
      <c r="BC599" t="s">
        <v>6866</v>
      </c>
      <c r="BD599" t="s">
        <v>7180</v>
      </c>
      <c r="BE599" t="s">
        <v>6866</v>
      </c>
      <c r="BF599" t="s">
        <v>6866</v>
      </c>
      <c r="BG599" t="s">
        <v>6866</v>
      </c>
      <c r="BH599" t="s">
        <v>6866</v>
      </c>
      <c r="BI599" t="s">
        <v>6866</v>
      </c>
      <c r="BJ599" t="s">
        <v>6866</v>
      </c>
      <c r="BK599" t="s">
        <v>6866</v>
      </c>
      <c r="BL599" t="s">
        <v>6866</v>
      </c>
      <c r="BM599" t="s">
        <v>6866</v>
      </c>
      <c r="BN599" t="s">
        <v>6866</v>
      </c>
      <c r="BO599" t="s">
        <v>6866</v>
      </c>
      <c r="BP599" t="s">
        <v>2719</v>
      </c>
      <c r="BQ599" t="s">
        <v>2720</v>
      </c>
    </row>
    <row r="600" spans="1:69" hidden="1" x14ac:dyDescent="0.2">
      <c r="A600" t="s">
        <v>2721</v>
      </c>
      <c r="B600" t="s">
        <v>2722</v>
      </c>
      <c r="C600" t="s">
        <v>2191</v>
      </c>
      <c r="D600" t="s">
        <v>6835</v>
      </c>
      <c r="E600" t="s">
        <v>2193</v>
      </c>
      <c r="F600" t="s">
        <v>2723</v>
      </c>
      <c r="G600" t="s">
        <v>6837</v>
      </c>
      <c r="H600" t="s">
        <v>6264</v>
      </c>
      <c r="I600" t="s">
        <v>7382</v>
      </c>
      <c r="J600" t="s">
        <v>2724</v>
      </c>
      <c r="K600" t="s">
        <v>6845</v>
      </c>
      <c r="L600" t="s">
        <v>6500</v>
      </c>
      <c r="M600" t="s">
        <v>6501</v>
      </c>
      <c r="N600" t="s">
        <v>7077</v>
      </c>
      <c r="O600" t="s">
        <v>6845</v>
      </c>
      <c r="P600" t="s">
        <v>6845</v>
      </c>
      <c r="Q600" t="s">
        <v>6845</v>
      </c>
      <c r="R600" t="s">
        <v>8763</v>
      </c>
      <c r="S600" t="s">
        <v>8931</v>
      </c>
      <c r="T600" t="s">
        <v>6475</v>
      </c>
      <c r="U600" t="s">
        <v>7082</v>
      </c>
      <c r="V600" t="s">
        <v>2725</v>
      </c>
      <c r="W600" t="s">
        <v>2726</v>
      </c>
      <c r="X600" t="s">
        <v>6845</v>
      </c>
      <c r="Y600" t="s">
        <v>8763</v>
      </c>
      <c r="Z600" t="s">
        <v>8998</v>
      </c>
      <c r="AA600" t="s">
        <v>7831</v>
      </c>
      <c r="AB600" t="s">
        <v>6857</v>
      </c>
      <c r="AC600" t="s">
        <v>2725</v>
      </c>
      <c r="AD600" t="s">
        <v>2727</v>
      </c>
      <c r="AE600" t="s">
        <v>6845</v>
      </c>
      <c r="AF600" t="s">
        <v>6845</v>
      </c>
      <c r="AG600" t="s">
        <v>6845</v>
      </c>
      <c r="AH600" t="s">
        <v>6845</v>
      </c>
      <c r="AI600" t="s">
        <v>6845</v>
      </c>
      <c r="AJ600" t="s">
        <v>6845</v>
      </c>
      <c r="AK600" t="s">
        <v>6845</v>
      </c>
      <c r="AL600" t="s">
        <v>6845</v>
      </c>
      <c r="AM600" t="s">
        <v>8448</v>
      </c>
      <c r="AN600" t="s">
        <v>6866</v>
      </c>
      <c r="AO600" t="s">
        <v>6866</v>
      </c>
      <c r="AP600" t="s">
        <v>6866</v>
      </c>
      <c r="AQ600" t="s">
        <v>6866</v>
      </c>
      <c r="AR600" t="s">
        <v>6866</v>
      </c>
      <c r="AS600" t="s">
        <v>6866</v>
      </c>
      <c r="AT600" t="s">
        <v>6866</v>
      </c>
      <c r="AU600" t="s">
        <v>6866</v>
      </c>
      <c r="AV600" t="s">
        <v>6866</v>
      </c>
      <c r="AW600" t="s">
        <v>6866</v>
      </c>
      <c r="AX600" t="s">
        <v>6866</v>
      </c>
      <c r="AY600" t="s">
        <v>6866</v>
      </c>
      <c r="AZ600" t="s">
        <v>6866</v>
      </c>
      <c r="BA600" t="s">
        <v>6866</v>
      </c>
      <c r="BB600" t="s">
        <v>7121</v>
      </c>
      <c r="BC600" t="s">
        <v>7121</v>
      </c>
      <c r="BD600" t="s">
        <v>6866</v>
      </c>
      <c r="BE600" t="s">
        <v>6866</v>
      </c>
      <c r="BF600" t="s">
        <v>6866</v>
      </c>
      <c r="BG600" t="s">
        <v>6866</v>
      </c>
      <c r="BH600" t="s">
        <v>6866</v>
      </c>
      <c r="BI600" t="s">
        <v>6866</v>
      </c>
      <c r="BJ600" t="s">
        <v>6866</v>
      </c>
      <c r="BK600" t="s">
        <v>6866</v>
      </c>
      <c r="BL600" t="s">
        <v>6866</v>
      </c>
      <c r="BM600" t="s">
        <v>6866</v>
      </c>
      <c r="BN600" t="s">
        <v>6866</v>
      </c>
      <c r="BO600" t="s">
        <v>6866</v>
      </c>
      <c r="BP600" t="s">
        <v>2728</v>
      </c>
      <c r="BQ600" t="s">
        <v>2729</v>
      </c>
    </row>
    <row r="601" spans="1:69" hidden="1" x14ac:dyDescent="0.2">
      <c r="A601" t="s">
        <v>2730</v>
      </c>
      <c r="B601" t="s">
        <v>2731</v>
      </c>
      <c r="C601" t="s">
        <v>2191</v>
      </c>
      <c r="D601" t="s">
        <v>6835</v>
      </c>
      <c r="E601" t="s">
        <v>2193</v>
      </c>
      <c r="F601" t="s">
        <v>2732</v>
      </c>
      <c r="G601" t="s">
        <v>6837</v>
      </c>
      <c r="H601" t="s">
        <v>8893</v>
      </c>
      <c r="I601" t="s">
        <v>8971</v>
      </c>
      <c r="J601" t="s">
        <v>2733</v>
      </c>
      <c r="K601" t="s">
        <v>6845</v>
      </c>
      <c r="L601" t="s">
        <v>6500</v>
      </c>
      <c r="M601" t="s">
        <v>6501</v>
      </c>
      <c r="N601" t="s">
        <v>7077</v>
      </c>
      <c r="O601" t="s">
        <v>6845</v>
      </c>
      <c r="P601" t="s">
        <v>2734</v>
      </c>
      <c r="Q601" t="s">
        <v>2735</v>
      </c>
      <c r="R601" t="s">
        <v>2736</v>
      </c>
      <c r="S601" t="s">
        <v>5153</v>
      </c>
      <c r="T601" t="s">
        <v>3976</v>
      </c>
      <c r="U601" t="s">
        <v>7082</v>
      </c>
      <c r="V601" t="s">
        <v>2735</v>
      </c>
      <c r="W601" t="s">
        <v>2737</v>
      </c>
      <c r="X601" t="s">
        <v>2738</v>
      </c>
      <c r="Y601" t="s">
        <v>2739</v>
      </c>
      <c r="Z601" t="s">
        <v>8473</v>
      </c>
      <c r="AA601" t="s">
        <v>3181</v>
      </c>
      <c r="AB601" t="s">
        <v>6857</v>
      </c>
      <c r="AC601" t="s">
        <v>2735</v>
      </c>
      <c r="AD601" t="s">
        <v>2740</v>
      </c>
      <c r="AE601" t="s">
        <v>2741</v>
      </c>
      <c r="AF601" t="s">
        <v>6845</v>
      </c>
      <c r="AG601" t="s">
        <v>6845</v>
      </c>
      <c r="AH601" t="s">
        <v>6845</v>
      </c>
      <c r="AI601" t="s">
        <v>6845</v>
      </c>
      <c r="AJ601" t="s">
        <v>6845</v>
      </c>
      <c r="AK601" t="s">
        <v>6845</v>
      </c>
      <c r="AL601" t="s">
        <v>6845</v>
      </c>
      <c r="AM601" t="s">
        <v>2742</v>
      </c>
      <c r="AN601" t="s">
        <v>6866</v>
      </c>
      <c r="AO601" t="s">
        <v>6866</v>
      </c>
      <c r="AP601" t="s">
        <v>6866</v>
      </c>
      <c r="AQ601" t="s">
        <v>6866</v>
      </c>
      <c r="AR601" t="s">
        <v>6866</v>
      </c>
      <c r="AS601" t="s">
        <v>6866</v>
      </c>
      <c r="AT601" t="s">
        <v>6866</v>
      </c>
      <c r="AU601" t="s">
        <v>6866</v>
      </c>
      <c r="AV601" t="s">
        <v>6866</v>
      </c>
      <c r="AW601" t="s">
        <v>6866</v>
      </c>
      <c r="AX601" t="s">
        <v>6866</v>
      </c>
      <c r="AY601" t="s">
        <v>6866</v>
      </c>
      <c r="AZ601" t="s">
        <v>6866</v>
      </c>
      <c r="BA601" t="s">
        <v>6866</v>
      </c>
      <c r="BB601" t="s">
        <v>7121</v>
      </c>
      <c r="BC601" t="s">
        <v>7121</v>
      </c>
      <c r="BD601" t="s">
        <v>6866</v>
      </c>
      <c r="BE601" t="s">
        <v>6866</v>
      </c>
      <c r="BF601" t="s">
        <v>6866</v>
      </c>
      <c r="BG601" t="s">
        <v>6866</v>
      </c>
      <c r="BH601" t="s">
        <v>6866</v>
      </c>
      <c r="BI601" t="s">
        <v>6866</v>
      </c>
      <c r="BJ601" t="s">
        <v>6866</v>
      </c>
      <c r="BK601" t="s">
        <v>6866</v>
      </c>
      <c r="BL601" t="s">
        <v>6866</v>
      </c>
      <c r="BM601" t="s">
        <v>6866</v>
      </c>
      <c r="BN601" t="s">
        <v>6866</v>
      </c>
      <c r="BO601" t="s">
        <v>6866</v>
      </c>
      <c r="BP601" t="s">
        <v>2743</v>
      </c>
      <c r="BQ601" t="s">
        <v>2744</v>
      </c>
    </row>
    <row r="602" spans="1:69" hidden="1" x14ac:dyDescent="0.2">
      <c r="A602" t="s">
        <v>2745</v>
      </c>
      <c r="B602" t="s">
        <v>2746</v>
      </c>
      <c r="C602" t="s">
        <v>2191</v>
      </c>
      <c r="D602" t="s">
        <v>6835</v>
      </c>
      <c r="E602" t="s">
        <v>2193</v>
      </c>
      <c r="F602" t="s">
        <v>2747</v>
      </c>
      <c r="G602" t="s">
        <v>6837</v>
      </c>
      <c r="H602" t="s">
        <v>6264</v>
      </c>
      <c r="I602" t="s">
        <v>7100</v>
      </c>
      <c r="J602" t="s">
        <v>2748</v>
      </c>
      <c r="K602" t="s">
        <v>6845</v>
      </c>
      <c r="L602" t="s">
        <v>6500</v>
      </c>
      <c r="M602" t="s">
        <v>6501</v>
      </c>
      <c r="N602" t="s">
        <v>7077</v>
      </c>
      <c r="O602" t="s">
        <v>6845</v>
      </c>
      <c r="P602" t="s">
        <v>6845</v>
      </c>
      <c r="Q602" t="s">
        <v>2749</v>
      </c>
      <c r="R602" t="s">
        <v>2750</v>
      </c>
      <c r="S602" t="s">
        <v>8898</v>
      </c>
      <c r="T602" t="s">
        <v>7118</v>
      </c>
      <c r="U602" t="s">
        <v>7082</v>
      </c>
      <c r="V602" t="s">
        <v>2749</v>
      </c>
      <c r="W602" t="s">
        <v>2751</v>
      </c>
      <c r="X602" t="s">
        <v>6845</v>
      </c>
      <c r="Y602" t="s">
        <v>2752</v>
      </c>
      <c r="Z602" t="s">
        <v>7090</v>
      </c>
      <c r="AA602" t="s">
        <v>7135</v>
      </c>
      <c r="AB602" t="s">
        <v>6857</v>
      </c>
      <c r="AC602" t="s">
        <v>2749</v>
      </c>
      <c r="AD602" t="s">
        <v>2753</v>
      </c>
      <c r="AE602" t="s">
        <v>6845</v>
      </c>
      <c r="AF602" t="s">
        <v>6845</v>
      </c>
      <c r="AG602" t="s">
        <v>6845</v>
      </c>
      <c r="AH602" t="s">
        <v>6845</v>
      </c>
      <c r="AI602" t="s">
        <v>6845</v>
      </c>
      <c r="AJ602" t="s">
        <v>6845</v>
      </c>
      <c r="AK602" t="s">
        <v>6845</v>
      </c>
      <c r="AL602" t="s">
        <v>6845</v>
      </c>
      <c r="AM602" t="s">
        <v>8448</v>
      </c>
      <c r="AN602" t="s">
        <v>6866</v>
      </c>
      <c r="AO602" t="s">
        <v>6866</v>
      </c>
      <c r="AP602" t="s">
        <v>6866</v>
      </c>
      <c r="AQ602" t="s">
        <v>6866</v>
      </c>
      <c r="AR602" t="s">
        <v>6866</v>
      </c>
      <c r="AS602" t="s">
        <v>6866</v>
      </c>
      <c r="AT602" t="s">
        <v>6866</v>
      </c>
      <c r="AU602" t="s">
        <v>6866</v>
      </c>
      <c r="AV602" t="s">
        <v>6866</v>
      </c>
      <c r="AW602" t="s">
        <v>6866</v>
      </c>
      <c r="AX602" t="s">
        <v>6866</v>
      </c>
      <c r="AY602" t="s">
        <v>6866</v>
      </c>
      <c r="AZ602" t="s">
        <v>6866</v>
      </c>
      <c r="BA602" t="s">
        <v>6866</v>
      </c>
      <c r="BB602" t="s">
        <v>6866</v>
      </c>
      <c r="BC602" t="s">
        <v>6866</v>
      </c>
      <c r="BD602" t="s">
        <v>6866</v>
      </c>
      <c r="BE602" t="s">
        <v>6866</v>
      </c>
      <c r="BF602" t="s">
        <v>6866</v>
      </c>
      <c r="BG602" t="s">
        <v>6866</v>
      </c>
      <c r="BH602" t="s">
        <v>6866</v>
      </c>
      <c r="BI602" t="s">
        <v>6866</v>
      </c>
      <c r="BJ602" t="s">
        <v>6866</v>
      </c>
      <c r="BK602" t="s">
        <v>6866</v>
      </c>
      <c r="BL602" t="s">
        <v>6866</v>
      </c>
      <c r="BM602" t="s">
        <v>6866</v>
      </c>
      <c r="BN602" t="s">
        <v>6866</v>
      </c>
      <c r="BO602" t="s">
        <v>6866</v>
      </c>
      <c r="BP602" t="s">
        <v>2754</v>
      </c>
      <c r="BQ602" t="s">
        <v>2755</v>
      </c>
    </row>
    <row r="603" spans="1:69" hidden="1" x14ac:dyDescent="0.2">
      <c r="A603" t="s">
        <v>2756</v>
      </c>
      <c r="B603" t="s">
        <v>2757</v>
      </c>
      <c r="C603" t="s">
        <v>2191</v>
      </c>
      <c r="D603" t="s">
        <v>6835</v>
      </c>
      <c r="E603" t="s">
        <v>2193</v>
      </c>
      <c r="F603" t="s">
        <v>2758</v>
      </c>
      <c r="G603" t="s">
        <v>6837</v>
      </c>
      <c r="H603" t="s">
        <v>6264</v>
      </c>
      <c r="I603" t="s">
        <v>8994</v>
      </c>
      <c r="J603" t="s">
        <v>2759</v>
      </c>
      <c r="K603" t="s">
        <v>6845</v>
      </c>
      <c r="L603" t="s">
        <v>6500</v>
      </c>
      <c r="M603" t="s">
        <v>6501</v>
      </c>
      <c r="N603" t="s">
        <v>7077</v>
      </c>
      <c r="O603" t="s">
        <v>6845</v>
      </c>
      <c r="P603" t="s">
        <v>6845</v>
      </c>
      <c r="Q603" t="s">
        <v>6845</v>
      </c>
      <c r="R603" t="s">
        <v>2760</v>
      </c>
      <c r="S603" t="s">
        <v>7085</v>
      </c>
      <c r="T603" t="s">
        <v>6504</v>
      </c>
      <c r="U603" t="s">
        <v>7082</v>
      </c>
      <c r="V603" t="s">
        <v>2761</v>
      </c>
      <c r="W603" t="s">
        <v>2762</v>
      </c>
      <c r="X603" t="s">
        <v>6845</v>
      </c>
      <c r="Y603" t="s">
        <v>1194</v>
      </c>
      <c r="Z603" t="s">
        <v>7117</v>
      </c>
      <c r="AA603" t="s">
        <v>8429</v>
      </c>
      <c r="AB603" t="s">
        <v>6857</v>
      </c>
      <c r="AC603" t="s">
        <v>2761</v>
      </c>
      <c r="AD603" t="s">
        <v>2763</v>
      </c>
      <c r="AE603" t="s">
        <v>6845</v>
      </c>
      <c r="AF603" t="s">
        <v>6845</v>
      </c>
      <c r="AG603" t="s">
        <v>6845</v>
      </c>
      <c r="AH603" t="s">
        <v>6845</v>
      </c>
      <c r="AI603" t="s">
        <v>6845</v>
      </c>
      <c r="AJ603" t="s">
        <v>6845</v>
      </c>
      <c r="AK603" t="s">
        <v>6845</v>
      </c>
      <c r="AL603" t="s">
        <v>6845</v>
      </c>
      <c r="AM603" t="s">
        <v>2764</v>
      </c>
      <c r="AN603" t="s">
        <v>6866</v>
      </c>
      <c r="AO603" t="s">
        <v>6866</v>
      </c>
      <c r="AP603" t="s">
        <v>6866</v>
      </c>
      <c r="AQ603" t="s">
        <v>6866</v>
      </c>
      <c r="AR603" t="s">
        <v>6866</v>
      </c>
      <c r="AS603" t="s">
        <v>6866</v>
      </c>
      <c r="AT603" t="s">
        <v>6866</v>
      </c>
      <c r="AU603" t="s">
        <v>6866</v>
      </c>
      <c r="AV603" t="s">
        <v>6866</v>
      </c>
      <c r="AW603" t="s">
        <v>6866</v>
      </c>
      <c r="AX603" t="s">
        <v>6866</v>
      </c>
      <c r="AY603" t="s">
        <v>6866</v>
      </c>
      <c r="AZ603" t="s">
        <v>6866</v>
      </c>
      <c r="BA603" t="s">
        <v>6866</v>
      </c>
      <c r="BB603" t="s">
        <v>7121</v>
      </c>
      <c r="BC603" t="s">
        <v>7180</v>
      </c>
      <c r="BD603" t="s">
        <v>9187</v>
      </c>
      <c r="BE603" t="s">
        <v>6866</v>
      </c>
      <c r="BF603" t="s">
        <v>6866</v>
      </c>
      <c r="BG603" t="s">
        <v>6866</v>
      </c>
      <c r="BH603" t="s">
        <v>6866</v>
      </c>
      <c r="BI603" t="s">
        <v>6866</v>
      </c>
      <c r="BJ603" t="s">
        <v>6866</v>
      </c>
      <c r="BK603" t="s">
        <v>6866</v>
      </c>
      <c r="BL603" t="s">
        <v>6866</v>
      </c>
      <c r="BM603" t="s">
        <v>6866</v>
      </c>
      <c r="BN603" t="s">
        <v>6866</v>
      </c>
      <c r="BO603" t="s">
        <v>6866</v>
      </c>
      <c r="BP603" t="s">
        <v>2765</v>
      </c>
      <c r="BQ603" t="s">
        <v>2766</v>
      </c>
    </row>
    <row r="604" spans="1:69" hidden="1" x14ac:dyDescent="0.2">
      <c r="A604" t="s">
        <v>2767</v>
      </c>
      <c r="B604" t="s">
        <v>2768</v>
      </c>
      <c r="C604" t="s">
        <v>2191</v>
      </c>
      <c r="D604" t="s">
        <v>6835</v>
      </c>
      <c r="E604" t="s">
        <v>2193</v>
      </c>
      <c r="F604" t="s">
        <v>2769</v>
      </c>
      <c r="G604" t="s">
        <v>6837</v>
      </c>
      <c r="H604" t="s">
        <v>6264</v>
      </c>
      <c r="I604" t="s">
        <v>7180</v>
      </c>
      <c r="J604" t="s">
        <v>2770</v>
      </c>
      <c r="K604" t="s">
        <v>6845</v>
      </c>
      <c r="L604" t="s">
        <v>6500</v>
      </c>
      <c r="M604" t="s">
        <v>6501</v>
      </c>
      <c r="N604" t="s">
        <v>7077</v>
      </c>
      <c r="O604" t="s">
        <v>6845</v>
      </c>
      <c r="P604" t="s">
        <v>6845</v>
      </c>
      <c r="Q604" t="s">
        <v>6845</v>
      </c>
      <c r="R604" t="s">
        <v>2771</v>
      </c>
      <c r="S604" t="s">
        <v>7085</v>
      </c>
      <c r="T604" t="s">
        <v>7135</v>
      </c>
      <c r="U604" t="s">
        <v>7082</v>
      </c>
      <c r="V604" t="s">
        <v>6845</v>
      </c>
      <c r="W604" t="s">
        <v>2772</v>
      </c>
      <c r="X604" t="s">
        <v>6845</v>
      </c>
      <c r="Y604" t="s">
        <v>2773</v>
      </c>
      <c r="Z604" t="s">
        <v>8879</v>
      </c>
      <c r="AA604" t="s">
        <v>2774</v>
      </c>
      <c r="AB604" t="s">
        <v>6857</v>
      </c>
      <c r="AC604" t="s">
        <v>6845</v>
      </c>
      <c r="AD604" t="s">
        <v>2775</v>
      </c>
      <c r="AE604" t="s">
        <v>6845</v>
      </c>
      <c r="AF604" t="s">
        <v>6845</v>
      </c>
      <c r="AG604" t="s">
        <v>6845</v>
      </c>
      <c r="AH604" t="s">
        <v>6845</v>
      </c>
      <c r="AI604" t="s">
        <v>6845</v>
      </c>
      <c r="AJ604" t="s">
        <v>6845</v>
      </c>
      <c r="AK604" t="s">
        <v>6845</v>
      </c>
      <c r="AL604" t="s">
        <v>6845</v>
      </c>
      <c r="AM604" t="s">
        <v>6845</v>
      </c>
      <c r="AN604" t="s">
        <v>6866</v>
      </c>
      <c r="AO604" t="s">
        <v>6866</v>
      </c>
      <c r="AP604" t="s">
        <v>6866</v>
      </c>
      <c r="AQ604" t="s">
        <v>6866</v>
      </c>
      <c r="AR604" t="s">
        <v>6866</v>
      </c>
      <c r="AS604" t="s">
        <v>6866</v>
      </c>
      <c r="AT604" t="s">
        <v>6866</v>
      </c>
      <c r="AU604" t="s">
        <v>6866</v>
      </c>
      <c r="AV604" t="s">
        <v>6866</v>
      </c>
      <c r="AW604" t="s">
        <v>6866</v>
      </c>
      <c r="AX604" t="s">
        <v>6866</v>
      </c>
      <c r="AY604" t="s">
        <v>6866</v>
      </c>
      <c r="AZ604" t="s">
        <v>6866</v>
      </c>
      <c r="BA604" t="s">
        <v>6866</v>
      </c>
      <c r="BB604" t="s">
        <v>7100</v>
      </c>
      <c r="BC604" t="s">
        <v>6866</v>
      </c>
      <c r="BD604" t="s">
        <v>7100</v>
      </c>
      <c r="BE604" t="s">
        <v>6866</v>
      </c>
      <c r="BF604" t="s">
        <v>6866</v>
      </c>
      <c r="BG604" t="s">
        <v>6866</v>
      </c>
      <c r="BH604" t="s">
        <v>6866</v>
      </c>
      <c r="BI604" t="s">
        <v>6866</v>
      </c>
      <c r="BJ604" t="s">
        <v>6866</v>
      </c>
      <c r="BK604" t="s">
        <v>6866</v>
      </c>
      <c r="BL604" t="s">
        <v>6866</v>
      </c>
      <c r="BM604" t="s">
        <v>6866</v>
      </c>
      <c r="BN604" t="s">
        <v>6866</v>
      </c>
      <c r="BO604" t="s">
        <v>6866</v>
      </c>
      <c r="BP604" t="s">
        <v>2776</v>
      </c>
      <c r="BQ604" t="s">
        <v>2777</v>
      </c>
    </row>
    <row r="605" spans="1:69" hidden="1" x14ac:dyDescent="0.2">
      <c r="A605" t="s">
        <v>2778</v>
      </c>
      <c r="B605" t="s">
        <v>2779</v>
      </c>
      <c r="C605" t="s">
        <v>7796</v>
      </c>
      <c r="D605" t="s">
        <v>6835</v>
      </c>
      <c r="E605" t="s">
        <v>2193</v>
      </c>
      <c r="F605" t="s">
        <v>1249</v>
      </c>
      <c r="G605" t="s">
        <v>6837</v>
      </c>
      <c r="H605" t="s">
        <v>8736</v>
      </c>
      <c r="I605" t="s">
        <v>7797</v>
      </c>
      <c r="J605" t="s">
        <v>1250</v>
      </c>
      <c r="K605" t="s">
        <v>6841</v>
      </c>
      <c r="L605" t="s">
        <v>7798</v>
      </c>
      <c r="M605" t="s">
        <v>9188</v>
      </c>
      <c r="N605" t="s">
        <v>6844</v>
      </c>
      <c r="O605" t="s">
        <v>2780</v>
      </c>
      <c r="P605" t="s">
        <v>2781</v>
      </c>
      <c r="Q605" t="s">
        <v>2782</v>
      </c>
      <c r="R605" t="s">
        <v>8364</v>
      </c>
      <c r="S605" t="s">
        <v>8981</v>
      </c>
      <c r="T605" t="s">
        <v>8744</v>
      </c>
      <c r="U605" t="s">
        <v>7082</v>
      </c>
      <c r="V605" t="s">
        <v>2782</v>
      </c>
      <c r="W605" t="s">
        <v>2783</v>
      </c>
      <c r="X605" t="s">
        <v>2781</v>
      </c>
      <c r="Y605" t="s">
        <v>2784</v>
      </c>
      <c r="Z605" t="s">
        <v>8764</v>
      </c>
      <c r="AA605" t="s">
        <v>7191</v>
      </c>
      <c r="AB605" t="s">
        <v>8361</v>
      </c>
      <c r="AC605" t="s">
        <v>2782</v>
      </c>
      <c r="AD605" t="s">
        <v>2785</v>
      </c>
      <c r="AE605" t="s">
        <v>2786</v>
      </c>
      <c r="AF605" t="s">
        <v>2787</v>
      </c>
      <c r="AG605" t="s">
        <v>8898</v>
      </c>
      <c r="AH605" t="s">
        <v>7118</v>
      </c>
      <c r="AI605" t="s">
        <v>8365</v>
      </c>
      <c r="AJ605" t="s">
        <v>2782</v>
      </c>
      <c r="AK605" t="s">
        <v>2788</v>
      </c>
      <c r="AL605" t="s">
        <v>2781</v>
      </c>
      <c r="AM605" t="s">
        <v>6845</v>
      </c>
      <c r="AN605" t="s">
        <v>8370</v>
      </c>
      <c r="AO605" t="s">
        <v>8370</v>
      </c>
      <c r="AP605" t="s">
        <v>6866</v>
      </c>
      <c r="AQ605" t="s">
        <v>6866</v>
      </c>
      <c r="AR605" t="s">
        <v>6866</v>
      </c>
      <c r="AS605" t="s">
        <v>6866</v>
      </c>
      <c r="AT605" t="s">
        <v>6866</v>
      </c>
      <c r="AU605" t="s">
        <v>2789</v>
      </c>
      <c r="AV605" t="s">
        <v>2789</v>
      </c>
      <c r="AW605" t="s">
        <v>6866</v>
      </c>
      <c r="AX605" t="s">
        <v>6866</v>
      </c>
      <c r="AY605" t="s">
        <v>6866</v>
      </c>
      <c r="AZ605" t="s">
        <v>6866</v>
      </c>
      <c r="BA605" t="s">
        <v>6866</v>
      </c>
      <c r="BB605" t="s">
        <v>3524</v>
      </c>
      <c r="BC605" t="s">
        <v>3524</v>
      </c>
      <c r="BD605" t="s">
        <v>6866</v>
      </c>
      <c r="BE605" t="s">
        <v>6866</v>
      </c>
      <c r="BF605" t="s">
        <v>6866</v>
      </c>
      <c r="BG605" t="s">
        <v>6866</v>
      </c>
      <c r="BH605" t="s">
        <v>6866</v>
      </c>
      <c r="BI605" t="s">
        <v>6866</v>
      </c>
      <c r="BJ605" t="s">
        <v>6866</v>
      </c>
      <c r="BK605" t="s">
        <v>6866</v>
      </c>
      <c r="BL605" t="s">
        <v>6866</v>
      </c>
      <c r="BM605" t="s">
        <v>6866</v>
      </c>
      <c r="BN605" t="s">
        <v>6866</v>
      </c>
      <c r="BO605" t="s">
        <v>6866</v>
      </c>
      <c r="BP605" t="s">
        <v>2790</v>
      </c>
      <c r="BQ605" t="s">
        <v>2791</v>
      </c>
    </row>
    <row r="606" spans="1:69" hidden="1" x14ac:dyDescent="0.2">
      <c r="A606" t="s">
        <v>2792</v>
      </c>
      <c r="B606" t="s">
        <v>2793</v>
      </c>
      <c r="C606" t="s">
        <v>7796</v>
      </c>
      <c r="D606" t="s">
        <v>6835</v>
      </c>
      <c r="E606" t="s">
        <v>2193</v>
      </c>
      <c r="F606" t="s">
        <v>2194</v>
      </c>
      <c r="G606" t="s">
        <v>6837</v>
      </c>
      <c r="H606" t="s">
        <v>2794</v>
      </c>
      <c r="I606" t="s">
        <v>5814</v>
      </c>
      <c r="J606" t="s">
        <v>2196</v>
      </c>
      <c r="K606" t="s">
        <v>6841</v>
      </c>
      <c r="L606" t="s">
        <v>7798</v>
      </c>
      <c r="M606" t="s">
        <v>9188</v>
      </c>
      <c r="N606" t="s">
        <v>6844</v>
      </c>
      <c r="O606" t="s">
        <v>2795</v>
      </c>
      <c r="P606" t="s">
        <v>2796</v>
      </c>
      <c r="Q606" t="s">
        <v>2797</v>
      </c>
      <c r="R606" t="s">
        <v>2798</v>
      </c>
      <c r="S606" t="s">
        <v>9012</v>
      </c>
      <c r="T606" t="s">
        <v>8574</v>
      </c>
      <c r="U606" t="s">
        <v>7082</v>
      </c>
      <c r="V606" t="s">
        <v>2797</v>
      </c>
      <c r="W606" t="s">
        <v>2799</v>
      </c>
      <c r="X606" t="s">
        <v>2796</v>
      </c>
      <c r="Y606" t="s">
        <v>2800</v>
      </c>
      <c r="Z606" t="s">
        <v>6571</v>
      </c>
      <c r="AA606" t="s">
        <v>8744</v>
      </c>
      <c r="AB606" t="s">
        <v>7119</v>
      </c>
      <c r="AC606" t="s">
        <v>2801</v>
      </c>
      <c r="AD606" t="s">
        <v>2802</v>
      </c>
      <c r="AE606" t="s">
        <v>2796</v>
      </c>
      <c r="AF606" t="s">
        <v>2803</v>
      </c>
      <c r="AG606" t="s">
        <v>7117</v>
      </c>
      <c r="AH606" t="s">
        <v>7086</v>
      </c>
      <c r="AI606" t="s">
        <v>6857</v>
      </c>
      <c r="AJ606" t="s">
        <v>2804</v>
      </c>
      <c r="AK606" t="s">
        <v>2805</v>
      </c>
      <c r="AL606" t="s">
        <v>2796</v>
      </c>
      <c r="AM606" t="s">
        <v>6845</v>
      </c>
      <c r="AN606" t="s">
        <v>8286</v>
      </c>
      <c r="AO606" t="s">
        <v>8286</v>
      </c>
      <c r="AP606" t="s">
        <v>6866</v>
      </c>
      <c r="AQ606" t="s">
        <v>6866</v>
      </c>
      <c r="AR606" t="s">
        <v>6866</v>
      </c>
      <c r="AS606" t="s">
        <v>6866</v>
      </c>
      <c r="AT606" t="s">
        <v>6866</v>
      </c>
      <c r="AU606" t="s">
        <v>3389</v>
      </c>
      <c r="AV606" t="s">
        <v>8137</v>
      </c>
      <c r="AW606" t="s">
        <v>8960</v>
      </c>
      <c r="AX606" t="s">
        <v>6866</v>
      </c>
      <c r="AY606" t="s">
        <v>6866</v>
      </c>
      <c r="AZ606" t="s">
        <v>6866</v>
      </c>
      <c r="BA606" t="s">
        <v>6866</v>
      </c>
      <c r="BB606" t="s">
        <v>6839</v>
      </c>
      <c r="BC606" t="s">
        <v>8434</v>
      </c>
      <c r="BD606" t="s">
        <v>8894</v>
      </c>
      <c r="BE606" t="s">
        <v>6866</v>
      </c>
      <c r="BF606" t="s">
        <v>6866</v>
      </c>
      <c r="BG606" t="s">
        <v>6866</v>
      </c>
      <c r="BH606" t="s">
        <v>6866</v>
      </c>
      <c r="BI606" t="s">
        <v>6866</v>
      </c>
      <c r="BJ606" t="s">
        <v>6866</v>
      </c>
      <c r="BK606" t="s">
        <v>6866</v>
      </c>
      <c r="BL606" t="s">
        <v>6866</v>
      </c>
      <c r="BM606" t="s">
        <v>6866</v>
      </c>
      <c r="BN606" t="s">
        <v>6866</v>
      </c>
      <c r="BO606" t="s">
        <v>6866</v>
      </c>
      <c r="BP606" t="s">
        <v>2806</v>
      </c>
      <c r="BQ606" t="s">
        <v>2807</v>
      </c>
    </row>
    <row r="607" spans="1:69" hidden="1" x14ac:dyDescent="0.2">
      <c r="A607" t="s">
        <v>2808</v>
      </c>
      <c r="B607" t="s">
        <v>2809</v>
      </c>
      <c r="C607" t="s">
        <v>6834</v>
      </c>
      <c r="D607" t="s">
        <v>6835</v>
      </c>
      <c r="E607" t="s">
        <v>2810</v>
      </c>
      <c r="F607" t="s">
        <v>2811</v>
      </c>
      <c r="G607" t="s">
        <v>6837</v>
      </c>
      <c r="H607" t="s">
        <v>8753</v>
      </c>
      <c r="I607" t="s">
        <v>7122</v>
      </c>
      <c r="J607" t="s">
        <v>2812</v>
      </c>
      <c r="K607" t="s">
        <v>6841</v>
      </c>
      <c r="L607" t="s">
        <v>6842</v>
      </c>
      <c r="M607" t="s">
        <v>6843</v>
      </c>
      <c r="N607" t="s">
        <v>7077</v>
      </c>
      <c r="O607" t="s">
        <v>6845</v>
      </c>
      <c r="P607" t="s">
        <v>2813</v>
      </c>
      <c r="Q607" t="s">
        <v>2814</v>
      </c>
      <c r="R607" t="s">
        <v>2815</v>
      </c>
      <c r="S607" t="s">
        <v>3415</v>
      </c>
      <c r="T607" t="s">
        <v>8807</v>
      </c>
      <c r="U607" t="s">
        <v>6851</v>
      </c>
      <c r="V607" t="s">
        <v>2814</v>
      </c>
      <c r="W607" t="s">
        <v>2816</v>
      </c>
      <c r="X607" t="s">
        <v>2813</v>
      </c>
      <c r="Y607" t="s">
        <v>5593</v>
      </c>
      <c r="Z607" t="s">
        <v>7112</v>
      </c>
      <c r="AA607" t="s">
        <v>5859</v>
      </c>
      <c r="AB607" t="s">
        <v>6857</v>
      </c>
      <c r="AC607" t="s">
        <v>2817</v>
      </c>
      <c r="AD607" t="s">
        <v>2818</v>
      </c>
      <c r="AE607" t="s">
        <v>2819</v>
      </c>
      <c r="AF607" t="s">
        <v>8263</v>
      </c>
      <c r="AG607" t="s">
        <v>8903</v>
      </c>
      <c r="AH607" t="s">
        <v>8904</v>
      </c>
      <c r="AI607" t="s">
        <v>6863</v>
      </c>
      <c r="AJ607" t="s">
        <v>2817</v>
      </c>
      <c r="AK607" t="s">
        <v>2820</v>
      </c>
      <c r="AL607" t="s">
        <v>2813</v>
      </c>
      <c r="AM607" t="s">
        <v>6845</v>
      </c>
      <c r="AN607" t="s">
        <v>6866</v>
      </c>
      <c r="AO607" t="s">
        <v>6866</v>
      </c>
      <c r="AP607" t="s">
        <v>6866</v>
      </c>
      <c r="AQ607" t="s">
        <v>6866</v>
      </c>
      <c r="AR607" t="s">
        <v>6866</v>
      </c>
      <c r="AS607" t="s">
        <v>6866</v>
      </c>
      <c r="AT607" t="s">
        <v>6866</v>
      </c>
      <c r="AU607" t="s">
        <v>6866</v>
      </c>
      <c r="AV607" t="s">
        <v>6866</v>
      </c>
      <c r="AW607" t="s">
        <v>6866</v>
      </c>
      <c r="AX607" t="s">
        <v>6866</v>
      </c>
      <c r="AY607" t="s">
        <v>6866</v>
      </c>
      <c r="AZ607" t="s">
        <v>6866</v>
      </c>
      <c r="BA607" t="s">
        <v>6866</v>
      </c>
      <c r="BB607" t="s">
        <v>6866</v>
      </c>
      <c r="BC607" t="s">
        <v>6866</v>
      </c>
      <c r="BD607" t="s">
        <v>6866</v>
      </c>
      <c r="BE607" t="s">
        <v>6866</v>
      </c>
      <c r="BF607" t="s">
        <v>6866</v>
      </c>
      <c r="BG607" t="s">
        <v>6866</v>
      </c>
      <c r="BH607" t="s">
        <v>6866</v>
      </c>
      <c r="BI607" t="s">
        <v>6866</v>
      </c>
      <c r="BJ607" t="s">
        <v>6866</v>
      </c>
      <c r="BK607" t="s">
        <v>6866</v>
      </c>
      <c r="BL607" t="s">
        <v>6866</v>
      </c>
      <c r="BM607" t="s">
        <v>6866</v>
      </c>
      <c r="BN607" t="s">
        <v>6866</v>
      </c>
      <c r="BO607" t="s">
        <v>6866</v>
      </c>
      <c r="BP607" t="s">
        <v>2821</v>
      </c>
      <c r="BQ607" t="s">
        <v>2822</v>
      </c>
    </row>
    <row r="608" spans="1:69" hidden="1" x14ac:dyDescent="0.2">
      <c r="A608" t="s">
        <v>2823</v>
      </c>
      <c r="B608" t="s">
        <v>2824</v>
      </c>
      <c r="C608" t="s">
        <v>2808</v>
      </c>
      <c r="D608" t="s">
        <v>6835</v>
      </c>
      <c r="E608" t="s">
        <v>2810</v>
      </c>
      <c r="F608" t="s">
        <v>2811</v>
      </c>
      <c r="G608" t="s">
        <v>6837</v>
      </c>
      <c r="H608" t="s">
        <v>9024</v>
      </c>
      <c r="I608" t="s">
        <v>7143</v>
      </c>
      <c r="J608" t="s">
        <v>2812</v>
      </c>
      <c r="K608" t="s">
        <v>6841</v>
      </c>
      <c r="L608" t="s">
        <v>7075</v>
      </c>
      <c r="M608" t="s">
        <v>7076</v>
      </c>
      <c r="N608" t="s">
        <v>7077</v>
      </c>
      <c r="O608" t="s">
        <v>6845</v>
      </c>
      <c r="P608" t="s">
        <v>2825</v>
      </c>
      <c r="Q608" t="s">
        <v>6845</v>
      </c>
      <c r="R608" t="s">
        <v>7042</v>
      </c>
      <c r="S608" t="s">
        <v>8061</v>
      </c>
      <c r="T608" t="s">
        <v>7675</v>
      </c>
      <c r="U608" t="s">
        <v>7082</v>
      </c>
      <c r="V608" t="s">
        <v>2826</v>
      </c>
      <c r="W608" t="s">
        <v>2827</v>
      </c>
      <c r="X608" t="s">
        <v>2825</v>
      </c>
      <c r="Y608" t="s">
        <v>2828</v>
      </c>
      <c r="Z608" t="s">
        <v>7085</v>
      </c>
      <c r="AA608" t="s">
        <v>2829</v>
      </c>
      <c r="AB608" t="s">
        <v>7119</v>
      </c>
      <c r="AC608" t="s">
        <v>2830</v>
      </c>
      <c r="AD608" t="s">
        <v>2831</v>
      </c>
      <c r="AE608" t="s">
        <v>2825</v>
      </c>
      <c r="AF608" t="s">
        <v>2832</v>
      </c>
      <c r="AG608" t="s">
        <v>8903</v>
      </c>
      <c r="AH608" t="s">
        <v>5520</v>
      </c>
      <c r="AI608" t="s">
        <v>7092</v>
      </c>
      <c r="AJ608" t="s">
        <v>2830</v>
      </c>
      <c r="AK608" t="s">
        <v>2833</v>
      </c>
      <c r="AL608" t="s">
        <v>2825</v>
      </c>
      <c r="AM608" t="s">
        <v>8497</v>
      </c>
      <c r="AN608" t="s">
        <v>6285</v>
      </c>
      <c r="AO608" t="s">
        <v>6285</v>
      </c>
      <c r="AP608" t="s">
        <v>6866</v>
      </c>
      <c r="AQ608" t="s">
        <v>6866</v>
      </c>
      <c r="AR608" t="s">
        <v>6866</v>
      </c>
      <c r="AS608" t="s">
        <v>6866</v>
      </c>
      <c r="AT608" t="s">
        <v>6866</v>
      </c>
      <c r="AU608" t="s">
        <v>7797</v>
      </c>
      <c r="AV608" t="s">
        <v>7797</v>
      </c>
      <c r="AW608" t="s">
        <v>6866</v>
      </c>
      <c r="AX608" t="s">
        <v>6866</v>
      </c>
      <c r="AY608" t="s">
        <v>6866</v>
      </c>
      <c r="AZ608" t="s">
        <v>6866</v>
      </c>
      <c r="BA608" t="s">
        <v>6866</v>
      </c>
      <c r="BB608" t="s">
        <v>9409</v>
      </c>
      <c r="BC608" t="s">
        <v>9409</v>
      </c>
      <c r="BD608" t="s">
        <v>6866</v>
      </c>
      <c r="BE608" t="s">
        <v>6866</v>
      </c>
      <c r="BF608" t="s">
        <v>6866</v>
      </c>
      <c r="BG608" t="s">
        <v>6866</v>
      </c>
      <c r="BH608" t="s">
        <v>6866</v>
      </c>
      <c r="BI608" t="s">
        <v>3061</v>
      </c>
      <c r="BJ608" t="s">
        <v>3061</v>
      </c>
      <c r="BK608" t="s">
        <v>6866</v>
      </c>
      <c r="BL608" t="s">
        <v>6866</v>
      </c>
      <c r="BM608" t="s">
        <v>6866</v>
      </c>
      <c r="BN608" t="s">
        <v>6866</v>
      </c>
      <c r="BO608" t="s">
        <v>6866</v>
      </c>
      <c r="BP608" t="s">
        <v>2834</v>
      </c>
      <c r="BQ608" t="s">
        <v>2835</v>
      </c>
    </row>
    <row r="609" spans="1:69" hidden="1" x14ac:dyDescent="0.2">
      <c r="A609" t="s">
        <v>2836</v>
      </c>
      <c r="B609" t="s">
        <v>2837</v>
      </c>
      <c r="C609" t="s">
        <v>2808</v>
      </c>
      <c r="D609" t="s">
        <v>6835</v>
      </c>
      <c r="E609" t="s">
        <v>2810</v>
      </c>
      <c r="F609" t="s">
        <v>2838</v>
      </c>
      <c r="G609" t="s">
        <v>6837</v>
      </c>
      <c r="H609" t="s">
        <v>8753</v>
      </c>
      <c r="I609" t="s">
        <v>7121</v>
      </c>
      <c r="J609" t="s">
        <v>2839</v>
      </c>
      <c r="K609" t="s">
        <v>6841</v>
      </c>
      <c r="L609" t="s">
        <v>7075</v>
      </c>
      <c r="M609" t="s">
        <v>7076</v>
      </c>
      <c r="N609" t="s">
        <v>7077</v>
      </c>
      <c r="O609" t="s">
        <v>6845</v>
      </c>
      <c r="P609" t="s">
        <v>6845</v>
      </c>
      <c r="Q609" t="s">
        <v>6845</v>
      </c>
      <c r="R609" t="s">
        <v>2840</v>
      </c>
      <c r="S609" t="s">
        <v>6492</v>
      </c>
      <c r="T609" t="s">
        <v>2841</v>
      </c>
      <c r="U609" t="s">
        <v>7082</v>
      </c>
      <c r="V609" t="s">
        <v>2842</v>
      </c>
      <c r="W609" t="s">
        <v>2843</v>
      </c>
      <c r="X609" t="s">
        <v>6845</v>
      </c>
      <c r="Y609" t="s">
        <v>2844</v>
      </c>
      <c r="Z609" t="s">
        <v>8291</v>
      </c>
      <c r="AA609" t="s">
        <v>8899</v>
      </c>
      <c r="AB609" t="s">
        <v>7119</v>
      </c>
      <c r="AC609" t="s">
        <v>2842</v>
      </c>
      <c r="AD609" t="s">
        <v>2845</v>
      </c>
      <c r="AE609" t="s">
        <v>6845</v>
      </c>
      <c r="AF609" t="s">
        <v>6515</v>
      </c>
      <c r="AG609" t="s">
        <v>7160</v>
      </c>
      <c r="AH609" t="s">
        <v>8429</v>
      </c>
      <c r="AI609" t="s">
        <v>7092</v>
      </c>
      <c r="AJ609" t="s">
        <v>2842</v>
      </c>
      <c r="AK609" t="s">
        <v>2846</v>
      </c>
      <c r="AL609" t="s">
        <v>6845</v>
      </c>
      <c r="AM609" t="s">
        <v>6845</v>
      </c>
      <c r="AN609" t="s">
        <v>7100</v>
      </c>
      <c r="AO609" t="s">
        <v>7100</v>
      </c>
      <c r="AP609" t="s">
        <v>6866</v>
      </c>
      <c r="AQ609" t="s">
        <v>6866</v>
      </c>
      <c r="AR609" t="s">
        <v>6866</v>
      </c>
      <c r="AS609" t="s">
        <v>6866</v>
      </c>
      <c r="AT609" t="s">
        <v>6866</v>
      </c>
      <c r="AU609" t="s">
        <v>7095</v>
      </c>
      <c r="AV609" t="s">
        <v>7095</v>
      </c>
      <c r="AW609" t="s">
        <v>6866</v>
      </c>
      <c r="AX609" t="s">
        <v>6866</v>
      </c>
      <c r="AY609" t="s">
        <v>6866</v>
      </c>
      <c r="AZ609" t="s">
        <v>6866</v>
      </c>
      <c r="BA609" t="s">
        <v>6866</v>
      </c>
      <c r="BB609" t="s">
        <v>7180</v>
      </c>
      <c r="BC609" t="s">
        <v>7180</v>
      </c>
      <c r="BD609" t="s">
        <v>6866</v>
      </c>
      <c r="BE609" t="s">
        <v>6866</v>
      </c>
      <c r="BF609" t="s">
        <v>6866</v>
      </c>
      <c r="BG609" t="s">
        <v>6866</v>
      </c>
      <c r="BH609" t="s">
        <v>6866</v>
      </c>
      <c r="BI609" t="s">
        <v>7179</v>
      </c>
      <c r="BJ609" t="s">
        <v>7179</v>
      </c>
      <c r="BK609" t="s">
        <v>6866</v>
      </c>
      <c r="BL609" t="s">
        <v>6866</v>
      </c>
      <c r="BM609" t="s">
        <v>6866</v>
      </c>
      <c r="BN609" t="s">
        <v>6866</v>
      </c>
      <c r="BO609" t="s">
        <v>6866</v>
      </c>
      <c r="BP609" t="s">
        <v>2847</v>
      </c>
      <c r="BQ609" t="s">
        <v>2848</v>
      </c>
    </row>
    <row r="610" spans="1:69" hidden="1" x14ac:dyDescent="0.2">
      <c r="A610" t="s">
        <v>2849</v>
      </c>
      <c r="B610" t="s">
        <v>2850</v>
      </c>
      <c r="C610" t="s">
        <v>2808</v>
      </c>
      <c r="D610" t="s">
        <v>6835</v>
      </c>
      <c r="E610" t="s">
        <v>2810</v>
      </c>
      <c r="F610" t="s">
        <v>2971</v>
      </c>
      <c r="G610" t="s">
        <v>6837</v>
      </c>
      <c r="H610" t="s">
        <v>2972</v>
      </c>
      <c r="I610" t="s">
        <v>6273</v>
      </c>
      <c r="J610" t="s">
        <v>2973</v>
      </c>
      <c r="K610" t="s">
        <v>6841</v>
      </c>
      <c r="L610" t="s">
        <v>7649</v>
      </c>
      <c r="M610" t="s">
        <v>7076</v>
      </c>
      <c r="N610" t="s">
        <v>7077</v>
      </c>
      <c r="O610" t="s">
        <v>6845</v>
      </c>
      <c r="P610" t="s">
        <v>2974</v>
      </c>
      <c r="Q610" t="s">
        <v>6845</v>
      </c>
      <c r="R610" t="s">
        <v>2975</v>
      </c>
      <c r="S610" t="s">
        <v>8981</v>
      </c>
      <c r="T610" t="s">
        <v>8744</v>
      </c>
      <c r="U610" t="s">
        <v>7082</v>
      </c>
      <c r="V610" t="s">
        <v>2976</v>
      </c>
      <c r="W610" t="s">
        <v>6845</v>
      </c>
      <c r="X610" t="s">
        <v>2974</v>
      </c>
      <c r="Y610" t="s">
        <v>5359</v>
      </c>
      <c r="Z610" t="s">
        <v>5153</v>
      </c>
      <c r="AA610" t="s">
        <v>7675</v>
      </c>
      <c r="AB610" t="s">
        <v>7119</v>
      </c>
      <c r="AC610" t="s">
        <v>2976</v>
      </c>
      <c r="AD610" t="s">
        <v>2977</v>
      </c>
      <c r="AE610" t="s">
        <v>2974</v>
      </c>
      <c r="AF610" t="s">
        <v>5040</v>
      </c>
      <c r="AG610" t="s">
        <v>6397</v>
      </c>
      <c r="AH610" t="s">
        <v>7091</v>
      </c>
      <c r="AI610" t="s">
        <v>7092</v>
      </c>
      <c r="AJ610" t="s">
        <v>2976</v>
      </c>
      <c r="AK610" t="s">
        <v>6830</v>
      </c>
      <c r="AL610" t="s">
        <v>2974</v>
      </c>
      <c r="AM610" t="s">
        <v>2279</v>
      </c>
      <c r="AN610" t="s">
        <v>7101</v>
      </c>
      <c r="AO610" t="s">
        <v>7101</v>
      </c>
      <c r="AP610" t="s">
        <v>6866</v>
      </c>
      <c r="AQ610" t="s">
        <v>6866</v>
      </c>
      <c r="AR610" t="s">
        <v>6866</v>
      </c>
      <c r="AS610" t="s">
        <v>6866</v>
      </c>
      <c r="AT610" t="s">
        <v>6866</v>
      </c>
      <c r="AU610" t="s">
        <v>7122</v>
      </c>
      <c r="AV610" t="s">
        <v>7122</v>
      </c>
      <c r="AW610" t="s">
        <v>6866</v>
      </c>
      <c r="AX610" t="s">
        <v>6866</v>
      </c>
      <c r="AY610" t="s">
        <v>6866</v>
      </c>
      <c r="AZ610" t="s">
        <v>6866</v>
      </c>
      <c r="BA610" t="s">
        <v>6866</v>
      </c>
      <c r="BB610" t="s">
        <v>7144</v>
      </c>
      <c r="BC610" t="s">
        <v>7144</v>
      </c>
      <c r="BD610" t="s">
        <v>6866</v>
      </c>
      <c r="BE610" t="s">
        <v>6866</v>
      </c>
      <c r="BF610" t="s">
        <v>6866</v>
      </c>
      <c r="BG610" t="s">
        <v>6866</v>
      </c>
      <c r="BH610" t="s">
        <v>6866</v>
      </c>
      <c r="BI610" t="s">
        <v>7100</v>
      </c>
      <c r="BJ610" t="s">
        <v>7100</v>
      </c>
      <c r="BK610" t="s">
        <v>6866</v>
      </c>
      <c r="BL610" t="s">
        <v>6866</v>
      </c>
      <c r="BM610" t="s">
        <v>6866</v>
      </c>
      <c r="BN610" t="s">
        <v>6866</v>
      </c>
      <c r="BO610" t="s">
        <v>6866</v>
      </c>
      <c r="BP610" t="s">
        <v>2978</v>
      </c>
      <c r="BQ610" t="s">
        <v>2979</v>
      </c>
    </row>
    <row r="611" spans="1:69" hidden="1" x14ac:dyDescent="0.2">
      <c r="A611" t="s">
        <v>5651</v>
      </c>
      <c r="B611" t="s">
        <v>5652</v>
      </c>
      <c r="C611" t="s">
        <v>2808</v>
      </c>
      <c r="D611" t="s">
        <v>6835</v>
      </c>
      <c r="E611" t="s">
        <v>2810</v>
      </c>
      <c r="F611" t="s">
        <v>5653</v>
      </c>
      <c r="G611" t="s">
        <v>6837</v>
      </c>
      <c r="H611" t="s">
        <v>8753</v>
      </c>
      <c r="I611" t="s">
        <v>1020</v>
      </c>
      <c r="J611" t="s">
        <v>5654</v>
      </c>
      <c r="K611" t="s">
        <v>6841</v>
      </c>
      <c r="L611" t="s">
        <v>7649</v>
      </c>
      <c r="M611" t="s">
        <v>7076</v>
      </c>
      <c r="N611" t="s">
        <v>7077</v>
      </c>
      <c r="O611" t="s">
        <v>6845</v>
      </c>
      <c r="P611" t="s">
        <v>5655</v>
      </c>
      <c r="Q611" t="s">
        <v>6845</v>
      </c>
      <c r="R611" t="s">
        <v>8574</v>
      </c>
      <c r="S611" t="s">
        <v>8903</v>
      </c>
      <c r="T611" t="s">
        <v>7196</v>
      </c>
      <c r="U611" t="s">
        <v>7082</v>
      </c>
      <c r="V611" t="s">
        <v>5656</v>
      </c>
      <c r="W611" t="s">
        <v>5657</v>
      </c>
      <c r="X611" t="s">
        <v>5658</v>
      </c>
      <c r="Y611" t="s">
        <v>5099</v>
      </c>
      <c r="Z611" t="s">
        <v>7758</v>
      </c>
      <c r="AA611" t="s">
        <v>7091</v>
      </c>
      <c r="AB611" t="s">
        <v>7119</v>
      </c>
      <c r="AC611" t="s">
        <v>5656</v>
      </c>
      <c r="AD611" t="s">
        <v>5659</v>
      </c>
      <c r="AE611" t="s">
        <v>5658</v>
      </c>
      <c r="AF611" t="s">
        <v>5660</v>
      </c>
      <c r="AG611" t="s">
        <v>8291</v>
      </c>
      <c r="AH611" t="s">
        <v>7091</v>
      </c>
      <c r="AI611" t="s">
        <v>7092</v>
      </c>
      <c r="AJ611" t="s">
        <v>5656</v>
      </c>
      <c r="AK611" t="s">
        <v>5661</v>
      </c>
      <c r="AL611" t="s">
        <v>5658</v>
      </c>
      <c r="AM611" t="s">
        <v>8497</v>
      </c>
      <c r="AN611" t="s">
        <v>7094</v>
      </c>
      <c r="AO611" t="s">
        <v>7094</v>
      </c>
      <c r="AP611" t="s">
        <v>6866</v>
      </c>
      <c r="AQ611" t="s">
        <v>6866</v>
      </c>
      <c r="AR611" t="s">
        <v>6866</v>
      </c>
      <c r="AS611" t="s">
        <v>6866</v>
      </c>
      <c r="AT611" t="s">
        <v>6866</v>
      </c>
      <c r="AU611" t="s">
        <v>6399</v>
      </c>
      <c r="AV611" t="s">
        <v>6399</v>
      </c>
      <c r="AW611" t="s">
        <v>6866</v>
      </c>
      <c r="AX611" t="s">
        <v>6866</v>
      </c>
      <c r="AY611" t="s">
        <v>6866</v>
      </c>
      <c r="AZ611" t="s">
        <v>6866</v>
      </c>
      <c r="BA611" t="s">
        <v>6866</v>
      </c>
      <c r="BB611" t="s">
        <v>6451</v>
      </c>
      <c r="BC611" t="s">
        <v>6451</v>
      </c>
      <c r="BD611" t="s">
        <v>6866</v>
      </c>
      <c r="BE611" t="s">
        <v>6866</v>
      </c>
      <c r="BF611" t="s">
        <v>6866</v>
      </c>
      <c r="BG611" t="s">
        <v>6866</v>
      </c>
      <c r="BH611" t="s">
        <v>6866</v>
      </c>
      <c r="BI611" t="s">
        <v>8785</v>
      </c>
      <c r="BJ611" t="s">
        <v>8785</v>
      </c>
      <c r="BK611" t="s">
        <v>6866</v>
      </c>
      <c r="BL611" t="s">
        <v>6866</v>
      </c>
      <c r="BM611" t="s">
        <v>6866</v>
      </c>
      <c r="BN611" t="s">
        <v>6866</v>
      </c>
      <c r="BO611" t="s">
        <v>6866</v>
      </c>
      <c r="BP611" t="s">
        <v>5662</v>
      </c>
      <c r="BQ611" t="s">
        <v>5663</v>
      </c>
    </row>
    <row r="612" spans="1:69" hidden="1" x14ac:dyDescent="0.2">
      <c r="A612" t="s">
        <v>5664</v>
      </c>
      <c r="B612" t="s">
        <v>5665</v>
      </c>
      <c r="C612" t="s">
        <v>2808</v>
      </c>
      <c r="D612" t="s">
        <v>6835</v>
      </c>
      <c r="E612" t="s">
        <v>2810</v>
      </c>
      <c r="F612" t="s">
        <v>5666</v>
      </c>
      <c r="G612" t="s">
        <v>6837</v>
      </c>
      <c r="H612" t="s">
        <v>7150</v>
      </c>
      <c r="I612" t="s">
        <v>7099</v>
      </c>
      <c r="J612" t="s">
        <v>5667</v>
      </c>
      <c r="K612" t="s">
        <v>6841</v>
      </c>
      <c r="L612" t="s">
        <v>7649</v>
      </c>
      <c r="M612" t="s">
        <v>7076</v>
      </c>
      <c r="N612" t="s">
        <v>7077</v>
      </c>
      <c r="O612" t="s">
        <v>5668</v>
      </c>
      <c r="P612" t="s">
        <v>5669</v>
      </c>
      <c r="Q612" t="s">
        <v>6845</v>
      </c>
      <c r="R612" t="s">
        <v>2905</v>
      </c>
      <c r="S612" t="s">
        <v>7112</v>
      </c>
      <c r="T612" t="s">
        <v>7675</v>
      </c>
      <c r="U612" t="s">
        <v>7082</v>
      </c>
      <c r="V612" t="s">
        <v>5670</v>
      </c>
      <c r="W612" t="s">
        <v>5671</v>
      </c>
      <c r="X612" t="s">
        <v>5672</v>
      </c>
      <c r="Y612" t="s">
        <v>5673</v>
      </c>
      <c r="Z612" t="s">
        <v>7090</v>
      </c>
      <c r="AA612" t="s">
        <v>6398</v>
      </c>
      <c r="AB612" t="s">
        <v>7119</v>
      </c>
      <c r="AC612" t="s">
        <v>5670</v>
      </c>
      <c r="AD612" t="s">
        <v>5674</v>
      </c>
      <c r="AE612" t="s">
        <v>5672</v>
      </c>
      <c r="AF612" t="s">
        <v>5675</v>
      </c>
      <c r="AG612" t="s">
        <v>8903</v>
      </c>
      <c r="AH612" t="s">
        <v>8904</v>
      </c>
      <c r="AI612" t="s">
        <v>7092</v>
      </c>
      <c r="AJ612" t="s">
        <v>5670</v>
      </c>
      <c r="AK612" t="s">
        <v>5676</v>
      </c>
      <c r="AL612" t="s">
        <v>5672</v>
      </c>
      <c r="AM612" t="s">
        <v>6845</v>
      </c>
      <c r="AN612" t="s">
        <v>8894</v>
      </c>
      <c r="AO612" t="s">
        <v>8894</v>
      </c>
      <c r="AP612" t="s">
        <v>6866</v>
      </c>
      <c r="AQ612" t="s">
        <v>6866</v>
      </c>
      <c r="AR612" t="s">
        <v>6866</v>
      </c>
      <c r="AS612" t="s">
        <v>6866</v>
      </c>
      <c r="AT612" t="s">
        <v>6866</v>
      </c>
      <c r="AU612" t="s">
        <v>8912</v>
      </c>
      <c r="AV612" t="s">
        <v>8912</v>
      </c>
      <c r="AW612" t="s">
        <v>6866</v>
      </c>
      <c r="AX612" t="s">
        <v>6866</v>
      </c>
      <c r="AY612" t="s">
        <v>6866</v>
      </c>
      <c r="AZ612" t="s">
        <v>6866</v>
      </c>
      <c r="BA612" t="s">
        <v>6866</v>
      </c>
      <c r="BB612" t="s">
        <v>9353</v>
      </c>
      <c r="BC612" t="s">
        <v>9353</v>
      </c>
      <c r="BD612" t="s">
        <v>6866</v>
      </c>
      <c r="BE612" t="s">
        <v>6866</v>
      </c>
      <c r="BF612" t="s">
        <v>6866</v>
      </c>
      <c r="BG612" t="s">
        <v>6866</v>
      </c>
      <c r="BH612" t="s">
        <v>6866</v>
      </c>
      <c r="BI612" t="s">
        <v>8912</v>
      </c>
      <c r="BJ612" t="s">
        <v>8912</v>
      </c>
      <c r="BK612" t="s">
        <v>6866</v>
      </c>
      <c r="BL612" t="s">
        <v>6866</v>
      </c>
      <c r="BM612" t="s">
        <v>6866</v>
      </c>
      <c r="BN612" t="s">
        <v>6866</v>
      </c>
      <c r="BO612" t="s">
        <v>6866</v>
      </c>
      <c r="BP612" t="s">
        <v>5677</v>
      </c>
      <c r="BQ612" t="s">
        <v>5678</v>
      </c>
    </row>
    <row r="613" spans="1:69" hidden="1" x14ac:dyDescent="0.2">
      <c r="A613" t="s">
        <v>5679</v>
      </c>
      <c r="B613" t="s">
        <v>5680</v>
      </c>
      <c r="C613" t="s">
        <v>2808</v>
      </c>
      <c r="D613" t="s">
        <v>6835</v>
      </c>
      <c r="E613" t="s">
        <v>2810</v>
      </c>
      <c r="F613" t="s">
        <v>5681</v>
      </c>
      <c r="G613" t="s">
        <v>6837</v>
      </c>
      <c r="H613" t="s">
        <v>6838</v>
      </c>
      <c r="I613" t="s">
        <v>7164</v>
      </c>
      <c r="J613" t="s">
        <v>5682</v>
      </c>
      <c r="K613" t="s">
        <v>6841</v>
      </c>
      <c r="L613" t="s">
        <v>7649</v>
      </c>
      <c r="M613" t="s">
        <v>7076</v>
      </c>
      <c r="N613" t="s">
        <v>7077</v>
      </c>
      <c r="O613" t="s">
        <v>6845</v>
      </c>
      <c r="P613" t="s">
        <v>5683</v>
      </c>
      <c r="Q613" t="s">
        <v>6845</v>
      </c>
      <c r="R613" t="s">
        <v>5684</v>
      </c>
      <c r="S613" t="s">
        <v>7090</v>
      </c>
      <c r="T613" t="s">
        <v>9053</v>
      </c>
      <c r="U613" t="s">
        <v>7082</v>
      </c>
      <c r="V613" t="s">
        <v>5685</v>
      </c>
      <c r="W613" t="s">
        <v>5686</v>
      </c>
      <c r="X613" t="s">
        <v>5687</v>
      </c>
      <c r="Y613" t="s">
        <v>5688</v>
      </c>
      <c r="Z613" t="s">
        <v>8220</v>
      </c>
      <c r="AA613" t="s">
        <v>7091</v>
      </c>
      <c r="AB613" t="s">
        <v>7119</v>
      </c>
      <c r="AC613" t="s">
        <v>5685</v>
      </c>
      <c r="AD613" t="s">
        <v>5689</v>
      </c>
      <c r="AE613" t="s">
        <v>5683</v>
      </c>
      <c r="AF613" t="s">
        <v>5684</v>
      </c>
      <c r="AG613" t="s">
        <v>8291</v>
      </c>
      <c r="AH613" t="s">
        <v>7081</v>
      </c>
      <c r="AI613" t="s">
        <v>7092</v>
      </c>
      <c r="AJ613" t="s">
        <v>5685</v>
      </c>
      <c r="AK613" t="s">
        <v>5690</v>
      </c>
      <c r="AL613" t="s">
        <v>5683</v>
      </c>
      <c r="AM613" t="s">
        <v>7780</v>
      </c>
      <c r="AN613" t="s">
        <v>6400</v>
      </c>
      <c r="AO613" t="s">
        <v>6866</v>
      </c>
      <c r="AP613" t="s">
        <v>6400</v>
      </c>
      <c r="AQ613" t="s">
        <v>6866</v>
      </c>
      <c r="AR613" t="s">
        <v>6866</v>
      </c>
      <c r="AS613" t="s">
        <v>6866</v>
      </c>
      <c r="AT613" t="s">
        <v>6866</v>
      </c>
      <c r="AU613" t="s">
        <v>7097</v>
      </c>
      <c r="AV613" t="s">
        <v>6866</v>
      </c>
      <c r="AW613" t="s">
        <v>7097</v>
      </c>
      <c r="AX613" t="s">
        <v>6866</v>
      </c>
      <c r="AY613" t="s">
        <v>6866</v>
      </c>
      <c r="AZ613" t="s">
        <v>6866</v>
      </c>
      <c r="BA613" t="s">
        <v>6866</v>
      </c>
      <c r="BB613" t="s">
        <v>7382</v>
      </c>
      <c r="BC613" t="s">
        <v>7382</v>
      </c>
      <c r="BD613" t="s">
        <v>6866</v>
      </c>
      <c r="BE613" t="s">
        <v>6866</v>
      </c>
      <c r="BF613" t="s">
        <v>6866</v>
      </c>
      <c r="BG613" t="s">
        <v>6866</v>
      </c>
      <c r="BH613" t="s">
        <v>6866</v>
      </c>
      <c r="BI613" t="s">
        <v>8960</v>
      </c>
      <c r="BJ613" t="s">
        <v>8960</v>
      </c>
      <c r="BK613" t="s">
        <v>6866</v>
      </c>
      <c r="BL613" t="s">
        <v>6866</v>
      </c>
      <c r="BM613" t="s">
        <v>6866</v>
      </c>
      <c r="BN613" t="s">
        <v>6866</v>
      </c>
      <c r="BO613" t="s">
        <v>6866</v>
      </c>
      <c r="BP613" t="s">
        <v>5691</v>
      </c>
      <c r="BQ613" t="s">
        <v>5692</v>
      </c>
    </row>
    <row r="614" spans="1:69" hidden="1" x14ac:dyDescent="0.2">
      <c r="A614" t="s">
        <v>5693</v>
      </c>
      <c r="B614" t="s">
        <v>5694</v>
      </c>
      <c r="C614" t="s">
        <v>2808</v>
      </c>
      <c r="D614" t="s">
        <v>6835</v>
      </c>
      <c r="E614" t="s">
        <v>2810</v>
      </c>
      <c r="F614" t="s">
        <v>5695</v>
      </c>
      <c r="G614" t="s">
        <v>6837</v>
      </c>
      <c r="H614" t="s">
        <v>9414</v>
      </c>
      <c r="I614" t="s">
        <v>8286</v>
      </c>
      <c r="J614" t="s">
        <v>5696</v>
      </c>
      <c r="K614" t="s">
        <v>6841</v>
      </c>
      <c r="L614" t="s">
        <v>7649</v>
      </c>
      <c r="M614" t="s">
        <v>7076</v>
      </c>
      <c r="N614" t="s">
        <v>7077</v>
      </c>
      <c r="O614" t="s">
        <v>6845</v>
      </c>
      <c r="P614" t="s">
        <v>5697</v>
      </c>
      <c r="Q614" t="s">
        <v>6845</v>
      </c>
      <c r="R614" t="s">
        <v>7652</v>
      </c>
      <c r="S614" t="s">
        <v>8879</v>
      </c>
      <c r="T614" t="s">
        <v>7081</v>
      </c>
      <c r="U614" t="s">
        <v>7082</v>
      </c>
      <c r="V614" t="s">
        <v>5698</v>
      </c>
      <c r="W614" t="s">
        <v>5699</v>
      </c>
      <c r="X614" t="s">
        <v>5697</v>
      </c>
      <c r="Y614" t="s">
        <v>3029</v>
      </c>
      <c r="Z614" t="s">
        <v>7085</v>
      </c>
      <c r="AA614" t="s">
        <v>7118</v>
      </c>
      <c r="AB614" t="s">
        <v>7119</v>
      </c>
      <c r="AC614" t="s">
        <v>5698</v>
      </c>
      <c r="AD614" t="s">
        <v>3030</v>
      </c>
      <c r="AE614" t="s">
        <v>5697</v>
      </c>
      <c r="AF614" t="s">
        <v>9052</v>
      </c>
      <c r="AG614" t="s">
        <v>8879</v>
      </c>
      <c r="AH614" t="s">
        <v>7196</v>
      </c>
      <c r="AI614" t="s">
        <v>7092</v>
      </c>
      <c r="AJ614" t="s">
        <v>5698</v>
      </c>
      <c r="AK614" t="s">
        <v>3031</v>
      </c>
      <c r="AL614" t="s">
        <v>5697</v>
      </c>
      <c r="AM614" t="s">
        <v>3032</v>
      </c>
      <c r="AN614" t="s">
        <v>8953</v>
      </c>
      <c r="AO614" t="s">
        <v>8953</v>
      </c>
      <c r="AP614" t="s">
        <v>6866</v>
      </c>
      <c r="AQ614" t="s">
        <v>6866</v>
      </c>
      <c r="AR614" t="s">
        <v>6866</v>
      </c>
      <c r="AS614" t="s">
        <v>6866</v>
      </c>
      <c r="AT614" t="s">
        <v>6866</v>
      </c>
      <c r="AU614" t="s">
        <v>8953</v>
      </c>
      <c r="AV614" t="s">
        <v>8953</v>
      </c>
      <c r="AW614" t="s">
        <v>6866</v>
      </c>
      <c r="AX614" t="s">
        <v>6866</v>
      </c>
      <c r="AY614" t="s">
        <v>6866</v>
      </c>
      <c r="AZ614" t="s">
        <v>6866</v>
      </c>
      <c r="BA614" t="s">
        <v>6866</v>
      </c>
      <c r="BB614" t="s">
        <v>7145</v>
      </c>
      <c r="BC614" t="s">
        <v>7145</v>
      </c>
      <c r="BD614" t="s">
        <v>6866</v>
      </c>
      <c r="BE614" t="s">
        <v>6866</v>
      </c>
      <c r="BF614" t="s">
        <v>6866</v>
      </c>
      <c r="BG614" t="s">
        <v>6866</v>
      </c>
      <c r="BH614" t="s">
        <v>6866</v>
      </c>
      <c r="BI614" t="s">
        <v>8971</v>
      </c>
      <c r="BJ614" t="s">
        <v>8971</v>
      </c>
      <c r="BK614" t="s">
        <v>6866</v>
      </c>
      <c r="BL614" t="s">
        <v>6866</v>
      </c>
      <c r="BM614" t="s">
        <v>6866</v>
      </c>
      <c r="BN614" t="s">
        <v>6866</v>
      </c>
      <c r="BO614" t="s">
        <v>6866</v>
      </c>
      <c r="BP614" t="s">
        <v>3033</v>
      </c>
      <c r="BQ614" t="s">
        <v>3034</v>
      </c>
    </row>
    <row r="615" spans="1:69" hidden="1" x14ac:dyDescent="0.2">
      <c r="A615" t="s">
        <v>9201</v>
      </c>
      <c r="B615" t="s">
        <v>3035</v>
      </c>
      <c r="C615" t="s">
        <v>2808</v>
      </c>
      <c r="D615" t="s">
        <v>6835</v>
      </c>
      <c r="E615" t="s">
        <v>2810</v>
      </c>
      <c r="F615" t="s">
        <v>3036</v>
      </c>
      <c r="G615" t="s">
        <v>6837</v>
      </c>
      <c r="H615" t="s">
        <v>8753</v>
      </c>
      <c r="I615" t="s">
        <v>2391</v>
      </c>
      <c r="J615" t="s">
        <v>3037</v>
      </c>
      <c r="K615" t="s">
        <v>6841</v>
      </c>
      <c r="L615" t="s">
        <v>7649</v>
      </c>
      <c r="M615" t="s">
        <v>7076</v>
      </c>
      <c r="N615" t="s">
        <v>7077</v>
      </c>
      <c r="O615" t="s">
        <v>6845</v>
      </c>
      <c r="P615" t="s">
        <v>3038</v>
      </c>
      <c r="Q615" t="s">
        <v>6845</v>
      </c>
      <c r="R615" t="s">
        <v>3039</v>
      </c>
      <c r="S615" t="s">
        <v>8879</v>
      </c>
      <c r="T615" t="s">
        <v>7118</v>
      </c>
      <c r="U615" t="s">
        <v>7082</v>
      </c>
      <c r="V615" t="s">
        <v>3040</v>
      </c>
      <c r="W615" t="s">
        <v>3041</v>
      </c>
      <c r="X615" t="s">
        <v>3042</v>
      </c>
      <c r="Y615" t="s">
        <v>3043</v>
      </c>
      <c r="Z615" t="s">
        <v>7117</v>
      </c>
      <c r="AA615" t="s">
        <v>7091</v>
      </c>
      <c r="AB615" t="s">
        <v>7119</v>
      </c>
      <c r="AC615" t="s">
        <v>3040</v>
      </c>
      <c r="AD615" t="s">
        <v>3044</v>
      </c>
      <c r="AE615" t="s">
        <v>3042</v>
      </c>
      <c r="AF615" t="s">
        <v>3045</v>
      </c>
      <c r="AG615" t="s">
        <v>6384</v>
      </c>
      <c r="AH615" t="s">
        <v>8429</v>
      </c>
      <c r="AI615" t="s">
        <v>7092</v>
      </c>
      <c r="AJ615" t="s">
        <v>3040</v>
      </c>
      <c r="AK615" t="s">
        <v>3046</v>
      </c>
      <c r="AL615" t="s">
        <v>3042</v>
      </c>
      <c r="AM615" t="s">
        <v>8195</v>
      </c>
      <c r="AN615" t="s">
        <v>8887</v>
      </c>
      <c r="AO615" t="s">
        <v>8887</v>
      </c>
      <c r="AP615" t="s">
        <v>6866</v>
      </c>
      <c r="AQ615" t="s">
        <v>6866</v>
      </c>
      <c r="AR615" t="s">
        <v>6866</v>
      </c>
      <c r="AS615" t="s">
        <v>6866</v>
      </c>
      <c r="AT615" t="s">
        <v>6866</v>
      </c>
      <c r="AU615" t="s">
        <v>8449</v>
      </c>
      <c r="AV615" t="s">
        <v>8449</v>
      </c>
      <c r="AW615" t="s">
        <v>6866</v>
      </c>
      <c r="AX615" t="s">
        <v>6866</v>
      </c>
      <c r="AY615" t="s">
        <v>6866</v>
      </c>
      <c r="AZ615" t="s">
        <v>6866</v>
      </c>
      <c r="BA615" t="s">
        <v>6866</v>
      </c>
      <c r="BB615" t="s">
        <v>8449</v>
      </c>
      <c r="BC615" t="s">
        <v>8449</v>
      </c>
      <c r="BD615" t="s">
        <v>6866</v>
      </c>
      <c r="BE615" t="s">
        <v>6866</v>
      </c>
      <c r="BF615" t="s">
        <v>6866</v>
      </c>
      <c r="BG615" t="s">
        <v>6866</v>
      </c>
      <c r="BH615" t="s">
        <v>6866</v>
      </c>
      <c r="BI615" t="s">
        <v>6422</v>
      </c>
      <c r="BJ615" t="s">
        <v>6422</v>
      </c>
      <c r="BK615" t="s">
        <v>6866</v>
      </c>
      <c r="BL615" t="s">
        <v>6866</v>
      </c>
      <c r="BM615" t="s">
        <v>6866</v>
      </c>
      <c r="BN615" t="s">
        <v>6866</v>
      </c>
      <c r="BO615" t="s">
        <v>6866</v>
      </c>
      <c r="BP615" t="s">
        <v>2988</v>
      </c>
      <c r="BQ615" t="s">
        <v>2989</v>
      </c>
    </row>
    <row r="616" spans="1:69" hidden="1" x14ac:dyDescent="0.2">
      <c r="A616" t="s">
        <v>2990</v>
      </c>
      <c r="B616" t="s">
        <v>2991</v>
      </c>
      <c r="C616" t="s">
        <v>2808</v>
      </c>
      <c r="D616" t="s">
        <v>6835</v>
      </c>
      <c r="E616" t="s">
        <v>2810</v>
      </c>
      <c r="F616" t="s">
        <v>2992</v>
      </c>
      <c r="G616" t="s">
        <v>6837</v>
      </c>
      <c r="H616" t="s">
        <v>6264</v>
      </c>
      <c r="I616" t="s">
        <v>7179</v>
      </c>
      <c r="J616" t="s">
        <v>2993</v>
      </c>
      <c r="K616" t="s">
        <v>6841</v>
      </c>
      <c r="L616" t="s">
        <v>7649</v>
      </c>
      <c r="M616" t="s">
        <v>7076</v>
      </c>
      <c r="N616" t="s">
        <v>7077</v>
      </c>
      <c r="O616" t="s">
        <v>6845</v>
      </c>
      <c r="P616" t="s">
        <v>2994</v>
      </c>
      <c r="Q616" t="s">
        <v>6845</v>
      </c>
      <c r="R616" t="s">
        <v>5785</v>
      </c>
      <c r="S616" t="s">
        <v>5153</v>
      </c>
      <c r="T616" t="s">
        <v>7113</v>
      </c>
      <c r="U616" t="s">
        <v>7082</v>
      </c>
      <c r="V616" t="s">
        <v>2995</v>
      </c>
      <c r="W616" t="s">
        <v>2996</v>
      </c>
      <c r="X616" t="s">
        <v>2997</v>
      </c>
      <c r="Y616" t="s">
        <v>7892</v>
      </c>
      <c r="Z616" t="s">
        <v>8898</v>
      </c>
      <c r="AA616" t="s">
        <v>7196</v>
      </c>
      <c r="AB616" t="s">
        <v>7119</v>
      </c>
      <c r="AC616" t="s">
        <v>2995</v>
      </c>
      <c r="AD616" t="s">
        <v>2998</v>
      </c>
      <c r="AE616" t="s">
        <v>2994</v>
      </c>
      <c r="AF616" t="s">
        <v>8577</v>
      </c>
      <c r="AG616" t="s">
        <v>7090</v>
      </c>
      <c r="AH616" t="s">
        <v>7118</v>
      </c>
      <c r="AI616" t="s">
        <v>7092</v>
      </c>
      <c r="AJ616" t="s">
        <v>2995</v>
      </c>
      <c r="AK616" t="s">
        <v>2999</v>
      </c>
      <c r="AL616" t="s">
        <v>2994</v>
      </c>
      <c r="AM616" t="s">
        <v>5394</v>
      </c>
      <c r="AN616" t="s">
        <v>7096</v>
      </c>
      <c r="AO616" t="s">
        <v>7096</v>
      </c>
      <c r="AP616" t="s">
        <v>6866</v>
      </c>
      <c r="AQ616" t="s">
        <v>6866</v>
      </c>
      <c r="AR616" t="s">
        <v>6866</v>
      </c>
      <c r="AS616" t="s">
        <v>6866</v>
      </c>
      <c r="AT616" t="s">
        <v>6866</v>
      </c>
      <c r="AU616" t="s">
        <v>7123</v>
      </c>
      <c r="AV616" t="s">
        <v>7123</v>
      </c>
      <c r="AW616" t="s">
        <v>6866</v>
      </c>
      <c r="AX616" t="s">
        <v>6866</v>
      </c>
      <c r="AY616" t="s">
        <v>6866</v>
      </c>
      <c r="AZ616" t="s">
        <v>6866</v>
      </c>
      <c r="BA616" t="s">
        <v>6866</v>
      </c>
      <c r="BB616" t="s">
        <v>7123</v>
      </c>
      <c r="BC616" t="s">
        <v>7123</v>
      </c>
      <c r="BD616" t="s">
        <v>6866</v>
      </c>
      <c r="BE616" t="s">
        <v>6866</v>
      </c>
      <c r="BF616" t="s">
        <v>6866</v>
      </c>
      <c r="BG616" t="s">
        <v>6866</v>
      </c>
      <c r="BH616" t="s">
        <v>6866</v>
      </c>
      <c r="BI616" t="s">
        <v>7122</v>
      </c>
      <c r="BJ616" t="s">
        <v>7122</v>
      </c>
      <c r="BK616" t="s">
        <v>6866</v>
      </c>
      <c r="BL616" t="s">
        <v>6866</v>
      </c>
      <c r="BM616" t="s">
        <v>6866</v>
      </c>
      <c r="BN616" t="s">
        <v>6866</v>
      </c>
      <c r="BO616" t="s">
        <v>6866</v>
      </c>
      <c r="BP616" t="s">
        <v>3000</v>
      </c>
      <c r="BQ616" t="s">
        <v>3001</v>
      </c>
    </row>
    <row r="617" spans="1:69" hidden="1" x14ac:dyDescent="0.2">
      <c r="A617" t="s">
        <v>3002</v>
      </c>
      <c r="B617" t="s">
        <v>3003</v>
      </c>
      <c r="C617" t="s">
        <v>2808</v>
      </c>
      <c r="D617" t="s">
        <v>6835</v>
      </c>
      <c r="E617" t="s">
        <v>2810</v>
      </c>
      <c r="F617" t="s">
        <v>3004</v>
      </c>
      <c r="G617" t="s">
        <v>6837</v>
      </c>
      <c r="H617" t="s">
        <v>8753</v>
      </c>
      <c r="I617" t="s">
        <v>7144</v>
      </c>
      <c r="J617" t="s">
        <v>3005</v>
      </c>
      <c r="K617" t="s">
        <v>6841</v>
      </c>
      <c r="L617" t="s">
        <v>7649</v>
      </c>
      <c r="M617" t="s">
        <v>7076</v>
      </c>
      <c r="N617" t="s">
        <v>7077</v>
      </c>
      <c r="O617" t="s">
        <v>6845</v>
      </c>
      <c r="P617" t="s">
        <v>3006</v>
      </c>
      <c r="Q617" t="s">
        <v>6845</v>
      </c>
      <c r="R617" t="s">
        <v>7400</v>
      </c>
      <c r="S617" t="s">
        <v>7090</v>
      </c>
      <c r="T617" t="s">
        <v>8950</v>
      </c>
      <c r="U617" t="s">
        <v>7082</v>
      </c>
      <c r="V617" t="s">
        <v>3007</v>
      </c>
      <c r="W617" t="s">
        <v>3008</v>
      </c>
      <c r="X617" t="s">
        <v>3006</v>
      </c>
      <c r="Y617" t="s">
        <v>3643</v>
      </c>
      <c r="Z617" t="s">
        <v>6503</v>
      </c>
      <c r="AA617" t="s">
        <v>7196</v>
      </c>
      <c r="AB617" t="s">
        <v>7119</v>
      </c>
      <c r="AC617" t="s">
        <v>3007</v>
      </c>
      <c r="AD617" t="s">
        <v>3009</v>
      </c>
      <c r="AE617" t="s">
        <v>3006</v>
      </c>
      <c r="AF617" t="s">
        <v>3010</v>
      </c>
      <c r="AG617" t="s">
        <v>8291</v>
      </c>
      <c r="AH617" t="s">
        <v>7135</v>
      </c>
      <c r="AI617" t="s">
        <v>7092</v>
      </c>
      <c r="AJ617" t="s">
        <v>3007</v>
      </c>
      <c r="AK617" t="s">
        <v>3011</v>
      </c>
      <c r="AL617" t="s">
        <v>3006</v>
      </c>
      <c r="AM617" t="s">
        <v>7780</v>
      </c>
      <c r="AN617" t="s">
        <v>8971</v>
      </c>
      <c r="AO617" t="s">
        <v>8971</v>
      </c>
      <c r="AP617" t="s">
        <v>6866</v>
      </c>
      <c r="AQ617" t="s">
        <v>6866</v>
      </c>
      <c r="AR617" t="s">
        <v>6866</v>
      </c>
      <c r="AS617" t="s">
        <v>6866</v>
      </c>
      <c r="AT617" t="s">
        <v>6866</v>
      </c>
      <c r="AU617" t="s">
        <v>8971</v>
      </c>
      <c r="AV617" t="s">
        <v>8971</v>
      </c>
      <c r="AW617" t="s">
        <v>6866</v>
      </c>
      <c r="AX617" t="s">
        <v>6866</v>
      </c>
      <c r="AY617" t="s">
        <v>6866</v>
      </c>
      <c r="AZ617" t="s">
        <v>6866</v>
      </c>
      <c r="BA617" t="s">
        <v>6866</v>
      </c>
      <c r="BB617" t="s">
        <v>7123</v>
      </c>
      <c r="BC617" t="s">
        <v>7123</v>
      </c>
      <c r="BD617" t="s">
        <v>6866</v>
      </c>
      <c r="BE617" t="s">
        <v>6866</v>
      </c>
      <c r="BF617" t="s">
        <v>6866</v>
      </c>
      <c r="BG617" t="s">
        <v>6866</v>
      </c>
      <c r="BH617" t="s">
        <v>6866</v>
      </c>
      <c r="BI617" t="s">
        <v>7123</v>
      </c>
      <c r="BJ617" t="s">
        <v>7123</v>
      </c>
      <c r="BK617" t="s">
        <v>6866</v>
      </c>
      <c r="BL617" t="s">
        <v>6866</v>
      </c>
      <c r="BM617" t="s">
        <v>6866</v>
      </c>
      <c r="BN617" t="s">
        <v>6866</v>
      </c>
      <c r="BO617" t="s">
        <v>6866</v>
      </c>
      <c r="BP617" t="s">
        <v>3012</v>
      </c>
      <c r="BQ617" t="s">
        <v>3013</v>
      </c>
    </row>
    <row r="618" spans="1:69" hidden="1" x14ac:dyDescent="0.2">
      <c r="A618" t="s">
        <v>3014</v>
      </c>
      <c r="B618" t="s">
        <v>3015</v>
      </c>
      <c r="C618" t="s">
        <v>2808</v>
      </c>
      <c r="D618" t="s">
        <v>6835</v>
      </c>
      <c r="E618" t="s">
        <v>2810</v>
      </c>
      <c r="F618" t="s">
        <v>3016</v>
      </c>
      <c r="G618" t="s">
        <v>6837</v>
      </c>
      <c r="H618" t="s">
        <v>8753</v>
      </c>
      <c r="I618" t="s">
        <v>7144</v>
      </c>
      <c r="J618" t="s">
        <v>3017</v>
      </c>
      <c r="K618" t="s">
        <v>6841</v>
      </c>
      <c r="L618" t="s">
        <v>7649</v>
      </c>
      <c r="M618" t="s">
        <v>7076</v>
      </c>
      <c r="N618" t="s">
        <v>7077</v>
      </c>
      <c r="O618" t="s">
        <v>6845</v>
      </c>
      <c r="P618" t="s">
        <v>3018</v>
      </c>
      <c r="Q618" t="s">
        <v>6845</v>
      </c>
      <c r="R618" t="s">
        <v>3019</v>
      </c>
      <c r="S618" t="s">
        <v>8291</v>
      </c>
      <c r="T618" t="s">
        <v>3020</v>
      </c>
      <c r="U618" t="s">
        <v>7082</v>
      </c>
      <c r="V618" t="s">
        <v>3021</v>
      </c>
      <c r="W618" t="s">
        <v>3022</v>
      </c>
      <c r="X618" t="s">
        <v>3023</v>
      </c>
      <c r="Y618" t="s">
        <v>2420</v>
      </c>
      <c r="Z618" t="s">
        <v>7090</v>
      </c>
      <c r="AA618" t="s">
        <v>7118</v>
      </c>
      <c r="AB618" t="s">
        <v>7119</v>
      </c>
      <c r="AC618" t="s">
        <v>3021</v>
      </c>
      <c r="AD618" t="s">
        <v>3024</v>
      </c>
      <c r="AE618" t="s">
        <v>3023</v>
      </c>
      <c r="AF618" t="s">
        <v>7652</v>
      </c>
      <c r="AG618" t="s">
        <v>8193</v>
      </c>
      <c r="AH618" t="s">
        <v>3025</v>
      </c>
      <c r="AI618" t="s">
        <v>7092</v>
      </c>
      <c r="AJ618" t="s">
        <v>3021</v>
      </c>
      <c r="AK618" t="s">
        <v>3026</v>
      </c>
      <c r="AL618" t="s">
        <v>3018</v>
      </c>
      <c r="AM618" t="s">
        <v>5713</v>
      </c>
      <c r="AN618" t="s">
        <v>7145</v>
      </c>
      <c r="AO618" t="s">
        <v>6866</v>
      </c>
      <c r="AP618" t="s">
        <v>7145</v>
      </c>
      <c r="AQ618" t="s">
        <v>6866</v>
      </c>
      <c r="AR618" t="s">
        <v>6866</v>
      </c>
      <c r="AS618" t="s">
        <v>6866</v>
      </c>
      <c r="AT618" t="s">
        <v>6866</v>
      </c>
      <c r="AU618" t="s">
        <v>8971</v>
      </c>
      <c r="AV618" t="s">
        <v>6866</v>
      </c>
      <c r="AW618" t="s">
        <v>8971</v>
      </c>
      <c r="AX618" t="s">
        <v>6866</v>
      </c>
      <c r="AY618" t="s">
        <v>6866</v>
      </c>
      <c r="AZ618" t="s">
        <v>6866</v>
      </c>
      <c r="BA618" t="s">
        <v>6866</v>
      </c>
      <c r="BB618" t="s">
        <v>7145</v>
      </c>
      <c r="BC618" t="s">
        <v>6866</v>
      </c>
      <c r="BD618" t="s">
        <v>7145</v>
      </c>
      <c r="BE618" t="s">
        <v>6866</v>
      </c>
      <c r="BF618" t="s">
        <v>6866</v>
      </c>
      <c r="BG618" t="s">
        <v>6866</v>
      </c>
      <c r="BH618" t="s">
        <v>6866</v>
      </c>
      <c r="BI618" t="s">
        <v>7143</v>
      </c>
      <c r="BJ618" t="s">
        <v>7143</v>
      </c>
      <c r="BK618" t="s">
        <v>6866</v>
      </c>
      <c r="BL618" t="s">
        <v>6866</v>
      </c>
      <c r="BM618" t="s">
        <v>6866</v>
      </c>
      <c r="BN618" t="s">
        <v>6866</v>
      </c>
      <c r="BO618" t="s">
        <v>6866</v>
      </c>
      <c r="BP618" t="s">
        <v>3027</v>
      </c>
      <c r="BQ618" t="s">
        <v>3028</v>
      </c>
    </row>
    <row r="619" spans="1:69" hidden="1" x14ac:dyDescent="0.2">
      <c r="A619" t="s">
        <v>562</v>
      </c>
      <c r="B619" t="s">
        <v>563</v>
      </c>
      <c r="C619" t="s">
        <v>2808</v>
      </c>
      <c r="D619" t="s">
        <v>6835</v>
      </c>
      <c r="E619" t="s">
        <v>2810</v>
      </c>
      <c r="F619" t="s">
        <v>564</v>
      </c>
      <c r="G619" t="s">
        <v>6837</v>
      </c>
      <c r="H619" t="s">
        <v>6264</v>
      </c>
      <c r="I619" t="s">
        <v>7123</v>
      </c>
      <c r="J619" t="s">
        <v>565</v>
      </c>
      <c r="K619" t="s">
        <v>6841</v>
      </c>
      <c r="L619" t="s">
        <v>7649</v>
      </c>
      <c r="M619" t="s">
        <v>7076</v>
      </c>
      <c r="N619" t="s">
        <v>7077</v>
      </c>
      <c r="O619" t="s">
        <v>6845</v>
      </c>
      <c r="P619" t="s">
        <v>566</v>
      </c>
      <c r="Q619" t="s">
        <v>6845</v>
      </c>
      <c r="R619" t="s">
        <v>5593</v>
      </c>
      <c r="S619" t="s">
        <v>6443</v>
      </c>
      <c r="T619" t="s">
        <v>6816</v>
      </c>
      <c r="U619" t="s">
        <v>7082</v>
      </c>
      <c r="V619" t="s">
        <v>567</v>
      </c>
      <c r="W619" t="s">
        <v>568</v>
      </c>
      <c r="X619" t="s">
        <v>566</v>
      </c>
      <c r="Y619" t="s">
        <v>569</v>
      </c>
      <c r="Z619" t="s">
        <v>8220</v>
      </c>
      <c r="AA619" t="s">
        <v>570</v>
      </c>
      <c r="AB619" t="s">
        <v>7119</v>
      </c>
      <c r="AC619" t="s">
        <v>567</v>
      </c>
      <c r="AD619" t="s">
        <v>571</v>
      </c>
      <c r="AE619" t="s">
        <v>572</v>
      </c>
      <c r="AF619" t="s">
        <v>573</v>
      </c>
      <c r="AG619" t="s">
        <v>7117</v>
      </c>
      <c r="AH619" t="s">
        <v>7081</v>
      </c>
      <c r="AI619" t="s">
        <v>7092</v>
      </c>
      <c r="AJ619" t="s">
        <v>567</v>
      </c>
      <c r="AK619" t="s">
        <v>574</v>
      </c>
      <c r="AL619" t="s">
        <v>572</v>
      </c>
      <c r="AM619" t="s">
        <v>6845</v>
      </c>
      <c r="AN619" t="s">
        <v>8960</v>
      </c>
      <c r="AO619" t="s">
        <v>8960</v>
      </c>
      <c r="AP619" t="s">
        <v>6866</v>
      </c>
      <c r="AQ619" t="s">
        <v>6866</v>
      </c>
      <c r="AR619" t="s">
        <v>6866</v>
      </c>
      <c r="AS619" t="s">
        <v>6866</v>
      </c>
      <c r="AT619" t="s">
        <v>6866</v>
      </c>
      <c r="AU619" t="s">
        <v>8564</v>
      </c>
      <c r="AV619" t="s">
        <v>8564</v>
      </c>
      <c r="AW619" t="s">
        <v>6866</v>
      </c>
      <c r="AX619" t="s">
        <v>6866</v>
      </c>
      <c r="AY619" t="s">
        <v>6866</v>
      </c>
      <c r="AZ619" t="s">
        <v>6866</v>
      </c>
      <c r="BA619" t="s">
        <v>6866</v>
      </c>
      <c r="BB619" t="s">
        <v>7144</v>
      </c>
      <c r="BC619" t="s">
        <v>7144</v>
      </c>
      <c r="BD619" t="s">
        <v>6866</v>
      </c>
      <c r="BE619" t="s">
        <v>6866</v>
      </c>
      <c r="BF619" t="s">
        <v>6866</v>
      </c>
      <c r="BG619" t="s">
        <v>6866</v>
      </c>
      <c r="BH619" t="s">
        <v>6866</v>
      </c>
      <c r="BI619" t="s">
        <v>8894</v>
      </c>
      <c r="BJ619" t="s">
        <v>8894</v>
      </c>
      <c r="BK619" t="s">
        <v>6866</v>
      </c>
      <c r="BL619" t="s">
        <v>6866</v>
      </c>
      <c r="BM619" t="s">
        <v>6866</v>
      </c>
      <c r="BN619" t="s">
        <v>6866</v>
      </c>
      <c r="BO619" t="s">
        <v>6866</v>
      </c>
      <c r="BP619" t="s">
        <v>575</v>
      </c>
      <c r="BQ619" t="s">
        <v>576</v>
      </c>
    </row>
    <row r="620" spans="1:69" hidden="1" x14ac:dyDescent="0.2">
      <c r="A620" t="s">
        <v>577</v>
      </c>
      <c r="B620" t="s">
        <v>578</v>
      </c>
      <c r="C620" t="s">
        <v>2808</v>
      </c>
      <c r="D620" t="s">
        <v>6835</v>
      </c>
      <c r="E620" t="s">
        <v>2810</v>
      </c>
      <c r="F620" t="s">
        <v>579</v>
      </c>
      <c r="G620" t="s">
        <v>6837</v>
      </c>
      <c r="H620" t="s">
        <v>9024</v>
      </c>
      <c r="I620" t="s">
        <v>6273</v>
      </c>
      <c r="J620" t="s">
        <v>580</v>
      </c>
      <c r="K620" t="s">
        <v>6841</v>
      </c>
      <c r="L620" t="s">
        <v>7649</v>
      </c>
      <c r="M620" t="s">
        <v>7076</v>
      </c>
      <c r="N620" t="s">
        <v>7077</v>
      </c>
      <c r="O620" t="s">
        <v>6830</v>
      </c>
      <c r="P620" t="s">
        <v>581</v>
      </c>
      <c r="Q620" t="s">
        <v>6845</v>
      </c>
      <c r="R620" t="s">
        <v>582</v>
      </c>
      <c r="S620" t="s">
        <v>5153</v>
      </c>
      <c r="T620" t="s">
        <v>6536</v>
      </c>
      <c r="U620" t="s">
        <v>7082</v>
      </c>
      <c r="V620" t="s">
        <v>583</v>
      </c>
      <c r="W620" t="s">
        <v>584</v>
      </c>
      <c r="X620" t="s">
        <v>581</v>
      </c>
      <c r="Y620" t="s">
        <v>585</v>
      </c>
      <c r="Z620" t="s">
        <v>7090</v>
      </c>
      <c r="AA620" t="s">
        <v>7118</v>
      </c>
      <c r="AB620" t="s">
        <v>7119</v>
      </c>
      <c r="AC620" t="s">
        <v>583</v>
      </c>
      <c r="AD620" t="s">
        <v>586</v>
      </c>
      <c r="AE620" t="s">
        <v>581</v>
      </c>
      <c r="AF620" t="s">
        <v>587</v>
      </c>
      <c r="AG620" t="s">
        <v>8903</v>
      </c>
      <c r="AH620" t="s">
        <v>7135</v>
      </c>
      <c r="AI620" t="s">
        <v>7092</v>
      </c>
      <c r="AJ620" t="s">
        <v>583</v>
      </c>
      <c r="AK620" t="s">
        <v>588</v>
      </c>
      <c r="AL620" t="s">
        <v>581</v>
      </c>
      <c r="AM620" t="s">
        <v>6845</v>
      </c>
      <c r="AN620" t="s">
        <v>7096</v>
      </c>
      <c r="AO620" t="s">
        <v>7096</v>
      </c>
      <c r="AP620" t="s">
        <v>6866</v>
      </c>
      <c r="AQ620" t="s">
        <v>6866</v>
      </c>
      <c r="AR620" t="s">
        <v>6866</v>
      </c>
      <c r="AS620" t="s">
        <v>6866</v>
      </c>
      <c r="AT620" t="s">
        <v>6866</v>
      </c>
      <c r="AU620" t="s">
        <v>8960</v>
      </c>
      <c r="AV620" t="s">
        <v>8960</v>
      </c>
      <c r="AW620" t="s">
        <v>6866</v>
      </c>
      <c r="AX620" t="s">
        <v>6866</v>
      </c>
      <c r="AY620" t="s">
        <v>6866</v>
      </c>
      <c r="AZ620" t="s">
        <v>6866</v>
      </c>
      <c r="BA620" t="s">
        <v>6866</v>
      </c>
      <c r="BB620" t="s">
        <v>8960</v>
      </c>
      <c r="BC620" t="s">
        <v>8960</v>
      </c>
      <c r="BD620" t="s">
        <v>6866</v>
      </c>
      <c r="BE620" t="s">
        <v>6866</v>
      </c>
      <c r="BF620" t="s">
        <v>6866</v>
      </c>
      <c r="BG620" t="s">
        <v>6866</v>
      </c>
      <c r="BH620" t="s">
        <v>6866</v>
      </c>
      <c r="BI620" t="s">
        <v>7123</v>
      </c>
      <c r="BJ620" t="s">
        <v>7123</v>
      </c>
      <c r="BK620" t="s">
        <v>6866</v>
      </c>
      <c r="BL620" t="s">
        <v>6866</v>
      </c>
      <c r="BM620" t="s">
        <v>6866</v>
      </c>
      <c r="BN620" t="s">
        <v>6866</v>
      </c>
      <c r="BO620" t="s">
        <v>6866</v>
      </c>
      <c r="BP620" t="s">
        <v>589</v>
      </c>
      <c r="BQ620" t="s">
        <v>590</v>
      </c>
    </row>
    <row r="621" spans="1:69" hidden="1" x14ac:dyDescent="0.2">
      <c r="A621" t="s">
        <v>9209</v>
      </c>
      <c r="B621" t="s">
        <v>591</v>
      </c>
      <c r="C621" t="s">
        <v>2808</v>
      </c>
      <c r="D621" t="s">
        <v>6835</v>
      </c>
      <c r="E621" t="s">
        <v>2810</v>
      </c>
      <c r="F621" t="s">
        <v>592</v>
      </c>
      <c r="G621" t="s">
        <v>5868</v>
      </c>
      <c r="H621" t="s">
        <v>593</v>
      </c>
      <c r="I621" t="s">
        <v>8952</v>
      </c>
      <c r="J621" t="s">
        <v>594</v>
      </c>
      <c r="K621" t="s">
        <v>6841</v>
      </c>
      <c r="L621" t="s">
        <v>7649</v>
      </c>
      <c r="M621" t="s">
        <v>7076</v>
      </c>
      <c r="N621" t="s">
        <v>7077</v>
      </c>
      <c r="O621" t="s">
        <v>6845</v>
      </c>
      <c r="P621" t="s">
        <v>595</v>
      </c>
      <c r="Q621" t="s">
        <v>596</v>
      </c>
      <c r="R621" t="s">
        <v>597</v>
      </c>
      <c r="S621" t="s">
        <v>8898</v>
      </c>
      <c r="T621" t="s">
        <v>7081</v>
      </c>
      <c r="U621" t="s">
        <v>7082</v>
      </c>
      <c r="V621" t="s">
        <v>596</v>
      </c>
      <c r="W621" t="s">
        <v>598</v>
      </c>
      <c r="X621" t="s">
        <v>599</v>
      </c>
      <c r="Y621" t="s">
        <v>8332</v>
      </c>
      <c r="Z621" t="s">
        <v>8903</v>
      </c>
      <c r="AA621" t="s">
        <v>600</v>
      </c>
      <c r="AB621" t="s">
        <v>7119</v>
      </c>
      <c r="AC621" t="s">
        <v>596</v>
      </c>
      <c r="AD621" t="s">
        <v>601</v>
      </c>
      <c r="AE621" t="s">
        <v>595</v>
      </c>
      <c r="AF621" t="s">
        <v>602</v>
      </c>
      <c r="AG621" t="s">
        <v>7160</v>
      </c>
      <c r="AH621" t="s">
        <v>6414</v>
      </c>
      <c r="AI621" t="s">
        <v>7092</v>
      </c>
      <c r="AJ621" t="s">
        <v>596</v>
      </c>
      <c r="AK621" t="s">
        <v>603</v>
      </c>
      <c r="AL621" t="s">
        <v>595</v>
      </c>
      <c r="AM621" t="s">
        <v>6845</v>
      </c>
      <c r="AN621" t="s">
        <v>8894</v>
      </c>
      <c r="AO621" t="s">
        <v>8894</v>
      </c>
      <c r="AP621" t="s">
        <v>6866</v>
      </c>
      <c r="AQ621" t="s">
        <v>6866</v>
      </c>
      <c r="AR621" t="s">
        <v>6866</v>
      </c>
      <c r="AS621" t="s">
        <v>6866</v>
      </c>
      <c r="AT621" t="s">
        <v>6866</v>
      </c>
      <c r="AU621" t="s">
        <v>8564</v>
      </c>
      <c r="AV621" t="s">
        <v>8564</v>
      </c>
      <c r="AW621" t="s">
        <v>6866</v>
      </c>
      <c r="AX621" t="s">
        <v>6866</v>
      </c>
      <c r="AY621" t="s">
        <v>6866</v>
      </c>
      <c r="AZ621" t="s">
        <v>6866</v>
      </c>
      <c r="BA621" t="s">
        <v>6866</v>
      </c>
      <c r="BB621" t="s">
        <v>7122</v>
      </c>
      <c r="BC621" t="s">
        <v>7122</v>
      </c>
      <c r="BD621" t="s">
        <v>6866</v>
      </c>
      <c r="BE621" t="s">
        <v>6866</v>
      </c>
      <c r="BF621" t="s">
        <v>6866</v>
      </c>
      <c r="BG621" t="s">
        <v>6866</v>
      </c>
      <c r="BH621" t="s">
        <v>6866</v>
      </c>
      <c r="BI621" t="s">
        <v>6274</v>
      </c>
      <c r="BJ621" t="s">
        <v>6274</v>
      </c>
      <c r="BK621" t="s">
        <v>6866</v>
      </c>
      <c r="BL621" t="s">
        <v>6866</v>
      </c>
      <c r="BM621" t="s">
        <v>6866</v>
      </c>
      <c r="BN621" t="s">
        <v>6866</v>
      </c>
      <c r="BO621" t="s">
        <v>6866</v>
      </c>
      <c r="BP621" t="s">
        <v>604</v>
      </c>
      <c r="BQ621" t="s">
        <v>605</v>
      </c>
    </row>
    <row r="622" spans="1:69" hidden="1" x14ac:dyDescent="0.2">
      <c r="A622" t="s">
        <v>606</v>
      </c>
      <c r="B622" t="s">
        <v>607</v>
      </c>
      <c r="C622" t="s">
        <v>2808</v>
      </c>
      <c r="D622" t="s">
        <v>6835</v>
      </c>
      <c r="E622" t="s">
        <v>2810</v>
      </c>
      <c r="F622" t="s">
        <v>608</v>
      </c>
      <c r="G622" t="s">
        <v>6837</v>
      </c>
      <c r="H622" t="s">
        <v>609</v>
      </c>
      <c r="I622" t="s">
        <v>610</v>
      </c>
      <c r="J622" t="s">
        <v>611</v>
      </c>
      <c r="K622" t="s">
        <v>6841</v>
      </c>
      <c r="L622" t="s">
        <v>7649</v>
      </c>
      <c r="M622" t="s">
        <v>7076</v>
      </c>
      <c r="N622" t="s">
        <v>7077</v>
      </c>
      <c r="O622" t="s">
        <v>6845</v>
      </c>
      <c r="P622" t="s">
        <v>612</v>
      </c>
      <c r="Q622" t="s">
        <v>6845</v>
      </c>
      <c r="R622" t="s">
        <v>613</v>
      </c>
      <c r="S622" t="s">
        <v>8981</v>
      </c>
      <c r="T622" t="s">
        <v>2366</v>
      </c>
      <c r="U622" t="s">
        <v>7082</v>
      </c>
      <c r="V622" t="s">
        <v>614</v>
      </c>
      <c r="W622" t="s">
        <v>615</v>
      </c>
      <c r="X622" t="s">
        <v>616</v>
      </c>
      <c r="Y622" t="s">
        <v>617</v>
      </c>
      <c r="Z622" t="s">
        <v>8879</v>
      </c>
      <c r="AA622" t="s">
        <v>8880</v>
      </c>
      <c r="AB622" t="s">
        <v>7119</v>
      </c>
      <c r="AC622" t="s">
        <v>618</v>
      </c>
      <c r="AD622" t="s">
        <v>619</v>
      </c>
      <c r="AE622" t="s">
        <v>616</v>
      </c>
      <c r="AF622" t="s">
        <v>5623</v>
      </c>
      <c r="AG622" t="s">
        <v>9029</v>
      </c>
      <c r="AH622" t="s">
        <v>7091</v>
      </c>
      <c r="AI622" t="s">
        <v>7092</v>
      </c>
      <c r="AJ622" t="s">
        <v>618</v>
      </c>
      <c r="AK622" t="s">
        <v>620</v>
      </c>
      <c r="AL622" t="s">
        <v>616</v>
      </c>
      <c r="AM622" t="s">
        <v>7780</v>
      </c>
      <c r="AN622" t="s">
        <v>7180</v>
      </c>
      <c r="AO622" t="s">
        <v>6866</v>
      </c>
      <c r="AP622" t="s">
        <v>7180</v>
      </c>
      <c r="AQ622" t="s">
        <v>6866</v>
      </c>
      <c r="AR622" t="s">
        <v>6866</v>
      </c>
      <c r="AS622" t="s">
        <v>6866</v>
      </c>
      <c r="AT622" t="s">
        <v>6866</v>
      </c>
      <c r="AU622" t="s">
        <v>7180</v>
      </c>
      <c r="AV622" t="s">
        <v>6866</v>
      </c>
      <c r="AW622" t="s">
        <v>7180</v>
      </c>
      <c r="AX622" t="s">
        <v>6866</v>
      </c>
      <c r="AY622" t="s">
        <v>6866</v>
      </c>
      <c r="AZ622" t="s">
        <v>6866</v>
      </c>
      <c r="BA622" t="s">
        <v>6866</v>
      </c>
      <c r="BB622" t="s">
        <v>7180</v>
      </c>
      <c r="BC622" t="s">
        <v>6866</v>
      </c>
      <c r="BD622" t="s">
        <v>7180</v>
      </c>
      <c r="BE622" t="s">
        <v>6866</v>
      </c>
      <c r="BF622" t="s">
        <v>6866</v>
      </c>
      <c r="BG622" t="s">
        <v>6866</v>
      </c>
      <c r="BH622" t="s">
        <v>6866</v>
      </c>
      <c r="BI622" t="s">
        <v>7145</v>
      </c>
      <c r="BJ622" t="s">
        <v>6866</v>
      </c>
      <c r="BK622" t="s">
        <v>7145</v>
      </c>
      <c r="BL622" t="s">
        <v>6866</v>
      </c>
      <c r="BM622" t="s">
        <v>6866</v>
      </c>
      <c r="BN622" t="s">
        <v>6866</v>
      </c>
      <c r="BO622" t="s">
        <v>6866</v>
      </c>
      <c r="BP622" t="s">
        <v>621</v>
      </c>
      <c r="BQ622" t="s">
        <v>622</v>
      </c>
    </row>
    <row r="623" spans="1:69" hidden="1" x14ac:dyDescent="0.2">
      <c r="A623" t="s">
        <v>623</v>
      </c>
      <c r="B623" t="s">
        <v>624</v>
      </c>
      <c r="C623" t="s">
        <v>2808</v>
      </c>
      <c r="D623" t="s">
        <v>6835</v>
      </c>
      <c r="E623" t="s">
        <v>2810</v>
      </c>
      <c r="F623" t="s">
        <v>625</v>
      </c>
      <c r="G623" t="s">
        <v>6837</v>
      </c>
      <c r="H623" t="s">
        <v>6264</v>
      </c>
      <c r="I623" t="s">
        <v>7143</v>
      </c>
      <c r="J623" t="s">
        <v>626</v>
      </c>
      <c r="K623" t="s">
        <v>6841</v>
      </c>
      <c r="L623" t="s">
        <v>7649</v>
      </c>
      <c r="M623" t="s">
        <v>7076</v>
      </c>
      <c r="N623" t="s">
        <v>7077</v>
      </c>
      <c r="O623" t="s">
        <v>6845</v>
      </c>
      <c r="P623" t="s">
        <v>627</v>
      </c>
      <c r="Q623" t="s">
        <v>6845</v>
      </c>
      <c r="R623" t="s">
        <v>628</v>
      </c>
      <c r="S623" t="s">
        <v>8291</v>
      </c>
      <c r="T623" t="s">
        <v>8986</v>
      </c>
      <c r="U623" t="s">
        <v>7082</v>
      </c>
      <c r="V623" t="s">
        <v>629</v>
      </c>
      <c r="W623" t="s">
        <v>630</v>
      </c>
      <c r="X623" t="s">
        <v>627</v>
      </c>
      <c r="Y623" t="s">
        <v>631</v>
      </c>
      <c r="Z623" t="s">
        <v>6397</v>
      </c>
      <c r="AA623" t="s">
        <v>8904</v>
      </c>
      <c r="AB623" t="s">
        <v>7119</v>
      </c>
      <c r="AC623" t="s">
        <v>629</v>
      </c>
      <c r="AD623" t="s">
        <v>632</v>
      </c>
      <c r="AE623" t="s">
        <v>627</v>
      </c>
      <c r="AF623" t="s">
        <v>633</v>
      </c>
      <c r="AG623" t="s">
        <v>8903</v>
      </c>
      <c r="AH623" t="s">
        <v>7091</v>
      </c>
      <c r="AI623" t="s">
        <v>7092</v>
      </c>
      <c r="AJ623" t="s">
        <v>629</v>
      </c>
      <c r="AK623" t="s">
        <v>634</v>
      </c>
      <c r="AL623" t="s">
        <v>627</v>
      </c>
      <c r="AM623" t="s">
        <v>3032</v>
      </c>
      <c r="AN623" t="s">
        <v>7101</v>
      </c>
      <c r="AO623" t="s">
        <v>6274</v>
      </c>
      <c r="AP623" t="s">
        <v>9187</v>
      </c>
      <c r="AQ623" t="s">
        <v>6866</v>
      </c>
      <c r="AR623" t="s">
        <v>6866</v>
      </c>
      <c r="AS623" t="s">
        <v>6866</v>
      </c>
      <c r="AT623" t="s">
        <v>6866</v>
      </c>
      <c r="AU623" t="s">
        <v>7101</v>
      </c>
      <c r="AV623" t="s">
        <v>7101</v>
      </c>
      <c r="AW623" t="s">
        <v>6866</v>
      </c>
      <c r="AX623" t="s">
        <v>6866</v>
      </c>
      <c r="AY623" t="s">
        <v>6866</v>
      </c>
      <c r="AZ623" t="s">
        <v>6866</v>
      </c>
      <c r="BA623" t="s">
        <v>6866</v>
      </c>
      <c r="BB623" t="s">
        <v>7121</v>
      </c>
      <c r="BC623" t="s">
        <v>7121</v>
      </c>
      <c r="BD623" t="s">
        <v>6866</v>
      </c>
      <c r="BE623" t="s">
        <v>6866</v>
      </c>
      <c r="BF623" t="s">
        <v>6866</v>
      </c>
      <c r="BG623" t="s">
        <v>6866</v>
      </c>
      <c r="BH623" t="s">
        <v>6866</v>
      </c>
      <c r="BI623" t="s">
        <v>7121</v>
      </c>
      <c r="BJ623" t="s">
        <v>7121</v>
      </c>
      <c r="BK623" t="s">
        <v>6866</v>
      </c>
      <c r="BL623" t="s">
        <v>6866</v>
      </c>
      <c r="BM623" t="s">
        <v>6866</v>
      </c>
      <c r="BN623" t="s">
        <v>6866</v>
      </c>
      <c r="BO623" t="s">
        <v>6866</v>
      </c>
      <c r="BP623" t="s">
        <v>635</v>
      </c>
      <c r="BQ623" t="s">
        <v>636</v>
      </c>
    </row>
    <row r="624" spans="1:69" hidden="1" x14ac:dyDescent="0.2">
      <c r="A624" t="s">
        <v>637</v>
      </c>
      <c r="B624" t="s">
        <v>638</v>
      </c>
      <c r="C624" t="s">
        <v>2808</v>
      </c>
      <c r="D624" t="s">
        <v>6835</v>
      </c>
      <c r="E624" t="s">
        <v>2810</v>
      </c>
      <c r="F624" t="s">
        <v>639</v>
      </c>
      <c r="G624" t="s">
        <v>6837</v>
      </c>
      <c r="H624" t="s">
        <v>2972</v>
      </c>
      <c r="I624" t="s">
        <v>8887</v>
      </c>
      <c r="J624" t="s">
        <v>640</v>
      </c>
      <c r="K624" t="s">
        <v>6841</v>
      </c>
      <c r="L624" t="s">
        <v>7649</v>
      </c>
      <c r="M624" t="s">
        <v>7076</v>
      </c>
      <c r="N624" t="s">
        <v>7077</v>
      </c>
      <c r="O624" t="s">
        <v>641</v>
      </c>
      <c r="P624" t="s">
        <v>642</v>
      </c>
      <c r="Q624" t="s">
        <v>6845</v>
      </c>
      <c r="R624" t="s">
        <v>643</v>
      </c>
      <c r="S624" t="s">
        <v>7090</v>
      </c>
      <c r="T624" t="s">
        <v>5711</v>
      </c>
      <c r="U624" t="s">
        <v>7082</v>
      </c>
      <c r="V624" t="s">
        <v>644</v>
      </c>
      <c r="W624" t="s">
        <v>645</v>
      </c>
      <c r="X624" t="s">
        <v>642</v>
      </c>
      <c r="Y624" t="s">
        <v>5595</v>
      </c>
      <c r="Z624" t="s">
        <v>7090</v>
      </c>
      <c r="AA624" t="s">
        <v>8880</v>
      </c>
      <c r="AB624" t="s">
        <v>7119</v>
      </c>
      <c r="AC624" t="s">
        <v>644</v>
      </c>
      <c r="AD624" t="s">
        <v>646</v>
      </c>
      <c r="AE624" t="s">
        <v>642</v>
      </c>
      <c r="AF624" t="s">
        <v>3643</v>
      </c>
      <c r="AG624" t="s">
        <v>6849</v>
      </c>
      <c r="AH624" t="s">
        <v>5973</v>
      </c>
      <c r="AI624" t="s">
        <v>7092</v>
      </c>
      <c r="AJ624" t="s">
        <v>647</v>
      </c>
      <c r="AK624" t="s">
        <v>648</v>
      </c>
      <c r="AL624" t="s">
        <v>642</v>
      </c>
      <c r="AM624" t="s">
        <v>9044</v>
      </c>
      <c r="AN624" t="s">
        <v>8785</v>
      </c>
      <c r="AO624" t="s">
        <v>8564</v>
      </c>
      <c r="AP624" t="s">
        <v>7145</v>
      </c>
      <c r="AQ624" t="s">
        <v>6866</v>
      </c>
      <c r="AR624" t="s">
        <v>6866</v>
      </c>
      <c r="AS624" t="s">
        <v>6866</v>
      </c>
      <c r="AT624" t="s">
        <v>6866</v>
      </c>
      <c r="AU624" t="s">
        <v>8785</v>
      </c>
      <c r="AV624" t="s">
        <v>6432</v>
      </c>
      <c r="AW624" t="s">
        <v>8906</v>
      </c>
      <c r="AX624" t="s">
        <v>6866</v>
      </c>
      <c r="AY624" t="s">
        <v>6866</v>
      </c>
      <c r="AZ624" t="s">
        <v>6866</v>
      </c>
      <c r="BA624" t="s">
        <v>6866</v>
      </c>
      <c r="BB624" t="s">
        <v>7096</v>
      </c>
      <c r="BC624" t="s">
        <v>7096</v>
      </c>
      <c r="BD624" t="s">
        <v>6866</v>
      </c>
      <c r="BE624" t="s">
        <v>6866</v>
      </c>
      <c r="BF624" t="s">
        <v>6866</v>
      </c>
      <c r="BG624" t="s">
        <v>9187</v>
      </c>
      <c r="BH624" t="s">
        <v>6866</v>
      </c>
      <c r="BI624" t="s">
        <v>8960</v>
      </c>
      <c r="BJ624" t="s">
        <v>8960</v>
      </c>
      <c r="BK624" t="s">
        <v>6866</v>
      </c>
      <c r="BL624" t="s">
        <v>6866</v>
      </c>
      <c r="BM624" t="s">
        <v>6866</v>
      </c>
      <c r="BN624" t="s">
        <v>6866</v>
      </c>
      <c r="BO624" t="s">
        <v>6866</v>
      </c>
      <c r="BP624" t="s">
        <v>649</v>
      </c>
      <c r="BQ624" t="s">
        <v>650</v>
      </c>
    </row>
    <row r="625" spans="1:69" hidden="1" x14ac:dyDescent="0.2">
      <c r="A625" t="s">
        <v>651</v>
      </c>
      <c r="B625" t="s">
        <v>652</v>
      </c>
      <c r="C625" t="s">
        <v>2808</v>
      </c>
      <c r="D625" t="s">
        <v>6835</v>
      </c>
      <c r="E625" t="s">
        <v>2810</v>
      </c>
      <c r="F625" t="s">
        <v>653</v>
      </c>
      <c r="G625" t="s">
        <v>6837</v>
      </c>
      <c r="H625" t="s">
        <v>8753</v>
      </c>
      <c r="I625" t="s">
        <v>7099</v>
      </c>
      <c r="J625" t="s">
        <v>654</v>
      </c>
      <c r="K625" t="s">
        <v>6841</v>
      </c>
      <c r="L625" t="s">
        <v>7649</v>
      </c>
      <c r="M625" t="s">
        <v>7076</v>
      </c>
      <c r="N625" t="s">
        <v>7077</v>
      </c>
      <c r="O625" t="s">
        <v>6845</v>
      </c>
      <c r="P625" t="s">
        <v>655</v>
      </c>
      <c r="Q625" t="s">
        <v>6845</v>
      </c>
      <c r="R625" t="s">
        <v>656</v>
      </c>
      <c r="S625" t="s">
        <v>657</v>
      </c>
      <c r="T625" t="s">
        <v>6504</v>
      </c>
      <c r="U625" t="s">
        <v>7082</v>
      </c>
      <c r="V625" t="s">
        <v>658</v>
      </c>
      <c r="W625" t="s">
        <v>659</v>
      </c>
      <c r="X625" t="s">
        <v>655</v>
      </c>
      <c r="Y625" t="s">
        <v>660</v>
      </c>
      <c r="Z625" t="s">
        <v>8903</v>
      </c>
      <c r="AA625" t="s">
        <v>7081</v>
      </c>
      <c r="AB625" t="s">
        <v>7119</v>
      </c>
      <c r="AC625" t="s">
        <v>658</v>
      </c>
      <c r="AD625" t="s">
        <v>661</v>
      </c>
      <c r="AE625" t="s">
        <v>655</v>
      </c>
      <c r="AF625" t="s">
        <v>662</v>
      </c>
      <c r="AG625" t="s">
        <v>8998</v>
      </c>
      <c r="AH625" t="s">
        <v>6410</v>
      </c>
      <c r="AI625" t="s">
        <v>7092</v>
      </c>
      <c r="AJ625" t="s">
        <v>658</v>
      </c>
      <c r="AK625" t="s">
        <v>663</v>
      </c>
      <c r="AL625" t="s">
        <v>655</v>
      </c>
      <c r="AM625" t="s">
        <v>7780</v>
      </c>
      <c r="AN625" t="s">
        <v>7180</v>
      </c>
      <c r="AO625" t="s">
        <v>7180</v>
      </c>
      <c r="AP625" t="s">
        <v>6866</v>
      </c>
      <c r="AQ625" t="s">
        <v>6866</v>
      </c>
      <c r="AR625" t="s">
        <v>6866</v>
      </c>
      <c r="AS625" t="s">
        <v>6866</v>
      </c>
      <c r="AT625" t="s">
        <v>6866</v>
      </c>
      <c r="AU625" t="s">
        <v>6274</v>
      </c>
      <c r="AV625" t="s">
        <v>6274</v>
      </c>
      <c r="AW625" t="s">
        <v>6866</v>
      </c>
      <c r="AX625" t="s">
        <v>6866</v>
      </c>
      <c r="AY625" t="s">
        <v>6866</v>
      </c>
      <c r="AZ625" t="s">
        <v>6866</v>
      </c>
      <c r="BA625" t="s">
        <v>6866</v>
      </c>
      <c r="BB625" t="s">
        <v>7180</v>
      </c>
      <c r="BC625" t="s">
        <v>7180</v>
      </c>
      <c r="BD625" t="s">
        <v>6866</v>
      </c>
      <c r="BE625" t="s">
        <v>6866</v>
      </c>
      <c r="BF625" t="s">
        <v>6866</v>
      </c>
      <c r="BG625" t="s">
        <v>6866</v>
      </c>
      <c r="BH625" t="s">
        <v>6866</v>
      </c>
      <c r="BI625" t="s">
        <v>7122</v>
      </c>
      <c r="BJ625" t="s">
        <v>7122</v>
      </c>
      <c r="BK625" t="s">
        <v>6866</v>
      </c>
      <c r="BL625" t="s">
        <v>6866</v>
      </c>
      <c r="BM625" t="s">
        <v>6866</v>
      </c>
      <c r="BN625" t="s">
        <v>6866</v>
      </c>
      <c r="BO625" t="s">
        <v>6866</v>
      </c>
      <c r="BP625" t="s">
        <v>664</v>
      </c>
      <c r="BQ625" t="s">
        <v>665</v>
      </c>
    </row>
    <row r="626" spans="1:69" hidden="1" x14ac:dyDescent="0.2">
      <c r="A626" t="s">
        <v>666</v>
      </c>
      <c r="B626" t="s">
        <v>667</v>
      </c>
      <c r="C626" t="s">
        <v>2808</v>
      </c>
      <c r="D626" t="s">
        <v>6835</v>
      </c>
      <c r="E626" t="s">
        <v>2810</v>
      </c>
      <c r="F626" t="s">
        <v>668</v>
      </c>
      <c r="G626" t="s">
        <v>6837</v>
      </c>
      <c r="H626" t="s">
        <v>7129</v>
      </c>
      <c r="I626" t="s">
        <v>6877</v>
      </c>
      <c r="J626" t="s">
        <v>669</v>
      </c>
      <c r="K626" t="s">
        <v>6841</v>
      </c>
      <c r="L626" t="s">
        <v>7649</v>
      </c>
      <c r="M626" t="s">
        <v>7076</v>
      </c>
      <c r="N626" t="s">
        <v>7077</v>
      </c>
      <c r="O626" t="s">
        <v>6845</v>
      </c>
      <c r="P626" t="s">
        <v>670</v>
      </c>
      <c r="Q626" t="s">
        <v>671</v>
      </c>
      <c r="R626" t="s">
        <v>672</v>
      </c>
      <c r="S626" t="s">
        <v>9012</v>
      </c>
      <c r="T626" t="s">
        <v>6475</v>
      </c>
      <c r="U626" t="s">
        <v>7082</v>
      </c>
      <c r="V626" t="s">
        <v>671</v>
      </c>
      <c r="W626" t="s">
        <v>673</v>
      </c>
      <c r="X626" t="s">
        <v>670</v>
      </c>
      <c r="Y626" t="s">
        <v>5424</v>
      </c>
      <c r="Z626" t="s">
        <v>8156</v>
      </c>
      <c r="AA626" t="s">
        <v>6856</v>
      </c>
      <c r="AB626" t="s">
        <v>7119</v>
      </c>
      <c r="AC626" t="s">
        <v>671</v>
      </c>
      <c r="AD626" t="s">
        <v>674</v>
      </c>
      <c r="AE626" t="s">
        <v>670</v>
      </c>
      <c r="AF626" t="s">
        <v>672</v>
      </c>
      <c r="AG626" t="s">
        <v>7160</v>
      </c>
      <c r="AH626" t="s">
        <v>7135</v>
      </c>
      <c r="AI626" t="s">
        <v>7092</v>
      </c>
      <c r="AJ626" t="s">
        <v>671</v>
      </c>
      <c r="AK626" t="s">
        <v>675</v>
      </c>
      <c r="AL626" t="s">
        <v>670</v>
      </c>
      <c r="AM626" t="s">
        <v>7780</v>
      </c>
      <c r="AN626" t="s">
        <v>8785</v>
      </c>
      <c r="AO626" t="s">
        <v>8785</v>
      </c>
      <c r="AP626" t="s">
        <v>6866</v>
      </c>
      <c r="AQ626" t="s">
        <v>6866</v>
      </c>
      <c r="AR626" t="s">
        <v>6866</v>
      </c>
      <c r="AS626" t="s">
        <v>6866</v>
      </c>
      <c r="AT626" t="s">
        <v>6866</v>
      </c>
      <c r="AU626" t="s">
        <v>8449</v>
      </c>
      <c r="AV626" t="s">
        <v>8449</v>
      </c>
      <c r="AW626" t="s">
        <v>6866</v>
      </c>
      <c r="AX626" t="s">
        <v>6866</v>
      </c>
      <c r="AY626" t="s">
        <v>6866</v>
      </c>
      <c r="AZ626" t="s">
        <v>6866</v>
      </c>
      <c r="BA626" t="s">
        <v>6866</v>
      </c>
      <c r="BB626" t="s">
        <v>6451</v>
      </c>
      <c r="BC626" t="s">
        <v>6451</v>
      </c>
      <c r="BD626" t="s">
        <v>6866</v>
      </c>
      <c r="BE626" t="s">
        <v>6866</v>
      </c>
      <c r="BF626" t="s">
        <v>6866</v>
      </c>
      <c r="BG626" t="s">
        <v>6866</v>
      </c>
      <c r="BH626" t="s">
        <v>6866</v>
      </c>
      <c r="BI626" t="s">
        <v>7122</v>
      </c>
      <c r="BJ626" t="s">
        <v>7122</v>
      </c>
      <c r="BK626" t="s">
        <v>6866</v>
      </c>
      <c r="BL626" t="s">
        <v>6866</v>
      </c>
      <c r="BM626" t="s">
        <v>6866</v>
      </c>
      <c r="BN626" t="s">
        <v>6866</v>
      </c>
      <c r="BO626" t="s">
        <v>6866</v>
      </c>
      <c r="BP626" t="s">
        <v>676</v>
      </c>
      <c r="BQ626" t="s">
        <v>677</v>
      </c>
    </row>
    <row r="627" spans="1:69" hidden="1" x14ac:dyDescent="0.2">
      <c r="A627" t="s">
        <v>678</v>
      </c>
      <c r="B627" t="s">
        <v>679</v>
      </c>
      <c r="C627" t="s">
        <v>2808</v>
      </c>
      <c r="D627" t="s">
        <v>6835</v>
      </c>
      <c r="E627" t="s">
        <v>2810</v>
      </c>
      <c r="F627" t="s">
        <v>680</v>
      </c>
      <c r="G627" t="s">
        <v>6837</v>
      </c>
      <c r="H627" t="s">
        <v>6307</v>
      </c>
      <c r="I627" t="s">
        <v>7100</v>
      </c>
      <c r="J627" t="s">
        <v>681</v>
      </c>
      <c r="K627" t="s">
        <v>6841</v>
      </c>
      <c r="L627" t="s">
        <v>7649</v>
      </c>
      <c r="M627" t="s">
        <v>7076</v>
      </c>
      <c r="N627" t="s">
        <v>7077</v>
      </c>
      <c r="O627" t="s">
        <v>6845</v>
      </c>
      <c r="P627" t="s">
        <v>682</v>
      </c>
      <c r="Q627" t="s">
        <v>6845</v>
      </c>
      <c r="R627" t="s">
        <v>7652</v>
      </c>
      <c r="S627" t="s">
        <v>7085</v>
      </c>
      <c r="T627" t="s">
        <v>7086</v>
      </c>
      <c r="U627" t="s">
        <v>7082</v>
      </c>
      <c r="V627" t="s">
        <v>683</v>
      </c>
      <c r="W627" t="s">
        <v>684</v>
      </c>
      <c r="X627" t="s">
        <v>682</v>
      </c>
      <c r="Y627" t="s">
        <v>685</v>
      </c>
      <c r="Z627" t="s">
        <v>8903</v>
      </c>
      <c r="AA627" t="s">
        <v>686</v>
      </c>
      <c r="AB627" t="s">
        <v>7119</v>
      </c>
      <c r="AC627" t="s">
        <v>683</v>
      </c>
      <c r="AD627" t="s">
        <v>687</v>
      </c>
      <c r="AE627" t="s">
        <v>688</v>
      </c>
      <c r="AF627" t="s">
        <v>689</v>
      </c>
      <c r="AG627" t="s">
        <v>7090</v>
      </c>
      <c r="AH627" t="s">
        <v>5711</v>
      </c>
      <c r="AI627" t="s">
        <v>6857</v>
      </c>
      <c r="AJ627" t="s">
        <v>683</v>
      </c>
      <c r="AK627" t="s">
        <v>690</v>
      </c>
      <c r="AL627" t="s">
        <v>688</v>
      </c>
      <c r="AM627" t="s">
        <v>8195</v>
      </c>
      <c r="AN627" t="s">
        <v>7123</v>
      </c>
      <c r="AO627" t="s">
        <v>7123</v>
      </c>
      <c r="AP627" t="s">
        <v>6866</v>
      </c>
      <c r="AQ627" t="s">
        <v>6866</v>
      </c>
      <c r="AR627" t="s">
        <v>6866</v>
      </c>
      <c r="AS627" t="s">
        <v>6866</v>
      </c>
      <c r="AT627" t="s">
        <v>6866</v>
      </c>
      <c r="AU627" t="s">
        <v>7179</v>
      </c>
      <c r="AV627" t="s">
        <v>7179</v>
      </c>
      <c r="AW627" t="s">
        <v>6866</v>
      </c>
      <c r="AX627" t="s">
        <v>6866</v>
      </c>
      <c r="AY627" t="s">
        <v>6866</v>
      </c>
      <c r="AZ627" t="s">
        <v>6866</v>
      </c>
      <c r="BA627" t="s">
        <v>6866</v>
      </c>
      <c r="BB627" t="s">
        <v>8960</v>
      </c>
      <c r="BC627" t="s">
        <v>8960</v>
      </c>
      <c r="BD627" t="s">
        <v>6866</v>
      </c>
      <c r="BE627" t="s">
        <v>6866</v>
      </c>
      <c r="BF627" t="s">
        <v>6866</v>
      </c>
      <c r="BG627" t="s">
        <v>6866</v>
      </c>
      <c r="BH627" t="s">
        <v>6866</v>
      </c>
      <c r="BI627" t="s">
        <v>8887</v>
      </c>
      <c r="BJ627" t="s">
        <v>8887</v>
      </c>
      <c r="BK627" t="s">
        <v>6866</v>
      </c>
      <c r="BL627" t="s">
        <v>6866</v>
      </c>
      <c r="BM627" t="s">
        <v>6866</v>
      </c>
      <c r="BN627" t="s">
        <v>6866</v>
      </c>
      <c r="BO627" t="s">
        <v>6866</v>
      </c>
      <c r="BP627" t="s">
        <v>691</v>
      </c>
      <c r="BQ627" t="s">
        <v>692</v>
      </c>
    </row>
    <row r="628" spans="1:69" hidden="1" x14ac:dyDescent="0.2">
      <c r="A628" t="s">
        <v>693</v>
      </c>
      <c r="B628" t="s">
        <v>694</v>
      </c>
      <c r="C628" t="s">
        <v>2808</v>
      </c>
      <c r="D628" t="s">
        <v>6835</v>
      </c>
      <c r="E628" t="s">
        <v>2810</v>
      </c>
      <c r="F628" t="s">
        <v>2811</v>
      </c>
      <c r="G628" t="s">
        <v>6837</v>
      </c>
      <c r="H628" t="s">
        <v>8753</v>
      </c>
      <c r="I628" t="s">
        <v>6285</v>
      </c>
      <c r="J628" t="s">
        <v>2812</v>
      </c>
      <c r="K628" t="s">
        <v>6841</v>
      </c>
      <c r="L628" t="s">
        <v>6568</v>
      </c>
      <c r="M628" t="s">
        <v>7076</v>
      </c>
      <c r="N628" t="s">
        <v>7077</v>
      </c>
      <c r="O628" t="s">
        <v>695</v>
      </c>
      <c r="P628" t="s">
        <v>696</v>
      </c>
      <c r="Q628" t="s">
        <v>6845</v>
      </c>
      <c r="R628" t="s">
        <v>8763</v>
      </c>
      <c r="S628" t="s">
        <v>9029</v>
      </c>
      <c r="T628" t="s">
        <v>7831</v>
      </c>
      <c r="U628" t="s">
        <v>7082</v>
      </c>
      <c r="V628" t="s">
        <v>697</v>
      </c>
      <c r="W628" t="s">
        <v>698</v>
      </c>
      <c r="X628" t="s">
        <v>696</v>
      </c>
      <c r="Y628" t="s">
        <v>699</v>
      </c>
      <c r="Z628" t="s">
        <v>8291</v>
      </c>
      <c r="AA628" t="s">
        <v>7118</v>
      </c>
      <c r="AB628" t="s">
        <v>7119</v>
      </c>
      <c r="AC628" t="s">
        <v>700</v>
      </c>
      <c r="AD628" t="s">
        <v>701</v>
      </c>
      <c r="AE628" t="s">
        <v>696</v>
      </c>
      <c r="AF628" t="s">
        <v>702</v>
      </c>
      <c r="AG628" t="s">
        <v>7085</v>
      </c>
      <c r="AH628" t="s">
        <v>7086</v>
      </c>
      <c r="AI628" t="s">
        <v>7092</v>
      </c>
      <c r="AJ628" t="s">
        <v>700</v>
      </c>
      <c r="AK628" t="s">
        <v>703</v>
      </c>
      <c r="AL628" t="s">
        <v>696</v>
      </c>
      <c r="AM628" t="s">
        <v>5254</v>
      </c>
      <c r="AN628" t="s">
        <v>4971</v>
      </c>
      <c r="AO628" t="s">
        <v>4971</v>
      </c>
      <c r="AP628" t="s">
        <v>6866</v>
      </c>
      <c r="AQ628" t="s">
        <v>6866</v>
      </c>
      <c r="AR628" t="s">
        <v>6866</v>
      </c>
      <c r="AS628" t="s">
        <v>6866</v>
      </c>
      <c r="AT628" t="s">
        <v>6866</v>
      </c>
      <c r="AU628" t="s">
        <v>4590</v>
      </c>
      <c r="AV628" t="s">
        <v>4590</v>
      </c>
      <c r="AW628" t="s">
        <v>7101</v>
      </c>
      <c r="AX628" t="s">
        <v>6866</v>
      </c>
      <c r="AY628" t="s">
        <v>6866</v>
      </c>
      <c r="AZ628" t="s">
        <v>6866</v>
      </c>
      <c r="BA628" t="s">
        <v>6866</v>
      </c>
      <c r="BB628" t="s">
        <v>7164</v>
      </c>
      <c r="BC628" t="s">
        <v>7164</v>
      </c>
      <c r="BD628" t="s">
        <v>7098</v>
      </c>
      <c r="BE628" t="s">
        <v>6866</v>
      </c>
      <c r="BF628" t="s">
        <v>6866</v>
      </c>
      <c r="BG628" t="s">
        <v>6866</v>
      </c>
      <c r="BH628" t="s">
        <v>6866</v>
      </c>
      <c r="BI628" t="s">
        <v>7164</v>
      </c>
      <c r="BJ628" t="s">
        <v>7164</v>
      </c>
      <c r="BK628" t="s">
        <v>5814</v>
      </c>
      <c r="BL628" t="s">
        <v>6866</v>
      </c>
      <c r="BM628" t="s">
        <v>6866</v>
      </c>
      <c r="BN628" t="s">
        <v>6866</v>
      </c>
      <c r="BO628" t="s">
        <v>6866</v>
      </c>
      <c r="BP628" t="s">
        <v>704</v>
      </c>
      <c r="BQ628" t="s">
        <v>705</v>
      </c>
    </row>
    <row r="629" spans="1:69" hidden="1" x14ac:dyDescent="0.2">
      <c r="A629" t="s">
        <v>706</v>
      </c>
      <c r="B629" t="s">
        <v>707</v>
      </c>
      <c r="C629" t="s">
        <v>2808</v>
      </c>
      <c r="D629" t="s">
        <v>6835</v>
      </c>
      <c r="E629" t="s">
        <v>2810</v>
      </c>
      <c r="F629" t="s">
        <v>708</v>
      </c>
      <c r="G629" t="s">
        <v>6837</v>
      </c>
      <c r="H629" t="s">
        <v>8753</v>
      </c>
      <c r="I629" t="s">
        <v>7122</v>
      </c>
      <c r="J629" t="s">
        <v>709</v>
      </c>
      <c r="K629" t="s">
        <v>6841</v>
      </c>
      <c r="L629" t="s">
        <v>7649</v>
      </c>
      <c r="M629" t="s">
        <v>7076</v>
      </c>
      <c r="N629" t="s">
        <v>7077</v>
      </c>
      <c r="O629" t="s">
        <v>710</v>
      </c>
      <c r="P629" t="s">
        <v>711</v>
      </c>
      <c r="Q629" t="s">
        <v>712</v>
      </c>
      <c r="R629" t="s">
        <v>713</v>
      </c>
      <c r="S629" t="s">
        <v>9012</v>
      </c>
      <c r="T629" t="s">
        <v>8744</v>
      </c>
      <c r="U629" t="s">
        <v>7082</v>
      </c>
      <c r="V629" t="s">
        <v>712</v>
      </c>
      <c r="W629" t="s">
        <v>714</v>
      </c>
      <c r="X629" t="s">
        <v>711</v>
      </c>
      <c r="Y629" t="s">
        <v>7931</v>
      </c>
      <c r="Z629" t="s">
        <v>7090</v>
      </c>
      <c r="AA629" t="s">
        <v>3181</v>
      </c>
      <c r="AB629" t="s">
        <v>7119</v>
      </c>
      <c r="AC629" t="s">
        <v>712</v>
      </c>
      <c r="AD629" t="s">
        <v>715</v>
      </c>
      <c r="AE629" t="s">
        <v>711</v>
      </c>
      <c r="AF629" t="s">
        <v>7931</v>
      </c>
      <c r="AG629" t="s">
        <v>7085</v>
      </c>
      <c r="AH629" t="s">
        <v>7091</v>
      </c>
      <c r="AI629" t="s">
        <v>7092</v>
      </c>
      <c r="AJ629" t="s">
        <v>712</v>
      </c>
      <c r="AK629" t="s">
        <v>716</v>
      </c>
      <c r="AL629" t="s">
        <v>711</v>
      </c>
      <c r="AM629" t="s">
        <v>6845</v>
      </c>
      <c r="AN629" t="s">
        <v>7144</v>
      </c>
      <c r="AO629" t="s">
        <v>7144</v>
      </c>
      <c r="AP629" t="s">
        <v>6866</v>
      </c>
      <c r="AQ629" t="s">
        <v>6866</v>
      </c>
      <c r="AR629" t="s">
        <v>6866</v>
      </c>
      <c r="AS629" t="s">
        <v>6866</v>
      </c>
      <c r="AT629" t="s">
        <v>6866</v>
      </c>
      <c r="AU629" t="s">
        <v>8960</v>
      </c>
      <c r="AV629" t="s">
        <v>8960</v>
      </c>
      <c r="AW629" t="s">
        <v>6866</v>
      </c>
      <c r="AX629" t="s">
        <v>6866</v>
      </c>
      <c r="AY629" t="s">
        <v>6866</v>
      </c>
      <c r="AZ629" t="s">
        <v>6866</v>
      </c>
      <c r="BA629" t="s">
        <v>6866</v>
      </c>
      <c r="BB629" t="s">
        <v>7096</v>
      </c>
      <c r="BC629" t="s">
        <v>7096</v>
      </c>
      <c r="BD629" t="s">
        <v>6866</v>
      </c>
      <c r="BE629" t="s">
        <v>6866</v>
      </c>
      <c r="BF629" t="s">
        <v>6866</v>
      </c>
      <c r="BG629" t="s">
        <v>6866</v>
      </c>
      <c r="BH629" t="s">
        <v>6866</v>
      </c>
      <c r="BI629" t="s">
        <v>6274</v>
      </c>
      <c r="BJ629" t="s">
        <v>6274</v>
      </c>
      <c r="BK629" t="s">
        <v>6866</v>
      </c>
      <c r="BL629" t="s">
        <v>6866</v>
      </c>
      <c r="BM629" t="s">
        <v>6866</v>
      </c>
      <c r="BN629" t="s">
        <v>6866</v>
      </c>
      <c r="BO629" t="s">
        <v>6866</v>
      </c>
      <c r="BP629" t="s">
        <v>717</v>
      </c>
      <c r="BQ629" t="s">
        <v>718</v>
      </c>
    </row>
    <row r="630" spans="1:69" hidden="1" x14ac:dyDescent="0.2">
      <c r="A630" t="s">
        <v>719</v>
      </c>
      <c r="B630" t="s">
        <v>720</v>
      </c>
      <c r="C630" t="s">
        <v>2808</v>
      </c>
      <c r="D630" t="s">
        <v>6835</v>
      </c>
      <c r="E630" t="s">
        <v>2810</v>
      </c>
      <c r="F630" t="s">
        <v>721</v>
      </c>
      <c r="G630" t="s">
        <v>6837</v>
      </c>
      <c r="H630" t="s">
        <v>8893</v>
      </c>
      <c r="I630" t="s">
        <v>6877</v>
      </c>
      <c r="J630" t="s">
        <v>722</v>
      </c>
      <c r="K630" t="s">
        <v>6841</v>
      </c>
      <c r="L630" t="s">
        <v>7649</v>
      </c>
      <c r="M630" t="s">
        <v>7076</v>
      </c>
      <c r="N630" t="s">
        <v>7077</v>
      </c>
      <c r="O630" t="s">
        <v>6845</v>
      </c>
      <c r="P630" t="s">
        <v>723</v>
      </c>
      <c r="Q630" t="s">
        <v>6845</v>
      </c>
      <c r="R630" t="s">
        <v>4215</v>
      </c>
      <c r="S630" t="s">
        <v>8625</v>
      </c>
      <c r="T630" t="s">
        <v>7196</v>
      </c>
      <c r="U630" t="s">
        <v>7082</v>
      </c>
      <c r="V630" t="s">
        <v>724</v>
      </c>
      <c r="W630" t="s">
        <v>725</v>
      </c>
      <c r="X630" t="s">
        <v>723</v>
      </c>
      <c r="Y630" t="s">
        <v>5829</v>
      </c>
      <c r="Z630" t="s">
        <v>7195</v>
      </c>
      <c r="AA630" t="s">
        <v>7086</v>
      </c>
      <c r="AB630" t="s">
        <v>7119</v>
      </c>
      <c r="AC630" t="s">
        <v>724</v>
      </c>
      <c r="AD630" t="s">
        <v>726</v>
      </c>
      <c r="AE630" t="s">
        <v>723</v>
      </c>
      <c r="AF630" t="s">
        <v>6379</v>
      </c>
      <c r="AG630" t="s">
        <v>8220</v>
      </c>
      <c r="AH630" t="s">
        <v>7091</v>
      </c>
      <c r="AI630" t="s">
        <v>7092</v>
      </c>
      <c r="AJ630" t="s">
        <v>724</v>
      </c>
      <c r="AK630" t="s">
        <v>727</v>
      </c>
      <c r="AL630" t="s">
        <v>723</v>
      </c>
      <c r="AM630" t="s">
        <v>8448</v>
      </c>
      <c r="AN630" t="s">
        <v>8785</v>
      </c>
      <c r="AO630" t="s">
        <v>8785</v>
      </c>
      <c r="AP630" t="s">
        <v>6866</v>
      </c>
      <c r="AQ630" t="s">
        <v>6866</v>
      </c>
      <c r="AR630" t="s">
        <v>6866</v>
      </c>
      <c r="AS630" t="s">
        <v>6866</v>
      </c>
      <c r="AT630" t="s">
        <v>6866</v>
      </c>
      <c r="AU630" t="s">
        <v>8785</v>
      </c>
      <c r="AV630" t="s">
        <v>8785</v>
      </c>
      <c r="AW630" t="s">
        <v>6866</v>
      </c>
      <c r="AX630" t="s">
        <v>6866</v>
      </c>
      <c r="AY630" t="s">
        <v>6866</v>
      </c>
      <c r="AZ630" t="s">
        <v>6866</v>
      </c>
      <c r="BA630" t="s">
        <v>6866</v>
      </c>
      <c r="BB630" t="s">
        <v>7144</v>
      </c>
      <c r="BC630" t="s">
        <v>7144</v>
      </c>
      <c r="BD630" t="s">
        <v>6866</v>
      </c>
      <c r="BE630" t="s">
        <v>6866</v>
      </c>
      <c r="BF630" t="s">
        <v>6866</v>
      </c>
      <c r="BG630" t="s">
        <v>6866</v>
      </c>
      <c r="BH630" t="s">
        <v>6866</v>
      </c>
      <c r="BI630" t="s">
        <v>7097</v>
      </c>
      <c r="BJ630" t="s">
        <v>7097</v>
      </c>
      <c r="BK630" t="s">
        <v>6866</v>
      </c>
      <c r="BL630" t="s">
        <v>6866</v>
      </c>
      <c r="BM630" t="s">
        <v>6866</v>
      </c>
      <c r="BN630" t="s">
        <v>6866</v>
      </c>
      <c r="BO630" t="s">
        <v>6866</v>
      </c>
      <c r="BP630" t="s">
        <v>728</v>
      </c>
      <c r="BQ630" t="s">
        <v>729</v>
      </c>
    </row>
    <row r="631" spans="1:69" hidden="1" x14ac:dyDescent="0.2">
      <c r="A631" t="s">
        <v>730</v>
      </c>
      <c r="B631" t="s">
        <v>731</v>
      </c>
      <c r="C631" t="s">
        <v>2808</v>
      </c>
      <c r="D631" t="s">
        <v>6835</v>
      </c>
      <c r="E631" t="s">
        <v>2810</v>
      </c>
      <c r="F631" t="s">
        <v>732</v>
      </c>
      <c r="G631" t="s">
        <v>6837</v>
      </c>
      <c r="H631" t="s">
        <v>9414</v>
      </c>
      <c r="I631" t="s">
        <v>9187</v>
      </c>
      <c r="J631" t="s">
        <v>733</v>
      </c>
      <c r="K631" t="s">
        <v>6841</v>
      </c>
      <c r="L631" t="s">
        <v>7649</v>
      </c>
      <c r="M631" t="s">
        <v>7076</v>
      </c>
      <c r="N631" t="s">
        <v>7077</v>
      </c>
      <c r="O631" t="s">
        <v>6845</v>
      </c>
      <c r="P631" t="s">
        <v>734</v>
      </c>
      <c r="Q631" t="s">
        <v>6845</v>
      </c>
      <c r="R631" t="s">
        <v>735</v>
      </c>
      <c r="S631" t="s">
        <v>5153</v>
      </c>
      <c r="T631" t="s">
        <v>736</v>
      </c>
      <c r="U631" t="s">
        <v>7082</v>
      </c>
      <c r="V631" t="s">
        <v>737</v>
      </c>
      <c r="W631" t="s">
        <v>738</v>
      </c>
      <c r="X631" t="s">
        <v>734</v>
      </c>
      <c r="Y631" t="s">
        <v>739</v>
      </c>
      <c r="Z631" t="s">
        <v>8903</v>
      </c>
      <c r="AA631" t="s">
        <v>7086</v>
      </c>
      <c r="AB631" t="s">
        <v>9459</v>
      </c>
      <c r="AC631" t="s">
        <v>737</v>
      </c>
      <c r="AD631" t="s">
        <v>6845</v>
      </c>
      <c r="AE631" t="s">
        <v>734</v>
      </c>
      <c r="AF631" t="s">
        <v>8359</v>
      </c>
      <c r="AG631" t="s">
        <v>7090</v>
      </c>
      <c r="AH631" t="s">
        <v>7091</v>
      </c>
      <c r="AI631" t="s">
        <v>7092</v>
      </c>
      <c r="AJ631" t="s">
        <v>737</v>
      </c>
      <c r="AK631" t="s">
        <v>740</v>
      </c>
      <c r="AL631" t="s">
        <v>734</v>
      </c>
      <c r="AM631" t="s">
        <v>7780</v>
      </c>
      <c r="AN631" t="s">
        <v>8449</v>
      </c>
      <c r="AO631" t="s">
        <v>8449</v>
      </c>
      <c r="AP631" t="s">
        <v>6866</v>
      </c>
      <c r="AQ631" t="s">
        <v>6866</v>
      </c>
      <c r="AR631" t="s">
        <v>6866</v>
      </c>
      <c r="AS631" t="s">
        <v>6866</v>
      </c>
      <c r="AT631" t="s">
        <v>6866</v>
      </c>
      <c r="AU631" t="s">
        <v>6433</v>
      </c>
      <c r="AV631" t="s">
        <v>6433</v>
      </c>
      <c r="AW631" t="s">
        <v>6866</v>
      </c>
      <c r="AX631" t="s">
        <v>6866</v>
      </c>
      <c r="AY631" t="s">
        <v>6866</v>
      </c>
      <c r="AZ631" t="s">
        <v>6866</v>
      </c>
      <c r="BA631" t="s">
        <v>6866</v>
      </c>
      <c r="BB631" t="s">
        <v>8367</v>
      </c>
      <c r="BC631" t="s">
        <v>8367</v>
      </c>
      <c r="BD631" t="s">
        <v>6866</v>
      </c>
      <c r="BE631" t="s">
        <v>6866</v>
      </c>
      <c r="BF631" t="s">
        <v>6866</v>
      </c>
      <c r="BG631" t="s">
        <v>6866</v>
      </c>
      <c r="BH631" t="s">
        <v>6866</v>
      </c>
      <c r="BI631" t="s">
        <v>5814</v>
      </c>
      <c r="BJ631" t="s">
        <v>5814</v>
      </c>
      <c r="BK631" t="s">
        <v>6866</v>
      </c>
      <c r="BL631" t="s">
        <v>6866</v>
      </c>
      <c r="BM631" t="s">
        <v>6866</v>
      </c>
      <c r="BN631" t="s">
        <v>6866</v>
      </c>
      <c r="BO631" t="s">
        <v>6866</v>
      </c>
      <c r="BP631" t="s">
        <v>741</v>
      </c>
      <c r="BQ631" t="s">
        <v>742</v>
      </c>
    </row>
    <row r="632" spans="1:69" hidden="1" x14ac:dyDescent="0.2">
      <c r="A632" t="s">
        <v>743</v>
      </c>
      <c r="B632" t="s">
        <v>744</v>
      </c>
      <c r="C632" t="s">
        <v>2808</v>
      </c>
      <c r="D632" t="s">
        <v>6835</v>
      </c>
      <c r="E632" t="s">
        <v>2810</v>
      </c>
      <c r="F632" t="s">
        <v>2811</v>
      </c>
      <c r="G632" t="s">
        <v>6837</v>
      </c>
      <c r="H632" t="s">
        <v>6264</v>
      </c>
      <c r="I632" t="s">
        <v>8906</v>
      </c>
      <c r="J632" t="s">
        <v>2812</v>
      </c>
      <c r="K632" t="s">
        <v>6841</v>
      </c>
      <c r="L632" t="s">
        <v>745</v>
      </c>
      <c r="M632" t="s">
        <v>6457</v>
      </c>
      <c r="N632" t="s">
        <v>7077</v>
      </c>
      <c r="O632" t="s">
        <v>6845</v>
      </c>
      <c r="P632" t="s">
        <v>746</v>
      </c>
      <c r="Q632" t="s">
        <v>747</v>
      </c>
      <c r="R632" t="s">
        <v>5970</v>
      </c>
      <c r="S632" t="s">
        <v>8931</v>
      </c>
      <c r="T632" t="s">
        <v>748</v>
      </c>
      <c r="U632" t="s">
        <v>7082</v>
      </c>
      <c r="V632" t="s">
        <v>747</v>
      </c>
      <c r="W632" t="s">
        <v>749</v>
      </c>
      <c r="X632" t="s">
        <v>746</v>
      </c>
      <c r="Y632" t="s">
        <v>1206</v>
      </c>
      <c r="Z632" t="s">
        <v>7767</v>
      </c>
      <c r="AA632" t="s">
        <v>6475</v>
      </c>
      <c r="AB632" t="s">
        <v>7119</v>
      </c>
      <c r="AC632" t="s">
        <v>747</v>
      </c>
      <c r="AD632" t="s">
        <v>750</v>
      </c>
      <c r="AE632" t="s">
        <v>746</v>
      </c>
      <c r="AF632" t="s">
        <v>6845</v>
      </c>
      <c r="AG632" t="s">
        <v>6845</v>
      </c>
      <c r="AH632" t="s">
        <v>6845</v>
      </c>
      <c r="AI632" t="s">
        <v>9459</v>
      </c>
      <c r="AJ632" t="s">
        <v>6845</v>
      </c>
      <c r="AK632" t="s">
        <v>6845</v>
      </c>
      <c r="AL632" t="s">
        <v>6845</v>
      </c>
      <c r="AM632" t="s">
        <v>6845</v>
      </c>
      <c r="AN632" t="s">
        <v>6866</v>
      </c>
      <c r="AO632" t="s">
        <v>6866</v>
      </c>
      <c r="AP632" t="s">
        <v>6866</v>
      </c>
      <c r="AQ632" t="s">
        <v>6866</v>
      </c>
      <c r="AR632" t="s">
        <v>6866</v>
      </c>
      <c r="AS632" t="s">
        <v>6866</v>
      </c>
      <c r="AT632" t="s">
        <v>6866</v>
      </c>
      <c r="AU632" t="s">
        <v>6866</v>
      </c>
      <c r="AV632" t="s">
        <v>6866</v>
      </c>
      <c r="AW632" t="s">
        <v>6866</v>
      </c>
      <c r="AX632" t="s">
        <v>6866</v>
      </c>
      <c r="AY632" t="s">
        <v>6866</v>
      </c>
      <c r="AZ632" t="s">
        <v>6866</v>
      </c>
      <c r="BA632" t="s">
        <v>6866</v>
      </c>
      <c r="BB632" t="s">
        <v>6866</v>
      </c>
      <c r="BC632" t="s">
        <v>6866</v>
      </c>
      <c r="BD632" t="s">
        <v>6866</v>
      </c>
      <c r="BE632" t="s">
        <v>6866</v>
      </c>
      <c r="BF632" t="s">
        <v>6866</v>
      </c>
      <c r="BG632" t="s">
        <v>6866</v>
      </c>
      <c r="BH632" t="s">
        <v>6866</v>
      </c>
      <c r="BI632" t="s">
        <v>6866</v>
      </c>
      <c r="BJ632" t="s">
        <v>6866</v>
      </c>
      <c r="BK632" t="s">
        <v>6866</v>
      </c>
      <c r="BL632" t="s">
        <v>6866</v>
      </c>
      <c r="BM632" t="s">
        <v>6866</v>
      </c>
      <c r="BN632" t="s">
        <v>6866</v>
      </c>
      <c r="BO632" t="s">
        <v>6866</v>
      </c>
      <c r="BP632" t="s">
        <v>751</v>
      </c>
      <c r="BQ632" t="s">
        <v>752</v>
      </c>
    </row>
    <row r="633" spans="1:69" hidden="1" x14ac:dyDescent="0.2">
      <c r="A633" t="s">
        <v>753</v>
      </c>
      <c r="B633" t="s">
        <v>753</v>
      </c>
      <c r="C633" t="s">
        <v>2808</v>
      </c>
      <c r="D633" t="s">
        <v>6835</v>
      </c>
      <c r="E633" t="s">
        <v>2810</v>
      </c>
      <c r="F633" t="s">
        <v>2811</v>
      </c>
      <c r="G633" t="s">
        <v>6837</v>
      </c>
      <c r="H633" t="s">
        <v>8753</v>
      </c>
      <c r="I633" t="s">
        <v>7123</v>
      </c>
      <c r="J633" t="s">
        <v>2812</v>
      </c>
      <c r="K633" t="s">
        <v>6841</v>
      </c>
      <c r="L633" t="s">
        <v>6456</v>
      </c>
      <c r="M633" t="s">
        <v>6457</v>
      </c>
      <c r="N633" t="s">
        <v>7077</v>
      </c>
      <c r="O633" t="s">
        <v>6845</v>
      </c>
      <c r="P633" t="s">
        <v>6845</v>
      </c>
      <c r="Q633" t="s">
        <v>6845</v>
      </c>
      <c r="R633" t="s">
        <v>754</v>
      </c>
      <c r="S633" t="s">
        <v>7553</v>
      </c>
      <c r="T633" t="s">
        <v>755</v>
      </c>
      <c r="U633" t="s">
        <v>7082</v>
      </c>
      <c r="V633" t="s">
        <v>6845</v>
      </c>
      <c r="W633" t="s">
        <v>756</v>
      </c>
      <c r="X633" t="s">
        <v>6845</v>
      </c>
      <c r="Y633" t="s">
        <v>6845</v>
      </c>
      <c r="Z633" t="s">
        <v>6845</v>
      </c>
      <c r="AA633" t="s">
        <v>6845</v>
      </c>
      <c r="AB633" t="s">
        <v>6845</v>
      </c>
      <c r="AC633" t="s">
        <v>6845</v>
      </c>
      <c r="AD633" t="s">
        <v>6845</v>
      </c>
      <c r="AE633" t="s">
        <v>6845</v>
      </c>
      <c r="AF633" t="s">
        <v>6845</v>
      </c>
      <c r="AG633" t="s">
        <v>6845</v>
      </c>
      <c r="AH633" t="s">
        <v>6845</v>
      </c>
      <c r="AI633" t="s">
        <v>6845</v>
      </c>
      <c r="AJ633" t="s">
        <v>6845</v>
      </c>
      <c r="AK633" t="s">
        <v>6845</v>
      </c>
      <c r="AL633" t="s">
        <v>6845</v>
      </c>
      <c r="AM633" t="s">
        <v>6845</v>
      </c>
      <c r="AN633" t="s">
        <v>6866</v>
      </c>
      <c r="AO633" t="s">
        <v>6866</v>
      </c>
      <c r="AP633" t="s">
        <v>6866</v>
      </c>
      <c r="AQ633" t="s">
        <v>6866</v>
      </c>
      <c r="AR633" t="s">
        <v>6866</v>
      </c>
      <c r="AS633" t="s">
        <v>6866</v>
      </c>
      <c r="AT633" t="s">
        <v>6866</v>
      </c>
      <c r="AU633" t="s">
        <v>6866</v>
      </c>
      <c r="AV633" t="s">
        <v>6866</v>
      </c>
      <c r="AW633" t="s">
        <v>6866</v>
      </c>
      <c r="AX633" t="s">
        <v>6866</v>
      </c>
      <c r="AY633" t="s">
        <v>6866</v>
      </c>
      <c r="AZ633" t="s">
        <v>6866</v>
      </c>
      <c r="BA633" t="s">
        <v>6866</v>
      </c>
      <c r="BB633" t="s">
        <v>6866</v>
      </c>
      <c r="BC633" t="s">
        <v>6866</v>
      </c>
      <c r="BD633" t="s">
        <v>6866</v>
      </c>
      <c r="BE633" t="s">
        <v>6866</v>
      </c>
      <c r="BF633" t="s">
        <v>6866</v>
      </c>
      <c r="BG633" t="s">
        <v>6866</v>
      </c>
      <c r="BH633" t="s">
        <v>6866</v>
      </c>
      <c r="BI633" t="s">
        <v>6866</v>
      </c>
      <c r="BJ633" t="s">
        <v>6866</v>
      </c>
      <c r="BK633" t="s">
        <v>6866</v>
      </c>
      <c r="BL633" t="s">
        <v>6866</v>
      </c>
      <c r="BM633" t="s">
        <v>6866</v>
      </c>
      <c r="BN633" t="s">
        <v>6866</v>
      </c>
      <c r="BO633" t="s">
        <v>6866</v>
      </c>
      <c r="BP633" t="s">
        <v>757</v>
      </c>
      <c r="BQ633" t="s">
        <v>758</v>
      </c>
    </row>
    <row r="634" spans="1:69" hidden="1" x14ac:dyDescent="0.2">
      <c r="A634" t="s">
        <v>759</v>
      </c>
      <c r="B634" t="s">
        <v>759</v>
      </c>
      <c r="C634" t="s">
        <v>2808</v>
      </c>
      <c r="D634" t="s">
        <v>6835</v>
      </c>
      <c r="E634" t="s">
        <v>2810</v>
      </c>
      <c r="F634" t="s">
        <v>2811</v>
      </c>
      <c r="G634" t="s">
        <v>6837</v>
      </c>
      <c r="H634" t="s">
        <v>8753</v>
      </c>
      <c r="I634" t="s">
        <v>7123</v>
      </c>
      <c r="J634" t="s">
        <v>2812</v>
      </c>
      <c r="K634" t="s">
        <v>6841</v>
      </c>
      <c r="L634" t="s">
        <v>6473</v>
      </c>
      <c r="M634" t="s">
        <v>6457</v>
      </c>
      <c r="N634" t="s">
        <v>7077</v>
      </c>
      <c r="O634" t="s">
        <v>6845</v>
      </c>
      <c r="P634" t="s">
        <v>6845</v>
      </c>
      <c r="Q634" t="s">
        <v>6845</v>
      </c>
      <c r="R634" t="s">
        <v>3149</v>
      </c>
      <c r="S634" t="s">
        <v>8879</v>
      </c>
      <c r="T634" t="s">
        <v>7118</v>
      </c>
      <c r="U634" t="s">
        <v>7082</v>
      </c>
      <c r="V634" t="s">
        <v>6845</v>
      </c>
      <c r="W634" t="s">
        <v>760</v>
      </c>
      <c r="X634" t="s">
        <v>6845</v>
      </c>
      <c r="Y634" t="s">
        <v>6845</v>
      </c>
      <c r="Z634" t="s">
        <v>6845</v>
      </c>
      <c r="AA634" t="s">
        <v>6845</v>
      </c>
      <c r="AB634" t="s">
        <v>6845</v>
      </c>
      <c r="AC634" t="s">
        <v>6845</v>
      </c>
      <c r="AD634" t="s">
        <v>6845</v>
      </c>
      <c r="AE634" t="s">
        <v>6845</v>
      </c>
      <c r="AF634" t="s">
        <v>6845</v>
      </c>
      <c r="AG634" t="s">
        <v>6845</v>
      </c>
      <c r="AH634" t="s">
        <v>6845</v>
      </c>
      <c r="AI634" t="s">
        <v>6845</v>
      </c>
      <c r="AJ634" t="s">
        <v>6845</v>
      </c>
      <c r="AK634" t="s">
        <v>6845</v>
      </c>
      <c r="AL634" t="s">
        <v>6845</v>
      </c>
      <c r="AM634" t="s">
        <v>6845</v>
      </c>
      <c r="AN634" t="s">
        <v>6866</v>
      </c>
      <c r="AO634" t="s">
        <v>6866</v>
      </c>
      <c r="AP634" t="s">
        <v>6866</v>
      </c>
      <c r="AQ634" t="s">
        <v>6866</v>
      </c>
      <c r="AR634" t="s">
        <v>6866</v>
      </c>
      <c r="AS634" t="s">
        <v>6866</v>
      </c>
      <c r="AT634" t="s">
        <v>6866</v>
      </c>
      <c r="AU634" t="s">
        <v>6866</v>
      </c>
      <c r="AV634" t="s">
        <v>6866</v>
      </c>
      <c r="AW634" t="s">
        <v>6866</v>
      </c>
      <c r="AX634" t="s">
        <v>6866</v>
      </c>
      <c r="AY634" t="s">
        <v>6866</v>
      </c>
      <c r="AZ634" t="s">
        <v>6866</v>
      </c>
      <c r="BA634" t="s">
        <v>6866</v>
      </c>
      <c r="BB634" t="s">
        <v>6866</v>
      </c>
      <c r="BC634" t="s">
        <v>6866</v>
      </c>
      <c r="BD634" t="s">
        <v>6866</v>
      </c>
      <c r="BE634" t="s">
        <v>6866</v>
      </c>
      <c r="BF634" t="s">
        <v>6866</v>
      </c>
      <c r="BG634" t="s">
        <v>6866</v>
      </c>
      <c r="BH634" t="s">
        <v>6866</v>
      </c>
      <c r="BI634" t="s">
        <v>6866</v>
      </c>
      <c r="BJ634" t="s">
        <v>6866</v>
      </c>
      <c r="BK634" t="s">
        <v>6866</v>
      </c>
      <c r="BL634" t="s">
        <v>6866</v>
      </c>
      <c r="BM634" t="s">
        <v>6866</v>
      </c>
      <c r="BN634" t="s">
        <v>6866</v>
      </c>
      <c r="BO634" t="s">
        <v>6866</v>
      </c>
      <c r="BP634" t="s">
        <v>761</v>
      </c>
      <c r="BQ634" t="s">
        <v>762</v>
      </c>
    </row>
    <row r="635" spans="1:69" hidden="1" x14ac:dyDescent="0.2">
      <c r="A635" t="s">
        <v>763</v>
      </c>
      <c r="B635" t="s">
        <v>764</v>
      </c>
      <c r="C635" t="s">
        <v>2808</v>
      </c>
      <c r="D635" t="s">
        <v>6835</v>
      </c>
      <c r="E635" t="s">
        <v>2810</v>
      </c>
      <c r="F635" t="s">
        <v>765</v>
      </c>
      <c r="G635" t="s">
        <v>6837</v>
      </c>
      <c r="H635" t="s">
        <v>6264</v>
      </c>
      <c r="I635" t="s">
        <v>8952</v>
      </c>
      <c r="J635" t="s">
        <v>766</v>
      </c>
      <c r="K635" t="s">
        <v>6841</v>
      </c>
      <c r="L635" t="s">
        <v>6500</v>
      </c>
      <c r="M635" t="s">
        <v>6501</v>
      </c>
      <c r="N635" t="s">
        <v>7077</v>
      </c>
      <c r="O635" t="s">
        <v>6845</v>
      </c>
      <c r="P635" t="s">
        <v>6845</v>
      </c>
      <c r="Q635" t="s">
        <v>6845</v>
      </c>
      <c r="R635" t="s">
        <v>767</v>
      </c>
      <c r="S635" t="s">
        <v>8291</v>
      </c>
      <c r="T635" t="s">
        <v>7086</v>
      </c>
      <c r="U635" t="s">
        <v>7082</v>
      </c>
      <c r="V635" t="s">
        <v>768</v>
      </c>
      <c r="W635" t="s">
        <v>769</v>
      </c>
      <c r="X635" t="s">
        <v>6845</v>
      </c>
      <c r="Y635" t="s">
        <v>3684</v>
      </c>
      <c r="Z635" t="s">
        <v>7090</v>
      </c>
      <c r="AA635" t="s">
        <v>6414</v>
      </c>
      <c r="AB635" t="s">
        <v>7119</v>
      </c>
      <c r="AC635" t="s">
        <v>768</v>
      </c>
      <c r="AD635" t="s">
        <v>770</v>
      </c>
      <c r="AE635" t="s">
        <v>6845</v>
      </c>
      <c r="AF635" t="s">
        <v>6845</v>
      </c>
      <c r="AG635" t="s">
        <v>6845</v>
      </c>
      <c r="AH635" t="s">
        <v>6845</v>
      </c>
      <c r="AI635" t="s">
        <v>6845</v>
      </c>
      <c r="AJ635" t="s">
        <v>6845</v>
      </c>
      <c r="AK635" t="s">
        <v>6845</v>
      </c>
      <c r="AL635" t="s">
        <v>6845</v>
      </c>
      <c r="AM635" t="s">
        <v>6845</v>
      </c>
      <c r="AN635" t="s">
        <v>6866</v>
      </c>
      <c r="AO635" t="s">
        <v>6866</v>
      </c>
      <c r="AP635" t="s">
        <v>6866</v>
      </c>
      <c r="AQ635" t="s">
        <v>6866</v>
      </c>
      <c r="AR635" t="s">
        <v>6866</v>
      </c>
      <c r="AS635" t="s">
        <v>6866</v>
      </c>
      <c r="AT635" t="s">
        <v>6866</v>
      </c>
      <c r="AU635" t="s">
        <v>6866</v>
      </c>
      <c r="AV635" t="s">
        <v>6866</v>
      </c>
      <c r="AW635" t="s">
        <v>6866</v>
      </c>
      <c r="AX635" t="s">
        <v>6866</v>
      </c>
      <c r="AY635" t="s">
        <v>6866</v>
      </c>
      <c r="AZ635" t="s">
        <v>6866</v>
      </c>
      <c r="BA635" t="s">
        <v>6866</v>
      </c>
      <c r="BB635" t="s">
        <v>7145</v>
      </c>
      <c r="BC635" t="s">
        <v>7145</v>
      </c>
      <c r="BD635" t="s">
        <v>6866</v>
      </c>
      <c r="BE635" t="s">
        <v>6866</v>
      </c>
      <c r="BF635" t="s">
        <v>6866</v>
      </c>
      <c r="BG635" t="s">
        <v>6866</v>
      </c>
      <c r="BH635" t="s">
        <v>6866</v>
      </c>
      <c r="BI635" t="s">
        <v>7121</v>
      </c>
      <c r="BJ635" t="s">
        <v>7121</v>
      </c>
      <c r="BK635" t="s">
        <v>6866</v>
      </c>
      <c r="BL635" t="s">
        <v>6866</v>
      </c>
      <c r="BM635" t="s">
        <v>6866</v>
      </c>
      <c r="BN635" t="s">
        <v>6866</v>
      </c>
      <c r="BO635" t="s">
        <v>6866</v>
      </c>
      <c r="BP635" t="s">
        <v>771</v>
      </c>
      <c r="BQ635" t="s">
        <v>772</v>
      </c>
    </row>
    <row r="636" spans="1:69" hidden="1" x14ac:dyDescent="0.2">
      <c r="A636" t="s">
        <v>773</v>
      </c>
      <c r="B636" t="s">
        <v>774</v>
      </c>
      <c r="C636" t="s">
        <v>2808</v>
      </c>
      <c r="D636" t="s">
        <v>6835</v>
      </c>
      <c r="E636" t="s">
        <v>2810</v>
      </c>
      <c r="F636" t="s">
        <v>775</v>
      </c>
      <c r="G636" t="s">
        <v>6837</v>
      </c>
      <c r="H636" t="s">
        <v>6264</v>
      </c>
      <c r="I636" t="s">
        <v>9187</v>
      </c>
      <c r="J636" t="s">
        <v>776</v>
      </c>
      <c r="K636" t="s">
        <v>6841</v>
      </c>
      <c r="L636" t="s">
        <v>6500</v>
      </c>
      <c r="M636" t="s">
        <v>6501</v>
      </c>
      <c r="N636" t="s">
        <v>7077</v>
      </c>
      <c r="O636" t="s">
        <v>6845</v>
      </c>
      <c r="P636" t="s">
        <v>777</v>
      </c>
      <c r="Q636" t="s">
        <v>6845</v>
      </c>
      <c r="R636" t="s">
        <v>778</v>
      </c>
      <c r="S636" t="s">
        <v>7195</v>
      </c>
      <c r="T636" t="s">
        <v>7196</v>
      </c>
      <c r="U636" t="s">
        <v>7082</v>
      </c>
      <c r="V636" t="s">
        <v>779</v>
      </c>
      <c r="W636" t="s">
        <v>780</v>
      </c>
      <c r="X636" t="s">
        <v>6845</v>
      </c>
      <c r="Y636" t="s">
        <v>6845</v>
      </c>
      <c r="Z636" t="s">
        <v>6845</v>
      </c>
      <c r="AA636" t="s">
        <v>6845</v>
      </c>
      <c r="AB636" t="s">
        <v>6845</v>
      </c>
      <c r="AC636" t="s">
        <v>6845</v>
      </c>
      <c r="AD636" t="s">
        <v>6845</v>
      </c>
      <c r="AE636" t="s">
        <v>6845</v>
      </c>
      <c r="AF636" t="s">
        <v>6845</v>
      </c>
      <c r="AG636" t="s">
        <v>6845</v>
      </c>
      <c r="AH636" t="s">
        <v>6845</v>
      </c>
      <c r="AI636" t="s">
        <v>6845</v>
      </c>
      <c r="AJ636" t="s">
        <v>6845</v>
      </c>
      <c r="AK636" t="s">
        <v>6845</v>
      </c>
      <c r="AL636" t="s">
        <v>6845</v>
      </c>
      <c r="AM636" t="s">
        <v>6845</v>
      </c>
      <c r="AN636" t="s">
        <v>6866</v>
      </c>
      <c r="AO636" t="s">
        <v>6866</v>
      </c>
      <c r="AP636" t="s">
        <v>6866</v>
      </c>
      <c r="AQ636" t="s">
        <v>6866</v>
      </c>
      <c r="AR636" t="s">
        <v>6866</v>
      </c>
      <c r="AS636" t="s">
        <v>6866</v>
      </c>
      <c r="AT636" t="s">
        <v>6866</v>
      </c>
      <c r="AU636" t="s">
        <v>6866</v>
      </c>
      <c r="AV636" t="s">
        <v>6866</v>
      </c>
      <c r="AW636" t="s">
        <v>6866</v>
      </c>
      <c r="AX636" t="s">
        <v>6866</v>
      </c>
      <c r="AY636" t="s">
        <v>6866</v>
      </c>
      <c r="AZ636" t="s">
        <v>6866</v>
      </c>
      <c r="BA636" t="s">
        <v>6866</v>
      </c>
      <c r="BB636" t="s">
        <v>6866</v>
      </c>
      <c r="BC636" t="s">
        <v>6866</v>
      </c>
      <c r="BD636" t="s">
        <v>6866</v>
      </c>
      <c r="BE636" t="s">
        <v>6866</v>
      </c>
      <c r="BF636" t="s">
        <v>6866</v>
      </c>
      <c r="BG636" t="s">
        <v>6866</v>
      </c>
      <c r="BH636" t="s">
        <v>6866</v>
      </c>
      <c r="BI636" t="s">
        <v>6273</v>
      </c>
      <c r="BJ636" t="s">
        <v>6866</v>
      </c>
      <c r="BK636" t="s">
        <v>6273</v>
      </c>
      <c r="BL636" t="s">
        <v>6866</v>
      </c>
      <c r="BM636" t="s">
        <v>6866</v>
      </c>
      <c r="BN636" t="s">
        <v>6866</v>
      </c>
      <c r="BO636" t="s">
        <v>6866</v>
      </c>
      <c r="BP636" t="s">
        <v>781</v>
      </c>
      <c r="BQ636" t="s">
        <v>3244</v>
      </c>
    </row>
    <row r="637" spans="1:69" hidden="1" x14ac:dyDescent="0.2">
      <c r="A637" t="s">
        <v>3245</v>
      </c>
      <c r="B637" t="s">
        <v>3246</v>
      </c>
      <c r="C637" t="s">
        <v>2808</v>
      </c>
      <c r="D637" t="s">
        <v>6835</v>
      </c>
      <c r="E637" t="s">
        <v>2810</v>
      </c>
      <c r="F637" t="s">
        <v>3247</v>
      </c>
      <c r="G637" t="s">
        <v>6837</v>
      </c>
      <c r="H637" t="s">
        <v>9024</v>
      </c>
      <c r="I637" t="s">
        <v>8906</v>
      </c>
      <c r="J637" t="s">
        <v>733</v>
      </c>
      <c r="K637" t="s">
        <v>6841</v>
      </c>
      <c r="L637" t="s">
        <v>6500</v>
      </c>
      <c r="M637" t="s">
        <v>6501</v>
      </c>
      <c r="N637" t="s">
        <v>7077</v>
      </c>
      <c r="O637" t="s">
        <v>6845</v>
      </c>
      <c r="P637" t="s">
        <v>3248</v>
      </c>
      <c r="Q637" t="s">
        <v>6845</v>
      </c>
      <c r="R637" t="s">
        <v>585</v>
      </c>
      <c r="S637" t="s">
        <v>9012</v>
      </c>
      <c r="T637" t="s">
        <v>6148</v>
      </c>
      <c r="U637" t="s">
        <v>7082</v>
      </c>
      <c r="V637" t="s">
        <v>3249</v>
      </c>
      <c r="W637" t="s">
        <v>3250</v>
      </c>
      <c r="X637" t="s">
        <v>3248</v>
      </c>
      <c r="Y637" t="s">
        <v>6845</v>
      </c>
      <c r="Z637" t="s">
        <v>6845</v>
      </c>
      <c r="AA637" t="s">
        <v>6845</v>
      </c>
      <c r="AB637" t="s">
        <v>6845</v>
      </c>
      <c r="AC637" t="s">
        <v>6845</v>
      </c>
      <c r="AD637" t="s">
        <v>6845</v>
      </c>
      <c r="AE637" t="s">
        <v>6845</v>
      </c>
      <c r="AF637" t="s">
        <v>6845</v>
      </c>
      <c r="AG637" t="s">
        <v>6845</v>
      </c>
      <c r="AH637" t="s">
        <v>6845</v>
      </c>
      <c r="AI637" t="s">
        <v>6845</v>
      </c>
      <c r="AJ637" t="s">
        <v>6845</v>
      </c>
      <c r="AK637" t="s">
        <v>6845</v>
      </c>
      <c r="AL637" t="s">
        <v>6845</v>
      </c>
      <c r="AM637" t="s">
        <v>6845</v>
      </c>
      <c r="AN637" t="s">
        <v>6866</v>
      </c>
      <c r="AO637" t="s">
        <v>6866</v>
      </c>
      <c r="AP637" t="s">
        <v>6866</v>
      </c>
      <c r="AQ637" t="s">
        <v>6866</v>
      </c>
      <c r="AR637" t="s">
        <v>6866</v>
      </c>
      <c r="AS637" t="s">
        <v>6866</v>
      </c>
      <c r="AT637" t="s">
        <v>6866</v>
      </c>
      <c r="AU637" t="s">
        <v>6866</v>
      </c>
      <c r="AV637" t="s">
        <v>6866</v>
      </c>
      <c r="AW637" t="s">
        <v>6866</v>
      </c>
      <c r="AX637" t="s">
        <v>6866</v>
      </c>
      <c r="AY637" t="s">
        <v>6866</v>
      </c>
      <c r="AZ637" t="s">
        <v>6866</v>
      </c>
      <c r="BA637" t="s">
        <v>6866</v>
      </c>
      <c r="BB637" t="s">
        <v>8994</v>
      </c>
      <c r="BC637" t="s">
        <v>8994</v>
      </c>
      <c r="BD637" t="s">
        <v>6866</v>
      </c>
      <c r="BE637" t="s">
        <v>6866</v>
      </c>
      <c r="BF637" t="s">
        <v>6866</v>
      </c>
      <c r="BG637" t="s">
        <v>6866</v>
      </c>
      <c r="BH637" t="s">
        <v>6866</v>
      </c>
      <c r="BI637" t="s">
        <v>6866</v>
      </c>
      <c r="BJ637" t="s">
        <v>6866</v>
      </c>
      <c r="BK637" t="s">
        <v>6866</v>
      </c>
      <c r="BL637" t="s">
        <v>6866</v>
      </c>
      <c r="BM637" t="s">
        <v>6866</v>
      </c>
      <c r="BN637" t="s">
        <v>6866</v>
      </c>
      <c r="BO637" t="s">
        <v>6866</v>
      </c>
      <c r="BP637" t="s">
        <v>3251</v>
      </c>
      <c r="BQ637" t="s">
        <v>3252</v>
      </c>
    </row>
    <row r="638" spans="1:69" hidden="1" x14ac:dyDescent="0.2">
      <c r="A638" t="s">
        <v>3253</v>
      </c>
      <c r="B638" t="s">
        <v>3254</v>
      </c>
      <c r="C638" t="s">
        <v>2808</v>
      </c>
      <c r="D638" t="s">
        <v>6835</v>
      </c>
      <c r="E638" t="s">
        <v>2810</v>
      </c>
      <c r="F638" t="s">
        <v>3255</v>
      </c>
      <c r="G638" t="s">
        <v>6837</v>
      </c>
      <c r="H638" t="s">
        <v>6264</v>
      </c>
      <c r="I638" t="s">
        <v>8994</v>
      </c>
      <c r="J638" t="s">
        <v>3256</v>
      </c>
      <c r="K638" t="s">
        <v>6841</v>
      </c>
      <c r="L638" t="s">
        <v>6500</v>
      </c>
      <c r="M638" t="s">
        <v>6501</v>
      </c>
      <c r="N638" t="s">
        <v>7077</v>
      </c>
      <c r="O638" t="s">
        <v>6845</v>
      </c>
      <c r="P638" t="s">
        <v>3257</v>
      </c>
      <c r="Q638" t="s">
        <v>6845</v>
      </c>
      <c r="R638" t="s">
        <v>5595</v>
      </c>
      <c r="S638" t="s">
        <v>8291</v>
      </c>
      <c r="T638" t="s">
        <v>6862</v>
      </c>
      <c r="U638" t="s">
        <v>7082</v>
      </c>
      <c r="V638" t="s">
        <v>3258</v>
      </c>
      <c r="W638" t="s">
        <v>3259</v>
      </c>
      <c r="X638" t="s">
        <v>3257</v>
      </c>
      <c r="Y638" t="s">
        <v>3260</v>
      </c>
      <c r="Z638" t="s">
        <v>7117</v>
      </c>
      <c r="AA638" t="s">
        <v>7118</v>
      </c>
      <c r="AB638" t="s">
        <v>6857</v>
      </c>
      <c r="AC638" t="s">
        <v>3258</v>
      </c>
      <c r="AD638" t="s">
        <v>3261</v>
      </c>
      <c r="AE638" t="s">
        <v>3257</v>
      </c>
      <c r="AF638" t="s">
        <v>6845</v>
      </c>
      <c r="AG638" t="s">
        <v>6845</v>
      </c>
      <c r="AH638" t="s">
        <v>6845</v>
      </c>
      <c r="AI638" t="s">
        <v>6845</v>
      </c>
      <c r="AJ638" t="s">
        <v>6845</v>
      </c>
      <c r="AK638" t="s">
        <v>6845</v>
      </c>
      <c r="AL638" t="s">
        <v>6845</v>
      </c>
      <c r="AM638" t="s">
        <v>7780</v>
      </c>
      <c r="AN638" t="s">
        <v>6866</v>
      </c>
      <c r="AO638" t="s">
        <v>6866</v>
      </c>
      <c r="AP638" t="s">
        <v>6866</v>
      </c>
      <c r="AQ638" t="s">
        <v>6866</v>
      </c>
      <c r="AR638" t="s">
        <v>6866</v>
      </c>
      <c r="AS638" t="s">
        <v>6866</v>
      </c>
      <c r="AT638" t="s">
        <v>6866</v>
      </c>
      <c r="AU638" t="s">
        <v>6866</v>
      </c>
      <c r="AV638" t="s">
        <v>6866</v>
      </c>
      <c r="AW638" t="s">
        <v>6866</v>
      </c>
      <c r="AX638" t="s">
        <v>6866</v>
      </c>
      <c r="AY638" t="s">
        <v>6866</v>
      </c>
      <c r="AZ638" t="s">
        <v>6866</v>
      </c>
      <c r="BA638" t="s">
        <v>6866</v>
      </c>
      <c r="BB638" t="s">
        <v>8906</v>
      </c>
      <c r="BC638" t="s">
        <v>6866</v>
      </c>
      <c r="BD638" t="s">
        <v>8906</v>
      </c>
      <c r="BE638" t="s">
        <v>6866</v>
      </c>
      <c r="BF638" t="s">
        <v>6866</v>
      </c>
      <c r="BG638" t="s">
        <v>6866</v>
      </c>
      <c r="BH638" t="s">
        <v>6866</v>
      </c>
      <c r="BI638" t="s">
        <v>8906</v>
      </c>
      <c r="BJ638" t="s">
        <v>6866</v>
      </c>
      <c r="BK638" t="s">
        <v>8906</v>
      </c>
      <c r="BL638" t="s">
        <v>6866</v>
      </c>
      <c r="BM638" t="s">
        <v>6866</v>
      </c>
      <c r="BN638" t="s">
        <v>6866</v>
      </c>
      <c r="BO638" t="s">
        <v>6866</v>
      </c>
      <c r="BP638" t="s">
        <v>3262</v>
      </c>
      <c r="BQ638" t="s">
        <v>3263</v>
      </c>
    </row>
    <row r="639" spans="1:69" hidden="1" x14ac:dyDescent="0.2">
      <c r="A639" t="s">
        <v>3264</v>
      </c>
      <c r="B639" t="s">
        <v>3265</v>
      </c>
      <c r="C639" t="s">
        <v>2808</v>
      </c>
      <c r="D639" t="s">
        <v>6835</v>
      </c>
      <c r="E639" t="s">
        <v>2810</v>
      </c>
      <c r="F639" t="s">
        <v>3266</v>
      </c>
      <c r="G639" t="s">
        <v>6837</v>
      </c>
      <c r="H639" t="s">
        <v>3267</v>
      </c>
      <c r="I639" t="s">
        <v>8785</v>
      </c>
      <c r="J639" t="s">
        <v>3268</v>
      </c>
      <c r="K639" t="s">
        <v>6841</v>
      </c>
      <c r="L639" t="s">
        <v>6500</v>
      </c>
      <c r="M639" t="s">
        <v>6501</v>
      </c>
      <c r="N639" t="s">
        <v>7077</v>
      </c>
      <c r="O639" t="s">
        <v>6845</v>
      </c>
      <c r="P639" t="s">
        <v>6845</v>
      </c>
      <c r="Q639" t="s">
        <v>6845</v>
      </c>
      <c r="R639" t="s">
        <v>3269</v>
      </c>
      <c r="S639" t="s">
        <v>8898</v>
      </c>
      <c r="T639" t="s">
        <v>8950</v>
      </c>
      <c r="U639" t="s">
        <v>7082</v>
      </c>
      <c r="V639" t="s">
        <v>6845</v>
      </c>
      <c r="W639" t="s">
        <v>3270</v>
      </c>
      <c r="X639" t="s">
        <v>6845</v>
      </c>
      <c r="Y639" t="s">
        <v>6845</v>
      </c>
      <c r="Z639" t="s">
        <v>6845</v>
      </c>
      <c r="AA639" t="s">
        <v>6845</v>
      </c>
      <c r="AB639" t="s">
        <v>6845</v>
      </c>
      <c r="AC639" t="s">
        <v>6845</v>
      </c>
      <c r="AD639" t="s">
        <v>6845</v>
      </c>
      <c r="AE639" t="s">
        <v>6845</v>
      </c>
      <c r="AF639" t="s">
        <v>6845</v>
      </c>
      <c r="AG639" t="s">
        <v>6845</v>
      </c>
      <c r="AH639" t="s">
        <v>6845</v>
      </c>
      <c r="AI639" t="s">
        <v>6845</v>
      </c>
      <c r="AJ639" t="s">
        <v>6845</v>
      </c>
      <c r="AK639" t="s">
        <v>6845</v>
      </c>
      <c r="AL639" t="s">
        <v>6845</v>
      </c>
      <c r="AM639" t="s">
        <v>6845</v>
      </c>
      <c r="AN639" t="s">
        <v>6866</v>
      </c>
      <c r="AO639" t="s">
        <v>6866</v>
      </c>
      <c r="AP639" t="s">
        <v>6866</v>
      </c>
      <c r="AQ639" t="s">
        <v>6866</v>
      </c>
      <c r="AR639" t="s">
        <v>6866</v>
      </c>
      <c r="AS639" t="s">
        <v>6866</v>
      </c>
      <c r="AT639" t="s">
        <v>6866</v>
      </c>
      <c r="AU639" t="s">
        <v>6866</v>
      </c>
      <c r="AV639" t="s">
        <v>6866</v>
      </c>
      <c r="AW639" t="s">
        <v>6866</v>
      </c>
      <c r="AX639" t="s">
        <v>6866</v>
      </c>
      <c r="AY639" t="s">
        <v>6866</v>
      </c>
      <c r="AZ639" t="s">
        <v>6866</v>
      </c>
      <c r="BA639" t="s">
        <v>6866</v>
      </c>
      <c r="BB639" t="s">
        <v>9187</v>
      </c>
      <c r="BC639" t="s">
        <v>6866</v>
      </c>
      <c r="BD639" t="s">
        <v>9187</v>
      </c>
      <c r="BE639" t="s">
        <v>6866</v>
      </c>
      <c r="BF639" t="s">
        <v>6866</v>
      </c>
      <c r="BG639" t="s">
        <v>6866</v>
      </c>
      <c r="BH639" t="s">
        <v>6866</v>
      </c>
      <c r="BI639" t="s">
        <v>6273</v>
      </c>
      <c r="BJ639" t="s">
        <v>6866</v>
      </c>
      <c r="BK639" t="s">
        <v>6273</v>
      </c>
      <c r="BL639" t="s">
        <v>6866</v>
      </c>
      <c r="BM639" t="s">
        <v>6866</v>
      </c>
      <c r="BN639" t="s">
        <v>6866</v>
      </c>
      <c r="BO639" t="s">
        <v>6866</v>
      </c>
      <c r="BP639" t="s">
        <v>3271</v>
      </c>
      <c r="BQ639" t="s">
        <v>3272</v>
      </c>
    </row>
    <row r="640" spans="1:69" hidden="1" x14ac:dyDescent="0.2">
      <c r="A640" t="s">
        <v>3273</v>
      </c>
      <c r="B640" t="s">
        <v>3274</v>
      </c>
      <c r="C640" t="s">
        <v>2808</v>
      </c>
      <c r="D640" t="s">
        <v>6835</v>
      </c>
      <c r="E640" t="s">
        <v>2810</v>
      </c>
      <c r="F640" t="s">
        <v>3275</v>
      </c>
      <c r="G640" t="s">
        <v>6837</v>
      </c>
      <c r="H640" t="s">
        <v>7129</v>
      </c>
      <c r="I640" t="s">
        <v>3276</v>
      </c>
      <c r="J640" t="s">
        <v>3277</v>
      </c>
      <c r="K640" t="s">
        <v>6841</v>
      </c>
      <c r="L640" t="s">
        <v>6500</v>
      </c>
      <c r="M640" t="s">
        <v>6501</v>
      </c>
      <c r="N640" t="s">
        <v>7077</v>
      </c>
      <c r="O640" t="s">
        <v>6845</v>
      </c>
      <c r="P640" t="s">
        <v>3278</v>
      </c>
      <c r="Q640" t="s">
        <v>6845</v>
      </c>
      <c r="R640" t="s">
        <v>3279</v>
      </c>
      <c r="S640" t="s">
        <v>7190</v>
      </c>
      <c r="T640" t="s">
        <v>6475</v>
      </c>
      <c r="U640" t="s">
        <v>7082</v>
      </c>
      <c r="V640" t="s">
        <v>3280</v>
      </c>
      <c r="W640" t="s">
        <v>3281</v>
      </c>
      <c r="X640" t="s">
        <v>3278</v>
      </c>
      <c r="Y640" t="s">
        <v>6515</v>
      </c>
      <c r="Z640" t="s">
        <v>6492</v>
      </c>
      <c r="AA640" t="s">
        <v>8651</v>
      </c>
      <c r="AB640" t="s">
        <v>7119</v>
      </c>
      <c r="AC640" t="s">
        <v>3280</v>
      </c>
      <c r="AD640" t="s">
        <v>3282</v>
      </c>
      <c r="AE640" t="s">
        <v>3278</v>
      </c>
      <c r="AF640" t="s">
        <v>6845</v>
      </c>
      <c r="AG640" t="s">
        <v>6845</v>
      </c>
      <c r="AH640" t="s">
        <v>6845</v>
      </c>
      <c r="AI640" t="s">
        <v>6845</v>
      </c>
      <c r="AJ640" t="s">
        <v>6845</v>
      </c>
      <c r="AK640" t="s">
        <v>6845</v>
      </c>
      <c r="AL640" t="s">
        <v>6845</v>
      </c>
      <c r="AM640" t="s">
        <v>9338</v>
      </c>
      <c r="AN640" t="s">
        <v>6866</v>
      </c>
      <c r="AO640" t="s">
        <v>6866</v>
      </c>
      <c r="AP640" t="s">
        <v>6866</v>
      </c>
      <c r="AQ640" t="s">
        <v>6866</v>
      </c>
      <c r="AR640" t="s">
        <v>6866</v>
      </c>
      <c r="AS640" t="s">
        <v>6866</v>
      </c>
      <c r="AT640" t="s">
        <v>6866</v>
      </c>
      <c r="AU640" t="s">
        <v>6866</v>
      </c>
      <c r="AV640" t="s">
        <v>6866</v>
      </c>
      <c r="AW640" t="s">
        <v>6866</v>
      </c>
      <c r="AX640" t="s">
        <v>6866</v>
      </c>
      <c r="AY640" t="s">
        <v>6866</v>
      </c>
      <c r="AZ640" t="s">
        <v>6866</v>
      </c>
      <c r="BA640" t="s">
        <v>6866</v>
      </c>
      <c r="BB640" t="s">
        <v>7145</v>
      </c>
      <c r="BC640" t="s">
        <v>7145</v>
      </c>
      <c r="BD640" t="s">
        <v>6866</v>
      </c>
      <c r="BE640" t="s">
        <v>6866</v>
      </c>
      <c r="BF640" t="s">
        <v>6866</v>
      </c>
      <c r="BG640" t="s">
        <v>6866</v>
      </c>
      <c r="BH640" t="s">
        <v>6866</v>
      </c>
      <c r="BI640" t="s">
        <v>7099</v>
      </c>
      <c r="BJ640" t="s">
        <v>7099</v>
      </c>
      <c r="BK640" t="s">
        <v>6866</v>
      </c>
      <c r="BL640" t="s">
        <v>6866</v>
      </c>
      <c r="BM640" t="s">
        <v>6866</v>
      </c>
      <c r="BN640" t="s">
        <v>6866</v>
      </c>
      <c r="BO640" t="s">
        <v>6866</v>
      </c>
      <c r="BP640" t="s">
        <v>3283</v>
      </c>
      <c r="BQ640" t="s">
        <v>3284</v>
      </c>
    </row>
    <row r="641" spans="1:69" hidden="1" x14ac:dyDescent="0.2">
      <c r="A641" t="s">
        <v>3285</v>
      </c>
      <c r="B641" t="s">
        <v>3286</v>
      </c>
      <c r="C641" t="s">
        <v>2808</v>
      </c>
      <c r="D641" t="s">
        <v>6835</v>
      </c>
      <c r="E641" t="s">
        <v>2810</v>
      </c>
      <c r="F641" t="s">
        <v>3287</v>
      </c>
      <c r="G641" t="s">
        <v>6837</v>
      </c>
      <c r="H641" t="s">
        <v>8753</v>
      </c>
      <c r="I641" t="s">
        <v>7121</v>
      </c>
      <c r="J641" t="s">
        <v>3288</v>
      </c>
      <c r="K641" t="s">
        <v>6841</v>
      </c>
      <c r="L641" t="s">
        <v>7649</v>
      </c>
      <c r="M641" t="s">
        <v>6501</v>
      </c>
      <c r="N641" t="s">
        <v>7077</v>
      </c>
      <c r="O641" t="s">
        <v>6845</v>
      </c>
      <c r="P641" t="s">
        <v>6845</v>
      </c>
      <c r="Q641" t="s">
        <v>6845</v>
      </c>
      <c r="R641" t="s">
        <v>3289</v>
      </c>
      <c r="S641" t="s">
        <v>8903</v>
      </c>
      <c r="T641" t="s">
        <v>6517</v>
      </c>
      <c r="U641" t="s">
        <v>7082</v>
      </c>
      <c r="V641" t="s">
        <v>3290</v>
      </c>
      <c r="W641" t="s">
        <v>3291</v>
      </c>
      <c r="X641" t="s">
        <v>6845</v>
      </c>
      <c r="Y641" t="s">
        <v>3292</v>
      </c>
      <c r="Z641" t="s">
        <v>7112</v>
      </c>
      <c r="AA641" t="s">
        <v>6856</v>
      </c>
      <c r="AB641" t="s">
        <v>6857</v>
      </c>
      <c r="AC641" t="s">
        <v>3290</v>
      </c>
      <c r="AD641" t="s">
        <v>6845</v>
      </c>
      <c r="AE641" t="s">
        <v>6845</v>
      </c>
      <c r="AF641" t="s">
        <v>6845</v>
      </c>
      <c r="AG641" t="s">
        <v>6845</v>
      </c>
      <c r="AH641" t="s">
        <v>6845</v>
      </c>
      <c r="AI641" t="s">
        <v>6845</v>
      </c>
      <c r="AJ641" t="s">
        <v>6845</v>
      </c>
      <c r="AK641" t="s">
        <v>6845</v>
      </c>
      <c r="AL641" t="s">
        <v>6845</v>
      </c>
      <c r="AM641" t="s">
        <v>6845</v>
      </c>
      <c r="AN641" t="s">
        <v>6866</v>
      </c>
      <c r="AO641" t="s">
        <v>6866</v>
      </c>
      <c r="AP641" t="s">
        <v>6866</v>
      </c>
      <c r="AQ641" t="s">
        <v>6866</v>
      </c>
      <c r="AR641" t="s">
        <v>6866</v>
      </c>
      <c r="AS641" t="s">
        <v>6866</v>
      </c>
      <c r="AT641" t="s">
        <v>6866</v>
      </c>
      <c r="AU641" t="s">
        <v>6866</v>
      </c>
      <c r="AV641" t="s">
        <v>6866</v>
      </c>
      <c r="AW641" t="s">
        <v>6866</v>
      </c>
      <c r="AX641" t="s">
        <v>6866</v>
      </c>
      <c r="AY641" t="s">
        <v>6866</v>
      </c>
      <c r="AZ641" t="s">
        <v>6866</v>
      </c>
      <c r="BA641" t="s">
        <v>6866</v>
      </c>
      <c r="BB641" t="s">
        <v>8906</v>
      </c>
      <c r="BC641" t="s">
        <v>8906</v>
      </c>
      <c r="BD641" t="s">
        <v>6866</v>
      </c>
      <c r="BE641" t="s">
        <v>6866</v>
      </c>
      <c r="BF641" t="s">
        <v>6866</v>
      </c>
      <c r="BG641" t="s">
        <v>6866</v>
      </c>
      <c r="BH641" t="s">
        <v>6866</v>
      </c>
      <c r="BI641" t="s">
        <v>7179</v>
      </c>
      <c r="BJ641" t="s">
        <v>7179</v>
      </c>
      <c r="BK641" t="s">
        <v>6866</v>
      </c>
      <c r="BL641" t="s">
        <v>6866</v>
      </c>
      <c r="BM641" t="s">
        <v>6866</v>
      </c>
      <c r="BN641" t="s">
        <v>6866</v>
      </c>
      <c r="BO641" t="s">
        <v>6866</v>
      </c>
      <c r="BP641" t="s">
        <v>3293</v>
      </c>
      <c r="BQ641" t="s">
        <v>3294</v>
      </c>
    </row>
    <row r="642" spans="1:69" hidden="1" x14ac:dyDescent="0.2">
      <c r="A642" t="s">
        <v>3295</v>
      </c>
      <c r="B642" t="s">
        <v>3296</v>
      </c>
      <c r="C642" t="s">
        <v>2808</v>
      </c>
      <c r="D642" t="s">
        <v>6835</v>
      </c>
      <c r="E642" t="s">
        <v>2810</v>
      </c>
      <c r="F642" t="s">
        <v>3297</v>
      </c>
      <c r="G642" t="s">
        <v>6837</v>
      </c>
      <c r="H642" t="s">
        <v>8753</v>
      </c>
      <c r="I642" t="s">
        <v>8994</v>
      </c>
      <c r="J642" t="s">
        <v>3298</v>
      </c>
      <c r="K642" t="s">
        <v>6841</v>
      </c>
      <c r="L642" t="s">
        <v>7649</v>
      </c>
      <c r="M642" t="s">
        <v>6501</v>
      </c>
      <c r="N642" t="s">
        <v>7077</v>
      </c>
      <c r="O642" t="s">
        <v>6845</v>
      </c>
      <c r="P642" t="s">
        <v>6845</v>
      </c>
      <c r="Q642" t="s">
        <v>6845</v>
      </c>
      <c r="R642" t="s">
        <v>3299</v>
      </c>
      <c r="S642" t="s">
        <v>9029</v>
      </c>
      <c r="T642" t="s">
        <v>3658</v>
      </c>
      <c r="U642" t="s">
        <v>7082</v>
      </c>
      <c r="V642" t="s">
        <v>3300</v>
      </c>
      <c r="W642" t="s">
        <v>3301</v>
      </c>
      <c r="X642" t="s">
        <v>6845</v>
      </c>
      <c r="Y642" t="s">
        <v>3302</v>
      </c>
      <c r="Z642" t="s">
        <v>6503</v>
      </c>
      <c r="AA642" t="s">
        <v>7118</v>
      </c>
      <c r="AB642" t="s">
        <v>8361</v>
      </c>
      <c r="AC642" t="s">
        <v>3300</v>
      </c>
      <c r="AD642" t="s">
        <v>3303</v>
      </c>
      <c r="AE642" t="s">
        <v>6845</v>
      </c>
      <c r="AF642" t="s">
        <v>6845</v>
      </c>
      <c r="AG642" t="s">
        <v>6845</v>
      </c>
      <c r="AH642" t="s">
        <v>6845</v>
      </c>
      <c r="AI642" t="s">
        <v>6845</v>
      </c>
      <c r="AJ642" t="s">
        <v>6845</v>
      </c>
      <c r="AK642" t="s">
        <v>6845</v>
      </c>
      <c r="AL642" t="s">
        <v>6845</v>
      </c>
      <c r="AM642" t="s">
        <v>6845</v>
      </c>
      <c r="AN642" t="s">
        <v>6866</v>
      </c>
      <c r="AO642" t="s">
        <v>6866</v>
      </c>
      <c r="AP642" t="s">
        <v>6866</v>
      </c>
      <c r="AQ642" t="s">
        <v>6866</v>
      </c>
      <c r="AR642" t="s">
        <v>6866</v>
      </c>
      <c r="AS642" t="s">
        <v>6866</v>
      </c>
      <c r="AT642" t="s">
        <v>6866</v>
      </c>
      <c r="AU642" t="s">
        <v>6866</v>
      </c>
      <c r="AV642" t="s">
        <v>6866</v>
      </c>
      <c r="AW642" t="s">
        <v>6866</v>
      </c>
      <c r="AX642" t="s">
        <v>6866</v>
      </c>
      <c r="AY642" t="s">
        <v>6866</v>
      </c>
      <c r="AZ642" t="s">
        <v>6866</v>
      </c>
      <c r="BA642" t="s">
        <v>6866</v>
      </c>
      <c r="BB642" t="s">
        <v>7143</v>
      </c>
      <c r="BC642" t="s">
        <v>7143</v>
      </c>
      <c r="BD642" t="s">
        <v>6866</v>
      </c>
      <c r="BE642" t="s">
        <v>6866</v>
      </c>
      <c r="BF642" t="s">
        <v>6866</v>
      </c>
      <c r="BG642" t="s">
        <v>6866</v>
      </c>
      <c r="BH642" t="s">
        <v>6866</v>
      </c>
      <c r="BI642" t="s">
        <v>7143</v>
      </c>
      <c r="BJ642" t="s">
        <v>7143</v>
      </c>
      <c r="BK642" t="s">
        <v>6866</v>
      </c>
      <c r="BL642" t="s">
        <v>6866</v>
      </c>
      <c r="BM642" t="s">
        <v>6866</v>
      </c>
      <c r="BN642" t="s">
        <v>6866</v>
      </c>
      <c r="BO642" t="s">
        <v>6866</v>
      </c>
      <c r="BP642" t="s">
        <v>3304</v>
      </c>
      <c r="BQ642" t="s">
        <v>3305</v>
      </c>
    </row>
    <row r="643" spans="1:69" hidden="1" x14ac:dyDescent="0.2">
      <c r="A643" t="s">
        <v>3306</v>
      </c>
      <c r="B643" t="s">
        <v>3307</v>
      </c>
      <c r="C643" t="s">
        <v>2808</v>
      </c>
      <c r="D643" t="s">
        <v>6835</v>
      </c>
      <c r="E643" t="s">
        <v>2810</v>
      </c>
      <c r="F643" t="s">
        <v>3308</v>
      </c>
      <c r="G643" t="s">
        <v>3160</v>
      </c>
      <c r="H643" t="s">
        <v>6264</v>
      </c>
      <c r="I643" t="s">
        <v>9187</v>
      </c>
      <c r="J643" t="s">
        <v>3309</v>
      </c>
      <c r="K643" t="s">
        <v>6841</v>
      </c>
      <c r="L643" t="s">
        <v>7649</v>
      </c>
      <c r="M643" t="s">
        <v>6501</v>
      </c>
      <c r="N643" t="s">
        <v>7077</v>
      </c>
      <c r="O643" t="s">
        <v>6845</v>
      </c>
      <c r="P643" t="s">
        <v>3310</v>
      </c>
      <c r="Q643" t="s">
        <v>6845</v>
      </c>
      <c r="R643" t="s">
        <v>3311</v>
      </c>
      <c r="S643" t="s">
        <v>8985</v>
      </c>
      <c r="T643" t="s">
        <v>8884</v>
      </c>
      <c r="U643" t="s">
        <v>7082</v>
      </c>
      <c r="V643" t="s">
        <v>3312</v>
      </c>
      <c r="W643" t="s">
        <v>3313</v>
      </c>
      <c r="X643" t="s">
        <v>3310</v>
      </c>
      <c r="Y643" t="s">
        <v>3314</v>
      </c>
      <c r="Z643" t="s">
        <v>7085</v>
      </c>
      <c r="AA643" t="s">
        <v>5711</v>
      </c>
      <c r="AB643" t="s">
        <v>6857</v>
      </c>
      <c r="AC643" t="s">
        <v>3312</v>
      </c>
      <c r="AD643" t="s">
        <v>3315</v>
      </c>
      <c r="AE643" t="s">
        <v>3310</v>
      </c>
      <c r="AF643" t="s">
        <v>6845</v>
      </c>
      <c r="AG643" t="s">
        <v>6845</v>
      </c>
      <c r="AH643" t="s">
        <v>6845</v>
      </c>
      <c r="AI643" t="s">
        <v>6845</v>
      </c>
      <c r="AJ643" t="s">
        <v>6845</v>
      </c>
      <c r="AK643" t="s">
        <v>6845</v>
      </c>
      <c r="AL643" t="s">
        <v>6845</v>
      </c>
      <c r="AM643" t="s">
        <v>6845</v>
      </c>
      <c r="AN643" t="s">
        <v>6866</v>
      </c>
      <c r="AO643" t="s">
        <v>6866</v>
      </c>
      <c r="AP643" t="s">
        <v>6866</v>
      </c>
      <c r="AQ643" t="s">
        <v>6866</v>
      </c>
      <c r="AR643" t="s">
        <v>6866</v>
      </c>
      <c r="AS643" t="s">
        <v>6866</v>
      </c>
      <c r="AT643" t="s">
        <v>6866</v>
      </c>
      <c r="AU643" t="s">
        <v>6866</v>
      </c>
      <c r="AV643" t="s">
        <v>6866</v>
      </c>
      <c r="AW643" t="s">
        <v>6866</v>
      </c>
      <c r="AX643" t="s">
        <v>6866</v>
      </c>
      <c r="AY643" t="s">
        <v>6866</v>
      </c>
      <c r="AZ643" t="s">
        <v>6866</v>
      </c>
      <c r="BA643" t="s">
        <v>6866</v>
      </c>
      <c r="BB643" t="s">
        <v>7099</v>
      </c>
      <c r="BC643" t="s">
        <v>7099</v>
      </c>
      <c r="BD643" t="s">
        <v>6866</v>
      </c>
      <c r="BE643" t="s">
        <v>6866</v>
      </c>
      <c r="BF643" t="s">
        <v>6866</v>
      </c>
      <c r="BG643" t="s">
        <v>6866</v>
      </c>
      <c r="BH643" t="s">
        <v>6866</v>
      </c>
      <c r="BI643" t="s">
        <v>8971</v>
      </c>
      <c r="BJ643" t="s">
        <v>8971</v>
      </c>
      <c r="BK643" t="s">
        <v>6866</v>
      </c>
      <c r="BL643" t="s">
        <v>6866</v>
      </c>
      <c r="BM643" t="s">
        <v>6866</v>
      </c>
      <c r="BN643" t="s">
        <v>6866</v>
      </c>
      <c r="BO643" t="s">
        <v>6866</v>
      </c>
      <c r="BP643" t="s">
        <v>3316</v>
      </c>
      <c r="BQ643" t="s">
        <v>3317</v>
      </c>
    </row>
    <row r="644" spans="1:69" hidden="1" x14ac:dyDescent="0.2">
      <c r="A644" t="s">
        <v>3318</v>
      </c>
      <c r="B644" t="s">
        <v>4258</v>
      </c>
      <c r="C644" t="s">
        <v>2808</v>
      </c>
      <c r="D644" t="s">
        <v>6835</v>
      </c>
      <c r="E644" t="s">
        <v>2810</v>
      </c>
      <c r="F644" t="s">
        <v>4259</v>
      </c>
      <c r="G644" t="s">
        <v>6837</v>
      </c>
      <c r="H644" t="s">
        <v>2378</v>
      </c>
      <c r="I644" t="s">
        <v>4260</v>
      </c>
      <c r="J644" t="s">
        <v>4261</v>
      </c>
      <c r="K644" t="s">
        <v>6841</v>
      </c>
      <c r="L644" t="s">
        <v>7649</v>
      </c>
      <c r="M644" t="s">
        <v>6501</v>
      </c>
      <c r="N644" t="s">
        <v>7077</v>
      </c>
      <c r="O644" t="s">
        <v>6845</v>
      </c>
      <c r="P644" t="s">
        <v>4262</v>
      </c>
      <c r="Q644" t="s">
        <v>6845</v>
      </c>
      <c r="R644" t="s">
        <v>3010</v>
      </c>
      <c r="S644" t="s">
        <v>9316</v>
      </c>
      <c r="T644" t="s">
        <v>5859</v>
      </c>
      <c r="U644" t="s">
        <v>7082</v>
      </c>
      <c r="V644" t="s">
        <v>4263</v>
      </c>
      <c r="W644" t="s">
        <v>4264</v>
      </c>
      <c r="X644" t="s">
        <v>4262</v>
      </c>
      <c r="Y644" t="s">
        <v>617</v>
      </c>
      <c r="Z644" t="s">
        <v>7323</v>
      </c>
      <c r="AA644" t="s">
        <v>7118</v>
      </c>
      <c r="AB644" t="s">
        <v>7119</v>
      </c>
      <c r="AC644" t="s">
        <v>4263</v>
      </c>
      <c r="AD644" t="s">
        <v>4265</v>
      </c>
      <c r="AE644" t="s">
        <v>4262</v>
      </c>
      <c r="AF644" t="s">
        <v>6845</v>
      </c>
      <c r="AG644" t="s">
        <v>6845</v>
      </c>
      <c r="AH644" t="s">
        <v>6845</v>
      </c>
      <c r="AI644" t="s">
        <v>6845</v>
      </c>
      <c r="AJ644" t="s">
        <v>6845</v>
      </c>
      <c r="AK644" t="s">
        <v>6845</v>
      </c>
      <c r="AL644" t="s">
        <v>6845</v>
      </c>
      <c r="AM644" t="s">
        <v>6845</v>
      </c>
      <c r="AN644" t="s">
        <v>6866</v>
      </c>
      <c r="AO644" t="s">
        <v>6866</v>
      </c>
      <c r="AP644" t="s">
        <v>6866</v>
      </c>
      <c r="AQ644" t="s">
        <v>6866</v>
      </c>
      <c r="AR644" t="s">
        <v>6866</v>
      </c>
      <c r="AS644" t="s">
        <v>6866</v>
      </c>
      <c r="AT644" t="s">
        <v>6866</v>
      </c>
      <c r="AU644" t="s">
        <v>6866</v>
      </c>
      <c r="AV644" t="s">
        <v>6866</v>
      </c>
      <c r="AW644" t="s">
        <v>6866</v>
      </c>
      <c r="AX644" t="s">
        <v>6866</v>
      </c>
      <c r="AY644" t="s">
        <v>6866</v>
      </c>
      <c r="AZ644" t="s">
        <v>6866</v>
      </c>
      <c r="BA644" t="s">
        <v>6866</v>
      </c>
      <c r="BB644" t="s">
        <v>7100</v>
      </c>
      <c r="BC644" t="s">
        <v>7100</v>
      </c>
      <c r="BD644" t="s">
        <v>6866</v>
      </c>
      <c r="BE644" t="s">
        <v>6866</v>
      </c>
      <c r="BF644" t="s">
        <v>6866</v>
      </c>
      <c r="BG644" t="s">
        <v>6866</v>
      </c>
      <c r="BH644" t="s">
        <v>6866</v>
      </c>
      <c r="BI644" t="s">
        <v>7144</v>
      </c>
      <c r="BJ644" t="s">
        <v>7144</v>
      </c>
      <c r="BK644" t="s">
        <v>6866</v>
      </c>
      <c r="BL644" t="s">
        <v>6866</v>
      </c>
      <c r="BM644" t="s">
        <v>6866</v>
      </c>
      <c r="BN644" t="s">
        <v>6866</v>
      </c>
      <c r="BO644" t="s">
        <v>6866</v>
      </c>
      <c r="BP644" t="s">
        <v>4266</v>
      </c>
      <c r="BQ644" t="s">
        <v>4267</v>
      </c>
    </row>
    <row r="645" spans="1:69" hidden="1" x14ac:dyDescent="0.2">
      <c r="A645" t="s">
        <v>4268</v>
      </c>
      <c r="B645" t="s">
        <v>4269</v>
      </c>
      <c r="C645" t="s">
        <v>2808</v>
      </c>
      <c r="D645" t="s">
        <v>6835</v>
      </c>
      <c r="E645" t="s">
        <v>2810</v>
      </c>
      <c r="F645" t="s">
        <v>4270</v>
      </c>
      <c r="G645" t="s">
        <v>6837</v>
      </c>
      <c r="H645" t="s">
        <v>8753</v>
      </c>
      <c r="I645" t="s">
        <v>9353</v>
      </c>
      <c r="J645" t="s">
        <v>4271</v>
      </c>
      <c r="K645" t="s">
        <v>6841</v>
      </c>
      <c r="L645" t="s">
        <v>7649</v>
      </c>
      <c r="M645" t="s">
        <v>6501</v>
      </c>
      <c r="N645" t="s">
        <v>7077</v>
      </c>
      <c r="O645" t="s">
        <v>6845</v>
      </c>
      <c r="P645" t="s">
        <v>6845</v>
      </c>
      <c r="Q645" t="s">
        <v>6845</v>
      </c>
      <c r="R645" t="s">
        <v>4272</v>
      </c>
      <c r="S645" t="s">
        <v>8220</v>
      </c>
      <c r="T645" t="s">
        <v>3658</v>
      </c>
      <c r="U645" t="s">
        <v>7082</v>
      </c>
      <c r="V645" t="s">
        <v>4273</v>
      </c>
      <c r="W645" t="s">
        <v>4274</v>
      </c>
      <c r="X645" t="s">
        <v>6845</v>
      </c>
      <c r="Y645" t="s">
        <v>7322</v>
      </c>
      <c r="Z645" t="s">
        <v>7421</v>
      </c>
      <c r="AA645" t="s">
        <v>7091</v>
      </c>
      <c r="AB645" t="s">
        <v>8361</v>
      </c>
      <c r="AC645" t="s">
        <v>4273</v>
      </c>
      <c r="AD645" t="s">
        <v>4275</v>
      </c>
      <c r="AE645" t="s">
        <v>6845</v>
      </c>
      <c r="AF645" t="s">
        <v>6845</v>
      </c>
      <c r="AG645" t="s">
        <v>6845</v>
      </c>
      <c r="AH645" t="s">
        <v>6845</v>
      </c>
      <c r="AI645" t="s">
        <v>6845</v>
      </c>
      <c r="AJ645" t="s">
        <v>6845</v>
      </c>
      <c r="AK645" t="s">
        <v>6845</v>
      </c>
      <c r="AL645" t="s">
        <v>6845</v>
      </c>
      <c r="AM645" t="s">
        <v>6845</v>
      </c>
      <c r="AN645" t="s">
        <v>6866</v>
      </c>
      <c r="AO645" t="s">
        <v>6866</v>
      </c>
      <c r="AP645" t="s">
        <v>6866</v>
      </c>
      <c r="AQ645" t="s">
        <v>6866</v>
      </c>
      <c r="AR645" t="s">
        <v>6866</v>
      </c>
      <c r="AS645" t="s">
        <v>6866</v>
      </c>
      <c r="AT645" t="s">
        <v>6866</v>
      </c>
      <c r="AU645" t="s">
        <v>6866</v>
      </c>
      <c r="AV645" t="s">
        <v>6866</v>
      </c>
      <c r="AW645" t="s">
        <v>6866</v>
      </c>
      <c r="AX645" t="s">
        <v>6866</v>
      </c>
      <c r="AY645" t="s">
        <v>6866</v>
      </c>
      <c r="AZ645" t="s">
        <v>6866</v>
      </c>
      <c r="BA645" t="s">
        <v>6866</v>
      </c>
      <c r="BB645" t="s">
        <v>8994</v>
      </c>
      <c r="BC645" t="s">
        <v>8994</v>
      </c>
      <c r="BD645" t="s">
        <v>6866</v>
      </c>
      <c r="BE645" t="s">
        <v>6866</v>
      </c>
      <c r="BF645" t="s">
        <v>6866</v>
      </c>
      <c r="BG645" t="s">
        <v>6866</v>
      </c>
      <c r="BH645" t="s">
        <v>6866</v>
      </c>
      <c r="BI645" t="s">
        <v>6866</v>
      </c>
      <c r="BJ645" t="s">
        <v>6866</v>
      </c>
      <c r="BK645" t="s">
        <v>6866</v>
      </c>
      <c r="BL645" t="s">
        <v>6866</v>
      </c>
      <c r="BM645" t="s">
        <v>6866</v>
      </c>
      <c r="BN645" t="s">
        <v>6866</v>
      </c>
      <c r="BO645" t="s">
        <v>6866</v>
      </c>
      <c r="BP645" t="s">
        <v>4276</v>
      </c>
      <c r="BQ645" t="s">
        <v>4277</v>
      </c>
    </row>
    <row r="646" spans="1:69" hidden="1" x14ac:dyDescent="0.2">
      <c r="A646" t="s">
        <v>4278</v>
      </c>
      <c r="B646" t="s">
        <v>4279</v>
      </c>
      <c r="C646" t="s">
        <v>2808</v>
      </c>
      <c r="D646" t="s">
        <v>6835</v>
      </c>
      <c r="E646" t="s">
        <v>2810</v>
      </c>
      <c r="F646" t="s">
        <v>4280</v>
      </c>
      <c r="G646" t="s">
        <v>6837</v>
      </c>
      <c r="H646" t="s">
        <v>8753</v>
      </c>
      <c r="I646" t="s">
        <v>9187</v>
      </c>
      <c r="J646" t="s">
        <v>4281</v>
      </c>
      <c r="K646" t="s">
        <v>6841</v>
      </c>
      <c r="L646" t="s">
        <v>7649</v>
      </c>
      <c r="M646" t="s">
        <v>6501</v>
      </c>
      <c r="N646" t="s">
        <v>7077</v>
      </c>
      <c r="O646" t="s">
        <v>6845</v>
      </c>
      <c r="P646" t="s">
        <v>4282</v>
      </c>
      <c r="Q646" t="s">
        <v>6845</v>
      </c>
      <c r="R646" t="s">
        <v>1004</v>
      </c>
      <c r="S646" t="s">
        <v>8898</v>
      </c>
      <c r="T646" t="s">
        <v>7091</v>
      </c>
      <c r="U646" t="s">
        <v>7082</v>
      </c>
      <c r="V646" t="s">
        <v>4283</v>
      </c>
      <c r="W646" t="s">
        <v>4284</v>
      </c>
      <c r="X646" t="s">
        <v>4282</v>
      </c>
      <c r="Y646" t="s">
        <v>9405</v>
      </c>
      <c r="Z646" t="s">
        <v>7117</v>
      </c>
      <c r="AA646" t="s">
        <v>8429</v>
      </c>
      <c r="AB646" t="s">
        <v>7119</v>
      </c>
      <c r="AC646" t="s">
        <v>4283</v>
      </c>
      <c r="AD646" t="s">
        <v>6845</v>
      </c>
      <c r="AE646" t="s">
        <v>4282</v>
      </c>
      <c r="AF646" t="s">
        <v>6845</v>
      </c>
      <c r="AG646" t="s">
        <v>6845</v>
      </c>
      <c r="AH646" t="s">
        <v>6845</v>
      </c>
      <c r="AI646" t="s">
        <v>6845</v>
      </c>
      <c r="AJ646" t="s">
        <v>6845</v>
      </c>
      <c r="AK646" t="s">
        <v>6845</v>
      </c>
      <c r="AL646" t="s">
        <v>6845</v>
      </c>
      <c r="AM646" t="s">
        <v>8448</v>
      </c>
      <c r="AN646" t="s">
        <v>6866</v>
      </c>
      <c r="AO646" t="s">
        <v>6866</v>
      </c>
      <c r="AP646" t="s">
        <v>6866</v>
      </c>
      <c r="AQ646" t="s">
        <v>6866</v>
      </c>
      <c r="AR646" t="s">
        <v>6866</v>
      </c>
      <c r="AS646" t="s">
        <v>6866</v>
      </c>
      <c r="AT646" t="s">
        <v>6866</v>
      </c>
      <c r="AU646" t="s">
        <v>6866</v>
      </c>
      <c r="AV646" t="s">
        <v>6866</v>
      </c>
      <c r="AW646" t="s">
        <v>6866</v>
      </c>
      <c r="AX646" t="s">
        <v>6866</v>
      </c>
      <c r="AY646" t="s">
        <v>6866</v>
      </c>
      <c r="AZ646" t="s">
        <v>6866</v>
      </c>
      <c r="BA646" t="s">
        <v>6866</v>
      </c>
      <c r="BB646" t="s">
        <v>7100</v>
      </c>
      <c r="BC646" t="s">
        <v>7100</v>
      </c>
      <c r="BD646" t="s">
        <v>6866</v>
      </c>
      <c r="BE646" t="s">
        <v>6866</v>
      </c>
      <c r="BF646" t="s">
        <v>6866</v>
      </c>
      <c r="BG646" t="s">
        <v>6866</v>
      </c>
      <c r="BH646" t="s">
        <v>6866</v>
      </c>
      <c r="BI646" t="s">
        <v>7121</v>
      </c>
      <c r="BJ646" t="s">
        <v>7121</v>
      </c>
      <c r="BK646" t="s">
        <v>6866</v>
      </c>
      <c r="BL646" t="s">
        <v>6866</v>
      </c>
      <c r="BM646" t="s">
        <v>6866</v>
      </c>
      <c r="BN646" t="s">
        <v>6866</v>
      </c>
      <c r="BO646" t="s">
        <v>6866</v>
      </c>
      <c r="BP646" t="s">
        <v>4285</v>
      </c>
      <c r="BQ646" t="s">
        <v>4286</v>
      </c>
    </row>
    <row r="647" spans="1:69" hidden="1" x14ac:dyDescent="0.2">
      <c r="A647" t="s">
        <v>1598</v>
      </c>
      <c r="B647" t="s">
        <v>1599</v>
      </c>
      <c r="C647" t="s">
        <v>8375</v>
      </c>
      <c r="D647" t="s">
        <v>6835</v>
      </c>
      <c r="E647" t="s">
        <v>1600</v>
      </c>
      <c r="F647" t="s">
        <v>1601</v>
      </c>
      <c r="G647" t="s">
        <v>6837</v>
      </c>
      <c r="H647" t="s">
        <v>8736</v>
      </c>
      <c r="I647" t="s">
        <v>7095</v>
      </c>
      <c r="J647" t="s">
        <v>1602</v>
      </c>
      <c r="K647" t="s">
        <v>6841</v>
      </c>
      <c r="L647" t="s">
        <v>8380</v>
      </c>
      <c r="M647" t="s">
        <v>8381</v>
      </c>
      <c r="N647" t="s">
        <v>6844</v>
      </c>
      <c r="O647" t="s">
        <v>1603</v>
      </c>
      <c r="P647" t="s">
        <v>1604</v>
      </c>
      <c r="Q647" t="s">
        <v>1605</v>
      </c>
      <c r="R647" t="s">
        <v>1606</v>
      </c>
      <c r="S647" t="s">
        <v>6545</v>
      </c>
      <c r="T647" t="s">
        <v>7675</v>
      </c>
      <c r="U647" t="s">
        <v>7082</v>
      </c>
      <c r="V647" t="s">
        <v>1605</v>
      </c>
      <c r="W647" t="s">
        <v>1607</v>
      </c>
      <c r="X647" t="s">
        <v>1604</v>
      </c>
      <c r="Y647" t="s">
        <v>1608</v>
      </c>
      <c r="Z647" t="s">
        <v>6384</v>
      </c>
      <c r="AA647" t="s">
        <v>1609</v>
      </c>
      <c r="AB647" t="s">
        <v>7087</v>
      </c>
      <c r="AC647" t="s">
        <v>1610</v>
      </c>
      <c r="AD647" t="s">
        <v>1611</v>
      </c>
      <c r="AE647" t="s">
        <v>1604</v>
      </c>
      <c r="AF647" t="s">
        <v>1612</v>
      </c>
      <c r="AG647" t="s">
        <v>7117</v>
      </c>
      <c r="AH647" t="s">
        <v>7081</v>
      </c>
      <c r="AI647" t="s">
        <v>7092</v>
      </c>
      <c r="AJ647" t="s">
        <v>1610</v>
      </c>
      <c r="AK647" t="s">
        <v>1613</v>
      </c>
      <c r="AL647" t="s">
        <v>1604</v>
      </c>
      <c r="AM647" t="s">
        <v>6845</v>
      </c>
      <c r="AN647" t="s">
        <v>1614</v>
      </c>
      <c r="AO647" t="s">
        <v>7938</v>
      </c>
      <c r="AP647" t="s">
        <v>6451</v>
      </c>
      <c r="AQ647" t="s">
        <v>6866</v>
      </c>
      <c r="AR647" t="s">
        <v>6866</v>
      </c>
      <c r="AS647" t="s">
        <v>6866</v>
      </c>
      <c r="AT647" t="s">
        <v>6866</v>
      </c>
      <c r="AU647" t="s">
        <v>6866</v>
      </c>
      <c r="AV647" t="s">
        <v>6866</v>
      </c>
      <c r="AW647" t="s">
        <v>6866</v>
      </c>
      <c r="AX647" t="s">
        <v>6866</v>
      </c>
      <c r="AY647" t="s">
        <v>6866</v>
      </c>
      <c r="AZ647" t="s">
        <v>6866</v>
      </c>
      <c r="BA647" t="s">
        <v>6866</v>
      </c>
      <c r="BB647" t="s">
        <v>6866</v>
      </c>
      <c r="BC647" t="s">
        <v>6866</v>
      </c>
      <c r="BD647" t="s">
        <v>6866</v>
      </c>
      <c r="BE647" t="s">
        <v>6866</v>
      </c>
      <c r="BF647" t="s">
        <v>6866</v>
      </c>
      <c r="BG647" t="s">
        <v>6866</v>
      </c>
      <c r="BH647" t="s">
        <v>6866</v>
      </c>
      <c r="BI647" t="s">
        <v>6866</v>
      </c>
      <c r="BJ647" t="s">
        <v>6866</v>
      </c>
      <c r="BK647" t="s">
        <v>6866</v>
      </c>
      <c r="BL647" t="s">
        <v>6866</v>
      </c>
      <c r="BM647" t="s">
        <v>6866</v>
      </c>
      <c r="BN647" t="s">
        <v>6866</v>
      </c>
      <c r="BO647" t="s">
        <v>6866</v>
      </c>
      <c r="BP647" t="s">
        <v>1615</v>
      </c>
      <c r="BQ647" t="s">
        <v>1616</v>
      </c>
    </row>
    <row r="648" spans="1:69" hidden="1" x14ac:dyDescent="0.2">
      <c r="A648" t="s">
        <v>1617</v>
      </c>
      <c r="B648" t="s">
        <v>1618</v>
      </c>
      <c r="C648" t="s">
        <v>6834</v>
      </c>
      <c r="D648" t="s">
        <v>6835</v>
      </c>
      <c r="E648" t="s">
        <v>1600</v>
      </c>
      <c r="F648" t="s">
        <v>1601</v>
      </c>
      <c r="G648" t="s">
        <v>6837</v>
      </c>
      <c r="H648" t="s">
        <v>8736</v>
      </c>
      <c r="I648" t="s">
        <v>7382</v>
      </c>
      <c r="J648" t="s">
        <v>1602</v>
      </c>
      <c r="K648" t="s">
        <v>6841</v>
      </c>
      <c r="L648" t="s">
        <v>6842</v>
      </c>
      <c r="M648" t="s">
        <v>6843</v>
      </c>
      <c r="N648" t="s">
        <v>6844</v>
      </c>
      <c r="O648" t="s">
        <v>6845</v>
      </c>
      <c r="P648" t="s">
        <v>1619</v>
      </c>
      <c r="Q648" t="s">
        <v>1620</v>
      </c>
      <c r="R648" t="s">
        <v>1621</v>
      </c>
      <c r="S648" t="s">
        <v>8061</v>
      </c>
      <c r="T648" t="s">
        <v>8574</v>
      </c>
      <c r="U648" t="s">
        <v>6851</v>
      </c>
      <c r="V648" t="s">
        <v>1620</v>
      </c>
      <c r="W648" t="s">
        <v>1622</v>
      </c>
      <c r="X648" t="s">
        <v>1619</v>
      </c>
      <c r="Y648" t="s">
        <v>1623</v>
      </c>
      <c r="Z648" t="s">
        <v>8879</v>
      </c>
      <c r="AA648" t="s">
        <v>8556</v>
      </c>
      <c r="AB648" t="s">
        <v>8412</v>
      </c>
      <c r="AC648" t="s">
        <v>1624</v>
      </c>
      <c r="AD648" t="s">
        <v>1625</v>
      </c>
      <c r="AE648" t="s">
        <v>1619</v>
      </c>
      <c r="AF648" t="s">
        <v>5829</v>
      </c>
      <c r="AG648" t="s">
        <v>1256</v>
      </c>
      <c r="AH648" t="s">
        <v>5840</v>
      </c>
      <c r="AI648" t="s">
        <v>6863</v>
      </c>
      <c r="AJ648" t="s">
        <v>1626</v>
      </c>
      <c r="AK648" t="s">
        <v>1627</v>
      </c>
      <c r="AL648" t="s">
        <v>6845</v>
      </c>
      <c r="AM648" t="s">
        <v>6845</v>
      </c>
      <c r="AN648" t="s">
        <v>6866</v>
      </c>
      <c r="AO648" t="s">
        <v>6866</v>
      </c>
      <c r="AP648" t="s">
        <v>6866</v>
      </c>
      <c r="AQ648" t="s">
        <v>6866</v>
      </c>
      <c r="AR648" t="s">
        <v>6866</v>
      </c>
      <c r="AS648" t="s">
        <v>6866</v>
      </c>
      <c r="AT648" t="s">
        <v>6866</v>
      </c>
      <c r="AU648" t="s">
        <v>6866</v>
      </c>
      <c r="AV648" t="s">
        <v>6866</v>
      </c>
      <c r="AW648" t="s">
        <v>6866</v>
      </c>
      <c r="AX648" t="s">
        <v>6866</v>
      </c>
      <c r="AY648" t="s">
        <v>6866</v>
      </c>
      <c r="AZ648" t="s">
        <v>6866</v>
      </c>
      <c r="BA648" t="s">
        <v>6866</v>
      </c>
      <c r="BB648" t="s">
        <v>6866</v>
      </c>
      <c r="BC648" t="s">
        <v>6866</v>
      </c>
      <c r="BD648" t="s">
        <v>6866</v>
      </c>
      <c r="BE648" t="s">
        <v>6866</v>
      </c>
      <c r="BF648" t="s">
        <v>6866</v>
      </c>
      <c r="BG648" t="s">
        <v>6866</v>
      </c>
      <c r="BH648" t="s">
        <v>6866</v>
      </c>
      <c r="BI648" t="s">
        <v>6866</v>
      </c>
      <c r="BJ648" t="s">
        <v>6866</v>
      </c>
      <c r="BK648" t="s">
        <v>6866</v>
      </c>
      <c r="BL648" t="s">
        <v>6866</v>
      </c>
      <c r="BM648" t="s">
        <v>6866</v>
      </c>
      <c r="BN648" t="s">
        <v>6866</v>
      </c>
      <c r="BO648" t="s">
        <v>6866</v>
      </c>
      <c r="BP648" t="s">
        <v>1628</v>
      </c>
      <c r="BQ648" t="s">
        <v>1629</v>
      </c>
    </row>
    <row r="649" spans="1:69" hidden="1" x14ac:dyDescent="0.2">
      <c r="A649" t="s">
        <v>9202</v>
      </c>
      <c r="B649" t="s">
        <v>1630</v>
      </c>
      <c r="C649" t="s">
        <v>1617</v>
      </c>
      <c r="D649" t="s">
        <v>6835</v>
      </c>
      <c r="E649" t="s">
        <v>1600</v>
      </c>
      <c r="F649" t="s">
        <v>1601</v>
      </c>
      <c r="G649" t="s">
        <v>6837</v>
      </c>
      <c r="H649" t="s">
        <v>9414</v>
      </c>
      <c r="I649" t="s">
        <v>7099</v>
      </c>
      <c r="J649" t="s">
        <v>1602</v>
      </c>
      <c r="K649" t="s">
        <v>6841</v>
      </c>
      <c r="L649" t="s">
        <v>7075</v>
      </c>
      <c r="M649" t="s">
        <v>7076</v>
      </c>
      <c r="N649" t="s">
        <v>7077</v>
      </c>
      <c r="O649" t="s">
        <v>6845</v>
      </c>
      <c r="P649" t="s">
        <v>1631</v>
      </c>
      <c r="Q649" t="s">
        <v>6845</v>
      </c>
      <c r="R649" t="s">
        <v>4561</v>
      </c>
      <c r="S649" t="s">
        <v>5100</v>
      </c>
      <c r="T649" t="s">
        <v>7675</v>
      </c>
      <c r="U649" t="s">
        <v>7082</v>
      </c>
      <c r="V649" t="s">
        <v>1632</v>
      </c>
      <c r="W649" t="s">
        <v>1633</v>
      </c>
      <c r="X649" t="s">
        <v>6845</v>
      </c>
      <c r="Y649" t="s">
        <v>1634</v>
      </c>
      <c r="Z649" t="s">
        <v>7160</v>
      </c>
      <c r="AA649" t="s">
        <v>6862</v>
      </c>
      <c r="AB649" t="s">
        <v>7119</v>
      </c>
      <c r="AC649" t="s">
        <v>1635</v>
      </c>
      <c r="AD649" t="s">
        <v>1636</v>
      </c>
      <c r="AE649" t="s">
        <v>6845</v>
      </c>
      <c r="AF649" t="s">
        <v>1637</v>
      </c>
      <c r="AG649" t="s">
        <v>8879</v>
      </c>
      <c r="AH649" t="s">
        <v>7196</v>
      </c>
      <c r="AI649" t="s">
        <v>7092</v>
      </c>
      <c r="AJ649" t="s">
        <v>1635</v>
      </c>
      <c r="AK649" t="s">
        <v>1638</v>
      </c>
      <c r="AL649" t="s">
        <v>6845</v>
      </c>
      <c r="AM649" t="s">
        <v>1639</v>
      </c>
      <c r="AN649" t="s">
        <v>8912</v>
      </c>
      <c r="AO649" t="s">
        <v>8912</v>
      </c>
      <c r="AP649" t="s">
        <v>6866</v>
      </c>
      <c r="AQ649" t="s">
        <v>6274</v>
      </c>
      <c r="AR649" t="s">
        <v>6866</v>
      </c>
      <c r="AS649" t="s">
        <v>6866</v>
      </c>
      <c r="AT649" t="s">
        <v>6866</v>
      </c>
      <c r="AU649" t="s">
        <v>6274</v>
      </c>
      <c r="AV649" t="s">
        <v>6274</v>
      </c>
      <c r="AW649" t="s">
        <v>6866</v>
      </c>
      <c r="AX649" t="s">
        <v>6274</v>
      </c>
      <c r="AY649" t="s">
        <v>6866</v>
      </c>
      <c r="AZ649" t="s">
        <v>6866</v>
      </c>
      <c r="BA649" t="s">
        <v>6866</v>
      </c>
      <c r="BB649" t="s">
        <v>8887</v>
      </c>
      <c r="BC649" t="s">
        <v>8887</v>
      </c>
      <c r="BD649" t="s">
        <v>6866</v>
      </c>
      <c r="BE649" t="s">
        <v>6866</v>
      </c>
      <c r="BF649" t="s">
        <v>6866</v>
      </c>
      <c r="BG649" t="s">
        <v>6866</v>
      </c>
      <c r="BH649" t="s">
        <v>6866</v>
      </c>
      <c r="BI649" t="s">
        <v>7122</v>
      </c>
      <c r="BJ649" t="s">
        <v>7122</v>
      </c>
      <c r="BK649" t="s">
        <v>6866</v>
      </c>
      <c r="BL649" t="s">
        <v>6866</v>
      </c>
      <c r="BM649" t="s">
        <v>6866</v>
      </c>
      <c r="BN649" t="s">
        <v>6866</v>
      </c>
      <c r="BO649" t="s">
        <v>6866</v>
      </c>
      <c r="BP649" t="s">
        <v>1640</v>
      </c>
      <c r="BQ649" t="s">
        <v>1641</v>
      </c>
    </row>
    <row r="650" spans="1:69" hidden="1" x14ac:dyDescent="0.2">
      <c r="A650" t="s">
        <v>1642</v>
      </c>
      <c r="B650" t="s">
        <v>1643</v>
      </c>
      <c r="C650" t="s">
        <v>1617</v>
      </c>
      <c r="D650" t="s">
        <v>6835</v>
      </c>
      <c r="E650" t="s">
        <v>1600</v>
      </c>
      <c r="F650" t="s">
        <v>1601</v>
      </c>
      <c r="G650" t="s">
        <v>6837</v>
      </c>
      <c r="H650" t="s">
        <v>1644</v>
      </c>
      <c r="I650" t="s">
        <v>7099</v>
      </c>
      <c r="J650" t="s">
        <v>1602</v>
      </c>
      <c r="K650" t="s">
        <v>6841</v>
      </c>
      <c r="L650" t="s">
        <v>7075</v>
      </c>
      <c r="M650" t="s">
        <v>7076</v>
      </c>
      <c r="N650" t="s">
        <v>7077</v>
      </c>
      <c r="O650" t="s">
        <v>6845</v>
      </c>
      <c r="P650" t="s">
        <v>1645</v>
      </c>
      <c r="Q650" t="s">
        <v>6845</v>
      </c>
      <c r="R650" t="s">
        <v>1646</v>
      </c>
      <c r="S650" t="s">
        <v>8220</v>
      </c>
      <c r="T650" t="s">
        <v>6414</v>
      </c>
      <c r="U650" t="s">
        <v>7082</v>
      </c>
      <c r="V650" t="s">
        <v>1647</v>
      </c>
      <c r="W650" t="s">
        <v>6845</v>
      </c>
      <c r="X650" t="s">
        <v>6845</v>
      </c>
      <c r="Y650" t="s">
        <v>1648</v>
      </c>
      <c r="Z650" t="s">
        <v>8903</v>
      </c>
      <c r="AA650" t="s">
        <v>7091</v>
      </c>
      <c r="AB650" t="s">
        <v>7119</v>
      </c>
      <c r="AC650" t="s">
        <v>1649</v>
      </c>
      <c r="AD650" t="s">
        <v>1650</v>
      </c>
      <c r="AE650" t="s">
        <v>6845</v>
      </c>
      <c r="AF650" t="s">
        <v>1651</v>
      </c>
      <c r="AG650" t="s">
        <v>6492</v>
      </c>
      <c r="AH650" t="s">
        <v>7680</v>
      </c>
      <c r="AI650" t="s">
        <v>7092</v>
      </c>
      <c r="AJ650" t="s">
        <v>1649</v>
      </c>
      <c r="AK650" t="s">
        <v>6845</v>
      </c>
      <c r="AL650" t="s">
        <v>6845</v>
      </c>
      <c r="AM650" t="s">
        <v>1652</v>
      </c>
      <c r="AN650" t="s">
        <v>8785</v>
      </c>
      <c r="AO650" t="s">
        <v>8785</v>
      </c>
      <c r="AP650" t="s">
        <v>6866</v>
      </c>
      <c r="AQ650" t="s">
        <v>6866</v>
      </c>
      <c r="AR650" t="s">
        <v>6866</v>
      </c>
      <c r="AS650" t="s">
        <v>6866</v>
      </c>
      <c r="AT650" t="s">
        <v>6866</v>
      </c>
      <c r="AU650" t="s">
        <v>7144</v>
      </c>
      <c r="AV650" t="s">
        <v>7144</v>
      </c>
      <c r="AW650" t="s">
        <v>6866</v>
      </c>
      <c r="AX650" t="s">
        <v>6866</v>
      </c>
      <c r="AY650" t="s">
        <v>6866</v>
      </c>
      <c r="AZ650" t="s">
        <v>6866</v>
      </c>
      <c r="BA650" t="s">
        <v>6866</v>
      </c>
      <c r="BB650" t="s">
        <v>8449</v>
      </c>
      <c r="BC650" t="s">
        <v>8449</v>
      </c>
      <c r="BD650" t="s">
        <v>6866</v>
      </c>
      <c r="BE650" t="s">
        <v>6866</v>
      </c>
      <c r="BF650" t="s">
        <v>6866</v>
      </c>
      <c r="BG650" t="s">
        <v>6866</v>
      </c>
      <c r="BH650" t="s">
        <v>6866</v>
      </c>
      <c r="BI650" t="s">
        <v>7094</v>
      </c>
      <c r="BJ650" t="s">
        <v>7094</v>
      </c>
      <c r="BK650" t="s">
        <v>6866</v>
      </c>
      <c r="BL650" t="s">
        <v>6866</v>
      </c>
      <c r="BM650" t="s">
        <v>6866</v>
      </c>
      <c r="BN650" t="s">
        <v>6866</v>
      </c>
      <c r="BO650" t="s">
        <v>6866</v>
      </c>
      <c r="BP650" t="s">
        <v>1653</v>
      </c>
      <c r="BQ650" t="s">
        <v>1654</v>
      </c>
    </row>
    <row r="651" spans="1:69" hidden="1" x14ac:dyDescent="0.2">
      <c r="A651" t="s">
        <v>1655</v>
      </c>
      <c r="B651" t="s">
        <v>1656</v>
      </c>
      <c r="C651" t="s">
        <v>1617</v>
      </c>
      <c r="D651" t="s">
        <v>6835</v>
      </c>
      <c r="E651" t="s">
        <v>1600</v>
      </c>
      <c r="F651" t="s">
        <v>1601</v>
      </c>
      <c r="G651" t="s">
        <v>6837</v>
      </c>
      <c r="H651" t="s">
        <v>1657</v>
      </c>
      <c r="I651" t="s">
        <v>6274</v>
      </c>
      <c r="J651" t="s">
        <v>1602</v>
      </c>
      <c r="K651" t="s">
        <v>6841</v>
      </c>
      <c r="L651" t="s">
        <v>7075</v>
      </c>
      <c r="M651" t="s">
        <v>7076</v>
      </c>
      <c r="N651" t="s">
        <v>7077</v>
      </c>
      <c r="O651" t="s">
        <v>6845</v>
      </c>
      <c r="P651" t="s">
        <v>1658</v>
      </c>
      <c r="Q651" t="s">
        <v>6845</v>
      </c>
      <c r="R651" t="s">
        <v>7757</v>
      </c>
      <c r="S651" t="s">
        <v>1659</v>
      </c>
      <c r="T651" t="s">
        <v>7675</v>
      </c>
      <c r="U651" t="s">
        <v>7082</v>
      </c>
      <c r="V651" t="s">
        <v>1660</v>
      </c>
      <c r="W651" t="s">
        <v>1661</v>
      </c>
      <c r="X651" t="s">
        <v>6845</v>
      </c>
      <c r="Y651" t="s">
        <v>6264</v>
      </c>
      <c r="Z651" t="s">
        <v>6516</v>
      </c>
      <c r="AA651" t="s">
        <v>8880</v>
      </c>
      <c r="AB651" t="s">
        <v>7119</v>
      </c>
      <c r="AC651" t="s">
        <v>1662</v>
      </c>
      <c r="AD651" t="s">
        <v>1663</v>
      </c>
      <c r="AE651" t="s">
        <v>6845</v>
      </c>
      <c r="AF651" t="s">
        <v>1664</v>
      </c>
      <c r="AG651" t="s">
        <v>8879</v>
      </c>
      <c r="AH651" t="s">
        <v>7086</v>
      </c>
      <c r="AI651" t="s">
        <v>7092</v>
      </c>
      <c r="AJ651" t="s">
        <v>1662</v>
      </c>
      <c r="AK651" t="s">
        <v>1665</v>
      </c>
      <c r="AL651" t="s">
        <v>6845</v>
      </c>
      <c r="AM651" t="s">
        <v>6845</v>
      </c>
      <c r="AN651" t="s">
        <v>7162</v>
      </c>
      <c r="AO651" t="s">
        <v>8912</v>
      </c>
      <c r="AP651" t="s">
        <v>8994</v>
      </c>
      <c r="AQ651" t="s">
        <v>7179</v>
      </c>
      <c r="AR651" t="s">
        <v>6866</v>
      </c>
      <c r="AS651" t="s">
        <v>6866</v>
      </c>
      <c r="AT651" t="s">
        <v>6866</v>
      </c>
      <c r="AU651" t="s">
        <v>8564</v>
      </c>
      <c r="AV651" t="s">
        <v>8564</v>
      </c>
      <c r="AW651" t="s">
        <v>6866</v>
      </c>
      <c r="AX651" t="s">
        <v>6866</v>
      </c>
      <c r="AY651" t="s">
        <v>6866</v>
      </c>
      <c r="AZ651" t="s">
        <v>6866</v>
      </c>
      <c r="BA651" t="s">
        <v>6866</v>
      </c>
      <c r="BB651" t="s">
        <v>8434</v>
      </c>
      <c r="BC651" t="s">
        <v>9353</v>
      </c>
      <c r="BD651" t="s">
        <v>8994</v>
      </c>
      <c r="BE651" t="s">
        <v>6866</v>
      </c>
      <c r="BF651" t="s">
        <v>6866</v>
      </c>
      <c r="BG651" t="s">
        <v>6866</v>
      </c>
      <c r="BH651" t="s">
        <v>6866</v>
      </c>
      <c r="BI651" t="s">
        <v>8165</v>
      </c>
      <c r="BJ651" t="s">
        <v>8165</v>
      </c>
      <c r="BK651" t="s">
        <v>6866</v>
      </c>
      <c r="BL651" t="s">
        <v>6866</v>
      </c>
      <c r="BM651" t="s">
        <v>6866</v>
      </c>
      <c r="BN651" t="s">
        <v>6866</v>
      </c>
      <c r="BO651" t="s">
        <v>6866</v>
      </c>
      <c r="BP651" t="s">
        <v>1666</v>
      </c>
      <c r="BQ651" t="s">
        <v>1667</v>
      </c>
    </row>
    <row r="652" spans="1:69" hidden="1" x14ac:dyDescent="0.2">
      <c r="A652" t="s">
        <v>1668</v>
      </c>
      <c r="B652" t="s">
        <v>1669</v>
      </c>
      <c r="C652" t="s">
        <v>1617</v>
      </c>
      <c r="D652" t="s">
        <v>6835</v>
      </c>
      <c r="E652" t="s">
        <v>1600</v>
      </c>
      <c r="F652" t="s">
        <v>1670</v>
      </c>
      <c r="G652" t="s">
        <v>6837</v>
      </c>
      <c r="H652" t="s">
        <v>7150</v>
      </c>
      <c r="I652" t="s">
        <v>8449</v>
      </c>
      <c r="J652" t="s">
        <v>1671</v>
      </c>
      <c r="K652" t="s">
        <v>6841</v>
      </c>
      <c r="L652" t="s">
        <v>7075</v>
      </c>
      <c r="M652" t="s">
        <v>7076</v>
      </c>
      <c r="N652" t="s">
        <v>7077</v>
      </c>
      <c r="O652" t="s">
        <v>6845</v>
      </c>
      <c r="P652" t="s">
        <v>6845</v>
      </c>
      <c r="Q652" t="s">
        <v>6845</v>
      </c>
      <c r="R652" t="s">
        <v>1672</v>
      </c>
      <c r="S652" t="s">
        <v>7154</v>
      </c>
      <c r="T652" t="s">
        <v>1673</v>
      </c>
      <c r="U652" t="s">
        <v>7082</v>
      </c>
      <c r="V652" t="s">
        <v>1674</v>
      </c>
      <c r="W652" t="s">
        <v>1675</v>
      </c>
      <c r="X652" t="s">
        <v>6845</v>
      </c>
      <c r="Y652" t="s">
        <v>8192</v>
      </c>
      <c r="Z652" t="s">
        <v>7090</v>
      </c>
      <c r="AA652" t="s">
        <v>7196</v>
      </c>
      <c r="AB652" t="s">
        <v>7119</v>
      </c>
      <c r="AC652" t="s">
        <v>1674</v>
      </c>
      <c r="AD652" t="s">
        <v>1676</v>
      </c>
      <c r="AE652" t="s">
        <v>6845</v>
      </c>
      <c r="AF652" t="s">
        <v>1677</v>
      </c>
      <c r="AG652" t="s">
        <v>6503</v>
      </c>
      <c r="AH652" t="s">
        <v>7224</v>
      </c>
      <c r="AI652" t="s">
        <v>7092</v>
      </c>
      <c r="AJ652" t="s">
        <v>1674</v>
      </c>
      <c r="AK652" t="s">
        <v>6845</v>
      </c>
      <c r="AL652" t="s">
        <v>6845</v>
      </c>
      <c r="AM652" t="s">
        <v>7780</v>
      </c>
      <c r="AN652" t="s">
        <v>7144</v>
      </c>
      <c r="AO652" t="s">
        <v>7144</v>
      </c>
      <c r="AP652" t="s">
        <v>6866</v>
      </c>
      <c r="AQ652" t="s">
        <v>6866</v>
      </c>
      <c r="AR652" t="s">
        <v>6866</v>
      </c>
      <c r="AS652" t="s">
        <v>6866</v>
      </c>
      <c r="AT652" t="s">
        <v>6866</v>
      </c>
      <c r="AU652" t="s">
        <v>8906</v>
      </c>
      <c r="AV652" t="s">
        <v>8906</v>
      </c>
      <c r="AW652" t="s">
        <v>6866</v>
      </c>
      <c r="AX652" t="s">
        <v>6866</v>
      </c>
      <c r="AY652" t="s">
        <v>6866</v>
      </c>
      <c r="AZ652" t="s">
        <v>6866</v>
      </c>
      <c r="BA652" t="s">
        <v>6866</v>
      </c>
      <c r="BB652" t="s">
        <v>7095</v>
      </c>
      <c r="BC652" t="s">
        <v>7095</v>
      </c>
      <c r="BD652" t="s">
        <v>6866</v>
      </c>
      <c r="BE652" t="s">
        <v>6866</v>
      </c>
      <c r="BF652" t="s">
        <v>6866</v>
      </c>
      <c r="BG652" t="s">
        <v>6866</v>
      </c>
      <c r="BH652" t="s">
        <v>6866</v>
      </c>
      <c r="BI652" t="s">
        <v>7095</v>
      </c>
      <c r="BJ652" t="s">
        <v>7095</v>
      </c>
      <c r="BK652" t="s">
        <v>6866</v>
      </c>
      <c r="BL652" t="s">
        <v>6866</v>
      </c>
      <c r="BM652" t="s">
        <v>6866</v>
      </c>
      <c r="BN652" t="s">
        <v>6866</v>
      </c>
      <c r="BO652" t="s">
        <v>6866</v>
      </c>
      <c r="BP652" t="s">
        <v>1678</v>
      </c>
      <c r="BQ652" t="s">
        <v>1679</v>
      </c>
    </row>
    <row r="653" spans="1:69" hidden="1" x14ac:dyDescent="0.2">
      <c r="A653" t="s">
        <v>1680</v>
      </c>
      <c r="B653" t="s">
        <v>1681</v>
      </c>
      <c r="C653" t="s">
        <v>1617</v>
      </c>
      <c r="D653" t="s">
        <v>6835</v>
      </c>
      <c r="E653" t="s">
        <v>1600</v>
      </c>
      <c r="F653" t="s">
        <v>1682</v>
      </c>
      <c r="G653" t="s">
        <v>6837</v>
      </c>
      <c r="H653" t="s">
        <v>7150</v>
      </c>
      <c r="I653" t="s">
        <v>6273</v>
      </c>
      <c r="J653" t="s">
        <v>1683</v>
      </c>
      <c r="K653" t="s">
        <v>6841</v>
      </c>
      <c r="L653" t="s">
        <v>7075</v>
      </c>
      <c r="M653" t="s">
        <v>7076</v>
      </c>
      <c r="N653" t="s">
        <v>7077</v>
      </c>
      <c r="O653" t="s">
        <v>6845</v>
      </c>
      <c r="P653" t="s">
        <v>6845</v>
      </c>
      <c r="Q653" t="s">
        <v>6845</v>
      </c>
      <c r="R653" t="s">
        <v>3386</v>
      </c>
      <c r="S653" t="s">
        <v>8898</v>
      </c>
      <c r="T653" t="s">
        <v>6862</v>
      </c>
      <c r="U653" t="s">
        <v>7082</v>
      </c>
      <c r="V653" t="s">
        <v>1684</v>
      </c>
      <c r="W653" t="s">
        <v>1685</v>
      </c>
      <c r="X653" t="s">
        <v>6845</v>
      </c>
      <c r="Y653" t="s">
        <v>8321</v>
      </c>
      <c r="Z653" t="s">
        <v>4216</v>
      </c>
      <c r="AA653" t="s">
        <v>5741</v>
      </c>
      <c r="AB653" t="s">
        <v>7119</v>
      </c>
      <c r="AC653" t="s">
        <v>1684</v>
      </c>
      <c r="AD653" t="s">
        <v>1686</v>
      </c>
      <c r="AE653" t="s">
        <v>6845</v>
      </c>
      <c r="AF653" t="s">
        <v>1687</v>
      </c>
      <c r="AG653" t="s">
        <v>7421</v>
      </c>
      <c r="AH653" t="s">
        <v>6269</v>
      </c>
      <c r="AI653" t="s">
        <v>7092</v>
      </c>
      <c r="AJ653" t="s">
        <v>1684</v>
      </c>
      <c r="AK653" t="s">
        <v>1688</v>
      </c>
      <c r="AL653" t="s">
        <v>6845</v>
      </c>
      <c r="AM653" t="s">
        <v>6845</v>
      </c>
      <c r="AN653" t="s">
        <v>7100</v>
      </c>
      <c r="AO653" t="s">
        <v>7100</v>
      </c>
      <c r="AP653" t="s">
        <v>6866</v>
      </c>
      <c r="AQ653" t="s">
        <v>6866</v>
      </c>
      <c r="AR653" t="s">
        <v>6866</v>
      </c>
      <c r="AS653" t="s">
        <v>6866</v>
      </c>
      <c r="AT653" t="s">
        <v>6866</v>
      </c>
      <c r="AU653" t="s">
        <v>7095</v>
      </c>
      <c r="AV653" t="s">
        <v>7095</v>
      </c>
      <c r="AW653" t="s">
        <v>6866</v>
      </c>
      <c r="AX653" t="s">
        <v>6866</v>
      </c>
      <c r="AY653" t="s">
        <v>6866</v>
      </c>
      <c r="AZ653" t="s">
        <v>6866</v>
      </c>
      <c r="BA653" t="s">
        <v>6866</v>
      </c>
      <c r="BB653" t="s">
        <v>7180</v>
      </c>
      <c r="BC653" t="s">
        <v>7180</v>
      </c>
      <c r="BD653" t="s">
        <v>6866</v>
      </c>
      <c r="BE653" t="s">
        <v>6866</v>
      </c>
      <c r="BF653" t="s">
        <v>6866</v>
      </c>
      <c r="BG653" t="s">
        <v>6866</v>
      </c>
      <c r="BH653" t="s">
        <v>6866</v>
      </c>
      <c r="BI653" t="s">
        <v>7143</v>
      </c>
      <c r="BJ653" t="s">
        <v>7143</v>
      </c>
      <c r="BK653" t="s">
        <v>6866</v>
      </c>
      <c r="BL653" t="s">
        <v>6866</v>
      </c>
      <c r="BM653" t="s">
        <v>6866</v>
      </c>
      <c r="BN653" t="s">
        <v>6866</v>
      </c>
      <c r="BO653" t="s">
        <v>6866</v>
      </c>
      <c r="BP653" t="s">
        <v>1689</v>
      </c>
      <c r="BQ653" t="s">
        <v>1690</v>
      </c>
    </row>
    <row r="654" spans="1:69" hidden="1" x14ac:dyDescent="0.2">
      <c r="A654" t="s">
        <v>1691</v>
      </c>
      <c r="B654" t="s">
        <v>1692</v>
      </c>
      <c r="C654" t="s">
        <v>1617</v>
      </c>
      <c r="D654" t="s">
        <v>6835</v>
      </c>
      <c r="E654" t="s">
        <v>1600</v>
      </c>
      <c r="F654" t="s">
        <v>1693</v>
      </c>
      <c r="G654" t="s">
        <v>6837</v>
      </c>
      <c r="H654" t="s">
        <v>6838</v>
      </c>
      <c r="I654" t="s">
        <v>7096</v>
      </c>
      <c r="J654" t="s">
        <v>1694</v>
      </c>
      <c r="K654" t="s">
        <v>6841</v>
      </c>
      <c r="L654" t="s">
        <v>7075</v>
      </c>
      <c r="M654" t="s">
        <v>7076</v>
      </c>
      <c r="N654" t="s">
        <v>7077</v>
      </c>
      <c r="O654" t="s">
        <v>6845</v>
      </c>
      <c r="P654" t="s">
        <v>6845</v>
      </c>
      <c r="Q654" t="s">
        <v>6845</v>
      </c>
      <c r="R654" t="s">
        <v>8902</v>
      </c>
      <c r="S654" t="s">
        <v>9029</v>
      </c>
      <c r="T654" t="s">
        <v>7091</v>
      </c>
      <c r="U654" t="s">
        <v>7082</v>
      </c>
      <c r="V654" t="s">
        <v>1695</v>
      </c>
      <c r="W654" t="s">
        <v>1696</v>
      </c>
      <c r="X654" t="s">
        <v>6845</v>
      </c>
      <c r="Y654" t="s">
        <v>8902</v>
      </c>
      <c r="Z654" t="s">
        <v>8223</v>
      </c>
      <c r="AA654" t="s">
        <v>7196</v>
      </c>
      <c r="AB654" t="s">
        <v>7119</v>
      </c>
      <c r="AC654" t="s">
        <v>1695</v>
      </c>
      <c r="AD654" t="s">
        <v>6845</v>
      </c>
      <c r="AE654" t="s">
        <v>6845</v>
      </c>
      <c r="AF654" t="s">
        <v>1697</v>
      </c>
      <c r="AG654" t="s">
        <v>8998</v>
      </c>
      <c r="AH654" t="s">
        <v>7091</v>
      </c>
      <c r="AI654" t="s">
        <v>7092</v>
      </c>
      <c r="AJ654" t="s">
        <v>1695</v>
      </c>
      <c r="AK654" t="s">
        <v>1698</v>
      </c>
      <c r="AL654" t="s">
        <v>6845</v>
      </c>
      <c r="AM654" t="s">
        <v>7780</v>
      </c>
      <c r="AN654" t="s">
        <v>7180</v>
      </c>
      <c r="AO654" t="s">
        <v>7180</v>
      </c>
      <c r="AP654" t="s">
        <v>6866</v>
      </c>
      <c r="AQ654" t="s">
        <v>6866</v>
      </c>
      <c r="AR654" t="s">
        <v>6866</v>
      </c>
      <c r="AS654" t="s">
        <v>6866</v>
      </c>
      <c r="AT654" t="s">
        <v>6866</v>
      </c>
      <c r="AU654" t="s">
        <v>8971</v>
      </c>
      <c r="AV654" t="s">
        <v>8971</v>
      </c>
      <c r="AW654" t="s">
        <v>6866</v>
      </c>
      <c r="AX654" t="s">
        <v>6866</v>
      </c>
      <c r="AY654" t="s">
        <v>6866</v>
      </c>
      <c r="AZ654" t="s">
        <v>6866</v>
      </c>
      <c r="BA654" t="s">
        <v>6866</v>
      </c>
      <c r="BB654" t="s">
        <v>7100</v>
      </c>
      <c r="BC654" t="s">
        <v>7100</v>
      </c>
      <c r="BD654" t="s">
        <v>6866</v>
      </c>
      <c r="BE654" t="s">
        <v>6866</v>
      </c>
      <c r="BF654" t="s">
        <v>6866</v>
      </c>
      <c r="BG654" t="s">
        <v>6866</v>
      </c>
      <c r="BH654" t="s">
        <v>6866</v>
      </c>
      <c r="BI654" t="s">
        <v>7180</v>
      </c>
      <c r="BJ654" t="s">
        <v>7180</v>
      </c>
      <c r="BK654" t="s">
        <v>6866</v>
      </c>
      <c r="BL654" t="s">
        <v>6866</v>
      </c>
      <c r="BM654" t="s">
        <v>6866</v>
      </c>
      <c r="BN654" t="s">
        <v>6866</v>
      </c>
      <c r="BO654" t="s">
        <v>6866</v>
      </c>
      <c r="BP654" t="s">
        <v>1699</v>
      </c>
      <c r="BQ654" t="s">
        <v>1700</v>
      </c>
    </row>
    <row r="655" spans="1:69" hidden="1" x14ac:dyDescent="0.2">
      <c r="A655" t="s">
        <v>1701</v>
      </c>
      <c r="B655" t="s">
        <v>1702</v>
      </c>
      <c r="C655" t="s">
        <v>1617</v>
      </c>
      <c r="D655" t="s">
        <v>6835</v>
      </c>
      <c r="E655" t="s">
        <v>1600</v>
      </c>
      <c r="F655" t="s">
        <v>1703</v>
      </c>
      <c r="G655" t="s">
        <v>6837</v>
      </c>
      <c r="H655" t="s">
        <v>9024</v>
      </c>
      <c r="I655" t="s">
        <v>8994</v>
      </c>
      <c r="J655" t="s">
        <v>1704</v>
      </c>
      <c r="K655" t="s">
        <v>6841</v>
      </c>
      <c r="L655" t="s">
        <v>7075</v>
      </c>
      <c r="M655" t="s">
        <v>7076</v>
      </c>
      <c r="N655" t="s">
        <v>7077</v>
      </c>
      <c r="O655" t="s">
        <v>6845</v>
      </c>
      <c r="P655" t="s">
        <v>6845</v>
      </c>
      <c r="Q655" t="s">
        <v>6845</v>
      </c>
      <c r="R655" t="s">
        <v>1705</v>
      </c>
      <c r="S655" t="s">
        <v>5263</v>
      </c>
      <c r="T655" t="s">
        <v>7675</v>
      </c>
      <c r="U655" t="s">
        <v>7082</v>
      </c>
      <c r="V655" t="s">
        <v>1706</v>
      </c>
      <c r="W655" t="s">
        <v>1707</v>
      </c>
      <c r="X655" t="s">
        <v>6845</v>
      </c>
      <c r="Y655" t="s">
        <v>1708</v>
      </c>
      <c r="Z655" t="s">
        <v>8223</v>
      </c>
      <c r="AA655" t="s">
        <v>7118</v>
      </c>
      <c r="AB655" t="s">
        <v>7119</v>
      </c>
      <c r="AC655" t="s">
        <v>1706</v>
      </c>
      <c r="AD655" t="s">
        <v>6845</v>
      </c>
      <c r="AE655" t="s">
        <v>6845</v>
      </c>
      <c r="AF655" t="s">
        <v>1709</v>
      </c>
      <c r="AG655" t="s">
        <v>6861</v>
      </c>
      <c r="AH655" t="s">
        <v>6269</v>
      </c>
      <c r="AI655" t="s">
        <v>7092</v>
      </c>
      <c r="AJ655" t="s">
        <v>1706</v>
      </c>
      <c r="AK655" t="s">
        <v>6845</v>
      </c>
      <c r="AL655" t="s">
        <v>6845</v>
      </c>
      <c r="AM655" t="s">
        <v>8195</v>
      </c>
      <c r="AN655" t="s">
        <v>8960</v>
      </c>
      <c r="AO655" t="s">
        <v>8960</v>
      </c>
      <c r="AP655" t="s">
        <v>6866</v>
      </c>
      <c r="AQ655" t="s">
        <v>6866</v>
      </c>
      <c r="AR655" t="s">
        <v>6866</v>
      </c>
      <c r="AS655" t="s">
        <v>6866</v>
      </c>
      <c r="AT655" t="s">
        <v>6866</v>
      </c>
      <c r="AU655" t="s">
        <v>8953</v>
      </c>
      <c r="AV655" t="s">
        <v>8953</v>
      </c>
      <c r="AW655" t="s">
        <v>6866</v>
      </c>
      <c r="AX655" t="s">
        <v>6866</v>
      </c>
      <c r="AY655" t="s">
        <v>6866</v>
      </c>
      <c r="AZ655" t="s">
        <v>6866</v>
      </c>
      <c r="BA655" t="s">
        <v>6866</v>
      </c>
      <c r="BB655" t="s">
        <v>7122</v>
      </c>
      <c r="BC655" t="s">
        <v>7122</v>
      </c>
      <c r="BD655" t="s">
        <v>6866</v>
      </c>
      <c r="BE655" t="s">
        <v>6866</v>
      </c>
      <c r="BF655" t="s">
        <v>6866</v>
      </c>
      <c r="BG655" t="s">
        <v>6866</v>
      </c>
      <c r="BH655" t="s">
        <v>6866</v>
      </c>
      <c r="BI655" t="s">
        <v>7122</v>
      </c>
      <c r="BJ655" t="s">
        <v>7122</v>
      </c>
      <c r="BK655" t="s">
        <v>6866</v>
      </c>
      <c r="BL655" t="s">
        <v>6866</v>
      </c>
      <c r="BM655" t="s">
        <v>6866</v>
      </c>
      <c r="BN655" t="s">
        <v>6866</v>
      </c>
      <c r="BO655" t="s">
        <v>6866</v>
      </c>
      <c r="BP655" t="s">
        <v>1710</v>
      </c>
      <c r="BQ655" t="s">
        <v>1711</v>
      </c>
    </row>
    <row r="656" spans="1:69" hidden="1" x14ac:dyDescent="0.2">
      <c r="A656" t="s">
        <v>1712</v>
      </c>
      <c r="B656" t="s">
        <v>1713</v>
      </c>
      <c r="C656" t="s">
        <v>1617</v>
      </c>
      <c r="D656" t="s">
        <v>6835</v>
      </c>
      <c r="E656" t="s">
        <v>1600</v>
      </c>
      <c r="F656" t="s">
        <v>1714</v>
      </c>
      <c r="G656" t="s">
        <v>6837</v>
      </c>
      <c r="H656" t="s">
        <v>6421</v>
      </c>
      <c r="I656" t="s">
        <v>7099</v>
      </c>
      <c r="J656" t="s">
        <v>1715</v>
      </c>
      <c r="K656" t="s">
        <v>6841</v>
      </c>
      <c r="L656" t="s">
        <v>7075</v>
      </c>
      <c r="M656" t="s">
        <v>7076</v>
      </c>
      <c r="N656" t="s">
        <v>7077</v>
      </c>
      <c r="O656" t="s">
        <v>6845</v>
      </c>
      <c r="P656" t="s">
        <v>6845</v>
      </c>
      <c r="Q656" t="s">
        <v>6845</v>
      </c>
      <c r="R656" t="s">
        <v>1716</v>
      </c>
      <c r="S656" t="s">
        <v>8156</v>
      </c>
      <c r="T656" t="s">
        <v>8390</v>
      </c>
      <c r="U656" t="s">
        <v>7082</v>
      </c>
      <c r="V656" t="s">
        <v>1717</v>
      </c>
      <c r="W656" t="s">
        <v>1718</v>
      </c>
      <c r="X656" t="s">
        <v>6845</v>
      </c>
      <c r="Y656" t="s">
        <v>5202</v>
      </c>
      <c r="Z656" t="s">
        <v>7117</v>
      </c>
      <c r="AA656" t="s">
        <v>8950</v>
      </c>
      <c r="AB656" t="s">
        <v>7119</v>
      </c>
      <c r="AC656" t="s">
        <v>1717</v>
      </c>
      <c r="AD656" t="s">
        <v>1719</v>
      </c>
      <c r="AE656" t="s">
        <v>6845</v>
      </c>
      <c r="AF656" t="s">
        <v>3743</v>
      </c>
      <c r="AG656" t="s">
        <v>7085</v>
      </c>
      <c r="AH656" t="s">
        <v>7118</v>
      </c>
      <c r="AI656" t="s">
        <v>7092</v>
      </c>
      <c r="AJ656" t="s">
        <v>1717</v>
      </c>
      <c r="AK656" t="s">
        <v>1720</v>
      </c>
      <c r="AL656" t="s">
        <v>6845</v>
      </c>
      <c r="AM656" t="s">
        <v>8951</v>
      </c>
      <c r="AN656" t="s">
        <v>6432</v>
      </c>
      <c r="AO656" t="s">
        <v>6432</v>
      </c>
      <c r="AP656" t="s">
        <v>6866</v>
      </c>
      <c r="AQ656" t="s">
        <v>6866</v>
      </c>
      <c r="AR656" t="s">
        <v>6866</v>
      </c>
      <c r="AS656" t="s">
        <v>6866</v>
      </c>
      <c r="AT656" t="s">
        <v>6866</v>
      </c>
      <c r="AU656" t="s">
        <v>8953</v>
      </c>
      <c r="AV656" t="s">
        <v>8953</v>
      </c>
      <c r="AW656" t="s">
        <v>6866</v>
      </c>
      <c r="AX656" t="s">
        <v>6866</v>
      </c>
      <c r="AY656" t="s">
        <v>6866</v>
      </c>
      <c r="AZ656" t="s">
        <v>6866</v>
      </c>
      <c r="BA656" t="s">
        <v>6866</v>
      </c>
      <c r="BB656" t="s">
        <v>8960</v>
      </c>
      <c r="BC656" t="s">
        <v>8960</v>
      </c>
      <c r="BD656" t="s">
        <v>6866</v>
      </c>
      <c r="BE656" t="s">
        <v>6866</v>
      </c>
      <c r="BF656" t="s">
        <v>6866</v>
      </c>
      <c r="BG656" t="s">
        <v>6866</v>
      </c>
      <c r="BH656" t="s">
        <v>6866</v>
      </c>
      <c r="BI656" t="s">
        <v>7098</v>
      </c>
      <c r="BJ656" t="s">
        <v>7098</v>
      </c>
      <c r="BK656" t="s">
        <v>6866</v>
      </c>
      <c r="BL656" t="s">
        <v>6866</v>
      </c>
      <c r="BM656" t="s">
        <v>6866</v>
      </c>
      <c r="BN656" t="s">
        <v>6866</v>
      </c>
      <c r="BO656" t="s">
        <v>6866</v>
      </c>
      <c r="BP656" t="s">
        <v>1721</v>
      </c>
      <c r="BQ656" t="s">
        <v>1722</v>
      </c>
    </row>
    <row r="657" spans="1:69" hidden="1" x14ac:dyDescent="0.2">
      <c r="A657" t="s">
        <v>1723</v>
      </c>
      <c r="B657" t="s">
        <v>1724</v>
      </c>
      <c r="C657" t="s">
        <v>1617</v>
      </c>
      <c r="D657" t="s">
        <v>6835</v>
      </c>
      <c r="E657" t="s">
        <v>1600</v>
      </c>
      <c r="F657" t="s">
        <v>1725</v>
      </c>
      <c r="G657" t="s">
        <v>6837</v>
      </c>
      <c r="H657" t="s">
        <v>6264</v>
      </c>
      <c r="I657" t="s">
        <v>9187</v>
      </c>
      <c r="J657" t="s">
        <v>1726</v>
      </c>
      <c r="K657" t="s">
        <v>6841</v>
      </c>
      <c r="L657" t="s">
        <v>7075</v>
      </c>
      <c r="M657" t="s">
        <v>7076</v>
      </c>
      <c r="N657" t="s">
        <v>7077</v>
      </c>
      <c r="O657" t="s">
        <v>6845</v>
      </c>
      <c r="P657" t="s">
        <v>6845</v>
      </c>
      <c r="Q657" t="s">
        <v>6845</v>
      </c>
      <c r="R657" t="s">
        <v>1727</v>
      </c>
      <c r="S657" t="s">
        <v>8193</v>
      </c>
      <c r="T657" t="s">
        <v>1673</v>
      </c>
      <c r="U657" t="s">
        <v>7082</v>
      </c>
      <c r="V657" t="s">
        <v>1728</v>
      </c>
      <c r="W657" t="s">
        <v>1729</v>
      </c>
      <c r="X657" t="s">
        <v>6845</v>
      </c>
      <c r="Y657" t="s">
        <v>8082</v>
      </c>
      <c r="Z657" t="s">
        <v>5062</v>
      </c>
      <c r="AA657" t="s">
        <v>7118</v>
      </c>
      <c r="AB657" t="s">
        <v>7119</v>
      </c>
      <c r="AC657" t="s">
        <v>1728</v>
      </c>
      <c r="AD657" t="s">
        <v>1730</v>
      </c>
      <c r="AE657" t="s">
        <v>6845</v>
      </c>
      <c r="AF657" t="s">
        <v>1731</v>
      </c>
      <c r="AG657" t="s">
        <v>7160</v>
      </c>
      <c r="AH657" t="s">
        <v>8811</v>
      </c>
      <c r="AI657" t="s">
        <v>7092</v>
      </c>
      <c r="AJ657" t="s">
        <v>6845</v>
      </c>
      <c r="AK657" t="s">
        <v>6845</v>
      </c>
      <c r="AL657" t="s">
        <v>6845</v>
      </c>
      <c r="AM657" t="s">
        <v>6845</v>
      </c>
      <c r="AN657" t="s">
        <v>8971</v>
      </c>
      <c r="AO657" t="s">
        <v>8971</v>
      </c>
      <c r="AP657" t="s">
        <v>6866</v>
      </c>
      <c r="AQ657" t="s">
        <v>6866</v>
      </c>
      <c r="AR657" t="s">
        <v>6866</v>
      </c>
      <c r="AS657" t="s">
        <v>6866</v>
      </c>
      <c r="AT657" t="s">
        <v>6866</v>
      </c>
      <c r="AU657" t="s">
        <v>7145</v>
      </c>
      <c r="AV657" t="s">
        <v>7145</v>
      </c>
      <c r="AW657" t="s">
        <v>6866</v>
      </c>
      <c r="AX657" t="s">
        <v>6866</v>
      </c>
      <c r="AY657" t="s">
        <v>6866</v>
      </c>
      <c r="AZ657" t="s">
        <v>6866</v>
      </c>
      <c r="BA657" t="s">
        <v>6866</v>
      </c>
      <c r="BB657" t="s">
        <v>8971</v>
      </c>
      <c r="BC657" t="s">
        <v>8971</v>
      </c>
      <c r="BD657" t="s">
        <v>6866</v>
      </c>
      <c r="BE657" t="s">
        <v>6866</v>
      </c>
      <c r="BF657" t="s">
        <v>6866</v>
      </c>
      <c r="BG657" t="s">
        <v>6866</v>
      </c>
      <c r="BH657" t="s">
        <v>6866</v>
      </c>
      <c r="BI657" t="s">
        <v>6866</v>
      </c>
      <c r="BJ657" t="s">
        <v>6866</v>
      </c>
      <c r="BK657" t="s">
        <v>6866</v>
      </c>
      <c r="BL657" t="s">
        <v>6866</v>
      </c>
      <c r="BM657" t="s">
        <v>6866</v>
      </c>
      <c r="BN657" t="s">
        <v>6866</v>
      </c>
      <c r="BO657" t="s">
        <v>6866</v>
      </c>
      <c r="BP657" t="s">
        <v>1732</v>
      </c>
      <c r="BQ657" t="s">
        <v>1733</v>
      </c>
    </row>
    <row r="658" spans="1:69" hidden="1" x14ac:dyDescent="0.2">
      <c r="A658" t="s">
        <v>1734</v>
      </c>
      <c r="B658" t="s">
        <v>1735</v>
      </c>
      <c r="C658" t="s">
        <v>1617</v>
      </c>
      <c r="D658" t="s">
        <v>6835</v>
      </c>
      <c r="E658" t="s">
        <v>1600</v>
      </c>
      <c r="F658" t="s">
        <v>1736</v>
      </c>
      <c r="G658" t="s">
        <v>6837</v>
      </c>
      <c r="H658" t="s">
        <v>9414</v>
      </c>
      <c r="I658" t="s">
        <v>7122</v>
      </c>
      <c r="J658" t="s">
        <v>1737</v>
      </c>
      <c r="K658" t="s">
        <v>6841</v>
      </c>
      <c r="L658" t="s">
        <v>7075</v>
      </c>
      <c r="M658" t="s">
        <v>7076</v>
      </c>
      <c r="N658" t="s">
        <v>7077</v>
      </c>
      <c r="O658" t="s">
        <v>6845</v>
      </c>
      <c r="P658" t="s">
        <v>6845</v>
      </c>
      <c r="Q658" t="s">
        <v>6845</v>
      </c>
      <c r="R658" t="s">
        <v>1738</v>
      </c>
      <c r="S658" t="s">
        <v>7154</v>
      </c>
      <c r="T658" t="s">
        <v>6475</v>
      </c>
      <c r="U658" t="s">
        <v>7082</v>
      </c>
      <c r="V658" t="s">
        <v>1739</v>
      </c>
      <c r="W658" t="s">
        <v>0</v>
      </c>
      <c r="X658" t="s">
        <v>6845</v>
      </c>
      <c r="Y658" t="s">
        <v>1219</v>
      </c>
      <c r="Z658" t="s">
        <v>7117</v>
      </c>
      <c r="AA658" t="s">
        <v>7086</v>
      </c>
      <c r="AB658" t="s">
        <v>7119</v>
      </c>
      <c r="AC658" t="s">
        <v>1739</v>
      </c>
      <c r="AD658" t="s">
        <v>0</v>
      </c>
      <c r="AE658" t="s">
        <v>6845</v>
      </c>
      <c r="AF658" t="s">
        <v>6845</v>
      </c>
      <c r="AG658" t="s">
        <v>6845</v>
      </c>
      <c r="AH658" t="s">
        <v>6845</v>
      </c>
      <c r="AI658" t="s">
        <v>6845</v>
      </c>
      <c r="AJ658" t="s">
        <v>6845</v>
      </c>
      <c r="AK658" t="s">
        <v>6845</v>
      </c>
      <c r="AL658" t="s">
        <v>6845</v>
      </c>
      <c r="AM658" t="s">
        <v>6845</v>
      </c>
      <c r="AN658" t="s">
        <v>7122</v>
      </c>
      <c r="AO658" t="s">
        <v>7122</v>
      </c>
      <c r="AP658" t="s">
        <v>6866</v>
      </c>
      <c r="AQ658" t="s">
        <v>6866</v>
      </c>
      <c r="AR658" t="s">
        <v>6866</v>
      </c>
      <c r="AS658" t="s">
        <v>6866</v>
      </c>
      <c r="AT658" t="s">
        <v>6866</v>
      </c>
      <c r="AU658" t="s">
        <v>7121</v>
      </c>
      <c r="AV658" t="s">
        <v>7121</v>
      </c>
      <c r="AW658" t="s">
        <v>6866</v>
      </c>
      <c r="AX658" t="s">
        <v>6866</v>
      </c>
      <c r="AY658" t="s">
        <v>6866</v>
      </c>
      <c r="AZ658" t="s">
        <v>6866</v>
      </c>
      <c r="BA658" t="s">
        <v>6866</v>
      </c>
      <c r="BB658" t="s">
        <v>7099</v>
      </c>
      <c r="BC658" t="s">
        <v>7099</v>
      </c>
      <c r="BD658" t="s">
        <v>6866</v>
      </c>
      <c r="BE658" t="s">
        <v>6866</v>
      </c>
      <c r="BF658" t="s">
        <v>6866</v>
      </c>
      <c r="BG658" t="s">
        <v>6866</v>
      </c>
      <c r="BH658" t="s">
        <v>6866</v>
      </c>
      <c r="BI658" t="s">
        <v>8994</v>
      </c>
      <c r="BJ658" t="s">
        <v>8994</v>
      </c>
      <c r="BK658" t="s">
        <v>6866</v>
      </c>
      <c r="BL658" t="s">
        <v>6866</v>
      </c>
      <c r="BM658" t="s">
        <v>6866</v>
      </c>
      <c r="BN658" t="s">
        <v>6866</v>
      </c>
      <c r="BO658" t="s">
        <v>6866</v>
      </c>
      <c r="BP658" t="s">
        <v>1</v>
      </c>
      <c r="BQ658" t="s">
        <v>2</v>
      </c>
    </row>
    <row r="659" spans="1:69" hidden="1" x14ac:dyDescent="0.2">
      <c r="A659" t="s">
        <v>3</v>
      </c>
      <c r="B659" t="s">
        <v>4</v>
      </c>
      <c r="C659" t="s">
        <v>1617</v>
      </c>
      <c r="D659" t="s">
        <v>6835</v>
      </c>
      <c r="E659" t="s">
        <v>1600</v>
      </c>
      <c r="F659" t="s">
        <v>5</v>
      </c>
      <c r="G659" t="s">
        <v>6837</v>
      </c>
      <c r="H659" t="s">
        <v>3638</v>
      </c>
      <c r="I659" t="s">
        <v>8960</v>
      </c>
      <c r="J659" t="s">
        <v>6</v>
      </c>
      <c r="K659" t="s">
        <v>6841</v>
      </c>
      <c r="L659" t="s">
        <v>7075</v>
      </c>
      <c r="M659" t="s">
        <v>7076</v>
      </c>
      <c r="N659" t="s">
        <v>7077</v>
      </c>
      <c r="O659" t="s">
        <v>6845</v>
      </c>
      <c r="P659" t="s">
        <v>6845</v>
      </c>
      <c r="Q659" t="s">
        <v>6845</v>
      </c>
      <c r="R659" t="s">
        <v>7</v>
      </c>
      <c r="S659" t="s">
        <v>7085</v>
      </c>
      <c r="T659" t="s">
        <v>7680</v>
      </c>
      <c r="U659" t="s">
        <v>7082</v>
      </c>
      <c r="V659" t="s">
        <v>8</v>
      </c>
      <c r="W659" t="s">
        <v>9</v>
      </c>
      <c r="X659" t="s">
        <v>6845</v>
      </c>
      <c r="Y659" t="s">
        <v>10</v>
      </c>
      <c r="Z659" t="s">
        <v>8621</v>
      </c>
      <c r="AA659" t="s">
        <v>8011</v>
      </c>
      <c r="AB659" t="s">
        <v>7119</v>
      </c>
      <c r="AC659" t="s">
        <v>8</v>
      </c>
      <c r="AD659" t="s">
        <v>11</v>
      </c>
      <c r="AE659" t="s">
        <v>6845</v>
      </c>
      <c r="AF659" t="s">
        <v>12</v>
      </c>
      <c r="AG659" t="s">
        <v>8998</v>
      </c>
      <c r="AH659" t="s">
        <v>13</v>
      </c>
      <c r="AI659" t="s">
        <v>7092</v>
      </c>
      <c r="AJ659" t="s">
        <v>8</v>
      </c>
      <c r="AK659" t="s">
        <v>14</v>
      </c>
      <c r="AL659" t="s">
        <v>6845</v>
      </c>
      <c r="AM659" t="s">
        <v>8951</v>
      </c>
      <c r="AN659" t="s">
        <v>8953</v>
      </c>
      <c r="AO659" t="s">
        <v>6866</v>
      </c>
      <c r="AP659" t="s">
        <v>8953</v>
      </c>
      <c r="AQ659" t="s">
        <v>6866</v>
      </c>
      <c r="AR659" t="s">
        <v>6866</v>
      </c>
      <c r="AS659" t="s">
        <v>6866</v>
      </c>
      <c r="AT659" t="s">
        <v>6866</v>
      </c>
      <c r="AU659" t="s">
        <v>8953</v>
      </c>
      <c r="AV659" t="s">
        <v>6866</v>
      </c>
      <c r="AW659" t="s">
        <v>8953</v>
      </c>
      <c r="AX659" t="s">
        <v>6866</v>
      </c>
      <c r="AY659" t="s">
        <v>6866</v>
      </c>
      <c r="AZ659" t="s">
        <v>6866</v>
      </c>
      <c r="BA659" t="s">
        <v>6866</v>
      </c>
      <c r="BB659" t="s">
        <v>7179</v>
      </c>
      <c r="BC659" t="s">
        <v>6866</v>
      </c>
      <c r="BD659" t="s">
        <v>7179</v>
      </c>
      <c r="BE659" t="s">
        <v>6866</v>
      </c>
      <c r="BF659" t="s">
        <v>6866</v>
      </c>
      <c r="BG659" t="s">
        <v>6866</v>
      </c>
      <c r="BH659" t="s">
        <v>6866</v>
      </c>
      <c r="BI659" t="s">
        <v>8906</v>
      </c>
      <c r="BJ659" t="s">
        <v>6866</v>
      </c>
      <c r="BK659" t="s">
        <v>8906</v>
      </c>
      <c r="BL659" t="s">
        <v>6866</v>
      </c>
      <c r="BM659" t="s">
        <v>6866</v>
      </c>
      <c r="BN659" t="s">
        <v>6866</v>
      </c>
      <c r="BO659" t="s">
        <v>6866</v>
      </c>
      <c r="BP659" t="s">
        <v>15</v>
      </c>
      <c r="BQ659" t="s">
        <v>16</v>
      </c>
    </row>
    <row r="660" spans="1:69" hidden="1" x14ac:dyDescent="0.2">
      <c r="A660" t="s">
        <v>17</v>
      </c>
      <c r="B660" t="s">
        <v>18</v>
      </c>
      <c r="C660" t="s">
        <v>1617</v>
      </c>
      <c r="D660" t="s">
        <v>6835</v>
      </c>
      <c r="E660" t="s">
        <v>1600</v>
      </c>
      <c r="F660" t="s">
        <v>19</v>
      </c>
      <c r="G660" t="s">
        <v>6837</v>
      </c>
      <c r="H660" t="s">
        <v>7687</v>
      </c>
      <c r="I660" t="s">
        <v>7123</v>
      </c>
      <c r="J660" t="s">
        <v>20</v>
      </c>
      <c r="K660" t="s">
        <v>6841</v>
      </c>
      <c r="L660" t="s">
        <v>7075</v>
      </c>
      <c r="M660" t="s">
        <v>7076</v>
      </c>
      <c r="N660" t="s">
        <v>7077</v>
      </c>
      <c r="O660" t="s">
        <v>6845</v>
      </c>
      <c r="P660" t="s">
        <v>6845</v>
      </c>
      <c r="Q660" t="s">
        <v>6845</v>
      </c>
      <c r="R660" t="s">
        <v>2832</v>
      </c>
      <c r="S660" t="s">
        <v>7598</v>
      </c>
      <c r="T660" t="s">
        <v>21</v>
      </c>
      <c r="U660" t="s">
        <v>7082</v>
      </c>
      <c r="V660" t="s">
        <v>22</v>
      </c>
      <c r="W660" t="s">
        <v>23</v>
      </c>
      <c r="X660" t="s">
        <v>6845</v>
      </c>
      <c r="Y660" t="s">
        <v>8336</v>
      </c>
      <c r="Z660" t="s">
        <v>8898</v>
      </c>
      <c r="AA660" t="s">
        <v>7081</v>
      </c>
      <c r="AB660" t="s">
        <v>7119</v>
      </c>
      <c r="AC660" t="s">
        <v>22</v>
      </c>
      <c r="AD660" t="s">
        <v>6845</v>
      </c>
      <c r="AE660" t="s">
        <v>6845</v>
      </c>
      <c r="AF660" t="s">
        <v>24</v>
      </c>
      <c r="AG660" t="s">
        <v>4827</v>
      </c>
      <c r="AH660" t="s">
        <v>7091</v>
      </c>
      <c r="AI660" t="s">
        <v>7092</v>
      </c>
      <c r="AJ660" t="s">
        <v>22</v>
      </c>
      <c r="AK660" t="s">
        <v>6845</v>
      </c>
      <c r="AL660" t="s">
        <v>6845</v>
      </c>
      <c r="AM660" t="s">
        <v>6845</v>
      </c>
      <c r="AN660" t="s">
        <v>8953</v>
      </c>
      <c r="AO660" t="s">
        <v>8953</v>
      </c>
      <c r="AP660" t="s">
        <v>6866</v>
      </c>
      <c r="AQ660" t="s">
        <v>6866</v>
      </c>
      <c r="AR660" t="s">
        <v>6866</v>
      </c>
      <c r="AS660" t="s">
        <v>6866</v>
      </c>
      <c r="AT660" t="s">
        <v>6866</v>
      </c>
      <c r="AU660" t="s">
        <v>7143</v>
      </c>
      <c r="AV660" t="s">
        <v>7143</v>
      </c>
      <c r="AW660" t="s">
        <v>6866</v>
      </c>
      <c r="AX660" t="s">
        <v>6866</v>
      </c>
      <c r="AY660" t="s">
        <v>6866</v>
      </c>
      <c r="AZ660" t="s">
        <v>6866</v>
      </c>
      <c r="BA660" t="s">
        <v>6866</v>
      </c>
      <c r="BB660" t="s">
        <v>8906</v>
      </c>
      <c r="BC660" t="s">
        <v>8906</v>
      </c>
      <c r="BD660" t="s">
        <v>6866</v>
      </c>
      <c r="BE660" t="s">
        <v>6866</v>
      </c>
      <c r="BF660" t="s">
        <v>6866</v>
      </c>
      <c r="BG660" t="s">
        <v>6866</v>
      </c>
      <c r="BH660" t="s">
        <v>6866</v>
      </c>
      <c r="BI660" t="s">
        <v>7099</v>
      </c>
      <c r="BJ660" t="s">
        <v>7099</v>
      </c>
      <c r="BK660" t="s">
        <v>6866</v>
      </c>
      <c r="BL660" t="s">
        <v>6866</v>
      </c>
      <c r="BM660" t="s">
        <v>6866</v>
      </c>
      <c r="BN660" t="s">
        <v>6866</v>
      </c>
      <c r="BO660" t="s">
        <v>6866</v>
      </c>
      <c r="BP660" t="s">
        <v>25</v>
      </c>
      <c r="BQ660" t="s">
        <v>26</v>
      </c>
    </row>
    <row r="661" spans="1:69" hidden="1" x14ac:dyDescent="0.2">
      <c r="A661" t="s">
        <v>27</v>
      </c>
      <c r="B661" t="s">
        <v>28</v>
      </c>
      <c r="C661" t="s">
        <v>1617</v>
      </c>
      <c r="D661" t="s">
        <v>6835</v>
      </c>
      <c r="E661" t="s">
        <v>1600</v>
      </c>
      <c r="F661" t="s">
        <v>29</v>
      </c>
      <c r="G661" t="s">
        <v>6837</v>
      </c>
      <c r="H661" t="s">
        <v>6376</v>
      </c>
      <c r="I661" t="s">
        <v>8367</v>
      </c>
      <c r="J661" t="s">
        <v>30</v>
      </c>
      <c r="K661" t="s">
        <v>6841</v>
      </c>
      <c r="L661" t="s">
        <v>7075</v>
      </c>
      <c r="M661" t="s">
        <v>7076</v>
      </c>
      <c r="N661" t="s">
        <v>7077</v>
      </c>
      <c r="O661" t="s">
        <v>6845</v>
      </c>
      <c r="P661" t="s">
        <v>6845</v>
      </c>
      <c r="Q661" t="s">
        <v>6845</v>
      </c>
      <c r="R661" t="s">
        <v>31</v>
      </c>
      <c r="S661" t="s">
        <v>8898</v>
      </c>
      <c r="T661" t="s">
        <v>6269</v>
      </c>
      <c r="U661" t="s">
        <v>7082</v>
      </c>
      <c r="V661" t="s">
        <v>32</v>
      </c>
      <c r="W661" t="s">
        <v>33</v>
      </c>
      <c r="X661" t="s">
        <v>6845</v>
      </c>
      <c r="Y661" t="s">
        <v>34</v>
      </c>
      <c r="Z661" t="s">
        <v>7117</v>
      </c>
      <c r="AA661" t="s">
        <v>7196</v>
      </c>
      <c r="AB661" t="s">
        <v>7119</v>
      </c>
      <c r="AC661" t="s">
        <v>32</v>
      </c>
      <c r="AD661" t="s">
        <v>6845</v>
      </c>
      <c r="AE661" t="s">
        <v>6845</v>
      </c>
      <c r="AF661" t="s">
        <v>35</v>
      </c>
      <c r="AG661" t="s">
        <v>8898</v>
      </c>
      <c r="AH661" t="s">
        <v>8556</v>
      </c>
      <c r="AI661" t="s">
        <v>7092</v>
      </c>
      <c r="AJ661" t="s">
        <v>32</v>
      </c>
      <c r="AK661" t="s">
        <v>6845</v>
      </c>
      <c r="AL661" t="s">
        <v>6845</v>
      </c>
      <c r="AM661" t="s">
        <v>6845</v>
      </c>
      <c r="AN661" t="s">
        <v>8906</v>
      </c>
      <c r="AO661" t="s">
        <v>8906</v>
      </c>
      <c r="AP661" t="s">
        <v>6866</v>
      </c>
      <c r="AQ661" t="s">
        <v>6866</v>
      </c>
      <c r="AR661" t="s">
        <v>6866</v>
      </c>
      <c r="AS661" t="s">
        <v>6866</v>
      </c>
      <c r="AT661" t="s">
        <v>6866</v>
      </c>
      <c r="AU661" t="s">
        <v>8906</v>
      </c>
      <c r="AV661" t="s">
        <v>8906</v>
      </c>
      <c r="AW661" t="s">
        <v>6866</v>
      </c>
      <c r="AX661" t="s">
        <v>6866</v>
      </c>
      <c r="AY661" t="s">
        <v>6866</v>
      </c>
      <c r="AZ661" t="s">
        <v>6866</v>
      </c>
      <c r="BA661" t="s">
        <v>6866</v>
      </c>
      <c r="BB661" t="s">
        <v>8906</v>
      </c>
      <c r="BC661" t="s">
        <v>8906</v>
      </c>
      <c r="BD661" t="s">
        <v>6866</v>
      </c>
      <c r="BE661" t="s">
        <v>6866</v>
      </c>
      <c r="BF661" t="s">
        <v>6866</v>
      </c>
      <c r="BG661" t="s">
        <v>6866</v>
      </c>
      <c r="BH661" t="s">
        <v>6866</v>
      </c>
      <c r="BI661" t="s">
        <v>8971</v>
      </c>
      <c r="BJ661" t="s">
        <v>8971</v>
      </c>
      <c r="BK661" t="s">
        <v>6866</v>
      </c>
      <c r="BL661" t="s">
        <v>6866</v>
      </c>
      <c r="BM661" t="s">
        <v>6866</v>
      </c>
      <c r="BN661" t="s">
        <v>6866</v>
      </c>
      <c r="BO661" t="s">
        <v>6866</v>
      </c>
      <c r="BP661" t="s">
        <v>36</v>
      </c>
      <c r="BQ661" t="s">
        <v>37</v>
      </c>
    </row>
    <row r="662" spans="1:69" hidden="1" x14ac:dyDescent="0.2">
      <c r="A662" t="s">
        <v>9214</v>
      </c>
      <c r="B662" t="s">
        <v>38</v>
      </c>
      <c r="C662" t="s">
        <v>1617</v>
      </c>
      <c r="D662" t="s">
        <v>6835</v>
      </c>
      <c r="E662" t="s">
        <v>1600</v>
      </c>
      <c r="F662" t="s">
        <v>39</v>
      </c>
      <c r="G662" t="s">
        <v>5868</v>
      </c>
      <c r="H662" t="s">
        <v>8977</v>
      </c>
      <c r="I662" t="s">
        <v>8994</v>
      </c>
      <c r="J662" t="s">
        <v>40</v>
      </c>
      <c r="K662" t="s">
        <v>6841</v>
      </c>
      <c r="L662" t="s">
        <v>7075</v>
      </c>
      <c r="M662" t="s">
        <v>7076</v>
      </c>
      <c r="N662" t="s">
        <v>7077</v>
      </c>
      <c r="O662" t="s">
        <v>6845</v>
      </c>
      <c r="P662" t="s">
        <v>6845</v>
      </c>
      <c r="Q662" t="s">
        <v>6845</v>
      </c>
      <c r="R662" t="s">
        <v>5126</v>
      </c>
      <c r="S662" t="s">
        <v>8220</v>
      </c>
      <c r="T662" t="s">
        <v>6414</v>
      </c>
      <c r="U662" t="s">
        <v>7082</v>
      </c>
      <c r="V662" t="s">
        <v>41</v>
      </c>
      <c r="W662" t="s">
        <v>42</v>
      </c>
      <c r="X662" t="s">
        <v>6845</v>
      </c>
      <c r="Y662" t="s">
        <v>43</v>
      </c>
      <c r="Z662" t="s">
        <v>8985</v>
      </c>
      <c r="AA662" t="s">
        <v>7118</v>
      </c>
      <c r="AB662" t="s">
        <v>7119</v>
      </c>
      <c r="AC662" t="s">
        <v>41</v>
      </c>
      <c r="AD662" t="s">
        <v>6845</v>
      </c>
      <c r="AE662" t="s">
        <v>6845</v>
      </c>
      <c r="AF662" t="s">
        <v>44</v>
      </c>
      <c r="AG662" t="s">
        <v>5392</v>
      </c>
      <c r="AH662" t="s">
        <v>7086</v>
      </c>
      <c r="AI662" t="s">
        <v>7092</v>
      </c>
      <c r="AJ662" t="s">
        <v>41</v>
      </c>
      <c r="AK662" t="s">
        <v>6845</v>
      </c>
      <c r="AL662" t="s">
        <v>6845</v>
      </c>
      <c r="AM662" t="s">
        <v>5254</v>
      </c>
      <c r="AN662" t="s">
        <v>7938</v>
      </c>
      <c r="AO662" t="s">
        <v>6208</v>
      </c>
      <c r="AP662" t="s">
        <v>8906</v>
      </c>
      <c r="AQ662" t="s">
        <v>6866</v>
      </c>
      <c r="AR662" t="s">
        <v>6866</v>
      </c>
      <c r="AS662" t="s">
        <v>6866</v>
      </c>
      <c r="AT662" t="s">
        <v>6866</v>
      </c>
      <c r="AU662" t="s">
        <v>8785</v>
      </c>
      <c r="AV662" t="s">
        <v>6399</v>
      </c>
      <c r="AW662" t="s">
        <v>8994</v>
      </c>
      <c r="AX662" t="s">
        <v>6866</v>
      </c>
      <c r="AY662" t="s">
        <v>6866</v>
      </c>
      <c r="AZ662" t="s">
        <v>6866</v>
      </c>
      <c r="BA662" t="s">
        <v>6866</v>
      </c>
      <c r="BB662" t="s">
        <v>7144</v>
      </c>
      <c r="BC662" t="s">
        <v>7144</v>
      </c>
      <c r="BD662" t="s">
        <v>6866</v>
      </c>
      <c r="BE662" t="s">
        <v>6866</v>
      </c>
      <c r="BF662" t="s">
        <v>6866</v>
      </c>
      <c r="BG662" t="s">
        <v>6866</v>
      </c>
      <c r="BH662" t="s">
        <v>6866</v>
      </c>
      <c r="BI662" t="s">
        <v>7123</v>
      </c>
      <c r="BJ662" t="s">
        <v>7123</v>
      </c>
      <c r="BK662" t="s">
        <v>6866</v>
      </c>
      <c r="BL662" t="s">
        <v>6866</v>
      </c>
      <c r="BM662" t="s">
        <v>6866</v>
      </c>
      <c r="BN662" t="s">
        <v>6866</v>
      </c>
      <c r="BO662" t="s">
        <v>6866</v>
      </c>
      <c r="BP662" t="s">
        <v>45</v>
      </c>
      <c r="BQ662" t="s">
        <v>46</v>
      </c>
    </row>
    <row r="663" spans="1:69" hidden="1" x14ac:dyDescent="0.2">
      <c r="A663" t="s">
        <v>47</v>
      </c>
      <c r="B663" t="s">
        <v>48</v>
      </c>
      <c r="C663" t="s">
        <v>1617</v>
      </c>
      <c r="D663" t="s">
        <v>6835</v>
      </c>
      <c r="E663" t="s">
        <v>1600</v>
      </c>
      <c r="F663" t="s">
        <v>49</v>
      </c>
      <c r="G663" t="s">
        <v>6837</v>
      </c>
      <c r="H663" t="s">
        <v>6838</v>
      </c>
      <c r="I663" t="s">
        <v>8286</v>
      </c>
      <c r="J663" t="s">
        <v>50</v>
      </c>
      <c r="K663" t="s">
        <v>6841</v>
      </c>
      <c r="L663" t="s">
        <v>7075</v>
      </c>
      <c r="M663" t="s">
        <v>7076</v>
      </c>
      <c r="N663" t="s">
        <v>7077</v>
      </c>
      <c r="O663" t="s">
        <v>6845</v>
      </c>
      <c r="P663" t="s">
        <v>6845</v>
      </c>
      <c r="Q663" t="s">
        <v>6845</v>
      </c>
      <c r="R663" t="s">
        <v>51</v>
      </c>
      <c r="S663" t="s">
        <v>5153</v>
      </c>
      <c r="T663" t="s">
        <v>6148</v>
      </c>
      <c r="U663" t="s">
        <v>7082</v>
      </c>
      <c r="V663" t="s">
        <v>52</v>
      </c>
      <c r="W663" t="s">
        <v>53</v>
      </c>
      <c r="X663" t="s">
        <v>6845</v>
      </c>
      <c r="Y663" t="s">
        <v>54</v>
      </c>
      <c r="Z663" t="s">
        <v>7379</v>
      </c>
      <c r="AA663" t="s">
        <v>8904</v>
      </c>
      <c r="AB663" t="s">
        <v>7119</v>
      </c>
      <c r="AC663" t="s">
        <v>52</v>
      </c>
      <c r="AD663" t="s">
        <v>55</v>
      </c>
      <c r="AE663" t="s">
        <v>6845</v>
      </c>
      <c r="AF663" t="s">
        <v>56</v>
      </c>
      <c r="AG663" t="s">
        <v>7117</v>
      </c>
      <c r="AH663" t="s">
        <v>7091</v>
      </c>
      <c r="AI663" t="s">
        <v>7092</v>
      </c>
      <c r="AJ663" t="s">
        <v>52</v>
      </c>
      <c r="AK663" t="s">
        <v>57</v>
      </c>
      <c r="AL663" t="s">
        <v>6845</v>
      </c>
      <c r="AM663" t="s">
        <v>6845</v>
      </c>
      <c r="AN663" t="s">
        <v>6274</v>
      </c>
      <c r="AO663" t="s">
        <v>6866</v>
      </c>
      <c r="AP663" t="s">
        <v>6274</v>
      </c>
      <c r="AQ663" t="s">
        <v>6866</v>
      </c>
      <c r="AR663" t="s">
        <v>6866</v>
      </c>
      <c r="AS663" t="s">
        <v>6866</v>
      </c>
      <c r="AT663" t="s">
        <v>6866</v>
      </c>
      <c r="AU663" t="s">
        <v>8887</v>
      </c>
      <c r="AV663" t="s">
        <v>6866</v>
      </c>
      <c r="AW663" t="s">
        <v>8887</v>
      </c>
      <c r="AX663" t="s">
        <v>6866</v>
      </c>
      <c r="AY663" t="s">
        <v>6866</v>
      </c>
      <c r="AZ663" t="s">
        <v>6866</v>
      </c>
      <c r="BA663" t="s">
        <v>6866</v>
      </c>
      <c r="BB663" t="s">
        <v>8953</v>
      </c>
      <c r="BC663" t="s">
        <v>6866</v>
      </c>
      <c r="BD663" t="s">
        <v>8953</v>
      </c>
      <c r="BE663" t="s">
        <v>6866</v>
      </c>
      <c r="BF663" t="s">
        <v>6866</v>
      </c>
      <c r="BG663" t="s">
        <v>6866</v>
      </c>
      <c r="BH663" t="s">
        <v>6866</v>
      </c>
      <c r="BI663" t="s">
        <v>7180</v>
      </c>
      <c r="BJ663" t="s">
        <v>6866</v>
      </c>
      <c r="BK663" t="s">
        <v>7180</v>
      </c>
      <c r="BL663" t="s">
        <v>6866</v>
      </c>
      <c r="BM663" t="s">
        <v>6866</v>
      </c>
      <c r="BN663" t="s">
        <v>6866</v>
      </c>
      <c r="BO663" t="s">
        <v>6866</v>
      </c>
      <c r="BP663" t="s">
        <v>58</v>
      </c>
      <c r="BQ663" t="s">
        <v>59</v>
      </c>
    </row>
    <row r="664" spans="1:69" hidden="1" x14ac:dyDescent="0.2">
      <c r="A664" t="s">
        <v>60</v>
      </c>
      <c r="B664" t="s">
        <v>61</v>
      </c>
      <c r="C664" t="s">
        <v>1617</v>
      </c>
      <c r="D664" t="s">
        <v>6835</v>
      </c>
      <c r="E664" t="s">
        <v>1600</v>
      </c>
      <c r="F664" t="s">
        <v>62</v>
      </c>
      <c r="G664" t="s">
        <v>6837</v>
      </c>
      <c r="H664" t="s">
        <v>7687</v>
      </c>
      <c r="I664" t="s">
        <v>9187</v>
      </c>
      <c r="J664" t="s">
        <v>63</v>
      </c>
      <c r="K664" t="s">
        <v>6841</v>
      </c>
      <c r="L664" t="s">
        <v>7075</v>
      </c>
      <c r="M664" t="s">
        <v>7076</v>
      </c>
      <c r="N664" t="s">
        <v>7077</v>
      </c>
      <c r="O664" t="s">
        <v>6845</v>
      </c>
      <c r="P664" t="s">
        <v>6845</v>
      </c>
      <c r="Q664" t="s">
        <v>6845</v>
      </c>
      <c r="R664" t="s">
        <v>64</v>
      </c>
      <c r="S664" t="s">
        <v>3415</v>
      </c>
      <c r="T664" t="s">
        <v>6856</v>
      </c>
      <c r="U664" t="s">
        <v>7082</v>
      </c>
      <c r="V664" t="s">
        <v>65</v>
      </c>
      <c r="W664" t="s">
        <v>66</v>
      </c>
      <c r="X664" t="s">
        <v>6845</v>
      </c>
      <c r="Y664" t="s">
        <v>67</v>
      </c>
      <c r="Z664" t="s">
        <v>8898</v>
      </c>
      <c r="AA664" t="s">
        <v>8556</v>
      </c>
      <c r="AB664" t="s">
        <v>7119</v>
      </c>
      <c r="AC664" t="s">
        <v>65</v>
      </c>
      <c r="AD664" t="s">
        <v>6845</v>
      </c>
      <c r="AE664" t="s">
        <v>6845</v>
      </c>
      <c r="AF664" t="s">
        <v>2232</v>
      </c>
      <c r="AG664" t="s">
        <v>8903</v>
      </c>
      <c r="AH664" t="s">
        <v>7086</v>
      </c>
      <c r="AI664" t="s">
        <v>7092</v>
      </c>
      <c r="AJ664" t="s">
        <v>65</v>
      </c>
      <c r="AK664" t="s">
        <v>68</v>
      </c>
      <c r="AL664" t="s">
        <v>6845</v>
      </c>
      <c r="AM664" t="s">
        <v>6845</v>
      </c>
      <c r="AN664" t="s">
        <v>7382</v>
      </c>
      <c r="AO664" t="s">
        <v>7382</v>
      </c>
      <c r="AP664" t="s">
        <v>6866</v>
      </c>
      <c r="AQ664" t="s">
        <v>6866</v>
      </c>
      <c r="AR664" t="s">
        <v>6866</v>
      </c>
      <c r="AS664" t="s">
        <v>6866</v>
      </c>
      <c r="AT664" t="s">
        <v>6866</v>
      </c>
      <c r="AU664" t="s">
        <v>8971</v>
      </c>
      <c r="AV664" t="s">
        <v>8971</v>
      </c>
      <c r="AW664" t="s">
        <v>6866</v>
      </c>
      <c r="AX664" t="s">
        <v>6866</v>
      </c>
      <c r="AY664" t="s">
        <v>6866</v>
      </c>
      <c r="AZ664" t="s">
        <v>6866</v>
      </c>
      <c r="BA664" t="s">
        <v>6866</v>
      </c>
      <c r="BB664" t="s">
        <v>7144</v>
      </c>
      <c r="BC664" t="s">
        <v>7144</v>
      </c>
      <c r="BD664" t="s">
        <v>6866</v>
      </c>
      <c r="BE664" t="s">
        <v>6866</v>
      </c>
      <c r="BF664" t="s">
        <v>6866</v>
      </c>
      <c r="BG664" t="s">
        <v>6866</v>
      </c>
      <c r="BH664" t="s">
        <v>6866</v>
      </c>
      <c r="BI664" t="s">
        <v>6274</v>
      </c>
      <c r="BJ664" t="s">
        <v>6274</v>
      </c>
      <c r="BK664" t="s">
        <v>6274</v>
      </c>
      <c r="BL664" t="s">
        <v>6866</v>
      </c>
      <c r="BM664" t="s">
        <v>6866</v>
      </c>
      <c r="BN664" t="s">
        <v>6866</v>
      </c>
      <c r="BO664" t="s">
        <v>6866</v>
      </c>
      <c r="BP664" t="s">
        <v>69</v>
      </c>
      <c r="BQ664" t="s">
        <v>70</v>
      </c>
    </row>
    <row r="665" spans="1:69" hidden="1" x14ac:dyDescent="0.2">
      <c r="A665" t="s">
        <v>71</v>
      </c>
      <c r="B665" t="s">
        <v>72</v>
      </c>
      <c r="C665" t="s">
        <v>1617</v>
      </c>
      <c r="D665" t="s">
        <v>6835</v>
      </c>
      <c r="E665" t="s">
        <v>1600</v>
      </c>
      <c r="F665" t="s">
        <v>73</v>
      </c>
      <c r="G665" t="s">
        <v>6837</v>
      </c>
      <c r="H665" t="s">
        <v>7150</v>
      </c>
      <c r="I665" t="s">
        <v>7100</v>
      </c>
      <c r="J665" t="s">
        <v>74</v>
      </c>
      <c r="K665" t="s">
        <v>6841</v>
      </c>
      <c r="L665" t="s">
        <v>7075</v>
      </c>
      <c r="M665" t="s">
        <v>7076</v>
      </c>
      <c r="N665" t="s">
        <v>7077</v>
      </c>
      <c r="O665" t="s">
        <v>6845</v>
      </c>
      <c r="P665" t="s">
        <v>6845</v>
      </c>
      <c r="Q665" t="s">
        <v>6845</v>
      </c>
      <c r="R665" t="s">
        <v>8082</v>
      </c>
      <c r="S665" t="s">
        <v>8903</v>
      </c>
      <c r="T665" t="s">
        <v>7196</v>
      </c>
      <c r="U665" t="s">
        <v>7082</v>
      </c>
      <c r="V665" t="s">
        <v>75</v>
      </c>
      <c r="W665" t="s">
        <v>76</v>
      </c>
      <c r="X665" t="s">
        <v>6845</v>
      </c>
      <c r="Y665" t="s">
        <v>77</v>
      </c>
      <c r="Z665" t="s">
        <v>6503</v>
      </c>
      <c r="AA665" t="s">
        <v>6414</v>
      </c>
      <c r="AB665" t="s">
        <v>7119</v>
      </c>
      <c r="AC665" t="s">
        <v>75</v>
      </c>
      <c r="AD665" t="s">
        <v>78</v>
      </c>
      <c r="AE665" t="s">
        <v>6845</v>
      </c>
      <c r="AF665" t="s">
        <v>8082</v>
      </c>
      <c r="AG665" t="s">
        <v>7090</v>
      </c>
      <c r="AH665" t="s">
        <v>8899</v>
      </c>
      <c r="AI665" t="s">
        <v>7092</v>
      </c>
      <c r="AJ665" t="s">
        <v>75</v>
      </c>
      <c r="AK665" t="s">
        <v>6845</v>
      </c>
      <c r="AL665" t="s">
        <v>6845</v>
      </c>
      <c r="AM665" t="s">
        <v>6845</v>
      </c>
      <c r="AN665" t="s">
        <v>6274</v>
      </c>
      <c r="AO665" t="s">
        <v>6274</v>
      </c>
      <c r="AP665" t="s">
        <v>6866</v>
      </c>
      <c r="AQ665" t="s">
        <v>6866</v>
      </c>
      <c r="AR665" t="s">
        <v>6866</v>
      </c>
      <c r="AS665" t="s">
        <v>6866</v>
      </c>
      <c r="AT665" t="s">
        <v>6866</v>
      </c>
      <c r="AU665" t="s">
        <v>7095</v>
      </c>
      <c r="AV665" t="s">
        <v>7095</v>
      </c>
      <c r="AW665" t="s">
        <v>6866</v>
      </c>
      <c r="AX665" t="s">
        <v>6866</v>
      </c>
      <c r="AY665" t="s">
        <v>6866</v>
      </c>
      <c r="AZ665" t="s">
        <v>6866</v>
      </c>
      <c r="BA665" t="s">
        <v>6866</v>
      </c>
      <c r="BB665" t="s">
        <v>7180</v>
      </c>
      <c r="BC665" t="s">
        <v>7180</v>
      </c>
      <c r="BD665" t="s">
        <v>6866</v>
      </c>
      <c r="BE665" t="s">
        <v>6866</v>
      </c>
      <c r="BF665" t="s">
        <v>6866</v>
      </c>
      <c r="BG665" t="s">
        <v>6866</v>
      </c>
      <c r="BH665" t="s">
        <v>6866</v>
      </c>
      <c r="BI665" t="s">
        <v>7099</v>
      </c>
      <c r="BJ665" t="s">
        <v>7099</v>
      </c>
      <c r="BK665" t="s">
        <v>6866</v>
      </c>
      <c r="BL665" t="s">
        <v>6866</v>
      </c>
      <c r="BM665" t="s">
        <v>6866</v>
      </c>
      <c r="BN665" t="s">
        <v>6866</v>
      </c>
      <c r="BO665" t="s">
        <v>6866</v>
      </c>
      <c r="BP665" t="s">
        <v>79</v>
      </c>
      <c r="BQ665" t="s">
        <v>80</v>
      </c>
    </row>
    <row r="666" spans="1:69" hidden="1" x14ac:dyDescent="0.2">
      <c r="A666" t="s">
        <v>81</v>
      </c>
      <c r="B666" t="s">
        <v>82</v>
      </c>
      <c r="C666" t="s">
        <v>1617</v>
      </c>
      <c r="D666" t="s">
        <v>6835</v>
      </c>
      <c r="E666" t="s">
        <v>1600</v>
      </c>
      <c r="F666" t="s">
        <v>83</v>
      </c>
      <c r="G666" t="s">
        <v>6837</v>
      </c>
      <c r="H666" t="s">
        <v>84</v>
      </c>
      <c r="I666" t="s">
        <v>9187</v>
      </c>
      <c r="J666" t="s">
        <v>85</v>
      </c>
      <c r="K666" t="s">
        <v>6841</v>
      </c>
      <c r="L666" t="s">
        <v>7075</v>
      </c>
      <c r="M666" t="s">
        <v>7076</v>
      </c>
      <c r="N666" t="s">
        <v>7077</v>
      </c>
      <c r="O666" t="s">
        <v>6845</v>
      </c>
      <c r="P666" t="s">
        <v>6845</v>
      </c>
      <c r="Q666" t="s">
        <v>6845</v>
      </c>
      <c r="R666" t="s">
        <v>86</v>
      </c>
      <c r="S666" t="s">
        <v>5153</v>
      </c>
      <c r="T666" t="s">
        <v>6856</v>
      </c>
      <c r="U666" t="s">
        <v>7082</v>
      </c>
      <c r="V666" t="s">
        <v>87</v>
      </c>
      <c r="W666" t="s">
        <v>88</v>
      </c>
      <c r="X666" t="s">
        <v>6845</v>
      </c>
      <c r="Y666" t="s">
        <v>5608</v>
      </c>
      <c r="Z666" t="s">
        <v>6397</v>
      </c>
      <c r="AA666" t="s">
        <v>7196</v>
      </c>
      <c r="AB666" t="s">
        <v>7119</v>
      </c>
      <c r="AC666" t="s">
        <v>87</v>
      </c>
      <c r="AD666" t="s">
        <v>89</v>
      </c>
      <c r="AE666" t="s">
        <v>6845</v>
      </c>
      <c r="AF666" t="s">
        <v>8806</v>
      </c>
      <c r="AG666" t="s">
        <v>8903</v>
      </c>
      <c r="AH666" t="s">
        <v>6269</v>
      </c>
      <c r="AI666" t="s">
        <v>7092</v>
      </c>
      <c r="AJ666" t="s">
        <v>87</v>
      </c>
      <c r="AK666" t="s">
        <v>90</v>
      </c>
      <c r="AL666" t="s">
        <v>6845</v>
      </c>
      <c r="AM666" t="s">
        <v>1639</v>
      </c>
      <c r="AN666" t="s">
        <v>7121</v>
      </c>
      <c r="AO666" t="s">
        <v>7179</v>
      </c>
      <c r="AP666" t="s">
        <v>8994</v>
      </c>
      <c r="AQ666" t="s">
        <v>6866</v>
      </c>
      <c r="AR666" t="s">
        <v>6866</v>
      </c>
      <c r="AS666" t="s">
        <v>6866</v>
      </c>
      <c r="AT666" t="s">
        <v>6866</v>
      </c>
      <c r="AU666" t="s">
        <v>7121</v>
      </c>
      <c r="AV666" t="s">
        <v>7121</v>
      </c>
      <c r="AW666" t="s">
        <v>6866</v>
      </c>
      <c r="AX666" t="s">
        <v>6866</v>
      </c>
      <c r="AY666" t="s">
        <v>6866</v>
      </c>
      <c r="AZ666" t="s">
        <v>6866</v>
      </c>
      <c r="BA666" t="s">
        <v>6866</v>
      </c>
      <c r="BB666" t="s">
        <v>7121</v>
      </c>
      <c r="BC666" t="s">
        <v>7121</v>
      </c>
      <c r="BD666" t="s">
        <v>6866</v>
      </c>
      <c r="BE666" t="s">
        <v>6866</v>
      </c>
      <c r="BF666" t="s">
        <v>6866</v>
      </c>
      <c r="BG666" t="s">
        <v>6866</v>
      </c>
      <c r="BH666" t="s">
        <v>6866</v>
      </c>
      <c r="BI666" t="s">
        <v>8953</v>
      </c>
      <c r="BJ666" t="s">
        <v>8953</v>
      </c>
      <c r="BK666" t="s">
        <v>6866</v>
      </c>
      <c r="BL666" t="s">
        <v>6866</v>
      </c>
      <c r="BM666" t="s">
        <v>6866</v>
      </c>
      <c r="BN666" t="s">
        <v>6866</v>
      </c>
      <c r="BO666" t="s">
        <v>6866</v>
      </c>
      <c r="BP666" t="s">
        <v>91</v>
      </c>
      <c r="BQ666" t="s">
        <v>92</v>
      </c>
    </row>
    <row r="667" spans="1:69" hidden="1" x14ac:dyDescent="0.2">
      <c r="A667" t="s">
        <v>9215</v>
      </c>
      <c r="B667" t="s">
        <v>93</v>
      </c>
      <c r="C667" t="s">
        <v>1617</v>
      </c>
      <c r="D667" t="s">
        <v>6835</v>
      </c>
      <c r="E667" t="s">
        <v>1600</v>
      </c>
      <c r="F667" t="s">
        <v>94</v>
      </c>
      <c r="G667" t="s">
        <v>6837</v>
      </c>
      <c r="H667" t="s">
        <v>4295</v>
      </c>
      <c r="I667" t="s">
        <v>7162</v>
      </c>
      <c r="J667" t="s">
        <v>95</v>
      </c>
      <c r="K667" t="s">
        <v>6841</v>
      </c>
      <c r="L667" t="s">
        <v>7075</v>
      </c>
      <c r="M667" t="s">
        <v>7076</v>
      </c>
      <c r="N667" t="s">
        <v>7077</v>
      </c>
      <c r="O667" t="s">
        <v>6845</v>
      </c>
      <c r="P667" t="s">
        <v>6845</v>
      </c>
      <c r="Q667" t="s">
        <v>6845</v>
      </c>
      <c r="R667" t="s">
        <v>96</v>
      </c>
      <c r="S667" t="s">
        <v>8903</v>
      </c>
      <c r="T667" t="s">
        <v>7118</v>
      </c>
      <c r="U667" t="s">
        <v>7082</v>
      </c>
      <c r="V667" t="s">
        <v>97</v>
      </c>
      <c r="W667" t="s">
        <v>98</v>
      </c>
      <c r="X667" t="s">
        <v>6845</v>
      </c>
      <c r="Y667" t="s">
        <v>99</v>
      </c>
      <c r="Z667" t="s">
        <v>6397</v>
      </c>
      <c r="AA667" t="s">
        <v>7086</v>
      </c>
      <c r="AB667" t="s">
        <v>7119</v>
      </c>
      <c r="AC667" t="s">
        <v>97</v>
      </c>
      <c r="AD667" t="s">
        <v>100</v>
      </c>
      <c r="AE667" t="s">
        <v>6845</v>
      </c>
      <c r="AF667" t="s">
        <v>101</v>
      </c>
      <c r="AG667" t="s">
        <v>8879</v>
      </c>
      <c r="AH667" t="s">
        <v>6414</v>
      </c>
      <c r="AI667" t="s">
        <v>7092</v>
      </c>
      <c r="AJ667" t="s">
        <v>97</v>
      </c>
      <c r="AK667" t="s">
        <v>102</v>
      </c>
      <c r="AL667" t="s">
        <v>6845</v>
      </c>
      <c r="AM667" t="s">
        <v>1639</v>
      </c>
      <c r="AN667" t="s">
        <v>8367</v>
      </c>
      <c r="AO667" t="s">
        <v>8286</v>
      </c>
      <c r="AP667" t="s">
        <v>6866</v>
      </c>
      <c r="AQ667" t="s">
        <v>7143</v>
      </c>
      <c r="AR667" t="s">
        <v>6866</v>
      </c>
      <c r="AS667" t="s">
        <v>6866</v>
      </c>
      <c r="AT667" t="s">
        <v>6866</v>
      </c>
      <c r="AU667" t="s">
        <v>7095</v>
      </c>
      <c r="AV667" t="s">
        <v>7095</v>
      </c>
      <c r="AW667" t="s">
        <v>6866</v>
      </c>
      <c r="AX667" t="s">
        <v>6866</v>
      </c>
      <c r="AY667" t="s">
        <v>6866</v>
      </c>
      <c r="AZ667" t="s">
        <v>6866</v>
      </c>
      <c r="BA667" t="s">
        <v>6866</v>
      </c>
      <c r="BB667" t="s">
        <v>7382</v>
      </c>
      <c r="BC667" t="s">
        <v>7382</v>
      </c>
      <c r="BD667" t="s">
        <v>6866</v>
      </c>
      <c r="BE667" t="s">
        <v>6866</v>
      </c>
      <c r="BF667" t="s">
        <v>6866</v>
      </c>
      <c r="BG667" t="s">
        <v>6866</v>
      </c>
      <c r="BH667" t="s">
        <v>6866</v>
      </c>
      <c r="BI667" t="s">
        <v>7096</v>
      </c>
      <c r="BJ667" t="s">
        <v>7096</v>
      </c>
      <c r="BK667" t="s">
        <v>6866</v>
      </c>
      <c r="BL667" t="s">
        <v>6866</v>
      </c>
      <c r="BM667" t="s">
        <v>6866</v>
      </c>
      <c r="BN667" t="s">
        <v>6866</v>
      </c>
      <c r="BO667" t="s">
        <v>6866</v>
      </c>
      <c r="BP667" t="s">
        <v>103</v>
      </c>
      <c r="BQ667" t="s">
        <v>104</v>
      </c>
    </row>
    <row r="668" spans="1:69" hidden="1" x14ac:dyDescent="0.2">
      <c r="A668" t="s">
        <v>105</v>
      </c>
      <c r="B668" t="s">
        <v>106</v>
      </c>
      <c r="C668" t="s">
        <v>1617</v>
      </c>
      <c r="D668" t="s">
        <v>6835</v>
      </c>
      <c r="E668" t="s">
        <v>1600</v>
      </c>
      <c r="F668" t="s">
        <v>1601</v>
      </c>
      <c r="G668" t="s">
        <v>6837</v>
      </c>
      <c r="H668" t="s">
        <v>107</v>
      </c>
      <c r="I668" t="s">
        <v>7100</v>
      </c>
      <c r="J668" t="s">
        <v>1602</v>
      </c>
      <c r="K668" t="s">
        <v>6841</v>
      </c>
      <c r="L668" t="s">
        <v>6568</v>
      </c>
      <c r="M668" t="s">
        <v>7076</v>
      </c>
      <c r="N668" t="s">
        <v>7077</v>
      </c>
      <c r="O668" t="s">
        <v>6845</v>
      </c>
      <c r="P668" t="s">
        <v>108</v>
      </c>
      <c r="Q668" t="s">
        <v>6845</v>
      </c>
      <c r="R668" t="s">
        <v>109</v>
      </c>
      <c r="S668" t="s">
        <v>6855</v>
      </c>
      <c r="T668" t="s">
        <v>8932</v>
      </c>
      <c r="U668" t="s">
        <v>7082</v>
      </c>
      <c r="V668" t="s">
        <v>110</v>
      </c>
      <c r="W668" t="s">
        <v>111</v>
      </c>
      <c r="X668" t="s">
        <v>6845</v>
      </c>
      <c r="Y668" t="s">
        <v>112</v>
      </c>
      <c r="Z668" t="s">
        <v>8898</v>
      </c>
      <c r="AA668" t="s">
        <v>6504</v>
      </c>
      <c r="AB668" t="s">
        <v>7119</v>
      </c>
      <c r="AC668" t="s">
        <v>113</v>
      </c>
      <c r="AD668" t="s">
        <v>114</v>
      </c>
      <c r="AE668" t="s">
        <v>6845</v>
      </c>
      <c r="AF668" t="s">
        <v>7111</v>
      </c>
      <c r="AG668" t="s">
        <v>7090</v>
      </c>
      <c r="AH668" t="s">
        <v>115</v>
      </c>
      <c r="AI668" t="s">
        <v>7092</v>
      </c>
      <c r="AJ668" t="s">
        <v>113</v>
      </c>
      <c r="AK668" t="s">
        <v>116</v>
      </c>
      <c r="AL668" t="s">
        <v>6845</v>
      </c>
      <c r="AM668" t="s">
        <v>7780</v>
      </c>
      <c r="AN668" t="s">
        <v>5814</v>
      </c>
      <c r="AO668" t="s">
        <v>8434</v>
      </c>
      <c r="AP668" t="s">
        <v>7179</v>
      </c>
      <c r="AQ668" t="s">
        <v>6273</v>
      </c>
      <c r="AR668" t="s">
        <v>6866</v>
      </c>
      <c r="AS668" t="s">
        <v>6866</v>
      </c>
      <c r="AT668" t="s">
        <v>6866</v>
      </c>
      <c r="AU668" t="s">
        <v>8785</v>
      </c>
      <c r="AV668" t="s">
        <v>6451</v>
      </c>
      <c r="AW668" t="s">
        <v>7145</v>
      </c>
      <c r="AX668" t="s">
        <v>9187</v>
      </c>
      <c r="AY668" t="s">
        <v>6866</v>
      </c>
      <c r="AZ668" t="s">
        <v>6866</v>
      </c>
      <c r="BA668" t="s">
        <v>6866</v>
      </c>
      <c r="BB668" t="s">
        <v>2362</v>
      </c>
      <c r="BC668" t="s">
        <v>2362</v>
      </c>
      <c r="BD668" t="s">
        <v>7096</v>
      </c>
      <c r="BE668" t="s">
        <v>6866</v>
      </c>
      <c r="BF668" t="s">
        <v>6866</v>
      </c>
      <c r="BG668" t="s">
        <v>6866</v>
      </c>
      <c r="BH668" t="s">
        <v>6866</v>
      </c>
      <c r="BI668" t="s">
        <v>6866</v>
      </c>
      <c r="BJ668" t="s">
        <v>6866</v>
      </c>
      <c r="BK668" t="s">
        <v>6866</v>
      </c>
      <c r="BL668" t="s">
        <v>6866</v>
      </c>
      <c r="BM668" t="s">
        <v>6866</v>
      </c>
      <c r="BN668" t="s">
        <v>6866</v>
      </c>
      <c r="BO668" t="s">
        <v>6866</v>
      </c>
      <c r="BP668" t="s">
        <v>117</v>
      </c>
      <c r="BQ668" t="s">
        <v>118</v>
      </c>
    </row>
    <row r="669" spans="1:69" hidden="1" x14ac:dyDescent="0.2">
      <c r="A669" t="s">
        <v>119</v>
      </c>
      <c r="B669" t="s">
        <v>119</v>
      </c>
      <c r="C669" t="s">
        <v>1617</v>
      </c>
      <c r="D669" t="s">
        <v>6835</v>
      </c>
      <c r="E669" t="s">
        <v>1600</v>
      </c>
      <c r="F669" t="s">
        <v>1601</v>
      </c>
      <c r="G669" t="s">
        <v>6837</v>
      </c>
      <c r="H669" t="s">
        <v>6838</v>
      </c>
      <c r="I669" t="s">
        <v>2457</v>
      </c>
      <c r="J669" t="s">
        <v>1602</v>
      </c>
      <c r="K669" t="s">
        <v>6841</v>
      </c>
      <c r="L669" t="s">
        <v>6456</v>
      </c>
      <c r="M669" t="s">
        <v>6457</v>
      </c>
      <c r="N669" t="s">
        <v>7077</v>
      </c>
      <c r="O669" t="s">
        <v>6845</v>
      </c>
      <c r="P669" t="s">
        <v>6845</v>
      </c>
      <c r="Q669" t="s">
        <v>6845</v>
      </c>
      <c r="R669" t="s">
        <v>120</v>
      </c>
      <c r="S669" t="s">
        <v>7758</v>
      </c>
      <c r="T669" t="s">
        <v>7196</v>
      </c>
      <c r="U669" t="s">
        <v>7082</v>
      </c>
      <c r="V669" t="s">
        <v>121</v>
      </c>
      <c r="W669" t="s">
        <v>122</v>
      </c>
      <c r="X669" t="s">
        <v>6845</v>
      </c>
      <c r="Y669" t="s">
        <v>6845</v>
      </c>
      <c r="Z669" t="s">
        <v>6845</v>
      </c>
      <c r="AA669" t="s">
        <v>6845</v>
      </c>
      <c r="AB669" t="s">
        <v>6845</v>
      </c>
      <c r="AC669" t="s">
        <v>6845</v>
      </c>
      <c r="AD669" t="s">
        <v>6845</v>
      </c>
      <c r="AE669" t="s">
        <v>6845</v>
      </c>
      <c r="AF669" t="s">
        <v>6845</v>
      </c>
      <c r="AG669" t="s">
        <v>6845</v>
      </c>
      <c r="AH669" t="s">
        <v>6845</v>
      </c>
      <c r="AI669" t="s">
        <v>6845</v>
      </c>
      <c r="AJ669" t="s">
        <v>6845</v>
      </c>
      <c r="AK669" t="s">
        <v>6845</v>
      </c>
      <c r="AL669" t="s">
        <v>6845</v>
      </c>
      <c r="AM669" t="s">
        <v>6845</v>
      </c>
      <c r="AN669" t="s">
        <v>6866</v>
      </c>
      <c r="AO669" t="s">
        <v>6866</v>
      </c>
      <c r="AP669" t="s">
        <v>6866</v>
      </c>
      <c r="AQ669" t="s">
        <v>6866</v>
      </c>
      <c r="AR669" t="s">
        <v>6866</v>
      </c>
      <c r="AS669" t="s">
        <v>6866</v>
      </c>
      <c r="AT669" t="s">
        <v>6866</v>
      </c>
      <c r="AU669" t="s">
        <v>6866</v>
      </c>
      <c r="AV669" t="s">
        <v>6866</v>
      </c>
      <c r="AW669" t="s">
        <v>6866</v>
      </c>
      <c r="AX669" t="s">
        <v>6866</v>
      </c>
      <c r="AY669" t="s">
        <v>6866</v>
      </c>
      <c r="AZ669" t="s">
        <v>6866</v>
      </c>
      <c r="BA669" t="s">
        <v>6866</v>
      </c>
      <c r="BB669" t="s">
        <v>6866</v>
      </c>
      <c r="BC669" t="s">
        <v>6866</v>
      </c>
      <c r="BD669" t="s">
        <v>6866</v>
      </c>
      <c r="BE669" t="s">
        <v>6866</v>
      </c>
      <c r="BF669" t="s">
        <v>6866</v>
      </c>
      <c r="BG669" t="s">
        <v>6866</v>
      </c>
      <c r="BH669" t="s">
        <v>6866</v>
      </c>
      <c r="BI669" t="s">
        <v>6866</v>
      </c>
      <c r="BJ669" t="s">
        <v>6866</v>
      </c>
      <c r="BK669" t="s">
        <v>6866</v>
      </c>
      <c r="BL669" t="s">
        <v>6866</v>
      </c>
      <c r="BM669" t="s">
        <v>6866</v>
      </c>
      <c r="BN669" t="s">
        <v>6866</v>
      </c>
      <c r="BO669" t="s">
        <v>6866</v>
      </c>
      <c r="BP669" t="s">
        <v>123</v>
      </c>
      <c r="BQ669" t="s">
        <v>124</v>
      </c>
    </row>
    <row r="670" spans="1:69" hidden="1" x14ac:dyDescent="0.2">
      <c r="A670" t="s">
        <v>125</v>
      </c>
      <c r="B670" t="s">
        <v>125</v>
      </c>
      <c r="C670" t="s">
        <v>1617</v>
      </c>
      <c r="D670" t="s">
        <v>6835</v>
      </c>
      <c r="E670" t="s">
        <v>1600</v>
      </c>
      <c r="F670" t="s">
        <v>1601</v>
      </c>
      <c r="G670" t="s">
        <v>6837</v>
      </c>
      <c r="H670" t="s">
        <v>8736</v>
      </c>
      <c r="I670" t="s">
        <v>7382</v>
      </c>
      <c r="J670" t="s">
        <v>1602</v>
      </c>
      <c r="K670" t="s">
        <v>6841</v>
      </c>
      <c r="L670" t="s">
        <v>6456</v>
      </c>
      <c r="M670" t="s">
        <v>6457</v>
      </c>
      <c r="N670" t="s">
        <v>6844</v>
      </c>
      <c r="O670" t="s">
        <v>6845</v>
      </c>
      <c r="P670" t="s">
        <v>6845</v>
      </c>
      <c r="Q670" t="s">
        <v>6845</v>
      </c>
      <c r="R670" t="s">
        <v>8806</v>
      </c>
      <c r="S670" t="s">
        <v>6492</v>
      </c>
      <c r="T670" t="s">
        <v>6521</v>
      </c>
      <c r="U670" t="s">
        <v>7082</v>
      </c>
      <c r="V670" t="s">
        <v>126</v>
      </c>
      <c r="W670" t="s">
        <v>127</v>
      </c>
      <c r="X670" t="s">
        <v>6845</v>
      </c>
      <c r="Y670" t="s">
        <v>6845</v>
      </c>
      <c r="Z670" t="s">
        <v>6845</v>
      </c>
      <c r="AA670" t="s">
        <v>6845</v>
      </c>
      <c r="AB670" t="s">
        <v>6845</v>
      </c>
      <c r="AC670" t="s">
        <v>6845</v>
      </c>
      <c r="AD670" t="s">
        <v>6845</v>
      </c>
      <c r="AE670" t="s">
        <v>6845</v>
      </c>
      <c r="AF670" t="s">
        <v>6845</v>
      </c>
      <c r="AG670" t="s">
        <v>6845</v>
      </c>
      <c r="AH670" t="s">
        <v>6845</v>
      </c>
      <c r="AI670" t="s">
        <v>6845</v>
      </c>
      <c r="AJ670" t="s">
        <v>6845</v>
      </c>
      <c r="AK670" t="s">
        <v>6845</v>
      </c>
      <c r="AL670" t="s">
        <v>6845</v>
      </c>
      <c r="AM670" t="s">
        <v>6845</v>
      </c>
      <c r="AN670" t="s">
        <v>6866</v>
      </c>
      <c r="AO670" t="s">
        <v>6866</v>
      </c>
      <c r="AP670" t="s">
        <v>6866</v>
      </c>
      <c r="AQ670" t="s">
        <v>6866</v>
      </c>
      <c r="AR670" t="s">
        <v>6866</v>
      </c>
      <c r="AS670" t="s">
        <v>6866</v>
      </c>
      <c r="AT670" t="s">
        <v>6866</v>
      </c>
      <c r="AU670" t="s">
        <v>6866</v>
      </c>
      <c r="AV670" t="s">
        <v>6866</v>
      </c>
      <c r="AW670" t="s">
        <v>6866</v>
      </c>
      <c r="AX670" t="s">
        <v>6866</v>
      </c>
      <c r="AY670" t="s">
        <v>6866</v>
      </c>
      <c r="AZ670" t="s">
        <v>6866</v>
      </c>
      <c r="BA670" t="s">
        <v>6866</v>
      </c>
      <c r="BB670" t="s">
        <v>6866</v>
      </c>
      <c r="BC670" t="s">
        <v>6866</v>
      </c>
      <c r="BD670" t="s">
        <v>6866</v>
      </c>
      <c r="BE670" t="s">
        <v>6866</v>
      </c>
      <c r="BF670" t="s">
        <v>6866</v>
      </c>
      <c r="BG670" t="s">
        <v>6866</v>
      </c>
      <c r="BH670" t="s">
        <v>6866</v>
      </c>
      <c r="BI670" t="s">
        <v>6866</v>
      </c>
      <c r="BJ670" t="s">
        <v>6866</v>
      </c>
      <c r="BK670" t="s">
        <v>6866</v>
      </c>
      <c r="BL670" t="s">
        <v>6866</v>
      </c>
      <c r="BM670" t="s">
        <v>6866</v>
      </c>
      <c r="BN670" t="s">
        <v>6866</v>
      </c>
      <c r="BO670" t="s">
        <v>6866</v>
      </c>
      <c r="BP670" t="s">
        <v>128</v>
      </c>
      <c r="BQ670" t="s">
        <v>129</v>
      </c>
    </row>
    <row r="671" spans="1:69" hidden="1" x14ac:dyDescent="0.2">
      <c r="A671" t="s">
        <v>130</v>
      </c>
      <c r="B671" t="s">
        <v>130</v>
      </c>
      <c r="C671" t="s">
        <v>6834</v>
      </c>
      <c r="D671" t="s">
        <v>6835</v>
      </c>
      <c r="E671" t="s">
        <v>1600</v>
      </c>
      <c r="F671" t="s">
        <v>1601</v>
      </c>
      <c r="G671" t="s">
        <v>6837</v>
      </c>
      <c r="H671" t="s">
        <v>9024</v>
      </c>
      <c r="I671" t="s">
        <v>8395</v>
      </c>
      <c r="J671" t="s">
        <v>1602</v>
      </c>
      <c r="K671" t="s">
        <v>6841</v>
      </c>
      <c r="L671" t="s">
        <v>6456</v>
      </c>
      <c r="M671" t="s">
        <v>6457</v>
      </c>
      <c r="N671" t="s">
        <v>6844</v>
      </c>
      <c r="O671" t="s">
        <v>6845</v>
      </c>
      <c r="P671" t="s">
        <v>6845</v>
      </c>
      <c r="Q671" t="s">
        <v>6845</v>
      </c>
      <c r="R671" t="s">
        <v>5608</v>
      </c>
      <c r="S671" t="s">
        <v>8193</v>
      </c>
      <c r="T671" t="s">
        <v>8765</v>
      </c>
      <c r="U671" t="s">
        <v>7082</v>
      </c>
      <c r="V671" t="s">
        <v>131</v>
      </c>
      <c r="W671" t="s">
        <v>132</v>
      </c>
      <c r="X671" t="s">
        <v>6845</v>
      </c>
      <c r="Y671" t="s">
        <v>6845</v>
      </c>
      <c r="Z671" t="s">
        <v>6845</v>
      </c>
      <c r="AA671" t="s">
        <v>6845</v>
      </c>
      <c r="AB671" t="s">
        <v>6845</v>
      </c>
      <c r="AC671" t="s">
        <v>6845</v>
      </c>
      <c r="AD671" t="s">
        <v>6845</v>
      </c>
      <c r="AE671" t="s">
        <v>6845</v>
      </c>
      <c r="AF671" t="s">
        <v>6845</v>
      </c>
      <c r="AG671" t="s">
        <v>6845</v>
      </c>
      <c r="AH671" t="s">
        <v>6845</v>
      </c>
      <c r="AI671" t="s">
        <v>6845</v>
      </c>
      <c r="AJ671" t="s">
        <v>6845</v>
      </c>
      <c r="AK671" t="s">
        <v>6845</v>
      </c>
      <c r="AL671" t="s">
        <v>6845</v>
      </c>
      <c r="AM671" t="s">
        <v>6845</v>
      </c>
      <c r="AN671" t="s">
        <v>6866</v>
      </c>
      <c r="AO671" t="s">
        <v>6866</v>
      </c>
      <c r="AP671" t="s">
        <v>6866</v>
      </c>
      <c r="AQ671" t="s">
        <v>6866</v>
      </c>
      <c r="AR671" t="s">
        <v>6866</v>
      </c>
      <c r="AS671" t="s">
        <v>6866</v>
      </c>
      <c r="AT671" t="s">
        <v>6866</v>
      </c>
      <c r="AU671" t="s">
        <v>6866</v>
      </c>
      <c r="AV671" t="s">
        <v>6866</v>
      </c>
      <c r="AW671" t="s">
        <v>6866</v>
      </c>
      <c r="AX671" t="s">
        <v>6866</v>
      </c>
      <c r="AY671" t="s">
        <v>6866</v>
      </c>
      <c r="AZ671" t="s">
        <v>6866</v>
      </c>
      <c r="BA671" t="s">
        <v>6866</v>
      </c>
      <c r="BB671" t="s">
        <v>6866</v>
      </c>
      <c r="BC671" t="s">
        <v>6866</v>
      </c>
      <c r="BD671" t="s">
        <v>6866</v>
      </c>
      <c r="BE671" t="s">
        <v>6866</v>
      </c>
      <c r="BF671" t="s">
        <v>6866</v>
      </c>
      <c r="BG671" t="s">
        <v>6866</v>
      </c>
      <c r="BH671" t="s">
        <v>6866</v>
      </c>
      <c r="BI671" t="s">
        <v>6866</v>
      </c>
      <c r="BJ671" t="s">
        <v>6866</v>
      </c>
      <c r="BK671" t="s">
        <v>6866</v>
      </c>
      <c r="BL671" t="s">
        <v>6866</v>
      </c>
      <c r="BM671" t="s">
        <v>6866</v>
      </c>
      <c r="BN671" t="s">
        <v>6866</v>
      </c>
      <c r="BO671" t="s">
        <v>6866</v>
      </c>
      <c r="BP671" t="s">
        <v>133</v>
      </c>
      <c r="BQ671" t="s">
        <v>134</v>
      </c>
    </row>
    <row r="672" spans="1:69" hidden="1" x14ac:dyDescent="0.2">
      <c r="A672" t="s">
        <v>135</v>
      </c>
      <c r="B672" t="s">
        <v>136</v>
      </c>
      <c r="C672" t="s">
        <v>1617</v>
      </c>
      <c r="D672" t="s">
        <v>6835</v>
      </c>
      <c r="E672" t="s">
        <v>1600</v>
      </c>
      <c r="F672" t="s">
        <v>137</v>
      </c>
      <c r="G672" t="s">
        <v>6837</v>
      </c>
      <c r="H672" t="s">
        <v>6264</v>
      </c>
      <c r="I672" t="s">
        <v>9187</v>
      </c>
      <c r="J672" t="s">
        <v>138</v>
      </c>
      <c r="K672" t="s">
        <v>6841</v>
      </c>
      <c r="L672" t="s">
        <v>6500</v>
      </c>
      <c r="M672" t="s">
        <v>6501</v>
      </c>
      <c r="N672" t="s">
        <v>7077</v>
      </c>
      <c r="O672" t="s">
        <v>6845</v>
      </c>
      <c r="P672" t="s">
        <v>6845</v>
      </c>
      <c r="Q672" t="s">
        <v>6845</v>
      </c>
      <c r="R672" t="s">
        <v>5608</v>
      </c>
      <c r="S672" t="s">
        <v>7154</v>
      </c>
      <c r="T672" t="s">
        <v>5247</v>
      </c>
      <c r="U672" t="s">
        <v>7082</v>
      </c>
      <c r="V672" t="s">
        <v>139</v>
      </c>
      <c r="W672" t="s">
        <v>140</v>
      </c>
      <c r="X672" t="s">
        <v>6845</v>
      </c>
      <c r="Y672" t="s">
        <v>8580</v>
      </c>
      <c r="Z672" t="s">
        <v>8879</v>
      </c>
      <c r="AA672" t="s">
        <v>7521</v>
      </c>
      <c r="AB672" t="s">
        <v>6857</v>
      </c>
      <c r="AC672" t="s">
        <v>139</v>
      </c>
      <c r="AD672" t="s">
        <v>141</v>
      </c>
      <c r="AE672" t="s">
        <v>6845</v>
      </c>
      <c r="AF672" t="s">
        <v>6845</v>
      </c>
      <c r="AG672" t="s">
        <v>6845</v>
      </c>
      <c r="AH672" t="s">
        <v>6845</v>
      </c>
      <c r="AI672" t="s">
        <v>6845</v>
      </c>
      <c r="AJ672" t="s">
        <v>6845</v>
      </c>
      <c r="AK672" t="s">
        <v>6845</v>
      </c>
      <c r="AL672" t="s">
        <v>6845</v>
      </c>
      <c r="AM672" t="s">
        <v>6845</v>
      </c>
      <c r="AN672" t="s">
        <v>6866</v>
      </c>
      <c r="AO672" t="s">
        <v>6866</v>
      </c>
      <c r="AP672" t="s">
        <v>6866</v>
      </c>
      <c r="AQ672" t="s">
        <v>6866</v>
      </c>
      <c r="AR672" t="s">
        <v>6866</v>
      </c>
      <c r="AS672" t="s">
        <v>6866</v>
      </c>
      <c r="AT672" t="s">
        <v>6866</v>
      </c>
      <c r="AU672" t="s">
        <v>6866</v>
      </c>
      <c r="AV672" t="s">
        <v>6866</v>
      </c>
      <c r="AW672" t="s">
        <v>6866</v>
      </c>
      <c r="AX672" t="s">
        <v>6866</v>
      </c>
      <c r="AY672" t="s">
        <v>6866</v>
      </c>
      <c r="AZ672" t="s">
        <v>6866</v>
      </c>
      <c r="BA672" t="s">
        <v>6866</v>
      </c>
      <c r="BB672" t="s">
        <v>7099</v>
      </c>
      <c r="BC672" t="s">
        <v>7099</v>
      </c>
      <c r="BD672" t="s">
        <v>6866</v>
      </c>
      <c r="BE672" t="s">
        <v>6866</v>
      </c>
      <c r="BF672" t="s">
        <v>6866</v>
      </c>
      <c r="BG672" t="s">
        <v>6866</v>
      </c>
      <c r="BH672" t="s">
        <v>6866</v>
      </c>
      <c r="BI672" t="s">
        <v>7099</v>
      </c>
      <c r="BJ672" t="s">
        <v>7099</v>
      </c>
      <c r="BK672" t="s">
        <v>6866</v>
      </c>
      <c r="BL672" t="s">
        <v>6866</v>
      </c>
      <c r="BM672" t="s">
        <v>6866</v>
      </c>
      <c r="BN672" t="s">
        <v>6866</v>
      </c>
      <c r="BO672" t="s">
        <v>6866</v>
      </c>
      <c r="BP672" t="s">
        <v>142</v>
      </c>
      <c r="BQ672" t="s">
        <v>143</v>
      </c>
    </row>
    <row r="673" spans="1:69" hidden="1" x14ac:dyDescent="0.2">
      <c r="A673" t="s">
        <v>144</v>
      </c>
      <c r="B673" t="s">
        <v>145</v>
      </c>
      <c r="C673" t="s">
        <v>1617</v>
      </c>
      <c r="D673" t="s">
        <v>6835</v>
      </c>
      <c r="E673" t="s">
        <v>1600</v>
      </c>
      <c r="F673" t="s">
        <v>146</v>
      </c>
      <c r="G673" t="s">
        <v>6837</v>
      </c>
      <c r="H673" t="s">
        <v>8753</v>
      </c>
      <c r="I673" t="s">
        <v>7145</v>
      </c>
      <c r="J673" t="s">
        <v>147</v>
      </c>
      <c r="K673" t="s">
        <v>6841</v>
      </c>
      <c r="L673" t="s">
        <v>6500</v>
      </c>
      <c r="M673" t="s">
        <v>6501</v>
      </c>
      <c r="N673" t="s">
        <v>7077</v>
      </c>
      <c r="O673" t="s">
        <v>6845</v>
      </c>
      <c r="P673" t="s">
        <v>6845</v>
      </c>
      <c r="Q673" t="s">
        <v>6845</v>
      </c>
      <c r="R673" t="s">
        <v>148</v>
      </c>
      <c r="S673" t="s">
        <v>7553</v>
      </c>
      <c r="T673" t="s">
        <v>7971</v>
      </c>
      <c r="U673" t="s">
        <v>7082</v>
      </c>
      <c r="V673" t="s">
        <v>6845</v>
      </c>
      <c r="W673" t="s">
        <v>149</v>
      </c>
      <c r="X673" t="s">
        <v>6845</v>
      </c>
      <c r="Y673" t="s">
        <v>6845</v>
      </c>
      <c r="Z673" t="s">
        <v>6845</v>
      </c>
      <c r="AA673" t="s">
        <v>6845</v>
      </c>
      <c r="AB673" t="s">
        <v>6845</v>
      </c>
      <c r="AC673" t="s">
        <v>6845</v>
      </c>
      <c r="AD673" t="s">
        <v>6845</v>
      </c>
      <c r="AE673" t="s">
        <v>6845</v>
      </c>
      <c r="AF673" t="s">
        <v>6845</v>
      </c>
      <c r="AG673" t="s">
        <v>6845</v>
      </c>
      <c r="AH673" t="s">
        <v>6845</v>
      </c>
      <c r="AI673" t="s">
        <v>6845</v>
      </c>
      <c r="AJ673" t="s">
        <v>6845</v>
      </c>
      <c r="AK673" t="s">
        <v>6845</v>
      </c>
      <c r="AL673" t="s">
        <v>6845</v>
      </c>
      <c r="AM673" t="s">
        <v>6845</v>
      </c>
      <c r="AN673" t="s">
        <v>6866</v>
      </c>
      <c r="AO673" t="s">
        <v>6866</v>
      </c>
      <c r="AP673" t="s">
        <v>6866</v>
      </c>
      <c r="AQ673" t="s">
        <v>6866</v>
      </c>
      <c r="AR673" t="s">
        <v>6866</v>
      </c>
      <c r="AS673" t="s">
        <v>6866</v>
      </c>
      <c r="AT673" t="s">
        <v>6866</v>
      </c>
      <c r="AU673" t="s">
        <v>6866</v>
      </c>
      <c r="AV673" t="s">
        <v>6866</v>
      </c>
      <c r="AW673" t="s">
        <v>6866</v>
      </c>
      <c r="AX673" t="s">
        <v>6866</v>
      </c>
      <c r="AY673" t="s">
        <v>6866</v>
      </c>
      <c r="AZ673" t="s">
        <v>6866</v>
      </c>
      <c r="BA673" t="s">
        <v>6866</v>
      </c>
      <c r="BB673" t="s">
        <v>8953</v>
      </c>
      <c r="BC673" t="s">
        <v>8953</v>
      </c>
      <c r="BD673" t="s">
        <v>6866</v>
      </c>
      <c r="BE673" t="s">
        <v>6866</v>
      </c>
      <c r="BF673" t="s">
        <v>6866</v>
      </c>
      <c r="BG673" t="s">
        <v>6866</v>
      </c>
      <c r="BH673" t="s">
        <v>6866</v>
      </c>
      <c r="BI673" t="s">
        <v>6866</v>
      </c>
      <c r="BJ673" t="s">
        <v>6866</v>
      </c>
      <c r="BK673" t="s">
        <v>6866</v>
      </c>
      <c r="BL673" t="s">
        <v>6866</v>
      </c>
      <c r="BM673" t="s">
        <v>6866</v>
      </c>
      <c r="BN673" t="s">
        <v>6866</v>
      </c>
      <c r="BO673" t="s">
        <v>6866</v>
      </c>
      <c r="BP673" t="s">
        <v>150</v>
      </c>
      <c r="BQ673" t="s">
        <v>151</v>
      </c>
    </row>
    <row r="674" spans="1:69" hidden="1" x14ac:dyDescent="0.2">
      <c r="A674" t="s">
        <v>152</v>
      </c>
      <c r="B674" t="s">
        <v>153</v>
      </c>
      <c r="C674" t="s">
        <v>1617</v>
      </c>
      <c r="D674" t="s">
        <v>6835</v>
      </c>
      <c r="E674" t="s">
        <v>1600</v>
      </c>
      <c r="F674" t="s">
        <v>154</v>
      </c>
      <c r="G674" t="s">
        <v>6837</v>
      </c>
      <c r="H674" t="s">
        <v>6421</v>
      </c>
      <c r="I674" t="s">
        <v>6549</v>
      </c>
      <c r="J674" t="s">
        <v>50</v>
      </c>
      <c r="K674" t="s">
        <v>6841</v>
      </c>
      <c r="L674" t="s">
        <v>6500</v>
      </c>
      <c r="M674" t="s">
        <v>6501</v>
      </c>
      <c r="N674" t="s">
        <v>7077</v>
      </c>
      <c r="O674" t="s">
        <v>6845</v>
      </c>
      <c r="P674" t="s">
        <v>6845</v>
      </c>
      <c r="Q674" t="s">
        <v>6845</v>
      </c>
      <c r="R674" t="s">
        <v>155</v>
      </c>
      <c r="S674" t="s">
        <v>7090</v>
      </c>
      <c r="T674" t="s">
        <v>9053</v>
      </c>
      <c r="U674" t="s">
        <v>7082</v>
      </c>
      <c r="V674" t="s">
        <v>156</v>
      </c>
      <c r="W674" t="s">
        <v>141</v>
      </c>
      <c r="X674" t="s">
        <v>6845</v>
      </c>
      <c r="Y674" t="s">
        <v>157</v>
      </c>
      <c r="Z674" t="s">
        <v>8625</v>
      </c>
      <c r="AA674" t="s">
        <v>6414</v>
      </c>
      <c r="AB674" t="s">
        <v>6857</v>
      </c>
      <c r="AC674" t="s">
        <v>156</v>
      </c>
      <c r="AD674" t="s">
        <v>6845</v>
      </c>
      <c r="AE674" t="s">
        <v>6845</v>
      </c>
      <c r="AF674" t="s">
        <v>6845</v>
      </c>
      <c r="AG674" t="s">
        <v>6845</v>
      </c>
      <c r="AH674" t="s">
        <v>6845</v>
      </c>
      <c r="AI674" t="s">
        <v>6845</v>
      </c>
      <c r="AJ674" t="s">
        <v>6845</v>
      </c>
      <c r="AK674" t="s">
        <v>6845</v>
      </c>
      <c r="AL674" t="s">
        <v>6845</v>
      </c>
      <c r="AM674" t="s">
        <v>6845</v>
      </c>
      <c r="AN674" t="s">
        <v>6866</v>
      </c>
      <c r="AO674" t="s">
        <v>6866</v>
      </c>
      <c r="AP674" t="s">
        <v>6866</v>
      </c>
      <c r="AQ674" t="s">
        <v>6866</v>
      </c>
      <c r="AR674" t="s">
        <v>6866</v>
      </c>
      <c r="AS674" t="s">
        <v>6866</v>
      </c>
      <c r="AT674" t="s">
        <v>6866</v>
      </c>
      <c r="AU674" t="s">
        <v>6866</v>
      </c>
      <c r="AV674" t="s">
        <v>6866</v>
      </c>
      <c r="AW674" t="s">
        <v>6866</v>
      </c>
      <c r="AX674" t="s">
        <v>6866</v>
      </c>
      <c r="AY674" t="s">
        <v>6866</v>
      </c>
      <c r="AZ674" t="s">
        <v>6866</v>
      </c>
      <c r="BA674" t="s">
        <v>6866</v>
      </c>
      <c r="BB674" t="s">
        <v>7143</v>
      </c>
      <c r="BC674" t="s">
        <v>6866</v>
      </c>
      <c r="BD674" t="s">
        <v>7143</v>
      </c>
      <c r="BE674" t="s">
        <v>6866</v>
      </c>
      <c r="BF674" t="s">
        <v>6866</v>
      </c>
      <c r="BG674" t="s">
        <v>6866</v>
      </c>
      <c r="BH674" t="s">
        <v>6866</v>
      </c>
      <c r="BI674" t="s">
        <v>7145</v>
      </c>
      <c r="BJ674" t="s">
        <v>6866</v>
      </c>
      <c r="BK674" t="s">
        <v>7145</v>
      </c>
      <c r="BL674" t="s">
        <v>6866</v>
      </c>
      <c r="BM674" t="s">
        <v>6866</v>
      </c>
      <c r="BN674" t="s">
        <v>6866</v>
      </c>
      <c r="BO674" t="s">
        <v>6866</v>
      </c>
      <c r="BP674" t="s">
        <v>158</v>
      </c>
      <c r="BQ674" t="s">
        <v>159</v>
      </c>
    </row>
    <row r="675" spans="1:69" hidden="1" x14ac:dyDescent="0.2">
      <c r="A675" t="s">
        <v>160</v>
      </c>
      <c r="B675" t="s">
        <v>161</v>
      </c>
      <c r="C675" t="s">
        <v>1617</v>
      </c>
      <c r="D675" t="s">
        <v>6835</v>
      </c>
      <c r="E675" t="s">
        <v>1600</v>
      </c>
      <c r="F675" t="s">
        <v>162</v>
      </c>
      <c r="G675" t="s">
        <v>6837</v>
      </c>
      <c r="H675" t="s">
        <v>163</v>
      </c>
      <c r="I675" t="s">
        <v>164</v>
      </c>
      <c r="J675" t="s">
        <v>165</v>
      </c>
      <c r="K675" t="s">
        <v>6841</v>
      </c>
      <c r="L675" t="s">
        <v>6500</v>
      </c>
      <c r="M675" t="s">
        <v>6501</v>
      </c>
      <c r="N675" t="s">
        <v>7077</v>
      </c>
      <c r="O675" t="s">
        <v>6845</v>
      </c>
      <c r="P675" t="s">
        <v>6845</v>
      </c>
      <c r="Q675" t="s">
        <v>6845</v>
      </c>
      <c r="R675" t="s">
        <v>7757</v>
      </c>
      <c r="S675" t="s">
        <v>8473</v>
      </c>
      <c r="T675" t="s">
        <v>7680</v>
      </c>
      <c r="U675" t="s">
        <v>7082</v>
      </c>
      <c r="V675" t="s">
        <v>166</v>
      </c>
      <c r="W675" t="s">
        <v>167</v>
      </c>
      <c r="X675" t="s">
        <v>6845</v>
      </c>
      <c r="Y675" t="s">
        <v>6055</v>
      </c>
      <c r="Z675" t="s">
        <v>9012</v>
      </c>
      <c r="AA675" t="s">
        <v>6816</v>
      </c>
      <c r="AB675" t="s">
        <v>6857</v>
      </c>
      <c r="AC675" t="s">
        <v>166</v>
      </c>
      <c r="AD675" t="s">
        <v>6845</v>
      </c>
      <c r="AE675" t="s">
        <v>6845</v>
      </c>
      <c r="AF675" t="s">
        <v>6845</v>
      </c>
      <c r="AG675" t="s">
        <v>6845</v>
      </c>
      <c r="AH675" t="s">
        <v>6845</v>
      </c>
      <c r="AI675" t="s">
        <v>6845</v>
      </c>
      <c r="AJ675" t="s">
        <v>6845</v>
      </c>
      <c r="AK675" t="s">
        <v>6845</v>
      </c>
      <c r="AL675" t="s">
        <v>6845</v>
      </c>
      <c r="AM675" t="s">
        <v>6845</v>
      </c>
      <c r="AN675" t="s">
        <v>6866</v>
      </c>
      <c r="AO675" t="s">
        <v>6866</v>
      </c>
      <c r="AP675" t="s">
        <v>6866</v>
      </c>
      <c r="AQ675" t="s">
        <v>6866</v>
      </c>
      <c r="AR675" t="s">
        <v>6866</v>
      </c>
      <c r="AS675" t="s">
        <v>6866</v>
      </c>
      <c r="AT675" t="s">
        <v>6866</v>
      </c>
      <c r="AU675" t="s">
        <v>6866</v>
      </c>
      <c r="AV675" t="s">
        <v>6866</v>
      </c>
      <c r="AW675" t="s">
        <v>6866</v>
      </c>
      <c r="AX675" t="s">
        <v>6866</v>
      </c>
      <c r="AY675" t="s">
        <v>6866</v>
      </c>
      <c r="AZ675" t="s">
        <v>6866</v>
      </c>
      <c r="BA675" t="s">
        <v>6866</v>
      </c>
      <c r="BB675" t="s">
        <v>8906</v>
      </c>
      <c r="BC675" t="s">
        <v>8906</v>
      </c>
      <c r="BD675" t="s">
        <v>6866</v>
      </c>
      <c r="BE675" t="s">
        <v>6866</v>
      </c>
      <c r="BF675" t="s">
        <v>6866</v>
      </c>
      <c r="BG675" t="s">
        <v>6866</v>
      </c>
      <c r="BH675" t="s">
        <v>6866</v>
      </c>
      <c r="BI675" t="s">
        <v>7145</v>
      </c>
      <c r="BJ675" t="s">
        <v>7145</v>
      </c>
      <c r="BK675" t="s">
        <v>6866</v>
      </c>
      <c r="BL675" t="s">
        <v>6866</v>
      </c>
      <c r="BM675" t="s">
        <v>6866</v>
      </c>
      <c r="BN675" t="s">
        <v>6866</v>
      </c>
      <c r="BO675" t="s">
        <v>6866</v>
      </c>
      <c r="BP675" t="s">
        <v>168</v>
      </c>
      <c r="BQ675" t="s">
        <v>169</v>
      </c>
    </row>
    <row r="676" spans="1:69" hidden="1" x14ac:dyDescent="0.2">
      <c r="A676" t="s">
        <v>170</v>
      </c>
      <c r="B676" t="s">
        <v>171</v>
      </c>
      <c r="C676" t="s">
        <v>1617</v>
      </c>
      <c r="D676" t="s">
        <v>6835</v>
      </c>
      <c r="E676" t="s">
        <v>1600</v>
      </c>
      <c r="F676" t="s">
        <v>172</v>
      </c>
      <c r="G676" t="s">
        <v>6837</v>
      </c>
      <c r="H676" t="s">
        <v>6264</v>
      </c>
      <c r="I676" t="s">
        <v>7144</v>
      </c>
      <c r="J676" t="s">
        <v>173</v>
      </c>
      <c r="K676" t="s">
        <v>6841</v>
      </c>
      <c r="L676" t="s">
        <v>6500</v>
      </c>
      <c r="M676" t="s">
        <v>6501</v>
      </c>
      <c r="N676" t="s">
        <v>7077</v>
      </c>
      <c r="O676" t="s">
        <v>6845</v>
      </c>
      <c r="P676" t="s">
        <v>6845</v>
      </c>
      <c r="Q676" t="s">
        <v>6845</v>
      </c>
      <c r="R676" t="s">
        <v>2648</v>
      </c>
      <c r="S676" t="s">
        <v>8903</v>
      </c>
      <c r="T676" t="s">
        <v>7086</v>
      </c>
      <c r="U676" t="s">
        <v>7082</v>
      </c>
      <c r="V676" t="s">
        <v>174</v>
      </c>
      <c r="W676" t="s">
        <v>175</v>
      </c>
      <c r="X676" t="s">
        <v>6845</v>
      </c>
      <c r="Y676" t="s">
        <v>6845</v>
      </c>
      <c r="Z676" t="s">
        <v>6845</v>
      </c>
      <c r="AA676" t="s">
        <v>6845</v>
      </c>
      <c r="AB676" t="s">
        <v>6845</v>
      </c>
      <c r="AC676" t="s">
        <v>6845</v>
      </c>
      <c r="AD676" t="s">
        <v>6845</v>
      </c>
      <c r="AE676" t="s">
        <v>6845</v>
      </c>
      <c r="AF676" t="s">
        <v>6845</v>
      </c>
      <c r="AG676" t="s">
        <v>6845</v>
      </c>
      <c r="AH676" t="s">
        <v>6845</v>
      </c>
      <c r="AI676" t="s">
        <v>6845</v>
      </c>
      <c r="AJ676" t="s">
        <v>6845</v>
      </c>
      <c r="AK676" t="s">
        <v>6845</v>
      </c>
      <c r="AL676" t="s">
        <v>6845</v>
      </c>
      <c r="AM676" t="s">
        <v>6845</v>
      </c>
      <c r="AN676" t="s">
        <v>6866</v>
      </c>
      <c r="AO676" t="s">
        <v>6866</v>
      </c>
      <c r="AP676" t="s">
        <v>6866</v>
      </c>
      <c r="AQ676" t="s">
        <v>6866</v>
      </c>
      <c r="AR676" t="s">
        <v>6866</v>
      </c>
      <c r="AS676" t="s">
        <v>6866</v>
      </c>
      <c r="AT676" t="s">
        <v>6866</v>
      </c>
      <c r="AU676" t="s">
        <v>6866</v>
      </c>
      <c r="AV676" t="s">
        <v>6866</v>
      </c>
      <c r="AW676" t="s">
        <v>6866</v>
      </c>
      <c r="AX676" t="s">
        <v>6866</v>
      </c>
      <c r="AY676" t="s">
        <v>6866</v>
      </c>
      <c r="AZ676" t="s">
        <v>6866</v>
      </c>
      <c r="BA676" t="s">
        <v>6866</v>
      </c>
      <c r="BB676" t="s">
        <v>8994</v>
      </c>
      <c r="BC676" t="s">
        <v>8994</v>
      </c>
      <c r="BD676" t="s">
        <v>6866</v>
      </c>
      <c r="BE676" t="s">
        <v>6866</v>
      </c>
      <c r="BF676" t="s">
        <v>6866</v>
      </c>
      <c r="BG676" t="s">
        <v>6866</v>
      </c>
      <c r="BH676" t="s">
        <v>6866</v>
      </c>
      <c r="BI676" t="s">
        <v>8952</v>
      </c>
      <c r="BJ676" t="s">
        <v>8952</v>
      </c>
      <c r="BK676" t="s">
        <v>6866</v>
      </c>
      <c r="BL676" t="s">
        <v>6866</v>
      </c>
      <c r="BM676" t="s">
        <v>6866</v>
      </c>
      <c r="BN676" t="s">
        <v>6866</v>
      </c>
      <c r="BO676" t="s">
        <v>6866</v>
      </c>
      <c r="BP676" t="s">
        <v>176</v>
      </c>
      <c r="BQ676" t="s">
        <v>177</v>
      </c>
    </row>
    <row r="677" spans="1:69" hidden="1" x14ac:dyDescent="0.2">
      <c r="A677" t="s">
        <v>178</v>
      </c>
      <c r="B677" t="s">
        <v>179</v>
      </c>
      <c r="C677" t="s">
        <v>1617</v>
      </c>
      <c r="D677" t="s">
        <v>6835</v>
      </c>
      <c r="E677" t="s">
        <v>1600</v>
      </c>
      <c r="F677" t="s">
        <v>180</v>
      </c>
      <c r="G677" t="s">
        <v>6837</v>
      </c>
      <c r="H677" t="s">
        <v>6838</v>
      </c>
      <c r="I677" t="s">
        <v>9187</v>
      </c>
      <c r="J677" t="s">
        <v>181</v>
      </c>
      <c r="K677" t="s">
        <v>6841</v>
      </c>
      <c r="L677" t="s">
        <v>6500</v>
      </c>
      <c r="M677" t="s">
        <v>6501</v>
      </c>
      <c r="N677" t="s">
        <v>7077</v>
      </c>
      <c r="O677" t="s">
        <v>6845</v>
      </c>
      <c r="P677" t="s">
        <v>6845</v>
      </c>
      <c r="Q677" t="s">
        <v>6845</v>
      </c>
      <c r="R677" t="s">
        <v>182</v>
      </c>
      <c r="S677" t="s">
        <v>9012</v>
      </c>
      <c r="T677" t="s">
        <v>6475</v>
      </c>
      <c r="U677" t="s">
        <v>7082</v>
      </c>
      <c r="V677" t="s">
        <v>183</v>
      </c>
      <c r="W677" t="s">
        <v>184</v>
      </c>
      <c r="X677" t="s">
        <v>6845</v>
      </c>
      <c r="Y677" t="s">
        <v>6845</v>
      </c>
      <c r="Z677" t="s">
        <v>6845</v>
      </c>
      <c r="AA677" t="s">
        <v>6845</v>
      </c>
      <c r="AB677" t="s">
        <v>6845</v>
      </c>
      <c r="AC677" t="s">
        <v>6845</v>
      </c>
      <c r="AD677" t="s">
        <v>6845</v>
      </c>
      <c r="AE677" t="s">
        <v>6845</v>
      </c>
      <c r="AF677" t="s">
        <v>6845</v>
      </c>
      <c r="AG677" t="s">
        <v>6845</v>
      </c>
      <c r="AH677" t="s">
        <v>6845</v>
      </c>
      <c r="AI677" t="s">
        <v>6845</v>
      </c>
      <c r="AJ677" t="s">
        <v>6845</v>
      </c>
      <c r="AK677" t="s">
        <v>6845</v>
      </c>
      <c r="AL677" t="s">
        <v>6845</v>
      </c>
      <c r="AM677" t="s">
        <v>6845</v>
      </c>
      <c r="AN677" t="s">
        <v>6866</v>
      </c>
      <c r="AO677" t="s">
        <v>6866</v>
      </c>
      <c r="AP677" t="s">
        <v>6866</v>
      </c>
      <c r="AQ677" t="s">
        <v>6866</v>
      </c>
      <c r="AR677" t="s">
        <v>6866</v>
      </c>
      <c r="AS677" t="s">
        <v>6866</v>
      </c>
      <c r="AT677" t="s">
        <v>6866</v>
      </c>
      <c r="AU677" t="s">
        <v>6866</v>
      </c>
      <c r="AV677" t="s">
        <v>6866</v>
      </c>
      <c r="AW677" t="s">
        <v>6866</v>
      </c>
      <c r="AX677" t="s">
        <v>6866</v>
      </c>
      <c r="AY677" t="s">
        <v>6866</v>
      </c>
      <c r="AZ677" t="s">
        <v>6866</v>
      </c>
      <c r="BA677" t="s">
        <v>6866</v>
      </c>
      <c r="BB677" t="s">
        <v>7143</v>
      </c>
      <c r="BC677" t="s">
        <v>7143</v>
      </c>
      <c r="BD677" t="s">
        <v>6866</v>
      </c>
      <c r="BE677" t="s">
        <v>6866</v>
      </c>
      <c r="BF677" t="s">
        <v>6866</v>
      </c>
      <c r="BG677" t="s">
        <v>6866</v>
      </c>
      <c r="BH677" t="s">
        <v>6866</v>
      </c>
      <c r="BI677" t="s">
        <v>8906</v>
      </c>
      <c r="BJ677" t="s">
        <v>8906</v>
      </c>
      <c r="BK677" t="s">
        <v>6866</v>
      </c>
      <c r="BL677" t="s">
        <v>6866</v>
      </c>
      <c r="BM677" t="s">
        <v>6866</v>
      </c>
      <c r="BN677" t="s">
        <v>6866</v>
      </c>
      <c r="BO677" t="s">
        <v>6866</v>
      </c>
      <c r="BP677" t="s">
        <v>185</v>
      </c>
      <c r="BQ677" t="s">
        <v>186</v>
      </c>
    </row>
    <row r="678" spans="1:69" hidden="1" x14ac:dyDescent="0.2">
      <c r="A678" t="s">
        <v>187</v>
      </c>
      <c r="B678" t="s">
        <v>188</v>
      </c>
      <c r="C678" t="s">
        <v>1617</v>
      </c>
      <c r="D678" t="s">
        <v>6835</v>
      </c>
      <c r="E678" t="s">
        <v>1600</v>
      </c>
      <c r="F678" t="s">
        <v>189</v>
      </c>
      <c r="G678" t="s">
        <v>6837</v>
      </c>
      <c r="H678" t="s">
        <v>5850</v>
      </c>
      <c r="I678" t="s">
        <v>7095</v>
      </c>
      <c r="J678" t="s">
        <v>1671</v>
      </c>
      <c r="K678" t="s">
        <v>6841</v>
      </c>
      <c r="L678" t="s">
        <v>6500</v>
      </c>
      <c r="M678" t="s">
        <v>6501</v>
      </c>
      <c r="N678" t="s">
        <v>7077</v>
      </c>
      <c r="O678" t="s">
        <v>6845</v>
      </c>
      <c r="P678" t="s">
        <v>6845</v>
      </c>
      <c r="Q678" t="s">
        <v>6845</v>
      </c>
      <c r="R678" t="s">
        <v>5359</v>
      </c>
      <c r="S678" t="s">
        <v>7638</v>
      </c>
      <c r="T678" t="s">
        <v>8744</v>
      </c>
      <c r="U678" t="s">
        <v>7082</v>
      </c>
      <c r="V678" t="s">
        <v>190</v>
      </c>
      <c r="W678" t="s">
        <v>191</v>
      </c>
      <c r="X678" t="s">
        <v>6845</v>
      </c>
      <c r="Y678" t="s">
        <v>6845</v>
      </c>
      <c r="Z678" t="s">
        <v>6845</v>
      </c>
      <c r="AA678" t="s">
        <v>6845</v>
      </c>
      <c r="AB678" t="s">
        <v>6845</v>
      </c>
      <c r="AC678" t="s">
        <v>6845</v>
      </c>
      <c r="AD678" t="s">
        <v>6845</v>
      </c>
      <c r="AE678" t="s">
        <v>6845</v>
      </c>
      <c r="AF678" t="s">
        <v>6845</v>
      </c>
      <c r="AG678" t="s">
        <v>6845</v>
      </c>
      <c r="AH678" t="s">
        <v>6845</v>
      </c>
      <c r="AI678" t="s">
        <v>6845</v>
      </c>
      <c r="AJ678" t="s">
        <v>6845</v>
      </c>
      <c r="AK678" t="s">
        <v>6845</v>
      </c>
      <c r="AL678" t="s">
        <v>6845</v>
      </c>
      <c r="AM678" t="s">
        <v>6845</v>
      </c>
      <c r="AN678" t="s">
        <v>6866</v>
      </c>
      <c r="AO678" t="s">
        <v>6866</v>
      </c>
      <c r="AP678" t="s">
        <v>6866</v>
      </c>
      <c r="AQ678" t="s">
        <v>6866</v>
      </c>
      <c r="AR678" t="s">
        <v>6866</v>
      </c>
      <c r="AS678" t="s">
        <v>6866</v>
      </c>
      <c r="AT678" t="s">
        <v>6866</v>
      </c>
      <c r="AU678" t="s">
        <v>6866</v>
      </c>
      <c r="AV678" t="s">
        <v>6866</v>
      </c>
      <c r="AW678" t="s">
        <v>6866</v>
      </c>
      <c r="AX678" t="s">
        <v>6866</v>
      </c>
      <c r="AY678" t="s">
        <v>6866</v>
      </c>
      <c r="AZ678" t="s">
        <v>6866</v>
      </c>
      <c r="BA678" t="s">
        <v>6866</v>
      </c>
      <c r="BB678" t="s">
        <v>7145</v>
      </c>
      <c r="BC678" t="s">
        <v>7145</v>
      </c>
      <c r="BD678" t="s">
        <v>6866</v>
      </c>
      <c r="BE678" t="s">
        <v>6866</v>
      </c>
      <c r="BF678" t="s">
        <v>6866</v>
      </c>
      <c r="BG678" t="s">
        <v>6866</v>
      </c>
      <c r="BH678" t="s">
        <v>6866</v>
      </c>
      <c r="BI678" t="s">
        <v>7099</v>
      </c>
      <c r="BJ678" t="s">
        <v>7099</v>
      </c>
      <c r="BK678" t="s">
        <v>6866</v>
      </c>
      <c r="BL678" t="s">
        <v>6866</v>
      </c>
      <c r="BM678" t="s">
        <v>6866</v>
      </c>
      <c r="BN678" t="s">
        <v>6866</v>
      </c>
      <c r="BO678" t="s">
        <v>6866</v>
      </c>
      <c r="BP678" t="s">
        <v>192</v>
      </c>
      <c r="BQ678" t="s">
        <v>193</v>
      </c>
    </row>
    <row r="679" spans="1:69" hidden="1" x14ac:dyDescent="0.2">
      <c r="A679" t="s">
        <v>194</v>
      </c>
      <c r="B679" t="s">
        <v>195</v>
      </c>
      <c r="C679" t="s">
        <v>1617</v>
      </c>
      <c r="D679" t="s">
        <v>6835</v>
      </c>
      <c r="E679" t="s">
        <v>1600</v>
      </c>
      <c r="F679" t="s">
        <v>196</v>
      </c>
      <c r="G679" t="s">
        <v>6837</v>
      </c>
      <c r="H679" t="s">
        <v>197</v>
      </c>
      <c r="I679" t="s">
        <v>7094</v>
      </c>
      <c r="J679" t="s">
        <v>198</v>
      </c>
      <c r="K679" t="s">
        <v>6841</v>
      </c>
      <c r="L679" t="s">
        <v>6500</v>
      </c>
      <c r="M679" t="s">
        <v>6501</v>
      </c>
      <c r="N679" t="s">
        <v>7077</v>
      </c>
      <c r="O679" t="s">
        <v>6845</v>
      </c>
      <c r="P679" t="s">
        <v>6845</v>
      </c>
      <c r="Q679" t="s">
        <v>6845</v>
      </c>
      <c r="R679" t="s">
        <v>8082</v>
      </c>
      <c r="S679" t="s">
        <v>7176</v>
      </c>
      <c r="T679" t="s">
        <v>6862</v>
      </c>
      <c r="U679" t="s">
        <v>7082</v>
      </c>
      <c r="V679" t="s">
        <v>199</v>
      </c>
      <c r="W679" t="s">
        <v>200</v>
      </c>
      <c r="X679" t="s">
        <v>6845</v>
      </c>
      <c r="Y679" t="s">
        <v>201</v>
      </c>
      <c r="Z679" t="s">
        <v>7090</v>
      </c>
      <c r="AA679" t="s">
        <v>8880</v>
      </c>
      <c r="AB679" t="s">
        <v>6857</v>
      </c>
      <c r="AC679" t="s">
        <v>199</v>
      </c>
      <c r="AD679" t="s">
        <v>6845</v>
      </c>
      <c r="AE679" t="s">
        <v>6845</v>
      </c>
      <c r="AF679" t="s">
        <v>6845</v>
      </c>
      <c r="AG679" t="s">
        <v>6845</v>
      </c>
      <c r="AH679" t="s">
        <v>6845</v>
      </c>
      <c r="AI679" t="s">
        <v>6845</v>
      </c>
      <c r="AJ679" t="s">
        <v>6845</v>
      </c>
      <c r="AK679" t="s">
        <v>6845</v>
      </c>
      <c r="AL679" t="s">
        <v>6845</v>
      </c>
      <c r="AM679" t="s">
        <v>6845</v>
      </c>
      <c r="AN679" t="s">
        <v>6866</v>
      </c>
      <c r="AO679" t="s">
        <v>6866</v>
      </c>
      <c r="AP679" t="s">
        <v>6866</v>
      </c>
      <c r="AQ679" t="s">
        <v>6866</v>
      </c>
      <c r="AR679" t="s">
        <v>6866</v>
      </c>
      <c r="AS679" t="s">
        <v>6866</v>
      </c>
      <c r="AT679" t="s">
        <v>6866</v>
      </c>
      <c r="AU679" t="s">
        <v>6866</v>
      </c>
      <c r="AV679" t="s">
        <v>6866</v>
      </c>
      <c r="AW679" t="s">
        <v>6866</v>
      </c>
      <c r="AX679" t="s">
        <v>6866</v>
      </c>
      <c r="AY679" t="s">
        <v>6866</v>
      </c>
      <c r="AZ679" t="s">
        <v>6866</v>
      </c>
      <c r="BA679" t="s">
        <v>6866</v>
      </c>
      <c r="BB679" t="s">
        <v>7121</v>
      </c>
      <c r="BC679" t="s">
        <v>7121</v>
      </c>
      <c r="BD679" t="s">
        <v>6866</v>
      </c>
      <c r="BE679" t="s">
        <v>6866</v>
      </c>
      <c r="BF679" t="s">
        <v>6866</v>
      </c>
      <c r="BG679" t="s">
        <v>6866</v>
      </c>
      <c r="BH679" t="s">
        <v>6866</v>
      </c>
      <c r="BI679" t="s">
        <v>8906</v>
      </c>
      <c r="BJ679" t="s">
        <v>8906</v>
      </c>
      <c r="BK679" t="s">
        <v>6866</v>
      </c>
      <c r="BL679" t="s">
        <v>6866</v>
      </c>
      <c r="BM679" t="s">
        <v>6866</v>
      </c>
      <c r="BN679" t="s">
        <v>6866</v>
      </c>
      <c r="BO679" t="s">
        <v>6866</v>
      </c>
      <c r="BP679" t="s">
        <v>202</v>
      </c>
      <c r="BQ679" t="s">
        <v>203</v>
      </c>
    </row>
    <row r="680" spans="1:69" hidden="1" x14ac:dyDescent="0.2">
      <c r="A680" t="s">
        <v>204</v>
      </c>
      <c r="B680" t="s">
        <v>205</v>
      </c>
      <c r="C680" t="s">
        <v>1617</v>
      </c>
      <c r="D680" t="s">
        <v>6835</v>
      </c>
      <c r="E680" t="s">
        <v>1600</v>
      </c>
      <c r="F680" t="s">
        <v>206</v>
      </c>
      <c r="G680" t="s">
        <v>6837</v>
      </c>
      <c r="H680" t="s">
        <v>6264</v>
      </c>
      <c r="I680" t="s">
        <v>7122</v>
      </c>
      <c r="J680" t="s">
        <v>207</v>
      </c>
      <c r="K680" t="s">
        <v>6841</v>
      </c>
      <c r="L680" t="s">
        <v>6500</v>
      </c>
      <c r="M680" t="s">
        <v>6501</v>
      </c>
      <c r="N680" t="s">
        <v>7077</v>
      </c>
      <c r="O680" t="s">
        <v>6845</v>
      </c>
      <c r="P680" t="s">
        <v>6845</v>
      </c>
      <c r="Q680" t="s">
        <v>6845</v>
      </c>
      <c r="R680" t="s">
        <v>208</v>
      </c>
      <c r="S680" t="s">
        <v>8898</v>
      </c>
      <c r="T680" t="s">
        <v>7091</v>
      </c>
      <c r="U680" t="s">
        <v>7082</v>
      </c>
      <c r="V680" t="s">
        <v>209</v>
      </c>
      <c r="W680" t="s">
        <v>210</v>
      </c>
      <c r="X680" t="s">
        <v>6845</v>
      </c>
      <c r="Y680" t="s">
        <v>6845</v>
      </c>
      <c r="Z680" t="s">
        <v>6845</v>
      </c>
      <c r="AA680" t="s">
        <v>6845</v>
      </c>
      <c r="AB680" t="s">
        <v>6845</v>
      </c>
      <c r="AC680" t="s">
        <v>6845</v>
      </c>
      <c r="AD680" t="s">
        <v>6845</v>
      </c>
      <c r="AE680" t="s">
        <v>6845</v>
      </c>
      <c r="AF680" t="s">
        <v>6845</v>
      </c>
      <c r="AG680" t="s">
        <v>6845</v>
      </c>
      <c r="AH680" t="s">
        <v>6845</v>
      </c>
      <c r="AI680" t="s">
        <v>6845</v>
      </c>
      <c r="AJ680" t="s">
        <v>6845</v>
      </c>
      <c r="AK680" t="s">
        <v>6845</v>
      </c>
      <c r="AL680" t="s">
        <v>6845</v>
      </c>
      <c r="AM680" t="s">
        <v>6845</v>
      </c>
      <c r="AN680" t="s">
        <v>6866</v>
      </c>
      <c r="AO680" t="s">
        <v>6866</v>
      </c>
      <c r="AP680" t="s">
        <v>6866</v>
      </c>
      <c r="AQ680" t="s">
        <v>6866</v>
      </c>
      <c r="AR680" t="s">
        <v>6866</v>
      </c>
      <c r="AS680" t="s">
        <v>6866</v>
      </c>
      <c r="AT680" t="s">
        <v>6866</v>
      </c>
      <c r="AU680" t="s">
        <v>6866</v>
      </c>
      <c r="AV680" t="s">
        <v>6866</v>
      </c>
      <c r="AW680" t="s">
        <v>6866</v>
      </c>
      <c r="AX680" t="s">
        <v>6866</v>
      </c>
      <c r="AY680" t="s">
        <v>6866</v>
      </c>
      <c r="AZ680" t="s">
        <v>6866</v>
      </c>
      <c r="BA680" t="s">
        <v>6866</v>
      </c>
      <c r="BB680" t="s">
        <v>7099</v>
      </c>
      <c r="BC680" t="s">
        <v>6866</v>
      </c>
      <c r="BD680" t="s">
        <v>7099</v>
      </c>
      <c r="BE680" t="s">
        <v>6866</v>
      </c>
      <c r="BF680" t="s">
        <v>6866</v>
      </c>
      <c r="BG680" t="s">
        <v>6866</v>
      </c>
      <c r="BH680" t="s">
        <v>6866</v>
      </c>
      <c r="BI680" t="s">
        <v>8994</v>
      </c>
      <c r="BJ680" t="s">
        <v>6866</v>
      </c>
      <c r="BK680" t="s">
        <v>8994</v>
      </c>
      <c r="BL680" t="s">
        <v>6866</v>
      </c>
      <c r="BM680" t="s">
        <v>6866</v>
      </c>
      <c r="BN680" t="s">
        <v>6866</v>
      </c>
      <c r="BO680" t="s">
        <v>6866</v>
      </c>
      <c r="BP680" t="s">
        <v>211</v>
      </c>
      <c r="BQ680" t="s">
        <v>212</v>
      </c>
    </row>
    <row r="681" spans="1:69" hidden="1" x14ac:dyDescent="0.2">
      <c r="A681" t="s">
        <v>1989</v>
      </c>
      <c r="B681" t="s">
        <v>1990</v>
      </c>
      <c r="C681" t="s">
        <v>1617</v>
      </c>
      <c r="D681" t="s">
        <v>6835</v>
      </c>
      <c r="E681" t="s">
        <v>1600</v>
      </c>
      <c r="F681" t="s">
        <v>1991</v>
      </c>
      <c r="G681" t="s">
        <v>6837</v>
      </c>
      <c r="H681" t="s">
        <v>6376</v>
      </c>
      <c r="I681" t="s">
        <v>8906</v>
      </c>
      <c r="J681" t="s">
        <v>1992</v>
      </c>
      <c r="K681" t="s">
        <v>6841</v>
      </c>
      <c r="L681" t="s">
        <v>6500</v>
      </c>
      <c r="M681" t="s">
        <v>6501</v>
      </c>
      <c r="N681" t="s">
        <v>7077</v>
      </c>
      <c r="O681" t="s">
        <v>6845</v>
      </c>
      <c r="P681" t="s">
        <v>6845</v>
      </c>
      <c r="Q681" t="s">
        <v>6845</v>
      </c>
      <c r="R681" t="s">
        <v>3720</v>
      </c>
      <c r="S681" t="s">
        <v>6492</v>
      </c>
      <c r="T681" t="s">
        <v>7086</v>
      </c>
      <c r="U681" t="s">
        <v>7082</v>
      </c>
      <c r="V681" t="s">
        <v>1993</v>
      </c>
      <c r="W681" t="s">
        <v>1994</v>
      </c>
      <c r="X681" t="s">
        <v>6845</v>
      </c>
      <c r="Y681" t="s">
        <v>6845</v>
      </c>
      <c r="Z681" t="s">
        <v>6845</v>
      </c>
      <c r="AA681" t="s">
        <v>6845</v>
      </c>
      <c r="AB681" t="s">
        <v>6845</v>
      </c>
      <c r="AC681" t="s">
        <v>6845</v>
      </c>
      <c r="AD681" t="s">
        <v>6845</v>
      </c>
      <c r="AE681" t="s">
        <v>6845</v>
      </c>
      <c r="AF681" t="s">
        <v>6845</v>
      </c>
      <c r="AG681" t="s">
        <v>6845</v>
      </c>
      <c r="AH681" t="s">
        <v>6845</v>
      </c>
      <c r="AI681" t="s">
        <v>6845</v>
      </c>
      <c r="AJ681" t="s">
        <v>6845</v>
      </c>
      <c r="AK681" t="s">
        <v>6845</v>
      </c>
      <c r="AL681" t="s">
        <v>6845</v>
      </c>
      <c r="AM681" t="s">
        <v>6845</v>
      </c>
      <c r="AN681" t="s">
        <v>6866</v>
      </c>
      <c r="AO681" t="s">
        <v>6866</v>
      </c>
      <c r="AP681" t="s">
        <v>6866</v>
      </c>
      <c r="AQ681" t="s">
        <v>6866</v>
      </c>
      <c r="AR681" t="s">
        <v>6866</v>
      </c>
      <c r="AS681" t="s">
        <v>6866</v>
      </c>
      <c r="AT681" t="s">
        <v>6866</v>
      </c>
      <c r="AU681" t="s">
        <v>6866</v>
      </c>
      <c r="AV681" t="s">
        <v>6866</v>
      </c>
      <c r="AW681" t="s">
        <v>6866</v>
      </c>
      <c r="AX681" t="s">
        <v>6866</v>
      </c>
      <c r="AY681" t="s">
        <v>6866</v>
      </c>
      <c r="AZ681" t="s">
        <v>6866</v>
      </c>
      <c r="BA681" t="s">
        <v>6866</v>
      </c>
      <c r="BB681" t="s">
        <v>6273</v>
      </c>
      <c r="BC681" t="s">
        <v>6273</v>
      </c>
      <c r="BD681" t="s">
        <v>6866</v>
      </c>
      <c r="BE681" t="s">
        <v>6866</v>
      </c>
      <c r="BF681" t="s">
        <v>6866</v>
      </c>
      <c r="BG681" t="s">
        <v>6866</v>
      </c>
      <c r="BH681" t="s">
        <v>6866</v>
      </c>
      <c r="BI681" t="s">
        <v>8906</v>
      </c>
      <c r="BJ681" t="s">
        <v>8906</v>
      </c>
      <c r="BK681" t="s">
        <v>6866</v>
      </c>
      <c r="BL681" t="s">
        <v>6866</v>
      </c>
      <c r="BM681" t="s">
        <v>6866</v>
      </c>
      <c r="BN681" t="s">
        <v>6866</v>
      </c>
      <c r="BO681" t="s">
        <v>6866</v>
      </c>
      <c r="BP681" t="s">
        <v>1995</v>
      </c>
      <c r="BQ681" t="s">
        <v>1996</v>
      </c>
    </row>
    <row r="682" spans="1:69" hidden="1" x14ac:dyDescent="0.2">
      <c r="A682" t="s">
        <v>1997</v>
      </c>
      <c r="B682" t="s">
        <v>1998</v>
      </c>
      <c r="C682" t="s">
        <v>1617</v>
      </c>
      <c r="D682" t="s">
        <v>6835</v>
      </c>
      <c r="E682" t="s">
        <v>1600</v>
      </c>
      <c r="F682" t="s">
        <v>1999</v>
      </c>
      <c r="G682" t="s">
        <v>6837</v>
      </c>
      <c r="H682" t="s">
        <v>8977</v>
      </c>
      <c r="I682" t="s">
        <v>8887</v>
      </c>
      <c r="J682" t="s">
        <v>63</v>
      </c>
      <c r="K682" t="s">
        <v>6841</v>
      </c>
      <c r="L682" t="s">
        <v>6500</v>
      </c>
      <c r="M682" t="s">
        <v>6501</v>
      </c>
      <c r="N682" t="s">
        <v>7077</v>
      </c>
      <c r="O682" t="s">
        <v>6845</v>
      </c>
      <c r="P682" t="s">
        <v>6845</v>
      </c>
      <c r="Q682" t="s">
        <v>6845</v>
      </c>
      <c r="R682" t="s">
        <v>2000</v>
      </c>
      <c r="S682" t="s">
        <v>8931</v>
      </c>
      <c r="T682" t="s">
        <v>7675</v>
      </c>
      <c r="U682" t="s">
        <v>7082</v>
      </c>
      <c r="V682" t="s">
        <v>2001</v>
      </c>
      <c r="W682" t="s">
        <v>2002</v>
      </c>
      <c r="X682" t="s">
        <v>6845</v>
      </c>
      <c r="Y682" t="s">
        <v>6845</v>
      </c>
      <c r="Z682" t="s">
        <v>6845</v>
      </c>
      <c r="AA682" t="s">
        <v>6845</v>
      </c>
      <c r="AB682" t="s">
        <v>6845</v>
      </c>
      <c r="AC682" t="s">
        <v>6845</v>
      </c>
      <c r="AD682" t="s">
        <v>6845</v>
      </c>
      <c r="AE682" t="s">
        <v>6845</v>
      </c>
      <c r="AF682" t="s">
        <v>6845</v>
      </c>
      <c r="AG682" t="s">
        <v>6845</v>
      </c>
      <c r="AH682" t="s">
        <v>6845</v>
      </c>
      <c r="AI682" t="s">
        <v>6845</v>
      </c>
      <c r="AJ682" t="s">
        <v>6845</v>
      </c>
      <c r="AK682" t="s">
        <v>6845</v>
      </c>
      <c r="AL682" t="s">
        <v>6845</v>
      </c>
      <c r="AM682" t="s">
        <v>6845</v>
      </c>
      <c r="AN682" t="s">
        <v>6866</v>
      </c>
      <c r="AO682" t="s">
        <v>6866</v>
      </c>
      <c r="AP682" t="s">
        <v>6866</v>
      </c>
      <c r="AQ682" t="s">
        <v>6866</v>
      </c>
      <c r="AR682" t="s">
        <v>6866</v>
      </c>
      <c r="AS682" t="s">
        <v>6866</v>
      </c>
      <c r="AT682" t="s">
        <v>6866</v>
      </c>
      <c r="AU682" t="s">
        <v>6866</v>
      </c>
      <c r="AV682" t="s">
        <v>6866</v>
      </c>
      <c r="AW682" t="s">
        <v>6866</v>
      </c>
      <c r="AX682" t="s">
        <v>6866</v>
      </c>
      <c r="AY682" t="s">
        <v>6866</v>
      </c>
      <c r="AZ682" t="s">
        <v>6866</v>
      </c>
      <c r="BA682" t="s">
        <v>6866</v>
      </c>
      <c r="BB682" t="s">
        <v>8994</v>
      </c>
      <c r="BC682" t="s">
        <v>6866</v>
      </c>
      <c r="BD682" t="s">
        <v>6866</v>
      </c>
      <c r="BE682" t="s">
        <v>8994</v>
      </c>
      <c r="BF682" t="s">
        <v>6866</v>
      </c>
      <c r="BG682" t="s">
        <v>6866</v>
      </c>
      <c r="BH682" t="s">
        <v>6866</v>
      </c>
      <c r="BI682" t="s">
        <v>6273</v>
      </c>
      <c r="BJ682" t="s">
        <v>6273</v>
      </c>
      <c r="BK682" t="s">
        <v>6866</v>
      </c>
      <c r="BL682" t="s">
        <v>6866</v>
      </c>
      <c r="BM682" t="s">
        <v>6866</v>
      </c>
      <c r="BN682" t="s">
        <v>6866</v>
      </c>
      <c r="BO682" t="s">
        <v>6866</v>
      </c>
      <c r="BP682" t="s">
        <v>2003</v>
      </c>
      <c r="BQ682" t="s">
        <v>2004</v>
      </c>
    </row>
    <row r="683" spans="1:69" hidden="1" x14ac:dyDescent="0.2">
      <c r="A683" t="s">
        <v>2005</v>
      </c>
      <c r="B683" t="s">
        <v>2006</v>
      </c>
      <c r="C683" t="s">
        <v>1617</v>
      </c>
      <c r="D683" t="s">
        <v>6835</v>
      </c>
      <c r="E683" t="s">
        <v>1600</v>
      </c>
      <c r="F683" t="s">
        <v>2007</v>
      </c>
      <c r="G683" t="s">
        <v>6837</v>
      </c>
      <c r="H683" t="s">
        <v>8893</v>
      </c>
      <c r="I683" t="s">
        <v>4580</v>
      </c>
      <c r="J683" t="s">
        <v>2008</v>
      </c>
      <c r="K683" t="s">
        <v>6841</v>
      </c>
      <c r="L683" t="s">
        <v>6500</v>
      </c>
      <c r="M683" t="s">
        <v>6501</v>
      </c>
      <c r="N683" t="s">
        <v>7077</v>
      </c>
      <c r="O683" t="s">
        <v>6845</v>
      </c>
      <c r="P683" t="s">
        <v>6845</v>
      </c>
      <c r="Q683" t="s">
        <v>6845</v>
      </c>
      <c r="R683" t="s">
        <v>1013</v>
      </c>
      <c r="S683" t="s">
        <v>8903</v>
      </c>
      <c r="T683" t="s">
        <v>7118</v>
      </c>
      <c r="U683" t="s">
        <v>7082</v>
      </c>
      <c r="V683" t="s">
        <v>2009</v>
      </c>
      <c r="W683" t="s">
        <v>2010</v>
      </c>
      <c r="X683" t="s">
        <v>6845</v>
      </c>
      <c r="Y683" t="s">
        <v>2011</v>
      </c>
      <c r="Z683" t="s">
        <v>8291</v>
      </c>
      <c r="AA683" t="s">
        <v>7196</v>
      </c>
      <c r="AB683" t="s">
        <v>6857</v>
      </c>
      <c r="AC683" t="s">
        <v>2009</v>
      </c>
      <c r="AD683" t="s">
        <v>6845</v>
      </c>
      <c r="AE683" t="s">
        <v>6845</v>
      </c>
      <c r="AF683" t="s">
        <v>6845</v>
      </c>
      <c r="AG683" t="s">
        <v>6845</v>
      </c>
      <c r="AH683" t="s">
        <v>6845</v>
      </c>
      <c r="AI683" t="s">
        <v>6845</v>
      </c>
      <c r="AJ683" t="s">
        <v>6845</v>
      </c>
      <c r="AK683" t="s">
        <v>6845</v>
      </c>
      <c r="AL683" t="s">
        <v>6845</v>
      </c>
      <c r="AM683" t="s">
        <v>6845</v>
      </c>
      <c r="AN683" t="s">
        <v>6866</v>
      </c>
      <c r="AO683" t="s">
        <v>6866</v>
      </c>
      <c r="AP683" t="s">
        <v>6866</v>
      </c>
      <c r="AQ683" t="s">
        <v>6866</v>
      </c>
      <c r="AR683" t="s">
        <v>6866</v>
      </c>
      <c r="AS683" t="s">
        <v>6866</v>
      </c>
      <c r="AT683" t="s">
        <v>6866</v>
      </c>
      <c r="AU683" t="s">
        <v>6866</v>
      </c>
      <c r="AV683" t="s">
        <v>6866</v>
      </c>
      <c r="AW683" t="s">
        <v>6866</v>
      </c>
      <c r="AX683" t="s">
        <v>6866</v>
      </c>
      <c r="AY683" t="s">
        <v>6866</v>
      </c>
      <c r="AZ683" t="s">
        <v>6866</v>
      </c>
      <c r="BA683" t="s">
        <v>6866</v>
      </c>
      <c r="BB683" t="s">
        <v>8953</v>
      </c>
      <c r="BC683" t="s">
        <v>9187</v>
      </c>
      <c r="BD683" t="s">
        <v>7143</v>
      </c>
      <c r="BE683" t="s">
        <v>6866</v>
      </c>
      <c r="BF683" t="s">
        <v>6866</v>
      </c>
      <c r="BG683" t="s">
        <v>6866</v>
      </c>
      <c r="BH683" t="s">
        <v>6866</v>
      </c>
      <c r="BI683" t="s">
        <v>7121</v>
      </c>
      <c r="BJ683" t="s">
        <v>6866</v>
      </c>
      <c r="BK683" t="s">
        <v>7121</v>
      </c>
      <c r="BL683" t="s">
        <v>6866</v>
      </c>
      <c r="BM683" t="s">
        <v>6866</v>
      </c>
      <c r="BN683" t="s">
        <v>6866</v>
      </c>
      <c r="BO683" t="s">
        <v>6866</v>
      </c>
      <c r="BP683" t="s">
        <v>2012</v>
      </c>
      <c r="BQ683" t="s">
        <v>2013</v>
      </c>
    </row>
    <row r="684" spans="1:69" hidden="1" x14ac:dyDescent="0.2">
      <c r="A684" t="s">
        <v>2014</v>
      </c>
      <c r="B684" t="s">
        <v>2015</v>
      </c>
      <c r="C684" t="s">
        <v>1617</v>
      </c>
      <c r="D684" t="s">
        <v>6835</v>
      </c>
      <c r="E684" t="s">
        <v>1600</v>
      </c>
      <c r="F684" t="s">
        <v>2016</v>
      </c>
      <c r="G684" t="s">
        <v>6837</v>
      </c>
      <c r="H684" t="s">
        <v>6421</v>
      </c>
      <c r="I684" t="s">
        <v>2017</v>
      </c>
      <c r="J684" t="s">
        <v>2018</v>
      </c>
      <c r="K684" t="s">
        <v>6841</v>
      </c>
      <c r="L684" t="s">
        <v>6500</v>
      </c>
      <c r="M684" t="s">
        <v>6501</v>
      </c>
      <c r="N684" t="s">
        <v>7077</v>
      </c>
      <c r="O684" t="s">
        <v>6845</v>
      </c>
      <c r="P684" t="s">
        <v>6845</v>
      </c>
      <c r="Q684" t="s">
        <v>6845</v>
      </c>
      <c r="R684" t="s">
        <v>2019</v>
      </c>
      <c r="S684" t="s">
        <v>6492</v>
      </c>
      <c r="T684" t="s">
        <v>7091</v>
      </c>
      <c r="U684" t="s">
        <v>7082</v>
      </c>
      <c r="V684" t="s">
        <v>2020</v>
      </c>
      <c r="W684" t="s">
        <v>2021</v>
      </c>
      <c r="X684" t="s">
        <v>6845</v>
      </c>
      <c r="Y684" t="s">
        <v>778</v>
      </c>
      <c r="Z684" t="s">
        <v>2022</v>
      </c>
      <c r="AA684" t="s">
        <v>6504</v>
      </c>
      <c r="AB684" t="s">
        <v>6857</v>
      </c>
      <c r="AC684" t="s">
        <v>2020</v>
      </c>
      <c r="AD684" t="s">
        <v>6845</v>
      </c>
      <c r="AE684" t="s">
        <v>6845</v>
      </c>
      <c r="AF684" t="s">
        <v>6845</v>
      </c>
      <c r="AG684" t="s">
        <v>6845</v>
      </c>
      <c r="AH684" t="s">
        <v>6845</v>
      </c>
      <c r="AI684" t="s">
        <v>6845</v>
      </c>
      <c r="AJ684" t="s">
        <v>6845</v>
      </c>
      <c r="AK684" t="s">
        <v>6845</v>
      </c>
      <c r="AL684" t="s">
        <v>6845</v>
      </c>
      <c r="AM684" t="s">
        <v>6845</v>
      </c>
      <c r="AN684" t="s">
        <v>6866</v>
      </c>
      <c r="AO684" t="s">
        <v>6866</v>
      </c>
      <c r="AP684" t="s">
        <v>6866</v>
      </c>
      <c r="AQ684" t="s">
        <v>6866</v>
      </c>
      <c r="AR684" t="s">
        <v>6866</v>
      </c>
      <c r="AS684" t="s">
        <v>6866</v>
      </c>
      <c r="AT684" t="s">
        <v>6866</v>
      </c>
      <c r="AU684" t="s">
        <v>6866</v>
      </c>
      <c r="AV684" t="s">
        <v>6866</v>
      </c>
      <c r="AW684" t="s">
        <v>6866</v>
      </c>
      <c r="AX684" t="s">
        <v>6866</v>
      </c>
      <c r="AY684" t="s">
        <v>6866</v>
      </c>
      <c r="AZ684" t="s">
        <v>6866</v>
      </c>
      <c r="BA684" t="s">
        <v>6866</v>
      </c>
      <c r="BB684" t="s">
        <v>7095</v>
      </c>
      <c r="BC684" t="s">
        <v>7095</v>
      </c>
      <c r="BD684" t="s">
        <v>6866</v>
      </c>
      <c r="BE684" t="s">
        <v>6866</v>
      </c>
      <c r="BF684" t="s">
        <v>6866</v>
      </c>
      <c r="BG684" t="s">
        <v>6866</v>
      </c>
      <c r="BH684" t="s">
        <v>6866</v>
      </c>
      <c r="BI684" t="s">
        <v>7121</v>
      </c>
      <c r="BJ684" t="s">
        <v>7121</v>
      </c>
      <c r="BK684" t="s">
        <v>6866</v>
      </c>
      <c r="BL684" t="s">
        <v>6866</v>
      </c>
      <c r="BM684" t="s">
        <v>6866</v>
      </c>
      <c r="BN684" t="s">
        <v>6866</v>
      </c>
      <c r="BO684" t="s">
        <v>6866</v>
      </c>
      <c r="BP684" t="s">
        <v>2023</v>
      </c>
      <c r="BQ684" t="s">
        <v>2024</v>
      </c>
    </row>
    <row r="685" spans="1:69" hidden="1" x14ac:dyDescent="0.2">
      <c r="A685" t="s">
        <v>2025</v>
      </c>
      <c r="B685" t="s">
        <v>2026</v>
      </c>
      <c r="C685" t="s">
        <v>1617</v>
      </c>
      <c r="D685" t="s">
        <v>6835</v>
      </c>
      <c r="E685" t="s">
        <v>1600</v>
      </c>
      <c r="F685" t="s">
        <v>2027</v>
      </c>
      <c r="G685" t="s">
        <v>6837</v>
      </c>
      <c r="H685" t="s">
        <v>6264</v>
      </c>
      <c r="I685" t="s">
        <v>8994</v>
      </c>
      <c r="J685" t="s">
        <v>2028</v>
      </c>
      <c r="K685" t="s">
        <v>6841</v>
      </c>
      <c r="L685" t="s">
        <v>6500</v>
      </c>
      <c r="M685" t="s">
        <v>6501</v>
      </c>
      <c r="N685" t="s">
        <v>7077</v>
      </c>
      <c r="O685" t="s">
        <v>6845</v>
      </c>
      <c r="P685" t="s">
        <v>6845</v>
      </c>
      <c r="Q685" t="s">
        <v>6845</v>
      </c>
      <c r="R685" t="s">
        <v>8364</v>
      </c>
      <c r="S685" t="s">
        <v>6503</v>
      </c>
      <c r="T685" t="s">
        <v>6862</v>
      </c>
      <c r="U685" t="s">
        <v>7082</v>
      </c>
      <c r="V685" t="s">
        <v>2029</v>
      </c>
      <c r="W685" t="s">
        <v>2030</v>
      </c>
      <c r="X685" t="s">
        <v>6845</v>
      </c>
      <c r="Y685" t="s">
        <v>6845</v>
      </c>
      <c r="Z685" t="s">
        <v>6845</v>
      </c>
      <c r="AA685" t="s">
        <v>6845</v>
      </c>
      <c r="AB685" t="s">
        <v>6845</v>
      </c>
      <c r="AC685" t="s">
        <v>6845</v>
      </c>
      <c r="AD685" t="s">
        <v>6845</v>
      </c>
      <c r="AE685" t="s">
        <v>6845</v>
      </c>
      <c r="AF685" t="s">
        <v>6845</v>
      </c>
      <c r="AG685" t="s">
        <v>6845</v>
      </c>
      <c r="AH685" t="s">
        <v>6845</v>
      </c>
      <c r="AI685" t="s">
        <v>6845</v>
      </c>
      <c r="AJ685" t="s">
        <v>6845</v>
      </c>
      <c r="AK685" t="s">
        <v>6845</v>
      </c>
      <c r="AL685" t="s">
        <v>6845</v>
      </c>
      <c r="AM685" t="s">
        <v>6845</v>
      </c>
      <c r="AN685" t="s">
        <v>6866</v>
      </c>
      <c r="AO685" t="s">
        <v>6866</v>
      </c>
      <c r="AP685" t="s">
        <v>6866</v>
      </c>
      <c r="AQ685" t="s">
        <v>6866</v>
      </c>
      <c r="AR685" t="s">
        <v>6866</v>
      </c>
      <c r="AS685" t="s">
        <v>6866</v>
      </c>
      <c r="AT685" t="s">
        <v>6866</v>
      </c>
      <c r="AU685" t="s">
        <v>6866</v>
      </c>
      <c r="AV685" t="s">
        <v>6866</v>
      </c>
      <c r="AW685" t="s">
        <v>6866</v>
      </c>
      <c r="AX685" t="s">
        <v>6866</v>
      </c>
      <c r="AY685" t="s">
        <v>6866</v>
      </c>
      <c r="AZ685" t="s">
        <v>6866</v>
      </c>
      <c r="BA685" t="s">
        <v>6866</v>
      </c>
      <c r="BB685" t="s">
        <v>6273</v>
      </c>
      <c r="BC685" t="s">
        <v>6273</v>
      </c>
      <c r="BD685" t="s">
        <v>6866</v>
      </c>
      <c r="BE685" t="s">
        <v>6866</v>
      </c>
      <c r="BF685" t="s">
        <v>6866</v>
      </c>
      <c r="BG685" t="s">
        <v>6866</v>
      </c>
      <c r="BH685" t="s">
        <v>6866</v>
      </c>
      <c r="BI685" t="s">
        <v>9187</v>
      </c>
      <c r="BJ685" t="s">
        <v>9187</v>
      </c>
      <c r="BK685" t="s">
        <v>6866</v>
      </c>
      <c r="BL685" t="s">
        <v>6866</v>
      </c>
      <c r="BM685" t="s">
        <v>6866</v>
      </c>
      <c r="BN685" t="s">
        <v>6866</v>
      </c>
      <c r="BO685" t="s">
        <v>6866</v>
      </c>
      <c r="BP685" t="s">
        <v>2031</v>
      </c>
      <c r="BQ685" t="s">
        <v>2032</v>
      </c>
    </row>
    <row r="686" spans="1:69" hidden="1" x14ac:dyDescent="0.2">
      <c r="A686" t="s">
        <v>2033</v>
      </c>
      <c r="B686" t="s">
        <v>2034</v>
      </c>
      <c r="C686" t="s">
        <v>1617</v>
      </c>
      <c r="D686" t="s">
        <v>6835</v>
      </c>
      <c r="E686" t="s">
        <v>1600</v>
      </c>
      <c r="F686" t="s">
        <v>2035</v>
      </c>
      <c r="G686" t="s">
        <v>6837</v>
      </c>
      <c r="H686" t="s">
        <v>6264</v>
      </c>
      <c r="I686" t="s">
        <v>8994</v>
      </c>
      <c r="J686" t="s">
        <v>2036</v>
      </c>
      <c r="K686" t="s">
        <v>6841</v>
      </c>
      <c r="L686" t="s">
        <v>6500</v>
      </c>
      <c r="M686" t="s">
        <v>6501</v>
      </c>
      <c r="N686" t="s">
        <v>7077</v>
      </c>
      <c r="O686" t="s">
        <v>6845</v>
      </c>
      <c r="P686" t="s">
        <v>6845</v>
      </c>
      <c r="Q686" t="s">
        <v>6845</v>
      </c>
      <c r="R686" t="s">
        <v>2037</v>
      </c>
      <c r="S686" t="s">
        <v>7767</v>
      </c>
      <c r="T686" t="s">
        <v>8982</v>
      </c>
      <c r="U686" t="s">
        <v>7082</v>
      </c>
      <c r="V686" t="s">
        <v>2038</v>
      </c>
      <c r="W686" t="s">
        <v>6845</v>
      </c>
      <c r="X686" t="s">
        <v>6845</v>
      </c>
      <c r="Y686" t="s">
        <v>6845</v>
      </c>
      <c r="Z686" t="s">
        <v>6845</v>
      </c>
      <c r="AA686" t="s">
        <v>6845</v>
      </c>
      <c r="AB686" t="s">
        <v>6845</v>
      </c>
      <c r="AC686" t="s">
        <v>6845</v>
      </c>
      <c r="AD686" t="s">
        <v>6845</v>
      </c>
      <c r="AE686" t="s">
        <v>6845</v>
      </c>
      <c r="AF686" t="s">
        <v>6845</v>
      </c>
      <c r="AG686" t="s">
        <v>6845</v>
      </c>
      <c r="AH686" t="s">
        <v>6845</v>
      </c>
      <c r="AI686" t="s">
        <v>6845</v>
      </c>
      <c r="AJ686" t="s">
        <v>6845</v>
      </c>
      <c r="AK686" t="s">
        <v>6845</v>
      </c>
      <c r="AL686" t="s">
        <v>6845</v>
      </c>
      <c r="AM686" t="s">
        <v>6845</v>
      </c>
      <c r="AN686" t="s">
        <v>6866</v>
      </c>
      <c r="AO686" t="s">
        <v>6866</v>
      </c>
      <c r="AP686" t="s">
        <v>6866</v>
      </c>
      <c r="AQ686" t="s">
        <v>6866</v>
      </c>
      <c r="AR686" t="s">
        <v>6866</v>
      </c>
      <c r="AS686" t="s">
        <v>6866</v>
      </c>
      <c r="AT686" t="s">
        <v>6866</v>
      </c>
      <c r="AU686" t="s">
        <v>6866</v>
      </c>
      <c r="AV686" t="s">
        <v>6866</v>
      </c>
      <c r="AW686" t="s">
        <v>6866</v>
      </c>
      <c r="AX686" t="s">
        <v>6866</v>
      </c>
      <c r="AY686" t="s">
        <v>6866</v>
      </c>
      <c r="AZ686" t="s">
        <v>6866</v>
      </c>
      <c r="BA686" t="s">
        <v>6866</v>
      </c>
      <c r="BB686" t="s">
        <v>7143</v>
      </c>
      <c r="BC686" t="s">
        <v>7143</v>
      </c>
      <c r="BD686" t="s">
        <v>6866</v>
      </c>
      <c r="BE686" t="s">
        <v>6866</v>
      </c>
      <c r="BF686" t="s">
        <v>6866</v>
      </c>
      <c r="BG686" t="s">
        <v>6866</v>
      </c>
      <c r="BH686" t="s">
        <v>6866</v>
      </c>
      <c r="BI686" t="s">
        <v>6273</v>
      </c>
      <c r="BJ686" t="s">
        <v>6273</v>
      </c>
      <c r="BK686" t="s">
        <v>6866</v>
      </c>
      <c r="BL686" t="s">
        <v>6866</v>
      </c>
      <c r="BM686" t="s">
        <v>6866</v>
      </c>
      <c r="BN686" t="s">
        <v>6866</v>
      </c>
      <c r="BO686" t="s">
        <v>6866</v>
      </c>
      <c r="BP686" t="s">
        <v>2039</v>
      </c>
      <c r="BQ686" t="s">
        <v>2040</v>
      </c>
    </row>
    <row r="687" spans="1:69" hidden="1" x14ac:dyDescent="0.2">
      <c r="A687" t="s">
        <v>2041</v>
      </c>
      <c r="B687" t="s">
        <v>2042</v>
      </c>
      <c r="C687" t="s">
        <v>1617</v>
      </c>
      <c r="D687" t="s">
        <v>6835</v>
      </c>
      <c r="E687" t="s">
        <v>1600</v>
      </c>
      <c r="F687" t="s">
        <v>2043</v>
      </c>
      <c r="G687" t="s">
        <v>6837</v>
      </c>
      <c r="H687" t="s">
        <v>8993</v>
      </c>
      <c r="I687" t="s">
        <v>9187</v>
      </c>
      <c r="J687" t="s">
        <v>173</v>
      </c>
      <c r="K687" t="s">
        <v>6841</v>
      </c>
      <c r="L687" t="s">
        <v>6500</v>
      </c>
      <c r="M687" t="s">
        <v>6501</v>
      </c>
      <c r="N687" t="s">
        <v>7077</v>
      </c>
      <c r="O687" t="s">
        <v>6845</v>
      </c>
      <c r="P687" t="s">
        <v>6845</v>
      </c>
      <c r="Q687" t="s">
        <v>6845</v>
      </c>
      <c r="R687" t="s">
        <v>3039</v>
      </c>
      <c r="S687" t="s">
        <v>6849</v>
      </c>
      <c r="T687" t="s">
        <v>2366</v>
      </c>
      <c r="U687" t="s">
        <v>7082</v>
      </c>
      <c r="V687" t="s">
        <v>2044</v>
      </c>
      <c r="W687" t="s">
        <v>2045</v>
      </c>
      <c r="X687" t="s">
        <v>6845</v>
      </c>
      <c r="Y687" t="s">
        <v>2518</v>
      </c>
      <c r="Z687" t="s">
        <v>7117</v>
      </c>
      <c r="AA687" t="s">
        <v>7196</v>
      </c>
      <c r="AB687" t="s">
        <v>6857</v>
      </c>
      <c r="AC687" t="s">
        <v>2044</v>
      </c>
      <c r="AD687" t="s">
        <v>6845</v>
      </c>
      <c r="AE687" t="s">
        <v>6845</v>
      </c>
      <c r="AF687" t="s">
        <v>6845</v>
      </c>
      <c r="AG687" t="s">
        <v>6845</v>
      </c>
      <c r="AH687" t="s">
        <v>6845</v>
      </c>
      <c r="AI687" t="s">
        <v>6845</v>
      </c>
      <c r="AJ687" t="s">
        <v>6845</v>
      </c>
      <c r="AK687" t="s">
        <v>6845</v>
      </c>
      <c r="AL687" t="s">
        <v>6845</v>
      </c>
      <c r="AM687" t="s">
        <v>6845</v>
      </c>
      <c r="AN687" t="s">
        <v>6866</v>
      </c>
      <c r="AO687" t="s">
        <v>6866</v>
      </c>
      <c r="AP687" t="s">
        <v>6866</v>
      </c>
      <c r="AQ687" t="s">
        <v>6866</v>
      </c>
      <c r="AR687" t="s">
        <v>6866</v>
      </c>
      <c r="AS687" t="s">
        <v>6866</v>
      </c>
      <c r="AT687" t="s">
        <v>6866</v>
      </c>
      <c r="AU687" t="s">
        <v>6866</v>
      </c>
      <c r="AV687" t="s">
        <v>6866</v>
      </c>
      <c r="AW687" t="s">
        <v>6866</v>
      </c>
      <c r="AX687" t="s">
        <v>6866</v>
      </c>
      <c r="AY687" t="s">
        <v>6866</v>
      </c>
      <c r="AZ687" t="s">
        <v>6866</v>
      </c>
      <c r="BA687" t="s">
        <v>6866</v>
      </c>
      <c r="BB687" t="s">
        <v>8906</v>
      </c>
      <c r="BC687" t="s">
        <v>8906</v>
      </c>
      <c r="BD687" t="s">
        <v>6866</v>
      </c>
      <c r="BE687" t="s">
        <v>6866</v>
      </c>
      <c r="BF687" t="s">
        <v>6866</v>
      </c>
      <c r="BG687" t="s">
        <v>6866</v>
      </c>
      <c r="BH687" t="s">
        <v>6866</v>
      </c>
      <c r="BI687" t="s">
        <v>6866</v>
      </c>
      <c r="BJ687" t="s">
        <v>6866</v>
      </c>
      <c r="BK687" t="s">
        <v>6866</v>
      </c>
      <c r="BL687" t="s">
        <v>6866</v>
      </c>
      <c r="BM687" t="s">
        <v>6866</v>
      </c>
      <c r="BN687" t="s">
        <v>6866</v>
      </c>
      <c r="BO687" t="s">
        <v>6866</v>
      </c>
      <c r="BP687" t="s">
        <v>2046</v>
      </c>
      <c r="BQ687" t="s">
        <v>2047</v>
      </c>
    </row>
    <row r="688" spans="1:69" hidden="1" x14ac:dyDescent="0.2">
      <c r="A688" t="s">
        <v>2048</v>
      </c>
      <c r="B688" t="s">
        <v>2049</v>
      </c>
      <c r="C688" t="s">
        <v>6834</v>
      </c>
      <c r="D688" t="s">
        <v>6835</v>
      </c>
      <c r="E688" t="s">
        <v>2050</v>
      </c>
      <c r="F688" t="s">
        <v>2051</v>
      </c>
      <c r="G688" t="s">
        <v>5868</v>
      </c>
      <c r="H688" t="s">
        <v>8977</v>
      </c>
      <c r="I688" t="s">
        <v>8952</v>
      </c>
      <c r="J688" t="s">
        <v>2052</v>
      </c>
      <c r="K688" t="s">
        <v>6841</v>
      </c>
      <c r="L688" t="s">
        <v>6842</v>
      </c>
      <c r="M688" t="s">
        <v>6843</v>
      </c>
      <c r="N688" t="s">
        <v>6844</v>
      </c>
      <c r="O688" t="s">
        <v>6845</v>
      </c>
      <c r="P688" t="s">
        <v>2053</v>
      </c>
      <c r="Q688" t="s">
        <v>2054</v>
      </c>
      <c r="R688" t="s">
        <v>2055</v>
      </c>
      <c r="S688" t="s">
        <v>7195</v>
      </c>
      <c r="T688" t="s">
        <v>7135</v>
      </c>
      <c r="U688" t="s">
        <v>6851</v>
      </c>
      <c r="V688" t="s">
        <v>2054</v>
      </c>
      <c r="W688" t="s">
        <v>2056</v>
      </c>
      <c r="X688" t="s">
        <v>2053</v>
      </c>
      <c r="Y688" t="s">
        <v>2057</v>
      </c>
      <c r="Z688" t="s">
        <v>7090</v>
      </c>
      <c r="AA688" t="s">
        <v>9002</v>
      </c>
      <c r="AB688" t="s">
        <v>6857</v>
      </c>
      <c r="AC688" t="s">
        <v>1110</v>
      </c>
      <c r="AD688" t="s">
        <v>1111</v>
      </c>
      <c r="AE688" t="s">
        <v>2053</v>
      </c>
      <c r="AF688" t="s">
        <v>8902</v>
      </c>
      <c r="AG688" t="s">
        <v>8898</v>
      </c>
      <c r="AH688" t="s">
        <v>7196</v>
      </c>
      <c r="AI688" t="s">
        <v>6863</v>
      </c>
      <c r="AJ688" t="s">
        <v>1112</v>
      </c>
      <c r="AK688" t="s">
        <v>1113</v>
      </c>
      <c r="AL688" t="s">
        <v>2053</v>
      </c>
      <c r="AM688" t="s">
        <v>6845</v>
      </c>
      <c r="AN688" t="s">
        <v>6866</v>
      </c>
      <c r="AO688" t="s">
        <v>6866</v>
      </c>
      <c r="AP688" t="s">
        <v>6866</v>
      </c>
      <c r="AQ688" t="s">
        <v>6866</v>
      </c>
      <c r="AR688" t="s">
        <v>6866</v>
      </c>
      <c r="AS688" t="s">
        <v>6866</v>
      </c>
      <c r="AT688" t="s">
        <v>6866</v>
      </c>
      <c r="AU688" t="s">
        <v>6866</v>
      </c>
      <c r="AV688" t="s">
        <v>6866</v>
      </c>
      <c r="AW688" t="s">
        <v>6866</v>
      </c>
      <c r="AX688" t="s">
        <v>6866</v>
      </c>
      <c r="AY688" t="s">
        <v>6866</v>
      </c>
      <c r="AZ688" t="s">
        <v>6866</v>
      </c>
      <c r="BA688" t="s">
        <v>6866</v>
      </c>
      <c r="BB688" t="s">
        <v>6866</v>
      </c>
      <c r="BC688" t="s">
        <v>6866</v>
      </c>
      <c r="BD688" t="s">
        <v>6866</v>
      </c>
      <c r="BE688" t="s">
        <v>6866</v>
      </c>
      <c r="BF688" t="s">
        <v>6866</v>
      </c>
      <c r="BG688" t="s">
        <v>6866</v>
      </c>
      <c r="BH688" t="s">
        <v>6866</v>
      </c>
      <c r="BI688" t="s">
        <v>6866</v>
      </c>
      <c r="BJ688" t="s">
        <v>6866</v>
      </c>
      <c r="BK688" t="s">
        <v>6866</v>
      </c>
      <c r="BL688" t="s">
        <v>6866</v>
      </c>
      <c r="BM688" t="s">
        <v>6866</v>
      </c>
      <c r="BN688" t="s">
        <v>6866</v>
      </c>
      <c r="BO688" t="s">
        <v>6866</v>
      </c>
      <c r="BP688" t="s">
        <v>1114</v>
      </c>
      <c r="BQ688" t="s">
        <v>1115</v>
      </c>
    </row>
    <row r="689" spans="1:69" hidden="1" x14ac:dyDescent="0.2">
      <c r="A689" t="s">
        <v>1116</v>
      </c>
      <c r="B689" t="s">
        <v>3615</v>
      </c>
      <c r="C689" t="s">
        <v>2048</v>
      </c>
      <c r="D689" t="s">
        <v>6835</v>
      </c>
      <c r="E689" t="s">
        <v>2050</v>
      </c>
      <c r="F689" t="s">
        <v>3616</v>
      </c>
      <c r="G689" t="s">
        <v>6837</v>
      </c>
      <c r="H689" t="s">
        <v>6264</v>
      </c>
      <c r="I689" t="s">
        <v>8952</v>
      </c>
      <c r="J689" t="s">
        <v>3617</v>
      </c>
      <c r="K689" t="s">
        <v>6841</v>
      </c>
      <c r="L689" t="s">
        <v>7075</v>
      </c>
      <c r="M689" t="s">
        <v>7076</v>
      </c>
      <c r="N689" t="s">
        <v>7077</v>
      </c>
      <c r="O689" t="s">
        <v>6845</v>
      </c>
      <c r="P689" t="s">
        <v>2053</v>
      </c>
      <c r="Q689" t="s">
        <v>6845</v>
      </c>
      <c r="R689" t="s">
        <v>7892</v>
      </c>
      <c r="S689" t="s">
        <v>657</v>
      </c>
      <c r="T689" t="s">
        <v>7401</v>
      </c>
      <c r="U689" t="s">
        <v>7082</v>
      </c>
      <c r="V689" t="s">
        <v>213</v>
      </c>
      <c r="W689" t="s">
        <v>214</v>
      </c>
      <c r="X689" t="s">
        <v>6845</v>
      </c>
      <c r="Y689" t="s">
        <v>5839</v>
      </c>
      <c r="Z689" t="s">
        <v>6492</v>
      </c>
      <c r="AA689" t="s">
        <v>2774</v>
      </c>
      <c r="AB689" t="s">
        <v>7119</v>
      </c>
      <c r="AC689" t="s">
        <v>213</v>
      </c>
      <c r="AD689" t="s">
        <v>215</v>
      </c>
      <c r="AE689" t="s">
        <v>6845</v>
      </c>
      <c r="AF689" t="s">
        <v>6845</v>
      </c>
      <c r="AG689" t="s">
        <v>6845</v>
      </c>
      <c r="AH689" t="s">
        <v>6845</v>
      </c>
      <c r="AI689" t="s">
        <v>6845</v>
      </c>
      <c r="AJ689" t="s">
        <v>6845</v>
      </c>
      <c r="AK689" t="s">
        <v>6845</v>
      </c>
      <c r="AL689" t="s">
        <v>6845</v>
      </c>
      <c r="AM689" t="s">
        <v>8922</v>
      </c>
      <c r="AN689" t="s">
        <v>7144</v>
      </c>
      <c r="AO689" t="s">
        <v>8971</v>
      </c>
      <c r="AP689" t="s">
        <v>7099</v>
      </c>
      <c r="AQ689" t="s">
        <v>6866</v>
      </c>
      <c r="AR689" t="s">
        <v>6866</v>
      </c>
      <c r="AS689" t="s">
        <v>6866</v>
      </c>
      <c r="AT689" t="s">
        <v>6866</v>
      </c>
      <c r="AU689" t="s">
        <v>7121</v>
      </c>
      <c r="AV689" t="s">
        <v>8906</v>
      </c>
      <c r="AW689" t="s">
        <v>8906</v>
      </c>
      <c r="AX689" t="s">
        <v>6866</v>
      </c>
      <c r="AY689" t="s">
        <v>6866</v>
      </c>
      <c r="AZ689" t="s">
        <v>6866</v>
      </c>
      <c r="BA689" t="s">
        <v>6866</v>
      </c>
      <c r="BB689" t="s">
        <v>7179</v>
      </c>
      <c r="BC689" t="s">
        <v>7179</v>
      </c>
      <c r="BD689" t="s">
        <v>6866</v>
      </c>
      <c r="BE689" t="s">
        <v>6866</v>
      </c>
      <c r="BF689" t="s">
        <v>6866</v>
      </c>
      <c r="BG689" t="s">
        <v>6866</v>
      </c>
      <c r="BH689" t="s">
        <v>6866</v>
      </c>
      <c r="BI689" t="s">
        <v>7143</v>
      </c>
      <c r="BJ689" t="s">
        <v>7143</v>
      </c>
      <c r="BK689" t="s">
        <v>6866</v>
      </c>
      <c r="BL689" t="s">
        <v>6866</v>
      </c>
      <c r="BM689" t="s">
        <v>6866</v>
      </c>
      <c r="BN689" t="s">
        <v>6866</v>
      </c>
      <c r="BO689" t="s">
        <v>6866</v>
      </c>
      <c r="BP689" t="s">
        <v>216</v>
      </c>
      <c r="BQ689" t="s">
        <v>217</v>
      </c>
    </row>
    <row r="690" spans="1:69" hidden="1" x14ac:dyDescent="0.2">
      <c r="A690" t="s">
        <v>218</v>
      </c>
      <c r="B690" t="s">
        <v>219</v>
      </c>
      <c r="C690" t="s">
        <v>2048</v>
      </c>
      <c r="D690" t="s">
        <v>6835</v>
      </c>
      <c r="E690" t="s">
        <v>2050</v>
      </c>
      <c r="F690" t="s">
        <v>220</v>
      </c>
      <c r="G690" t="s">
        <v>6837</v>
      </c>
      <c r="H690" t="s">
        <v>6264</v>
      </c>
      <c r="I690" t="s">
        <v>7098</v>
      </c>
      <c r="J690" t="s">
        <v>221</v>
      </c>
      <c r="K690" t="s">
        <v>6841</v>
      </c>
      <c r="L690" t="s">
        <v>7075</v>
      </c>
      <c r="M690" t="s">
        <v>7076</v>
      </c>
      <c r="N690" t="s">
        <v>7077</v>
      </c>
      <c r="O690" t="s">
        <v>6845</v>
      </c>
      <c r="P690" t="s">
        <v>222</v>
      </c>
      <c r="Q690" t="s">
        <v>6845</v>
      </c>
      <c r="R690" t="s">
        <v>223</v>
      </c>
      <c r="S690" t="s">
        <v>3415</v>
      </c>
      <c r="T690" t="s">
        <v>7675</v>
      </c>
      <c r="U690" t="s">
        <v>7082</v>
      </c>
      <c r="V690" t="s">
        <v>224</v>
      </c>
      <c r="W690" t="s">
        <v>225</v>
      </c>
      <c r="X690" t="s">
        <v>6845</v>
      </c>
      <c r="Y690" t="s">
        <v>226</v>
      </c>
      <c r="Z690" t="s">
        <v>6861</v>
      </c>
      <c r="AA690" t="s">
        <v>7118</v>
      </c>
      <c r="AB690" t="s">
        <v>7119</v>
      </c>
      <c r="AC690" t="s">
        <v>224</v>
      </c>
      <c r="AD690" t="s">
        <v>227</v>
      </c>
      <c r="AE690" t="s">
        <v>6845</v>
      </c>
      <c r="AF690" t="s">
        <v>6845</v>
      </c>
      <c r="AG690" t="s">
        <v>6845</v>
      </c>
      <c r="AH690" t="s">
        <v>6845</v>
      </c>
      <c r="AI690" t="s">
        <v>6845</v>
      </c>
      <c r="AJ690" t="s">
        <v>6845</v>
      </c>
      <c r="AK690" t="s">
        <v>6845</v>
      </c>
      <c r="AL690" t="s">
        <v>6845</v>
      </c>
      <c r="AM690" t="s">
        <v>228</v>
      </c>
      <c r="AN690" t="s">
        <v>7179</v>
      </c>
      <c r="AO690" t="s">
        <v>7179</v>
      </c>
      <c r="AP690" t="s">
        <v>6866</v>
      </c>
      <c r="AQ690" t="s">
        <v>6866</v>
      </c>
      <c r="AR690" t="s">
        <v>6866</v>
      </c>
      <c r="AS690" t="s">
        <v>6866</v>
      </c>
      <c r="AT690" t="s">
        <v>6866</v>
      </c>
      <c r="AU690" t="s">
        <v>7143</v>
      </c>
      <c r="AV690" t="s">
        <v>7143</v>
      </c>
      <c r="AW690" t="s">
        <v>6866</v>
      </c>
      <c r="AX690" t="s">
        <v>6866</v>
      </c>
      <c r="AY690" t="s">
        <v>6866</v>
      </c>
      <c r="AZ690" t="s">
        <v>6866</v>
      </c>
      <c r="BA690" t="s">
        <v>6866</v>
      </c>
      <c r="BB690" t="s">
        <v>7180</v>
      </c>
      <c r="BC690" t="s">
        <v>7180</v>
      </c>
      <c r="BD690" t="s">
        <v>6866</v>
      </c>
      <c r="BE690" t="s">
        <v>6866</v>
      </c>
      <c r="BF690" t="s">
        <v>6866</v>
      </c>
      <c r="BG690" t="s">
        <v>6866</v>
      </c>
      <c r="BH690" t="s">
        <v>6866</v>
      </c>
      <c r="BI690" t="s">
        <v>7145</v>
      </c>
      <c r="BJ690" t="s">
        <v>7145</v>
      </c>
      <c r="BK690" t="s">
        <v>6866</v>
      </c>
      <c r="BL690" t="s">
        <v>6866</v>
      </c>
      <c r="BM690" t="s">
        <v>6866</v>
      </c>
      <c r="BN690" t="s">
        <v>6866</v>
      </c>
      <c r="BO690" t="s">
        <v>6866</v>
      </c>
      <c r="BP690" t="s">
        <v>229</v>
      </c>
      <c r="BQ690" t="s">
        <v>230</v>
      </c>
    </row>
    <row r="691" spans="1:69" hidden="1" x14ac:dyDescent="0.2">
      <c r="A691" t="s">
        <v>231</v>
      </c>
      <c r="B691" t="s">
        <v>232</v>
      </c>
      <c r="C691" t="s">
        <v>2048</v>
      </c>
      <c r="D691" t="s">
        <v>6835</v>
      </c>
      <c r="E691" t="s">
        <v>2050</v>
      </c>
      <c r="F691" t="s">
        <v>233</v>
      </c>
      <c r="G691" t="s">
        <v>6837</v>
      </c>
      <c r="H691" t="s">
        <v>234</v>
      </c>
      <c r="I691" t="s">
        <v>5186</v>
      </c>
      <c r="J691" t="s">
        <v>235</v>
      </c>
      <c r="K691" t="s">
        <v>6841</v>
      </c>
      <c r="L691" t="s">
        <v>7075</v>
      </c>
      <c r="M691" t="s">
        <v>7076</v>
      </c>
      <c r="N691" t="s">
        <v>7077</v>
      </c>
      <c r="O691" t="s">
        <v>6845</v>
      </c>
      <c r="P691" t="s">
        <v>2053</v>
      </c>
      <c r="Q691" t="s">
        <v>6845</v>
      </c>
      <c r="R691" t="s">
        <v>236</v>
      </c>
      <c r="S691" t="s">
        <v>8903</v>
      </c>
      <c r="T691" t="s">
        <v>6414</v>
      </c>
      <c r="U691" t="s">
        <v>7082</v>
      </c>
      <c r="V691" t="s">
        <v>237</v>
      </c>
      <c r="W691" t="s">
        <v>238</v>
      </c>
      <c r="X691" t="s">
        <v>6845</v>
      </c>
      <c r="Y691" t="s">
        <v>8806</v>
      </c>
      <c r="Z691" t="s">
        <v>6503</v>
      </c>
      <c r="AA691" t="s">
        <v>8950</v>
      </c>
      <c r="AB691" t="s">
        <v>7119</v>
      </c>
      <c r="AC691" t="s">
        <v>237</v>
      </c>
      <c r="AD691" t="s">
        <v>239</v>
      </c>
      <c r="AE691" t="s">
        <v>6845</v>
      </c>
      <c r="AF691" t="s">
        <v>6845</v>
      </c>
      <c r="AG691" t="s">
        <v>6845</v>
      </c>
      <c r="AH691" t="s">
        <v>6845</v>
      </c>
      <c r="AI691" t="s">
        <v>6845</v>
      </c>
      <c r="AJ691" t="s">
        <v>6845</v>
      </c>
      <c r="AK691" t="s">
        <v>6845</v>
      </c>
      <c r="AL691" t="s">
        <v>6845</v>
      </c>
      <c r="AM691" t="s">
        <v>240</v>
      </c>
      <c r="AN691" t="s">
        <v>7145</v>
      </c>
      <c r="AO691" t="s">
        <v>7145</v>
      </c>
      <c r="AP691" t="s">
        <v>6866</v>
      </c>
      <c r="AQ691" t="s">
        <v>6866</v>
      </c>
      <c r="AR691" t="s">
        <v>6866</v>
      </c>
      <c r="AS691" t="s">
        <v>6866</v>
      </c>
      <c r="AT691" t="s">
        <v>6866</v>
      </c>
      <c r="AU691" t="s">
        <v>7095</v>
      </c>
      <c r="AV691" t="s">
        <v>7095</v>
      </c>
      <c r="AW691" t="s">
        <v>6866</v>
      </c>
      <c r="AX691" t="s">
        <v>6866</v>
      </c>
      <c r="AY691" t="s">
        <v>6866</v>
      </c>
      <c r="AZ691" t="s">
        <v>6866</v>
      </c>
      <c r="BA691" t="s">
        <v>6866</v>
      </c>
      <c r="BB691" t="s">
        <v>7145</v>
      </c>
      <c r="BC691" t="s">
        <v>7145</v>
      </c>
      <c r="BD691" t="s">
        <v>6866</v>
      </c>
      <c r="BE691" t="s">
        <v>6866</v>
      </c>
      <c r="BF691" t="s">
        <v>6866</v>
      </c>
      <c r="BG691" t="s">
        <v>6866</v>
      </c>
      <c r="BH691" t="s">
        <v>6866</v>
      </c>
      <c r="BI691" t="s">
        <v>7143</v>
      </c>
      <c r="BJ691" t="s">
        <v>7143</v>
      </c>
      <c r="BK691" t="s">
        <v>6866</v>
      </c>
      <c r="BL691" t="s">
        <v>6866</v>
      </c>
      <c r="BM691" t="s">
        <v>6866</v>
      </c>
      <c r="BN691" t="s">
        <v>6866</v>
      </c>
      <c r="BO691" t="s">
        <v>6866</v>
      </c>
      <c r="BP691" t="s">
        <v>241</v>
      </c>
      <c r="BQ691" t="s">
        <v>242</v>
      </c>
    </row>
    <row r="692" spans="1:69" hidden="1" x14ac:dyDescent="0.2">
      <c r="A692" t="s">
        <v>9203</v>
      </c>
      <c r="B692" t="s">
        <v>243</v>
      </c>
      <c r="C692" t="s">
        <v>2048</v>
      </c>
      <c r="D692" t="s">
        <v>6835</v>
      </c>
      <c r="E692" t="s">
        <v>2050</v>
      </c>
      <c r="F692" t="s">
        <v>244</v>
      </c>
      <c r="G692" t="s">
        <v>6837</v>
      </c>
      <c r="H692" t="s">
        <v>6838</v>
      </c>
      <c r="I692" t="s">
        <v>8887</v>
      </c>
      <c r="J692" t="s">
        <v>245</v>
      </c>
      <c r="K692" t="s">
        <v>6841</v>
      </c>
      <c r="L692" t="s">
        <v>7075</v>
      </c>
      <c r="M692" t="s">
        <v>7076</v>
      </c>
      <c r="N692" t="s">
        <v>7077</v>
      </c>
      <c r="O692" t="s">
        <v>6845</v>
      </c>
      <c r="P692" t="s">
        <v>246</v>
      </c>
      <c r="Q692" t="s">
        <v>6845</v>
      </c>
      <c r="R692" t="s">
        <v>3578</v>
      </c>
      <c r="S692" t="s">
        <v>7323</v>
      </c>
      <c r="T692" t="s">
        <v>7086</v>
      </c>
      <c r="U692" t="s">
        <v>7082</v>
      </c>
      <c r="V692" t="s">
        <v>247</v>
      </c>
      <c r="W692" t="s">
        <v>248</v>
      </c>
      <c r="X692" t="s">
        <v>6845</v>
      </c>
      <c r="Y692" t="s">
        <v>7618</v>
      </c>
      <c r="Z692" t="s">
        <v>8223</v>
      </c>
      <c r="AA692" t="s">
        <v>7086</v>
      </c>
      <c r="AB692" t="s">
        <v>7119</v>
      </c>
      <c r="AC692" t="s">
        <v>247</v>
      </c>
      <c r="AD692" t="s">
        <v>249</v>
      </c>
      <c r="AE692" t="s">
        <v>6845</v>
      </c>
      <c r="AF692" t="s">
        <v>250</v>
      </c>
      <c r="AG692" t="s">
        <v>6397</v>
      </c>
      <c r="AH692" t="s">
        <v>7086</v>
      </c>
      <c r="AI692" t="s">
        <v>7092</v>
      </c>
      <c r="AJ692" t="s">
        <v>247</v>
      </c>
      <c r="AK692" t="s">
        <v>251</v>
      </c>
      <c r="AL692" t="s">
        <v>6845</v>
      </c>
      <c r="AM692" t="s">
        <v>1236</v>
      </c>
      <c r="AN692" t="s">
        <v>6208</v>
      </c>
      <c r="AO692" t="s">
        <v>6285</v>
      </c>
      <c r="AP692" t="s">
        <v>7143</v>
      </c>
      <c r="AQ692" t="s">
        <v>6866</v>
      </c>
      <c r="AR692" t="s">
        <v>6866</v>
      </c>
      <c r="AS692" t="s">
        <v>6866</v>
      </c>
      <c r="AT692" t="s">
        <v>6866</v>
      </c>
      <c r="AU692" t="s">
        <v>6400</v>
      </c>
      <c r="AV692" t="s">
        <v>7130</v>
      </c>
      <c r="AW692" t="s">
        <v>9187</v>
      </c>
      <c r="AX692" t="s">
        <v>6866</v>
      </c>
      <c r="AY692" t="s">
        <v>6866</v>
      </c>
      <c r="AZ692" t="s">
        <v>6866</v>
      </c>
      <c r="BA692" t="s">
        <v>6866</v>
      </c>
      <c r="BB692" t="s">
        <v>8912</v>
      </c>
      <c r="BC692" t="s">
        <v>8912</v>
      </c>
      <c r="BD692" t="s">
        <v>6866</v>
      </c>
      <c r="BE692" t="s">
        <v>6866</v>
      </c>
      <c r="BF692" t="s">
        <v>6866</v>
      </c>
      <c r="BG692" t="s">
        <v>6866</v>
      </c>
      <c r="BH692" t="s">
        <v>6866</v>
      </c>
      <c r="BI692" t="s">
        <v>8785</v>
      </c>
      <c r="BJ692" t="s">
        <v>8785</v>
      </c>
      <c r="BK692" t="s">
        <v>6866</v>
      </c>
      <c r="BL692" t="s">
        <v>6866</v>
      </c>
      <c r="BM692" t="s">
        <v>6866</v>
      </c>
      <c r="BN692" t="s">
        <v>6866</v>
      </c>
      <c r="BO692" t="s">
        <v>6866</v>
      </c>
      <c r="BP692" t="s">
        <v>252</v>
      </c>
      <c r="BQ692" t="s">
        <v>253</v>
      </c>
    </row>
    <row r="693" spans="1:69" hidden="1" x14ac:dyDescent="0.2">
      <c r="A693" t="s">
        <v>254</v>
      </c>
      <c r="B693" t="s">
        <v>255</v>
      </c>
      <c r="C693" t="s">
        <v>2048</v>
      </c>
      <c r="D693" t="s">
        <v>6835</v>
      </c>
      <c r="E693" t="s">
        <v>2050</v>
      </c>
      <c r="F693" t="s">
        <v>256</v>
      </c>
      <c r="G693" t="s">
        <v>6837</v>
      </c>
      <c r="H693" t="s">
        <v>8893</v>
      </c>
      <c r="I693" t="s">
        <v>2017</v>
      </c>
      <c r="J693" t="s">
        <v>257</v>
      </c>
      <c r="K693" t="s">
        <v>6841</v>
      </c>
      <c r="L693" t="s">
        <v>7075</v>
      </c>
      <c r="M693" t="s">
        <v>7076</v>
      </c>
      <c r="N693" t="s">
        <v>7077</v>
      </c>
      <c r="O693" t="s">
        <v>6845</v>
      </c>
      <c r="P693" t="s">
        <v>2053</v>
      </c>
      <c r="Q693" t="s">
        <v>6845</v>
      </c>
      <c r="R693" t="s">
        <v>258</v>
      </c>
      <c r="S693" t="s">
        <v>9012</v>
      </c>
      <c r="T693" t="s">
        <v>8574</v>
      </c>
      <c r="U693" t="s">
        <v>7082</v>
      </c>
      <c r="V693" t="s">
        <v>259</v>
      </c>
      <c r="W693" t="s">
        <v>260</v>
      </c>
      <c r="X693" t="s">
        <v>6845</v>
      </c>
      <c r="Y693" t="s">
        <v>261</v>
      </c>
      <c r="Z693" t="s">
        <v>8291</v>
      </c>
      <c r="AA693" t="s">
        <v>7118</v>
      </c>
      <c r="AB693" t="s">
        <v>7119</v>
      </c>
      <c r="AC693" t="s">
        <v>259</v>
      </c>
      <c r="AD693" t="s">
        <v>262</v>
      </c>
      <c r="AE693" t="s">
        <v>6845</v>
      </c>
      <c r="AF693" t="s">
        <v>263</v>
      </c>
      <c r="AG693" t="s">
        <v>8898</v>
      </c>
      <c r="AH693" t="s">
        <v>7831</v>
      </c>
      <c r="AI693" t="s">
        <v>7092</v>
      </c>
      <c r="AJ693" t="s">
        <v>259</v>
      </c>
      <c r="AK693" t="s">
        <v>264</v>
      </c>
      <c r="AL693" t="s">
        <v>6845</v>
      </c>
      <c r="AM693" t="s">
        <v>265</v>
      </c>
      <c r="AN693" t="s">
        <v>6399</v>
      </c>
      <c r="AO693" t="s">
        <v>6399</v>
      </c>
      <c r="AP693" t="s">
        <v>6866</v>
      </c>
      <c r="AQ693" t="s">
        <v>6866</v>
      </c>
      <c r="AR693" t="s">
        <v>6866</v>
      </c>
      <c r="AS693" t="s">
        <v>6866</v>
      </c>
      <c r="AT693" t="s">
        <v>6866</v>
      </c>
      <c r="AU693" t="s">
        <v>8887</v>
      </c>
      <c r="AV693" t="s">
        <v>8887</v>
      </c>
      <c r="AW693" t="s">
        <v>6866</v>
      </c>
      <c r="AX693" t="s">
        <v>6866</v>
      </c>
      <c r="AY693" t="s">
        <v>6866</v>
      </c>
      <c r="AZ693" t="s">
        <v>6866</v>
      </c>
      <c r="BA693" t="s">
        <v>6866</v>
      </c>
      <c r="BB693" t="s">
        <v>8564</v>
      </c>
      <c r="BC693" t="s">
        <v>8564</v>
      </c>
      <c r="BD693" t="s">
        <v>6866</v>
      </c>
      <c r="BE693" t="s">
        <v>6866</v>
      </c>
      <c r="BF693" t="s">
        <v>6866</v>
      </c>
      <c r="BG693" t="s">
        <v>6866</v>
      </c>
      <c r="BH693" t="s">
        <v>6866</v>
      </c>
      <c r="BI693" t="s">
        <v>7130</v>
      </c>
      <c r="BJ693" t="s">
        <v>7130</v>
      </c>
      <c r="BK693" t="s">
        <v>6866</v>
      </c>
      <c r="BL693" t="s">
        <v>6866</v>
      </c>
      <c r="BM693" t="s">
        <v>6866</v>
      </c>
      <c r="BN693" t="s">
        <v>6866</v>
      </c>
      <c r="BO693" t="s">
        <v>6866</v>
      </c>
      <c r="BP693" t="s">
        <v>266</v>
      </c>
      <c r="BQ693" t="s">
        <v>267</v>
      </c>
    </row>
    <row r="694" spans="1:69" hidden="1" x14ac:dyDescent="0.2">
      <c r="A694" t="s">
        <v>268</v>
      </c>
      <c r="B694" t="s">
        <v>269</v>
      </c>
      <c r="C694" t="s">
        <v>2048</v>
      </c>
      <c r="D694" t="s">
        <v>6835</v>
      </c>
      <c r="E694" t="s">
        <v>2050</v>
      </c>
      <c r="F694" t="s">
        <v>270</v>
      </c>
      <c r="G694" t="s">
        <v>6837</v>
      </c>
      <c r="H694" t="s">
        <v>6421</v>
      </c>
      <c r="I694" t="s">
        <v>8960</v>
      </c>
      <c r="J694" t="s">
        <v>271</v>
      </c>
      <c r="K694" t="s">
        <v>6841</v>
      </c>
      <c r="L694" t="s">
        <v>7075</v>
      </c>
      <c r="M694" t="s">
        <v>7076</v>
      </c>
      <c r="N694" t="s">
        <v>7077</v>
      </c>
      <c r="O694" t="s">
        <v>6845</v>
      </c>
      <c r="P694" t="s">
        <v>272</v>
      </c>
      <c r="Q694" t="s">
        <v>6845</v>
      </c>
      <c r="R694" t="s">
        <v>273</v>
      </c>
      <c r="S694" t="s">
        <v>8898</v>
      </c>
      <c r="T694" t="s">
        <v>8880</v>
      </c>
      <c r="U694" t="s">
        <v>7082</v>
      </c>
      <c r="V694" t="s">
        <v>274</v>
      </c>
      <c r="W694" t="s">
        <v>275</v>
      </c>
      <c r="X694" t="s">
        <v>6845</v>
      </c>
      <c r="Y694" t="s">
        <v>6727</v>
      </c>
      <c r="Z694" t="s">
        <v>8879</v>
      </c>
      <c r="AA694" t="s">
        <v>5221</v>
      </c>
      <c r="AB694" t="s">
        <v>7119</v>
      </c>
      <c r="AC694" t="s">
        <v>274</v>
      </c>
      <c r="AD694" t="s">
        <v>276</v>
      </c>
      <c r="AE694" t="s">
        <v>6845</v>
      </c>
      <c r="AF694" t="s">
        <v>2918</v>
      </c>
      <c r="AG694" t="s">
        <v>8903</v>
      </c>
      <c r="AH694" t="s">
        <v>7831</v>
      </c>
      <c r="AI694" t="s">
        <v>7092</v>
      </c>
      <c r="AJ694" t="s">
        <v>274</v>
      </c>
      <c r="AK694" t="s">
        <v>277</v>
      </c>
      <c r="AL694" t="s">
        <v>6845</v>
      </c>
      <c r="AM694" t="s">
        <v>278</v>
      </c>
      <c r="AN694" t="s">
        <v>8434</v>
      </c>
      <c r="AO694" t="s">
        <v>8434</v>
      </c>
      <c r="AP694" t="s">
        <v>6866</v>
      </c>
      <c r="AQ694" t="s">
        <v>6866</v>
      </c>
      <c r="AR694" t="s">
        <v>6866</v>
      </c>
      <c r="AS694" t="s">
        <v>6866</v>
      </c>
      <c r="AT694" t="s">
        <v>6866</v>
      </c>
      <c r="AU694" t="s">
        <v>7382</v>
      </c>
      <c r="AV694" t="s">
        <v>7382</v>
      </c>
      <c r="AW694" t="s">
        <v>6866</v>
      </c>
      <c r="AX694" t="s">
        <v>6866</v>
      </c>
      <c r="AY694" t="s">
        <v>6866</v>
      </c>
      <c r="AZ694" t="s">
        <v>6866</v>
      </c>
      <c r="BA694" t="s">
        <v>6866</v>
      </c>
      <c r="BB694" t="s">
        <v>8887</v>
      </c>
      <c r="BC694" t="s">
        <v>8887</v>
      </c>
      <c r="BD694" t="s">
        <v>6866</v>
      </c>
      <c r="BE694" t="s">
        <v>6866</v>
      </c>
      <c r="BF694" t="s">
        <v>6866</v>
      </c>
      <c r="BG694" t="s">
        <v>6866</v>
      </c>
      <c r="BH694" t="s">
        <v>6866</v>
      </c>
      <c r="BI694" t="s">
        <v>7123</v>
      </c>
      <c r="BJ694" t="s">
        <v>7123</v>
      </c>
      <c r="BK694" t="s">
        <v>6866</v>
      </c>
      <c r="BL694" t="s">
        <v>6866</v>
      </c>
      <c r="BM694" t="s">
        <v>6866</v>
      </c>
      <c r="BN694" t="s">
        <v>6866</v>
      </c>
      <c r="BO694" t="s">
        <v>6866</v>
      </c>
      <c r="BP694" t="s">
        <v>279</v>
      </c>
      <c r="BQ694" t="s">
        <v>280</v>
      </c>
    </row>
    <row r="695" spans="1:69" hidden="1" x14ac:dyDescent="0.2">
      <c r="A695" t="s">
        <v>9225</v>
      </c>
      <c r="B695" t="s">
        <v>281</v>
      </c>
      <c r="C695" t="s">
        <v>2048</v>
      </c>
      <c r="D695" t="s">
        <v>6835</v>
      </c>
      <c r="E695" t="s">
        <v>2050</v>
      </c>
      <c r="F695" t="s">
        <v>282</v>
      </c>
      <c r="G695" t="s">
        <v>6837</v>
      </c>
      <c r="H695" t="s">
        <v>8570</v>
      </c>
      <c r="I695" t="s">
        <v>7382</v>
      </c>
      <c r="J695" t="s">
        <v>283</v>
      </c>
      <c r="K695" t="s">
        <v>6841</v>
      </c>
      <c r="L695" t="s">
        <v>7075</v>
      </c>
      <c r="M695" t="s">
        <v>7076</v>
      </c>
      <c r="N695" t="s">
        <v>7077</v>
      </c>
      <c r="O695" t="s">
        <v>6845</v>
      </c>
      <c r="P695" t="s">
        <v>284</v>
      </c>
      <c r="Q695" t="s">
        <v>6845</v>
      </c>
      <c r="R695" t="s">
        <v>285</v>
      </c>
      <c r="S695" t="s">
        <v>8981</v>
      </c>
      <c r="T695" t="s">
        <v>7675</v>
      </c>
      <c r="U695" t="s">
        <v>7082</v>
      </c>
      <c r="V695" t="s">
        <v>286</v>
      </c>
      <c r="W695" t="s">
        <v>287</v>
      </c>
      <c r="X695" t="s">
        <v>6845</v>
      </c>
      <c r="Y695" t="s">
        <v>288</v>
      </c>
      <c r="Z695" t="s">
        <v>8998</v>
      </c>
      <c r="AA695" t="s">
        <v>6862</v>
      </c>
      <c r="AB695" t="s">
        <v>7119</v>
      </c>
      <c r="AC695" t="s">
        <v>286</v>
      </c>
      <c r="AD695" t="s">
        <v>289</v>
      </c>
      <c r="AE695" t="s">
        <v>6845</v>
      </c>
      <c r="AF695" t="s">
        <v>8795</v>
      </c>
      <c r="AG695" t="s">
        <v>7195</v>
      </c>
      <c r="AH695" t="s">
        <v>7118</v>
      </c>
      <c r="AI695" t="s">
        <v>7092</v>
      </c>
      <c r="AJ695" t="s">
        <v>286</v>
      </c>
      <c r="AK695" t="s">
        <v>6845</v>
      </c>
      <c r="AL695" t="s">
        <v>6845</v>
      </c>
      <c r="AM695" t="s">
        <v>290</v>
      </c>
      <c r="AN695" t="s">
        <v>7095</v>
      </c>
      <c r="AO695" t="s">
        <v>7095</v>
      </c>
      <c r="AP695" t="s">
        <v>6866</v>
      </c>
      <c r="AQ695" t="s">
        <v>6866</v>
      </c>
      <c r="AR695" t="s">
        <v>6866</v>
      </c>
      <c r="AS695" t="s">
        <v>6866</v>
      </c>
      <c r="AT695" t="s">
        <v>6866</v>
      </c>
      <c r="AU695" t="s">
        <v>7180</v>
      </c>
      <c r="AV695" t="s">
        <v>7180</v>
      </c>
      <c r="AW695" t="s">
        <v>6866</v>
      </c>
      <c r="AX695" t="s">
        <v>6866</v>
      </c>
      <c r="AY695" t="s">
        <v>6866</v>
      </c>
      <c r="AZ695" t="s">
        <v>6866</v>
      </c>
      <c r="BA695" t="s">
        <v>6866</v>
      </c>
      <c r="BB695" t="s">
        <v>7098</v>
      </c>
      <c r="BC695" t="s">
        <v>7123</v>
      </c>
      <c r="BD695" t="s">
        <v>6866</v>
      </c>
      <c r="BE695" t="s">
        <v>9187</v>
      </c>
      <c r="BF695" t="s">
        <v>6866</v>
      </c>
      <c r="BG695" t="s">
        <v>6866</v>
      </c>
      <c r="BH695" t="s">
        <v>6866</v>
      </c>
      <c r="BI695" t="s">
        <v>7101</v>
      </c>
      <c r="BJ695" t="s">
        <v>7101</v>
      </c>
      <c r="BK695" t="s">
        <v>6866</v>
      </c>
      <c r="BL695" t="s">
        <v>6866</v>
      </c>
      <c r="BM695" t="s">
        <v>6866</v>
      </c>
      <c r="BN695" t="s">
        <v>6866</v>
      </c>
      <c r="BO695" t="s">
        <v>6866</v>
      </c>
      <c r="BP695" t="s">
        <v>291</v>
      </c>
      <c r="BQ695" t="s">
        <v>292</v>
      </c>
    </row>
    <row r="696" spans="1:69" hidden="1" x14ac:dyDescent="0.2">
      <c r="A696" t="s">
        <v>293</v>
      </c>
      <c r="B696" t="s">
        <v>294</v>
      </c>
      <c r="C696" t="s">
        <v>2048</v>
      </c>
      <c r="D696" t="s">
        <v>6835</v>
      </c>
      <c r="E696" t="s">
        <v>2050</v>
      </c>
      <c r="F696" t="s">
        <v>295</v>
      </c>
      <c r="G696" t="s">
        <v>6837</v>
      </c>
      <c r="H696" t="s">
        <v>6838</v>
      </c>
      <c r="I696" t="s">
        <v>7382</v>
      </c>
      <c r="J696" t="s">
        <v>296</v>
      </c>
      <c r="K696" t="s">
        <v>6841</v>
      </c>
      <c r="L696" t="s">
        <v>7075</v>
      </c>
      <c r="M696" t="s">
        <v>7076</v>
      </c>
      <c r="N696" t="s">
        <v>7077</v>
      </c>
      <c r="O696" t="s">
        <v>6845</v>
      </c>
      <c r="P696" t="s">
        <v>297</v>
      </c>
      <c r="Q696" t="s">
        <v>6845</v>
      </c>
      <c r="R696" t="s">
        <v>298</v>
      </c>
      <c r="S696" t="s">
        <v>8291</v>
      </c>
      <c r="T696" t="s">
        <v>299</v>
      </c>
      <c r="U696" t="s">
        <v>7082</v>
      </c>
      <c r="V696" t="s">
        <v>300</v>
      </c>
      <c r="W696" t="s">
        <v>301</v>
      </c>
      <c r="X696" t="s">
        <v>6845</v>
      </c>
      <c r="Y696" t="s">
        <v>302</v>
      </c>
      <c r="Z696" t="s">
        <v>7085</v>
      </c>
      <c r="AA696" t="s">
        <v>6269</v>
      </c>
      <c r="AB696" t="s">
        <v>7119</v>
      </c>
      <c r="AC696" t="s">
        <v>300</v>
      </c>
      <c r="AD696" t="s">
        <v>303</v>
      </c>
      <c r="AE696" t="s">
        <v>6845</v>
      </c>
      <c r="AF696" t="s">
        <v>3938</v>
      </c>
      <c r="AG696" t="s">
        <v>7154</v>
      </c>
      <c r="AH696" t="s">
        <v>8744</v>
      </c>
      <c r="AI696" t="s">
        <v>7092</v>
      </c>
      <c r="AJ696" t="s">
        <v>300</v>
      </c>
      <c r="AK696" t="s">
        <v>304</v>
      </c>
      <c r="AL696" t="s">
        <v>6845</v>
      </c>
      <c r="AM696" t="s">
        <v>8698</v>
      </c>
      <c r="AN696" t="s">
        <v>9117</v>
      </c>
      <c r="AO696" t="s">
        <v>8286</v>
      </c>
      <c r="AP696" t="s">
        <v>8906</v>
      </c>
      <c r="AQ696" t="s">
        <v>6866</v>
      </c>
      <c r="AR696" t="s">
        <v>6866</v>
      </c>
      <c r="AS696" t="s">
        <v>6866</v>
      </c>
      <c r="AT696" t="s">
        <v>6866</v>
      </c>
      <c r="AU696" t="s">
        <v>7097</v>
      </c>
      <c r="AV696" t="s">
        <v>8564</v>
      </c>
      <c r="AW696" t="s">
        <v>9187</v>
      </c>
      <c r="AX696" t="s">
        <v>6866</v>
      </c>
      <c r="AY696" t="s">
        <v>6866</v>
      </c>
      <c r="AZ696" t="s">
        <v>6866</v>
      </c>
      <c r="BA696" t="s">
        <v>6866</v>
      </c>
      <c r="BB696" t="s">
        <v>8887</v>
      </c>
      <c r="BC696" t="s">
        <v>8887</v>
      </c>
      <c r="BD696" t="s">
        <v>6866</v>
      </c>
      <c r="BE696" t="s">
        <v>6866</v>
      </c>
      <c r="BF696" t="s">
        <v>6866</v>
      </c>
      <c r="BG696" t="s">
        <v>6866</v>
      </c>
      <c r="BH696" t="s">
        <v>6866</v>
      </c>
      <c r="BI696" t="s">
        <v>7123</v>
      </c>
      <c r="BJ696" t="s">
        <v>7123</v>
      </c>
      <c r="BK696" t="s">
        <v>6866</v>
      </c>
      <c r="BL696" t="s">
        <v>6866</v>
      </c>
      <c r="BM696" t="s">
        <v>6866</v>
      </c>
      <c r="BN696" t="s">
        <v>6866</v>
      </c>
      <c r="BO696" t="s">
        <v>6866</v>
      </c>
      <c r="BP696" t="s">
        <v>305</v>
      </c>
      <c r="BQ696" t="s">
        <v>306</v>
      </c>
    </row>
    <row r="697" spans="1:69" hidden="1" x14ac:dyDescent="0.2">
      <c r="A697" t="s">
        <v>307</v>
      </c>
      <c r="B697" t="s">
        <v>308</v>
      </c>
      <c r="C697" t="s">
        <v>2048</v>
      </c>
      <c r="D697" t="s">
        <v>6835</v>
      </c>
      <c r="E697" t="s">
        <v>2050</v>
      </c>
      <c r="F697" t="s">
        <v>309</v>
      </c>
      <c r="G697" t="s">
        <v>6837</v>
      </c>
      <c r="H697" t="s">
        <v>8893</v>
      </c>
      <c r="I697" t="s">
        <v>8912</v>
      </c>
      <c r="J697" t="s">
        <v>310</v>
      </c>
      <c r="K697" t="s">
        <v>6841</v>
      </c>
      <c r="L697" t="s">
        <v>7075</v>
      </c>
      <c r="M697" t="s">
        <v>7076</v>
      </c>
      <c r="N697" t="s">
        <v>7077</v>
      </c>
      <c r="O697" t="s">
        <v>6845</v>
      </c>
      <c r="P697" t="s">
        <v>311</v>
      </c>
      <c r="Q697" t="s">
        <v>6845</v>
      </c>
      <c r="R697" t="s">
        <v>312</v>
      </c>
      <c r="S697" t="s">
        <v>8473</v>
      </c>
      <c r="T697" t="s">
        <v>7086</v>
      </c>
      <c r="U697" t="s">
        <v>7082</v>
      </c>
      <c r="V697" t="s">
        <v>313</v>
      </c>
      <c r="W697" t="s">
        <v>314</v>
      </c>
      <c r="X697" t="s">
        <v>6845</v>
      </c>
      <c r="Y697" t="s">
        <v>315</v>
      </c>
      <c r="Z697" t="s">
        <v>7195</v>
      </c>
      <c r="AA697" t="s">
        <v>8950</v>
      </c>
      <c r="AB697" t="s">
        <v>7119</v>
      </c>
      <c r="AC697" t="s">
        <v>313</v>
      </c>
      <c r="AD697" t="s">
        <v>316</v>
      </c>
      <c r="AE697" t="s">
        <v>6845</v>
      </c>
      <c r="AF697" t="s">
        <v>317</v>
      </c>
      <c r="AG697" t="s">
        <v>7117</v>
      </c>
      <c r="AH697" t="s">
        <v>7086</v>
      </c>
      <c r="AI697" t="s">
        <v>7092</v>
      </c>
      <c r="AJ697" t="s">
        <v>313</v>
      </c>
      <c r="AK697" t="s">
        <v>318</v>
      </c>
      <c r="AL697" t="s">
        <v>6845</v>
      </c>
      <c r="AM697" t="s">
        <v>319</v>
      </c>
      <c r="AN697" t="s">
        <v>6432</v>
      </c>
      <c r="AO697" t="s">
        <v>7101</v>
      </c>
      <c r="AP697" t="s">
        <v>7180</v>
      </c>
      <c r="AQ697" t="s">
        <v>6866</v>
      </c>
      <c r="AR697" t="s">
        <v>6866</v>
      </c>
      <c r="AS697" t="s">
        <v>6866</v>
      </c>
      <c r="AT697" t="s">
        <v>6866</v>
      </c>
      <c r="AU697" t="s">
        <v>8564</v>
      </c>
      <c r="AV697" t="s">
        <v>7123</v>
      </c>
      <c r="AW697" t="s">
        <v>7099</v>
      </c>
      <c r="AX697" t="s">
        <v>6866</v>
      </c>
      <c r="AY697" t="s">
        <v>6866</v>
      </c>
      <c r="AZ697" t="s">
        <v>6866</v>
      </c>
      <c r="BA697" t="s">
        <v>6866</v>
      </c>
      <c r="BB697" t="s">
        <v>7121</v>
      </c>
      <c r="BC697" t="s">
        <v>7121</v>
      </c>
      <c r="BD697" t="s">
        <v>6866</v>
      </c>
      <c r="BE697" t="s">
        <v>6866</v>
      </c>
      <c r="BF697" t="s">
        <v>6866</v>
      </c>
      <c r="BG697" t="s">
        <v>6866</v>
      </c>
      <c r="BH697" t="s">
        <v>6866</v>
      </c>
      <c r="BI697" t="s">
        <v>8960</v>
      </c>
      <c r="BJ697" t="s">
        <v>8960</v>
      </c>
      <c r="BK697" t="s">
        <v>6866</v>
      </c>
      <c r="BL697" t="s">
        <v>6866</v>
      </c>
      <c r="BM697" t="s">
        <v>6866</v>
      </c>
      <c r="BN697" t="s">
        <v>6866</v>
      </c>
      <c r="BO697" t="s">
        <v>6866</v>
      </c>
      <c r="BP697" t="s">
        <v>320</v>
      </c>
      <c r="BQ697" t="s">
        <v>321</v>
      </c>
    </row>
    <row r="698" spans="1:69" hidden="1" x14ac:dyDescent="0.2">
      <c r="A698" t="s">
        <v>322</v>
      </c>
      <c r="B698" t="s">
        <v>323</v>
      </c>
      <c r="C698" t="s">
        <v>2048</v>
      </c>
      <c r="D698" t="s">
        <v>6835</v>
      </c>
      <c r="E698" t="s">
        <v>2050</v>
      </c>
      <c r="F698" t="s">
        <v>324</v>
      </c>
      <c r="G698" t="s">
        <v>6837</v>
      </c>
      <c r="H698" t="s">
        <v>7129</v>
      </c>
      <c r="I698" t="s">
        <v>9187</v>
      </c>
      <c r="J698" t="s">
        <v>325</v>
      </c>
      <c r="K698" t="s">
        <v>6841</v>
      </c>
      <c r="L698" t="s">
        <v>7075</v>
      </c>
      <c r="M698" t="s">
        <v>7076</v>
      </c>
      <c r="N698" t="s">
        <v>7077</v>
      </c>
      <c r="O698" t="s">
        <v>6845</v>
      </c>
      <c r="P698" t="s">
        <v>326</v>
      </c>
      <c r="Q698" t="s">
        <v>6845</v>
      </c>
      <c r="R698" t="s">
        <v>2921</v>
      </c>
      <c r="S698" t="s">
        <v>5153</v>
      </c>
      <c r="T698" t="s">
        <v>8176</v>
      </c>
      <c r="U698" t="s">
        <v>7082</v>
      </c>
      <c r="V698" t="s">
        <v>6845</v>
      </c>
      <c r="W698" t="s">
        <v>327</v>
      </c>
      <c r="X698" t="s">
        <v>6845</v>
      </c>
      <c r="Y698" t="s">
        <v>328</v>
      </c>
      <c r="Z698" t="s">
        <v>6861</v>
      </c>
      <c r="AA698" t="s">
        <v>6521</v>
      </c>
      <c r="AB698" t="s">
        <v>7119</v>
      </c>
      <c r="AC698" t="s">
        <v>6845</v>
      </c>
      <c r="AD698" t="s">
        <v>329</v>
      </c>
      <c r="AE698" t="s">
        <v>6845</v>
      </c>
      <c r="AF698" t="s">
        <v>6845</v>
      </c>
      <c r="AG698" t="s">
        <v>6845</v>
      </c>
      <c r="AH698" t="s">
        <v>6845</v>
      </c>
      <c r="AI698" t="s">
        <v>6845</v>
      </c>
      <c r="AJ698" t="s">
        <v>6845</v>
      </c>
      <c r="AK698" t="s">
        <v>6845</v>
      </c>
      <c r="AL698" t="s">
        <v>6845</v>
      </c>
      <c r="AM698" t="s">
        <v>330</v>
      </c>
      <c r="AN698" t="s">
        <v>8912</v>
      </c>
      <c r="AO698" t="s">
        <v>6422</v>
      </c>
      <c r="AP698" t="s">
        <v>9187</v>
      </c>
      <c r="AQ698" t="s">
        <v>6866</v>
      </c>
      <c r="AR698" t="s">
        <v>6866</v>
      </c>
      <c r="AS698" t="s">
        <v>6866</v>
      </c>
      <c r="AT698" t="s">
        <v>6866</v>
      </c>
      <c r="AU698" t="s">
        <v>7101</v>
      </c>
      <c r="AV698" t="s">
        <v>7101</v>
      </c>
      <c r="AW698" t="s">
        <v>6866</v>
      </c>
      <c r="AX698" t="s">
        <v>6866</v>
      </c>
      <c r="AY698" t="s">
        <v>6866</v>
      </c>
      <c r="AZ698" t="s">
        <v>6866</v>
      </c>
      <c r="BA698" t="s">
        <v>6866</v>
      </c>
      <c r="BB698" t="s">
        <v>6274</v>
      </c>
      <c r="BC698" t="s">
        <v>6274</v>
      </c>
      <c r="BD698" t="s">
        <v>6866</v>
      </c>
      <c r="BE698" t="s">
        <v>6866</v>
      </c>
      <c r="BF698" t="s">
        <v>6866</v>
      </c>
      <c r="BG698" t="s">
        <v>6866</v>
      </c>
      <c r="BH698" t="s">
        <v>6866</v>
      </c>
      <c r="BI698" t="s">
        <v>8960</v>
      </c>
      <c r="BJ698" t="s">
        <v>8960</v>
      </c>
      <c r="BK698" t="s">
        <v>6866</v>
      </c>
      <c r="BL698" t="s">
        <v>6866</v>
      </c>
      <c r="BM698" t="s">
        <v>6866</v>
      </c>
      <c r="BN698" t="s">
        <v>6866</v>
      </c>
      <c r="BO698" t="s">
        <v>6866</v>
      </c>
      <c r="BP698" t="s">
        <v>331</v>
      </c>
      <c r="BQ698" t="s">
        <v>332</v>
      </c>
    </row>
    <row r="699" spans="1:69" hidden="1" x14ac:dyDescent="0.2">
      <c r="A699" t="s">
        <v>9226</v>
      </c>
      <c r="B699" t="s">
        <v>333</v>
      </c>
      <c r="C699" t="s">
        <v>2048</v>
      </c>
      <c r="D699" t="s">
        <v>6835</v>
      </c>
      <c r="E699" t="s">
        <v>2050</v>
      </c>
      <c r="F699" t="s">
        <v>2051</v>
      </c>
      <c r="G699" t="s">
        <v>6837</v>
      </c>
      <c r="H699" t="s">
        <v>9024</v>
      </c>
      <c r="I699" t="s">
        <v>8994</v>
      </c>
      <c r="J699" t="s">
        <v>2052</v>
      </c>
      <c r="K699" t="s">
        <v>6841</v>
      </c>
      <c r="L699" t="s">
        <v>6568</v>
      </c>
      <c r="M699" t="s">
        <v>7076</v>
      </c>
      <c r="N699" t="s">
        <v>7077</v>
      </c>
      <c r="O699" t="s">
        <v>6845</v>
      </c>
      <c r="P699" t="s">
        <v>334</v>
      </c>
      <c r="Q699" t="s">
        <v>6845</v>
      </c>
      <c r="R699" t="s">
        <v>335</v>
      </c>
      <c r="S699" t="s">
        <v>8291</v>
      </c>
      <c r="T699" t="s">
        <v>8884</v>
      </c>
      <c r="U699" t="s">
        <v>7082</v>
      </c>
      <c r="V699" t="s">
        <v>336</v>
      </c>
      <c r="W699" t="s">
        <v>337</v>
      </c>
      <c r="X699" t="s">
        <v>6845</v>
      </c>
      <c r="Y699" t="s">
        <v>1800</v>
      </c>
      <c r="Z699" t="s">
        <v>7117</v>
      </c>
      <c r="AA699" t="s">
        <v>7086</v>
      </c>
      <c r="AB699" t="s">
        <v>7119</v>
      </c>
      <c r="AC699" t="s">
        <v>338</v>
      </c>
      <c r="AD699" t="s">
        <v>339</v>
      </c>
      <c r="AE699" t="s">
        <v>6845</v>
      </c>
      <c r="AF699" t="s">
        <v>4153</v>
      </c>
      <c r="AG699" t="s">
        <v>6503</v>
      </c>
      <c r="AH699" t="s">
        <v>7091</v>
      </c>
      <c r="AI699" t="s">
        <v>7380</v>
      </c>
      <c r="AJ699" t="s">
        <v>338</v>
      </c>
      <c r="AK699" t="s">
        <v>340</v>
      </c>
      <c r="AL699" t="s">
        <v>6845</v>
      </c>
      <c r="AM699" t="s">
        <v>4160</v>
      </c>
      <c r="AN699" t="s">
        <v>5184</v>
      </c>
      <c r="AO699" t="s">
        <v>7162</v>
      </c>
      <c r="AP699" t="s">
        <v>8994</v>
      </c>
      <c r="AQ699" t="s">
        <v>6866</v>
      </c>
      <c r="AR699" t="s">
        <v>6866</v>
      </c>
      <c r="AS699" t="s">
        <v>6866</v>
      </c>
      <c r="AT699" t="s">
        <v>6866</v>
      </c>
      <c r="AU699" t="s">
        <v>8165</v>
      </c>
      <c r="AV699" t="s">
        <v>7094</v>
      </c>
      <c r="AW699" t="s">
        <v>8952</v>
      </c>
      <c r="AX699" t="s">
        <v>6866</v>
      </c>
      <c r="AY699" t="s">
        <v>6866</v>
      </c>
      <c r="AZ699" t="s">
        <v>6866</v>
      </c>
      <c r="BA699" t="s">
        <v>6866</v>
      </c>
      <c r="BB699" t="s">
        <v>8369</v>
      </c>
      <c r="BC699" t="s">
        <v>8369</v>
      </c>
      <c r="BD699" t="s">
        <v>6866</v>
      </c>
      <c r="BE699" t="s">
        <v>6866</v>
      </c>
      <c r="BF699" t="s">
        <v>6866</v>
      </c>
      <c r="BG699" t="s">
        <v>6866</v>
      </c>
      <c r="BH699" t="s">
        <v>6866</v>
      </c>
      <c r="BI699" t="s">
        <v>7939</v>
      </c>
      <c r="BJ699" t="s">
        <v>7939</v>
      </c>
      <c r="BK699" t="s">
        <v>6866</v>
      </c>
      <c r="BL699" t="s">
        <v>6866</v>
      </c>
      <c r="BM699" t="s">
        <v>6866</v>
      </c>
      <c r="BN699" t="s">
        <v>6866</v>
      </c>
      <c r="BO699" t="s">
        <v>6866</v>
      </c>
      <c r="BP699" t="s">
        <v>341</v>
      </c>
      <c r="BQ699" t="s">
        <v>342</v>
      </c>
    </row>
    <row r="700" spans="1:69" hidden="1" x14ac:dyDescent="0.2">
      <c r="A700" t="s">
        <v>6845</v>
      </c>
      <c r="B700" t="s">
        <v>6845</v>
      </c>
      <c r="C700" t="s">
        <v>6845</v>
      </c>
      <c r="D700" t="s">
        <v>6835</v>
      </c>
      <c r="E700" t="s">
        <v>2050</v>
      </c>
      <c r="F700" t="s">
        <v>2050</v>
      </c>
      <c r="G700" t="s">
        <v>6845</v>
      </c>
      <c r="H700" t="s">
        <v>6845</v>
      </c>
      <c r="I700" t="s">
        <v>6845</v>
      </c>
      <c r="J700" t="s">
        <v>7943</v>
      </c>
      <c r="K700" t="s">
        <v>6845</v>
      </c>
      <c r="L700" t="s">
        <v>6456</v>
      </c>
      <c r="M700" t="s">
        <v>6457</v>
      </c>
      <c r="N700" t="s">
        <v>6844</v>
      </c>
      <c r="O700" t="s">
        <v>6845</v>
      </c>
      <c r="P700" t="s">
        <v>6845</v>
      </c>
      <c r="Q700" t="s">
        <v>6845</v>
      </c>
      <c r="R700" t="s">
        <v>6845</v>
      </c>
      <c r="S700" t="s">
        <v>6845</v>
      </c>
      <c r="T700" t="s">
        <v>6845</v>
      </c>
      <c r="U700" t="s">
        <v>6845</v>
      </c>
      <c r="V700" t="s">
        <v>6845</v>
      </c>
      <c r="W700" t="s">
        <v>6845</v>
      </c>
      <c r="X700" t="s">
        <v>6845</v>
      </c>
      <c r="Y700" t="s">
        <v>6845</v>
      </c>
      <c r="Z700" t="s">
        <v>6845</v>
      </c>
      <c r="AA700" t="s">
        <v>6845</v>
      </c>
      <c r="AB700" t="s">
        <v>6845</v>
      </c>
      <c r="AC700" t="s">
        <v>6845</v>
      </c>
      <c r="AD700" t="s">
        <v>6845</v>
      </c>
      <c r="AE700" t="s">
        <v>6845</v>
      </c>
      <c r="AF700" t="s">
        <v>6845</v>
      </c>
      <c r="AG700" t="s">
        <v>6845</v>
      </c>
      <c r="AH700" t="s">
        <v>6845</v>
      </c>
      <c r="AI700" t="s">
        <v>6845</v>
      </c>
      <c r="AJ700" t="s">
        <v>6845</v>
      </c>
      <c r="AK700" t="s">
        <v>6845</v>
      </c>
      <c r="AL700" t="s">
        <v>6845</v>
      </c>
      <c r="AM700" t="s">
        <v>6845</v>
      </c>
      <c r="AN700" t="s">
        <v>6866</v>
      </c>
      <c r="AO700" t="s">
        <v>6866</v>
      </c>
      <c r="AP700" t="s">
        <v>6866</v>
      </c>
      <c r="AQ700" t="s">
        <v>6866</v>
      </c>
      <c r="AR700" t="s">
        <v>6866</v>
      </c>
      <c r="AS700" t="s">
        <v>6866</v>
      </c>
      <c r="AT700" t="s">
        <v>6866</v>
      </c>
      <c r="AU700" t="s">
        <v>6866</v>
      </c>
      <c r="AV700" t="s">
        <v>6866</v>
      </c>
      <c r="AW700" t="s">
        <v>6866</v>
      </c>
      <c r="AX700" t="s">
        <v>6866</v>
      </c>
      <c r="AY700" t="s">
        <v>6866</v>
      </c>
      <c r="AZ700" t="s">
        <v>6866</v>
      </c>
      <c r="BA700" t="s">
        <v>6866</v>
      </c>
      <c r="BB700" t="s">
        <v>6866</v>
      </c>
      <c r="BC700" t="s">
        <v>6866</v>
      </c>
      <c r="BD700" t="s">
        <v>6866</v>
      </c>
      <c r="BE700" t="s">
        <v>6866</v>
      </c>
      <c r="BF700" t="s">
        <v>6866</v>
      </c>
      <c r="BG700" t="s">
        <v>6866</v>
      </c>
      <c r="BH700" t="s">
        <v>6866</v>
      </c>
      <c r="BI700" t="s">
        <v>6866</v>
      </c>
      <c r="BJ700" t="s">
        <v>6866</v>
      </c>
      <c r="BK700" t="s">
        <v>6866</v>
      </c>
      <c r="BL700" t="s">
        <v>6866</v>
      </c>
      <c r="BM700" t="s">
        <v>6866</v>
      </c>
      <c r="BN700" t="s">
        <v>6866</v>
      </c>
      <c r="BO700" t="s">
        <v>6866</v>
      </c>
      <c r="BP700" t="s">
        <v>7944</v>
      </c>
      <c r="BQ700" t="s">
        <v>343</v>
      </c>
    </row>
    <row r="701" spans="1:69" hidden="1" x14ac:dyDescent="0.2">
      <c r="A701" t="s">
        <v>344</v>
      </c>
      <c r="B701" t="s">
        <v>345</v>
      </c>
      <c r="C701" t="s">
        <v>2048</v>
      </c>
      <c r="D701" t="s">
        <v>6835</v>
      </c>
      <c r="E701" t="s">
        <v>2050</v>
      </c>
      <c r="F701" t="s">
        <v>2051</v>
      </c>
      <c r="G701" t="s">
        <v>6837</v>
      </c>
      <c r="H701" t="s">
        <v>346</v>
      </c>
      <c r="I701" t="s">
        <v>347</v>
      </c>
      <c r="J701" t="s">
        <v>2052</v>
      </c>
      <c r="K701" t="s">
        <v>6841</v>
      </c>
      <c r="L701" t="s">
        <v>6456</v>
      </c>
      <c r="M701" t="s">
        <v>6457</v>
      </c>
      <c r="N701" t="s">
        <v>7077</v>
      </c>
      <c r="O701" t="s">
        <v>6845</v>
      </c>
      <c r="P701" t="s">
        <v>2053</v>
      </c>
      <c r="Q701" t="s">
        <v>6845</v>
      </c>
      <c r="R701" t="s">
        <v>348</v>
      </c>
      <c r="S701" t="s">
        <v>6492</v>
      </c>
      <c r="T701" t="s">
        <v>7081</v>
      </c>
      <c r="U701" t="s">
        <v>6459</v>
      </c>
      <c r="V701" t="s">
        <v>349</v>
      </c>
      <c r="W701" t="s">
        <v>350</v>
      </c>
      <c r="X701" t="s">
        <v>6845</v>
      </c>
      <c r="Y701" t="s">
        <v>6845</v>
      </c>
      <c r="Z701" t="s">
        <v>6845</v>
      </c>
      <c r="AA701" t="s">
        <v>6845</v>
      </c>
      <c r="AB701" t="s">
        <v>6845</v>
      </c>
      <c r="AC701" t="s">
        <v>6845</v>
      </c>
      <c r="AD701" t="s">
        <v>6845</v>
      </c>
      <c r="AE701" t="s">
        <v>6845</v>
      </c>
      <c r="AF701" t="s">
        <v>6845</v>
      </c>
      <c r="AG701" t="s">
        <v>6845</v>
      </c>
      <c r="AH701" t="s">
        <v>6845</v>
      </c>
      <c r="AI701" t="s">
        <v>6845</v>
      </c>
      <c r="AJ701" t="s">
        <v>6845</v>
      </c>
      <c r="AK701" t="s">
        <v>6845</v>
      </c>
      <c r="AL701" t="s">
        <v>6845</v>
      </c>
      <c r="AM701" t="s">
        <v>6845</v>
      </c>
      <c r="AN701" t="s">
        <v>6866</v>
      </c>
      <c r="AO701" t="s">
        <v>6866</v>
      </c>
      <c r="AP701" t="s">
        <v>6866</v>
      </c>
      <c r="AQ701" t="s">
        <v>6866</v>
      </c>
      <c r="AR701" t="s">
        <v>6866</v>
      </c>
      <c r="AS701" t="s">
        <v>6866</v>
      </c>
      <c r="AT701" t="s">
        <v>6866</v>
      </c>
      <c r="AU701" t="s">
        <v>6866</v>
      </c>
      <c r="AV701" t="s">
        <v>6866</v>
      </c>
      <c r="AW701" t="s">
        <v>6866</v>
      </c>
      <c r="AX701" t="s">
        <v>6866</v>
      </c>
      <c r="AY701" t="s">
        <v>6866</v>
      </c>
      <c r="AZ701" t="s">
        <v>6866</v>
      </c>
      <c r="BA701" t="s">
        <v>6866</v>
      </c>
      <c r="BB701" t="s">
        <v>6866</v>
      </c>
      <c r="BC701" t="s">
        <v>6866</v>
      </c>
      <c r="BD701" t="s">
        <v>6866</v>
      </c>
      <c r="BE701" t="s">
        <v>6866</v>
      </c>
      <c r="BF701" t="s">
        <v>6866</v>
      </c>
      <c r="BG701" t="s">
        <v>6866</v>
      </c>
      <c r="BH701" t="s">
        <v>6866</v>
      </c>
      <c r="BI701" t="s">
        <v>6866</v>
      </c>
      <c r="BJ701" t="s">
        <v>6866</v>
      </c>
      <c r="BK701" t="s">
        <v>6866</v>
      </c>
      <c r="BL701" t="s">
        <v>6866</v>
      </c>
      <c r="BM701" t="s">
        <v>6866</v>
      </c>
      <c r="BN701" t="s">
        <v>6866</v>
      </c>
      <c r="BO701" t="s">
        <v>6866</v>
      </c>
      <c r="BP701" t="s">
        <v>351</v>
      </c>
      <c r="BQ701" t="s">
        <v>352</v>
      </c>
    </row>
    <row r="702" spans="1:69" hidden="1" x14ac:dyDescent="0.2">
      <c r="A702" t="s">
        <v>353</v>
      </c>
      <c r="B702" t="s">
        <v>354</v>
      </c>
      <c r="C702" t="s">
        <v>2048</v>
      </c>
      <c r="D702" t="s">
        <v>6835</v>
      </c>
      <c r="E702" t="s">
        <v>2050</v>
      </c>
      <c r="F702" t="s">
        <v>355</v>
      </c>
      <c r="G702" t="s">
        <v>6837</v>
      </c>
      <c r="H702" t="s">
        <v>8893</v>
      </c>
      <c r="I702" t="s">
        <v>8449</v>
      </c>
      <c r="J702" t="s">
        <v>356</v>
      </c>
      <c r="K702" t="s">
        <v>6841</v>
      </c>
      <c r="L702" t="s">
        <v>6500</v>
      </c>
      <c r="M702" t="s">
        <v>6501</v>
      </c>
      <c r="N702" t="s">
        <v>7077</v>
      </c>
      <c r="O702" t="s">
        <v>6845</v>
      </c>
      <c r="P702" t="s">
        <v>2053</v>
      </c>
      <c r="Q702" t="s">
        <v>6845</v>
      </c>
      <c r="R702" t="s">
        <v>357</v>
      </c>
      <c r="S702" t="s">
        <v>9012</v>
      </c>
      <c r="T702" t="s">
        <v>5859</v>
      </c>
      <c r="U702" t="s">
        <v>7082</v>
      </c>
      <c r="V702" t="s">
        <v>6845</v>
      </c>
      <c r="W702" t="s">
        <v>358</v>
      </c>
      <c r="X702" t="s">
        <v>6845</v>
      </c>
      <c r="Y702" t="s">
        <v>3643</v>
      </c>
      <c r="Z702" t="s">
        <v>6384</v>
      </c>
      <c r="AA702" t="s">
        <v>8904</v>
      </c>
      <c r="AB702" t="s">
        <v>7119</v>
      </c>
      <c r="AC702" t="s">
        <v>6845</v>
      </c>
      <c r="AD702" t="s">
        <v>359</v>
      </c>
      <c r="AE702" t="s">
        <v>6845</v>
      </c>
      <c r="AF702" t="s">
        <v>6845</v>
      </c>
      <c r="AG702" t="s">
        <v>6845</v>
      </c>
      <c r="AH702" t="s">
        <v>6845</v>
      </c>
      <c r="AI702" t="s">
        <v>6845</v>
      </c>
      <c r="AJ702" t="s">
        <v>6845</v>
      </c>
      <c r="AK702" t="s">
        <v>6845</v>
      </c>
      <c r="AL702" t="s">
        <v>6845</v>
      </c>
      <c r="AM702" t="s">
        <v>6845</v>
      </c>
      <c r="AN702" t="s">
        <v>6866</v>
      </c>
      <c r="AO702" t="s">
        <v>6866</v>
      </c>
      <c r="AP702" t="s">
        <v>6866</v>
      </c>
      <c r="AQ702" t="s">
        <v>6866</v>
      </c>
      <c r="AR702" t="s">
        <v>6866</v>
      </c>
      <c r="AS702" t="s">
        <v>6866</v>
      </c>
      <c r="AT702" t="s">
        <v>6866</v>
      </c>
      <c r="AU702" t="s">
        <v>6866</v>
      </c>
      <c r="AV702" t="s">
        <v>6866</v>
      </c>
      <c r="AW702" t="s">
        <v>6866</v>
      </c>
      <c r="AX702" t="s">
        <v>6866</v>
      </c>
      <c r="AY702" t="s">
        <v>6866</v>
      </c>
      <c r="AZ702" t="s">
        <v>6866</v>
      </c>
      <c r="BA702" t="s">
        <v>6866</v>
      </c>
      <c r="BB702" t="s">
        <v>8906</v>
      </c>
      <c r="BC702" t="s">
        <v>6866</v>
      </c>
      <c r="BD702" t="s">
        <v>8906</v>
      </c>
      <c r="BE702" t="s">
        <v>6866</v>
      </c>
      <c r="BF702" t="s">
        <v>6866</v>
      </c>
      <c r="BG702" t="s">
        <v>6866</v>
      </c>
      <c r="BH702" t="s">
        <v>6866</v>
      </c>
      <c r="BI702" t="s">
        <v>8906</v>
      </c>
      <c r="BJ702" t="s">
        <v>6866</v>
      </c>
      <c r="BK702" t="s">
        <v>8906</v>
      </c>
      <c r="BL702" t="s">
        <v>6866</v>
      </c>
      <c r="BM702" t="s">
        <v>6866</v>
      </c>
      <c r="BN702" t="s">
        <v>6866</v>
      </c>
      <c r="BO702" t="s">
        <v>6866</v>
      </c>
      <c r="BP702" t="s">
        <v>360</v>
      </c>
      <c r="BQ702" t="s">
        <v>361</v>
      </c>
    </row>
    <row r="703" spans="1:69" hidden="1" x14ac:dyDescent="0.2">
      <c r="A703" t="s">
        <v>362</v>
      </c>
      <c r="B703" t="s">
        <v>363</v>
      </c>
      <c r="C703" t="s">
        <v>2048</v>
      </c>
      <c r="D703" t="s">
        <v>6835</v>
      </c>
      <c r="E703" t="s">
        <v>2050</v>
      </c>
      <c r="F703" t="s">
        <v>364</v>
      </c>
      <c r="G703" t="s">
        <v>6837</v>
      </c>
      <c r="H703" t="s">
        <v>6264</v>
      </c>
      <c r="I703" t="s">
        <v>9187</v>
      </c>
      <c r="J703" t="s">
        <v>3617</v>
      </c>
      <c r="K703" t="s">
        <v>6841</v>
      </c>
      <c r="L703" t="s">
        <v>6500</v>
      </c>
      <c r="M703" t="s">
        <v>6501</v>
      </c>
      <c r="N703" t="s">
        <v>7077</v>
      </c>
      <c r="O703" t="s">
        <v>6845</v>
      </c>
      <c r="P703" t="s">
        <v>365</v>
      </c>
      <c r="Q703" t="s">
        <v>6845</v>
      </c>
      <c r="R703" t="s">
        <v>366</v>
      </c>
      <c r="S703" t="s">
        <v>7117</v>
      </c>
      <c r="T703" t="s">
        <v>7196</v>
      </c>
      <c r="U703" t="s">
        <v>7082</v>
      </c>
      <c r="V703" t="s">
        <v>367</v>
      </c>
      <c r="W703" t="s">
        <v>6845</v>
      </c>
      <c r="X703" t="s">
        <v>6845</v>
      </c>
      <c r="Y703" t="s">
        <v>6845</v>
      </c>
      <c r="Z703" t="s">
        <v>6845</v>
      </c>
      <c r="AA703" t="s">
        <v>6845</v>
      </c>
      <c r="AB703" t="s">
        <v>7119</v>
      </c>
      <c r="AC703" t="s">
        <v>6845</v>
      </c>
      <c r="AD703" t="s">
        <v>6845</v>
      </c>
      <c r="AE703" t="s">
        <v>6845</v>
      </c>
      <c r="AF703" t="s">
        <v>6845</v>
      </c>
      <c r="AG703" t="s">
        <v>6845</v>
      </c>
      <c r="AH703" t="s">
        <v>6845</v>
      </c>
      <c r="AI703" t="s">
        <v>6845</v>
      </c>
      <c r="AJ703" t="s">
        <v>6845</v>
      </c>
      <c r="AK703" t="s">
        <v>6845</v>
      </c>
      <c r="AL703" t="s">
        <v>6845</v>
      </c>
      <c r="AM703" t="s">
        <v>6845</v>
      </c>
      <c r="AN703" t="s">
        <v>6866</v>
      </c>
      <c r="AO703" t="s">
        <v>6866</v>
      </c>
      <c r="AP703" t="s">
        <v>6866</v>
      </c>
      <c r="AQ703" t="s">
        <v>6866</v>
      </c>
      <c r="AR703" t="s">
        <v>6866</v>
      </c>
      <c r="AS703" t="s">
        <v>6866</v>
      </c>
      <c r="AT703" t="s">
        <v>6866</v>
      </c>
      <c r="AU703" t="s">
        <v>6866</v>
      </c>
      <c r="AV703" t="s">
        <v>6866</v>
      </c>
      <c r="AW703" t="s">
        <v>6866</v>
      </c>
      <c r="AX703" t="s">
        <v>6866</v>
      </c>
      <c r="AY703" t="s">
        <v>6866</v>
      </c>
      <c r="AZ703" t="s">
        <v>6866</v>
      </c>
      <c r="BA703" t="s">
        <v>6866</v>
      </c>
      <c r="BB703" t="s">
        <v>6866</v>
      </c>
      <c r="BC703" t="s">
        <v>6866</v>
      </c>
      <c r="BD703" t="s">
        <v>6866</v>
      </c>
      <c r="BE703" t="s">
        <v>6866</v>
      </c>
      <c r="BF703" t="s">
        <v>6866</v>
      </c>
      <c r="BG703" t="s">
        <v>6866</v>
      </c>
      <c r="BH703" t="s">
        <v>6866</v>
      </c>
      <c r="BI703" t="s">
        <v>6866</v>
      </c>
      <c r="BJ703" t="s">
        <v>6866</v>
      </c>
      <c r="BK703" t="s">
        <v>6866</v>
      </c>
      <c r="BL703" t="s">
        <v>6866</v>
      </c>
      <c r="BM703" t="s">
        <v>6866</v>
      </c>
      <c r="BN703" t="s">
        <v>6866</v>
      </c>
      <c r="BO703" t="s">
        <v>6866</v>
      </c>
      <c r="BP703" t="s">
        <v>368</v>
      </c>
      <c r="BQ703" t="s">
        <v>369</v>
      </c>
    </row>
    <row r="704" spans="1:69" hidden="1" x14ac:dyDescent="0.2">
      <c r="A704" t="s">
        <v>370</v>
      </c>
      <c r="B704" t="s">
        <v>371</v>
      </c>
      <c r="C704" t="s">
        <v>2048</v>
      </c>
      <c r="D704" t="s">
        <v>6835</v>
      </c>
      <c r="E704" t="s">
        <v>2050</v>
      </c>
      <c r="F704" t="s">
        <v>372</v>
      </c>
      <c r="G704" t="s">
        <v>6837</v>
      </c>
      <c r="H704" t="s">
        <v>373</v>
      </c>
      <c r="I704" t="s">
        <v>6273</v>
      </c>
      <c r="J704" t="s">
        <v>374</v>
      </c>
      <c r="K704" t="s">
        <v>6841</v>
      </c>
      <c r="L704" t="s">
        <v>6500</v>
      </c>
      <c r="M704" t="s">
        <v>6501</v>
      </c>
      <c r="N704" t="s">
        <v>7077</v>
      </c>
      <c r="O704" t="s">
        <v>6845</v>
      </c>
      <c r="P704" t="s">
        <v>2053</v>
      </c>
      <c r="Q704" t="s">
        <v>6845</v>
      </c>
      <c r="R704" t="s">
        <v>375</v>
      </c>
      <c r="S704" t="s">
        <v>8879</v>
      </c>
      <c r="T704" t="s">
        <v>7118</v>
      </c>
      <c r="U704" t="s">
        <v>7082</v>
      </c>
      <c r="V704" t="s">
        <v>6845</v>
      </c>
      <c r="W704" t="s">
        <v>376</v>
      </c>
      <c r="X704" t="s">
        <v>6845</v>
      </c>
      <c r="Y704" t="s">
        <v>8147</v>
      </c>
      <c r="Z704" t="s">
        <v>8220</v>
      </c>
      <c r="AA704" t="s">
        <v>6269</v>
      </c>
      <c r="AB704" t="s">
        <v>7119</v>
      </c>
      <c r="AC704" t="s">
        <v>6845</v>
      </c>
      <c r="AD704" t="s">
        <v>377</v>
      </c>
      <c r="AE704" t="s">
        <v>6845</v>
      </c>
      <c r="AF704" t="s">
        <v>6845</v>
      </c>
      <c r="AG704" t="s">
        <v>6845</v>
      </c>
      <c r="AH704" t="s">
        <v>6845</v>
      </c>
      <c r="AI704" t="s">
        <v>6845</v>
      </c>
      <c r="AJ704" t="s">
        <v>6845</v>
      </c>
      <c r="AK704" t="s">
        <v>6845</v>
      </c>
      <c r="AL704" t="s">
        <v>6845</v>
      </c>
      <c r="AM704" t="s">
        <v>6845</v>
      </c>
      <c r="AN704" t="s">
        <v>6866</v>
      </c>
      <c r="AO704" t="s">
        <v>6866</v>
      </c>
      <c r="AP704" t="s">
        <v>6866</v>
      </c>
      <c r="AQ704" t="s">
        <v>6866</v>
      </c>
      <c r="AR704" t="s">
        <v>6866</v>
      </c>
      <c r="AS704" t="s">
        <v>6866</v>
      </c>
      <c r="AT704" t="s">
        <v>6866</v>
      </c>
      <c r="AU704" t="s">
        <v>6866</v>
      </c>
      <c r="AV704" t="s">
        <v>6866</v>
      </c>
      <c r="AW704" t="s">
        <v>6866</v>
      </c>
      <c r="AX704" t="s">
        <v>6866</v>
      </c>
      <c r="AY704" t="s">
        <v>6866</v>
      </c>
      <c r="AZ704" t="s">
        <v>6866</v>
      </c>
      <c r="BA704" t="s">
        <v>6866</v>
      </c>
      <c r="BB704" t="s">
        <v>8952</v>
      </c>
      <c r="BC704" t="s">
        <v>8952</v>
      </c>
      <c r="BD704" t="s">
        <v>6866</v>
      </c>
      <c r="BE704" t="s">
        <v>6866</v>
      </c>
      <c r="BF704" t="s">
        <v>6866</v>
      </c>
      <c r="BG704" t="s">
        <v>6866</v>
      </c>
      <c r="BH704" t="s">
        <v>6866</v>
      </c>
      <c r="BI704" t="s">
        <v>7143</v>
      </c>
      <c r="BJ704" t="s">
        <v>7143</v>
      </c>
      <c r="BK704" t="s">
        <v>6866</v>
      </c>
      <c r="BL704" t="s">
        <v>6866</v>
      </c>
      <c r="BM704" t="s">
        <v>6866</v>
      </c>
      <c r="BN704" t="s">
        <v>6866</v>
      </c>
      <c r="BO704" t="s">
        <v>6866</v>
      </c>
      <c r="BP704" t="s">
        <v>378</v>
      </c>
      <c r="BQ704" t="s">
        <v>379</v>
      </c>
    </row>
    <row r="705" spans="1:69" hidden="1" x14ac:dyDescent="0.2">
      <c r="A705" t="s">
        <v>380</v>
      </c>
      <c r="B705" t="s">
        <v>381</v>
      </c>
      <c r="C705" t="s">
        <v>2048</v>
      </c>
      <c r="D705" t="s">
        <v>6835</v>
      </c>
      <c r="E705" t="s">
        <v>2050</v>
      </c>
      <c r="F705" t="s">
        <v>382</v>
      </c>
      <c r="G705" t="s">
        <v>6837</v>
      </c>
      <c r="H705" t="s">
        <v>383</v>
      </c>
      <c r="I705" t="s">
        <v>8960</v>
      </c>
      <c r="J705" t="s">
        <v>245</v>
      </c>
      <c r="K705" t="s">
        <v>6841</v>
      </c>
      <c r="L705" t="s">
        <v>6500</v>
      </c>
      <c r="M705" t="s">
        <v>6501</v>
      </c>
      <c r="N705" t="s">
        <v>7077</v>
      </c>
      <c r="O705" t="s">
        <v>6845</v>
      </c>
      <c r="P705" t="s">
        <v>6845</v>
      </c>
      <c r="Q705" t="s">
        <v>6845</v>
      </c>
      <c r="R705" t="s">
        <v>7079</v>
      </c>
      <c r="S705" t="s">
        <v>7154</v>
      </c>
      <c r="T705" t="s">
        <v>7675</v>
      </c>
      <c r="U705" t="s">
        <v>7082</v>
      </c>
      <c r="V705" t="s">
        <v>6845</v>
      </c>
      <c r="W705" t="s">
        <v>384</v>
      </c>
      <c r="X705" t="s">
        <v>6845</v>
      </c>
      <c r="Y705" t="s">
        <v>385</v>
      </c>
      <c r="Z705" t="s">
        <v>7117</v>
      </c>
      <c r="AA705" t="s">
        <v>7118</v>
      </c>
      <c r="AB705" t="s">
        <v>7119</v>
      </c>
      <c r="AC705" t="s">
        <v>6845</v>
      </c>
      <c r="AD705" t="s">
        <v>386</v>
      </c>
      <c r="AE705" t="s">
        <v>6845</v>
      </c>
      <c r="AF705" t="s">
        <v>6845</v>
      </c>
      <c r="AG705" t="s">
        <v>6845</v>
      </c>
      <c r="AH705" t="s">
        <v>6845</v>
      </c>
      <c r="AI705" t="s">
        <v>6845</v>
      </c>
      <c r="AJ705" t="s">
        <v>6845</v>
      </c>
      <c r="AK705" t="s">
        <v>6845</v>
      </c>
      <c r="AL705" t="s">
        <v>6845</v>
      </c>
      <c r="AM705" t="s">
        <v>6845</v>
      </c>
      <c r="AN705" t="s">
        <v>6866</v>
      </c>
      <c r="AO705" t="s">
        <v>6866</v>
      </c>
      <c r="AP705" t="s">
        <v>6866</v>
      </c>
      <c r="AQ705" t="s">
        <v>6866</v>
      </c>
      <c r="AR705" t="s">
        <v>6866</v>
      </c>
      <c r="AS705" t="s">
        <v>6866</v>
      </c>
      <c r="AT705" t="s">
        <v>6866</v>
      </c>
      <c r="AU705" t="s">
        <v>6866</v>
      </c>
      <c r="AV705" t="s">
        <v>6866</v>
      </c>
      <c r="AW705" t="s">
        <v>6866</v>
      </c>
      <c r="AX705" t="s">
        <v>6866</v>
      </c>
      <c r="AY705" t="s">
        <v>6866</v>
      </c>
      <c r="AZ705" t="s">
        <v>6866</v>
      </c>
      <c r="BA705" t="s">
        <v>6866</v>
      </c>
      <c r="BB705" t="s">
        <v>7180</v>
      </c>
      <c r="BC705" t="s">
        <v>7180</v>
      </c>
      <c r="BD705" t="s">
        <v>6866</v>
      </c>
      <c r="BE705" t="s">
        <v>6866</v>
      </c>
      <c r="BF705" t="s">
        <v>6866</v>
      </c>
      <c r="BG705" t="s">
        <v>6866</v>
      </c>
      <c r="BH705" t="s">
        <v>6866</v>
      </c>
      <c r="BI705" t="s">
        <v>7143</v>
      </c>
      <c r="BJ705" t="s">
        <v>7143</v>
      </c>
      <c r="BK705" t="s">
        <v>6866</v>
      </c>
      <c r="BL705" t="s">
        <v>6866</v>
      </c>
      <c r="BM705" t="s">
        <v>6866</v>
      </c>
      <c r="BN705" t="s">
        <v>6866</v>
      </c>
      <c r="BO705" t="s">
        <v>6866</v>
      </c>
      <c r="BP705" t="s">
        <v>387</v>
      </c>
      <c r="BQ705" t="s">
        <v>388</v>
      </c>
    </row>
    <row r="706" spans="1:69" hidden="1" x14ac:dyDescent="0.2">
      <c r="A706" t="s">
        <v>389</v>
      </c>
      <c r="B706" t="s">
        <v>390</v>
      </c>
      <c r="C706" t="s">
        <v>2048</v>
      </c>
      <c r="D706" t="s">
        <v>6835</v>
      </c>
      <c r="E706" t="s">
        <v>2050</v>
      </c>
      <c r="F706" t="s">
        <v>391</v>
      </c>
      <c r="G706" t="s">
        <v>6837</v>
      </c>
      <c r="H706" t="s">
        <v>392</v>
      </c>
      <c r="I706" t="s">
        <v>7121</v>
      </c>
      <c r="J706" t="s">
        <v>393</v>
      </c>
      <c r="K706" t="s">
        <v>6841</v>
      </c>
      <c r="L706" t="s">
        <v>6500</v>
      </c>
      <c r="M706" t="s">
        <v>6501</v>
      </c>
      <c r="N706" t="s">
        <v>7077</v>
      </c>
      <c r="O706" t="s">
        <v>6845</v>
      </c>
      <c r="P706" t="s">
        <v>394</v>
      </c>
      <c r="Q706" t="s">
        <v>6845</v>
      </c>
      <c r="R706" t="s">
        <v>395</v>
      </c>
      <c r="S706" t="s">
        <v>7195</v>
      </c>
      <c r="T706" t="s">
        <v>7118</v>
      </c>
      <c r="U706" t="s">
        <v>7082</v>
      </c>
      <c r="V706" t="s">
        <v>6845</v>
      </c>
      <c r="W706" t="s">
        <v>396</v>
      </c>
      <c r="X706" t="s">
        <v>6845</v>
      </c>
      <c r="Y706" t="s">
        <v>8810</v>
      </c>
      <c r="Z706" t="s">
        <v>6397</v>
      </c>
      <c r="AA706" t="s">
        <v>6504</v>
      </c>
      <c r="AB706" t="s">
        <v>7119</v>
      </c>
      <c r="AC706" t="s">
        <v>6845</v>
      </c>
      <c r="AD706" t="s">
        <v>397</v>
      </c>
      <c r="AE706" t="s">
        <v>6845</v>
      </c>
      <c r="AF706" t="s">
        <v>6845</v>
      </c>
      <c r="AG706" t="s">
        <v>6845</v>
      </c>
      <c r="AH706" t="s">
        <v>6845</v>
      </c>
      <c r="AI706" t="s">
        <v>6845</v>
      </c>
      <c r="AJ706" t="s">
        <v>6845</v>
      </c>
      <c r="AK706" t="s">
        <v>6845</v>
      </c>
      <c r="AL706" t="s">
        <v>6845</v>
      </c>
      <c r="AM706" t="s">
        <v>6845</v>
      </c>
      <c r="AN706" t="s">
        <v>6866</v>
      </c>
      <c r="AO706" t="s">
        <v>6866</v>
      </c>
      <c r="AP706" t="s">
        <v>6866</v>
      </c>
      <c r="AQ706" t="s">
        <v>6866</v>
      </c>
      <c r="AR706" t="s">
        <v>6866</v>
      </c>
      <c r="AS706" t="s">
        <v>6866</v>
      </c>
      <c r="AT706" t="s">
        <v>6866</v>
      </c>
      <c r="AU706" t="s">
        <v>6866</v>
      </c>
      <c r="AV706" t="s">
        <v>6866</v>
      </c>
      <c r="AW706" t="s">
        <v>6866</v>
      </c>
      <c r="AX706" t="s">
        <v>6866</v>
      </c>
      <c r="AY706" t="s">
        <v>6866</v>
      </c>
      <c r="AZ706" t="s">
        <v>6866</v>
      </c>
      <c r="BA706" t="s">
        <v>6866</v>
      </c>
      <c r="BB706" t="s">
        <v>8994</v>
      </c>
      <c r="BC706" t="s">
        <v>8994</v>
      </c>
      <c r="BD706" t="s">
        <v>6866</v>
      </c>
      <c r="BE706" t="s">
        <v>6866</v>
      </c>
      <c r="BF706" t="s">
        <v>6866</v>
      </c>
      <c r="BG706" t="s">
        <v>6866</v>
      </c>
      <c r="BH706" t="s">
        <v>6866</v>
      </c>
      <c r="BI706" t="s">
        <v>7143</v>
      </c>
      <c r="BJ706" t="s">
        <v>7143</v>
      </c>
      <c r="BK706" t="s">
        <v>6866</v>
      </c>
      <c r="BL706" t="s">
        <v>6866</v>
      </c>
      <c r="BM706" t="s">
        <v>6866</v>
      </c>
      <c r="BN706" t="s">
        <v>6866</v>
      </c>
      <c r="BO706" t="s">
        <v>6866</v>
      </c>
      <c r="BP706" t="s">
        <v>398</v>
      </c>
      <c r="BQ706" t="s">
        <v>399</v>
      </c>
    </row>
    <row r="707" spans="1:69" hidden="1" x14ac:dyDescent="0.2">
      <c r="A707" t="s">
        <v>400</v>
      </c>
      <c r="B707" t="s">
        <v>401</v>
      </c>
      <c r="C707" t="s">
        <v>2048</v>
      </c>
      <c r="D707" t="s">
        <v>6835</v>
      </c>
      <c r="E707" t="s">
        <v>2050</v>
      </c>
      <c r="F707" t="s">
        <v>402</v>
      </c>
      <c r="G707" t="s">
        <v>6837</v>
      </c>
      <c r="H707" t="s">
        <v>8893</v>
      </c>
      <c r="I707" t="s">
        <v>7123</v>
      </c>
      <c r="J707" t="s">
        <v>403</v>
      </c>
      <c r="K707" t="s">
        <v>6841</v>
      </c>
      <c r="L707" t="s">
        <v>6500</v>
      </c>
      <c r="M707" t="s">
        <v>6501</v>
      </c>
      <c r="N707" t="s">
        <v>7077</v>
      </c>
      <c r="O707" t="s">
        <v>6845</v>
      </c>
      <c r="P707" t="s">
        <v>2053</v>
      </c>
      <c r="Q707" t="s">
        <v>6845</v>
      </c>
      <c r="R707" t="s">
        <v>404</v>
      </c>
      <c r="S707" t="s">
        <v>7154</v>
      </c>
      <c r="T707" t="s">
        <v>405</v>
      </c>
      <c r="U707" t="s">
        <v>7082</v>
      </c>
      <c r="V707" t="s">
        <v>406</v>
      </c>
      <c r="W707" t="s">
        <v>407</v>
      </c>
      <c r="X707" t="s">
        <v>6845</v>
      </c>
      <c r="Y707" t="s">
        <v>6845</v>
      </c>
      <c r="Z707" t="s">
        <v>6845</v>
      </c>
      <c r="AA707" t="s">
        <v>6845</v>
      </c>
      <c r="AB707" t="s">
        <v>6845</v>
      </c>
      <c r="AC707" t="s">
        <v>6845</v>
      </c>
      <c r="AD707" t="s">
        <v>6845</v>
      </c>
      <c r="AE707" t="s">
        <v>6845</v>
      </c>
      <c r="AF707" t="s">
        <v>6845</v>
      </c>
      <c r="AG707" t="s">
        <v>6845</v>
      </c>
      <c r="AH707" t="s">
        <v>6845</v>
      </c>
      <c r="AI707" t="s">
        <v>6845</v>
      </c>
      <c r="AJ707" t="s">
        <v>6845</v>
      </c>
      <c r="AK707" t="s">
        <v>6845</v>
      </c>
      <c r="AL707" t="s">
        <v>6845</v>
      </c>
      <c r="AM707" t="s">
        <v>6845</v>
      </c>
      <c r="AN707" t="s">
        <v>6866</v>
      </c>
      <c r="AO707" t="s">
        <v>6866</v>
      </c>
      <c r="AP707" t="s">
        <v>6866</v>
      </c>
      <c r="AQ707" t="s">
        <v>6866</v>
      </c>
      <c r="AR707" t="s">
        <v>6866</v>
      </c>
      <c r="AS707" t="s">
        <v>6866</v>
      </c>
      <c r="AT707" t="s">
        <v>6866</v>
      </c>
      <c r="AU707" t="s">
        <v>6866</v>
      </c>
      <c r="AV707" t="s">
        <v>6866</v>
      </c>
      <c r="AW707" t="s">
        <v>6866</v>
      </c>
      <c r="AX707" t="s">
        <v>6866</v>
      </c>
      <c r="AY707" t="s">
        <v>6866</v>
      </c>
      <c r="AZ707" t="s">
        <v>6866</v>
      </c>
      <c r="BA707" t="s">
        <v>6866</v>
      </c>
      <c r="BB707" t="s">
        <v>7145</v>
      </c>
      <c r="BC707" t="s">
        <v>7145</v>
      </c>
      <c r="BD707" t="s">
        <v>6866</v>
      </c>
      <c r="BE707" t="s">
        <v>6866</v>
      </c>
      <c r="BF707" t="s">
        <v>6866</v>
      </c>
      <c r="BG707" t="s">
        <v>6866</v>
      </c>
      <c r="BH707" t="s">
        <v>6866</v>
      </c>
      <c r="BI707" t="s">
        <v>8952</v>
      </c>
      <c r="BJ707" t="s">
        <v>8952</v>
      </c>
      <c r="BK707" t="s">
        <v>6866</v>
      </c>
      <c r="BL707" t="s">
        <v>6866</v>
      </c>
      <c r="BM707" t="s">
        <v>6866</v>
      </c>
      <c r="BN707" t="s">
        <v>6866</v>
      </c>
      <c r="BO707" t="s">
        <v>6866</v>
      </c>
      <c r="BP707" t="s">
        <v>408</v>
      </c>
      <c r="BQ707" t="s">
        <v>409</v>
      </c>
    </row>
    <row r="708" spans="1:69" hidden="1" x14ac:dyDescent="0.2">
      <c r="A708" t="s">
        <v>410</v>
      </c>
      <c r="B708" t="s">
        <v>411</v>
      </c>
      <c r="C708" t="s">
        <v>2048</v>
      </c>
      <c r="D708" t="s">
        <v>6835</v>
      </c>
      <c r="E708" t="s">
        <v>2050</v>
      </c>
      <c r="F708" t="s">
        <v>412</v>
      </c>
      <c r="G708" t="s">
        <v>6837</v>
      </c>
      <c r="H708" t="s">
        <v>7129</v>
      </c>
      <c r="I708" t="s">
        <v>6273</v>
      </c>
      <c r="J708" t="s">
        <v>413</v>
      </c>
      <c r="K708" t="s">
        <v>6841</v>
      </c>
      <c r="L708" t="s">
        <v>6500</v>
      </c>
      <c r="M708" t="s">
        <v>6501</v>
      </c>
      <c r="N708" t="s">
        <v>7077</v>
      </c>
      <c r="O708" t="s">
        <v>6845</v>
      </c>
      <c r="P708" t="s">
        <v>2053</v>
      </c>
      <c r="Q708" t="s">
        <v>6845</v>
      </c>
      <c r="R708" t="s">
        <v>414</v>
      </c>
      <c r="S708" t="s">
        <v>8193</v>
      </c>
      <c r="T708" t="s">
        <v>6475</v>
      </c>
      <c r="U708" t="s">
        <v>7082</v>
      </c>
      <c r="V708" t="s">
        <v>415</v>
      </c>
      <c r="W708" t="s">
        <v>416</v>
      </c>
      <c r="X708" t="s">
        <v>6845</v>
      </c>
      <c r="Y708" t="s">
        <v>6845</v>
      </c>
      <c r="Z708" t="s">
        <v>6845</v>
      </c>
      <c r="AA708" t="s">
        <v>6845</v>
      </c>
      <c r="AB708" t="s">
        <v>6845</v>
      </c>
      <c r="AC708" t="s">
        <v>6845</v>
      </c>
      <c r="AD708" t="s">
        <v>6845</v>
      </c>
      <c r="AE708" t="s">
        <v>6845</v>
      </c>
      <c r="AF708" t="s">
        <v>6845</v>
      </c>
      <c r="AG708" t="s">
        <v>6845</v>
      </c>
      <c r="AH708" t="s">
        <v>6845</v>
      </c>
      <c r="AI708" t="s">
        <v>6845</v>
      </c>
      <c r="AJ708" t="s">
        <v>6845</v>
      </c>
      <c r="AK708" t="s">
        <v>6845</v>
      </c>
      <c r="AL708" t="s">
        <v>6845</v>
      </c>
      <c r="AM708" t="s">
        <v>6845</v>
      </c>
      <c r="AN708" t="s">
        <v>6866</v>
      </c>
      <c r="AO708" t="s">
        <v>6866</v>
      </c>
      <c r="AP708" t="s">
        <v>6866</v>
      </c>
      <c r="AQ708" t="s">
        <v>6866</v>
      </c>
      <c r="AR708" t="s">
        <v>6866</v>
      </c>
      <c r="AS708" t="s">
        <v>6866</v>
      </c>
      <c r="AT708" t="s">
        <v>6866</v>
      </c>
      <c r="AU708" t="s">
        <v>6866</v>
      </c>
      <c r="AV708" t="s">
        <v>6866</v>
      </c>
      <c r="AW708" t="s">
        <v>6866</v>
      </c>
      <c r="AX708" t="s">
        <v>6866</v>
      </c>
      <c r="AY708" t="s">
        <v>6866</v>
      </c>
      <c r="AZ708" t="s">
        <v>6866</v>
      </c>
      <c r="BA708" t="s">
        <v>6866</v>
      </c>
      <c r="BB708" t="s">
        <v>8994</v>
      </c>
      <c r="BC708" t="s">
        <v>8994</v>
      </c>
      <c r="BD708" t="s">
        <v>6866</v>
      </c>
      <c r="BE708" t="s">
        <v>6866</v>
      </c>
      <c r="BF708" t="s">
        <v>6866</v>
      </c>
      <c r="BG708" t="s">
        <v>6866</v>
      </c>
      <c r="BH708" t="s">
        <v>6866</v>
      </c>
      <c r="BI708" t="s">
        <v>8953</v>
      </c>
      <c r="BJ708" t="s">
        <v>8953</v>
      </c>
      <c r="BK708" t="s">
        <v>6866</v>
      </c>
      <c r="BL708" t="s">
        <v>6866</v>
      </c>
      <c r="BM708" t="s">
        <v>6866</v>
      </c>
      <c r="BN708" t="s">
        <v>6866</v>
      </c>
      <c r="BO708" t="s">
        <v>6866</v>
      </c>
      <c r="BP708" t="s">
        <v>417</v>
      </c>
      <c r="BQ708" t="s">
        <v>418</v>
      </c>
    </row>
    <row r="709" spans="1:69" hidden="1" x14ac:dyDescent="0.2">
      <c r="A709" t="s">
        <v>419</v>
      </c>
      <c r="B709" t="s">
        <v>420</v>
      </c>
      <c r="C709" t="s">
        <v>2048</v>
      </c>
      <c r="D709" t="s">
        <v>6835</v>
      </c>
      <c r="E709" t="s">
        <v>2050</v>
      </c>
      <c r="F709" t="s">
        <v>421</v>
      </c>
      <c r="G709" t="s">
        <v>6837</v>
      </c>
      <c r="H709" t="s">
        <v>422</v>
      </c>
      <c r="I709" t="s">
        <v>9353</v>
      </c>
      <c r="J709" t="s">
        <v>423</v>
      </c>
      <c r="K709" t="s">
        <v>6841</v>
      </c>
      <c r="L709" t="s">
        <v>6500</v>
      </c>
      <c r="M709" t="s">
        <v>6501</v>
      </c>
      <c r="N709" t="s">
        <v>7077</v>
      </c>
      <c r="O709" t="s">
        <v>6845</v>
      </c>
      <c r="P709" t="s">
        <v>2053</v>
      </c>
      <c r="Q709" t="s">
        <v>6845</v>
      </c>
      <c r="R709" t="s">
        <v>424</v>
      </c>
      <c r="S709" t="s">
        <v>8473</v>
      </c>
      <c r="T709" t="s">
        <v>8950</v>
      </c>
      <c r="U709" t="s">
        <v>7082</v>
      </c>
      <c r="V709" t="s">
        <v>425</v>
      </c>
      <c r="W709" t="s">
        <v>426</v>
      </c>
      <c r="X709" t="s">
        <v>6845</v>
      </c>
      <c r="Y709" t="s">
        <v>7757</v>
      </c>
      <c r="Z709" t="s">
        <v>8220</v>
      </c>
      <c r="AA709" t="s">
        <v>6504</v>
      </c>
      <c r="AB709" t="s">
        <v>7119</v>
      </c>
      <c r="AC709" t="s">
        <v>425</v>
      </c>
      <c r="AD709" t="s">
        <v>427</v>
      </c>
      <c r="AE709" t="s">
        <v>6845</v>
      </c>
      <c r="AF709" t="s">
        <v>6845</v>
      </c>
      <c r="AG709" t="s">
        <v>6845</v>
      </c>
      <c r="AH709" t="s">
        <v>6845</v>
      </c>
      <c r="AI709" t="s">
        <v>6845</v>
      </c>
      <c r="AJ709" t="s">
        <v>6845</v>
      </c>
      <c r="AK709" t="s">
        <v>6845</v>
      </c>
      <c r="AL709" t="s">
        <v>6845</v>
      </c>
      <c r="AM709" t="s">
        <v>6845</v>
      </c>
      <c r="AN709" t="s">
        <v>6866</v>
      </c>
      <c r="AO709" t="s">
        <v>6866</v>
      </c>
      <c r="AP709" t="s">
        <v>6866</v>
      </c>
      <c r="AQ709" t="s">
        <v>6866</v>
      </c>
      <c r="AR709" t="s">
        <v>6866</v>
      </c>
      <c r="AS709" t="s">
        <v>6866</v>
      </c>
      <c r="AT709" t="s">
        <v>6866</v>
      </c>
      <c r="AU709" t="s">
        <v>6866</v>
      </c>
      <c r="AV709" t="s">
        <v>6866</v>
      </c>
      <c r="AW709" t="s">
        <v>6866</v>
      </c>
      <c r="AX709" t="s">
        <v>6866</v>
      </c>
      <c r="AY709" t="s">
        <v>6866</v>
      </c>
      <c r="AZ709" t="s">
        <v>6866</v>
      </c>
      <c r="BA709" t="s">
        <v>6866</v>
      </c>
      <c r="BB709" t="s">
        <v>7143</v>
      </c>
      <c r="BC709" t="s">
        <v>7143</v>
      </c>
      <c r="BD709" t="s">
        <v>6866</v>
      </c>
      <c r="BE709" t="s">
        <v>6866</v>
      </c>
      <c r="BF709" t="s">
        <v>6866</v>
      </c>
      <c r="BG709" t="s">
        <v>6866</v>
      </c>
      <c r="BH709" t="s">
        <v>6866</v>
      </c>
      <c r="BI709" t="s">
        <v>7121</v>
      </c>
      <c r="BJ709" t="s">
        <v>7121</v>
      </c>
      <c r="BK709" t="s">
        <v>6866</v>
      </c>
      <c r="BL709" t="s">
        <v>6866</v>
      </c>
      <c r="BM709" t="s">
        <v>6866</v>
      </c>
      <c r="BN709" t="s">
        <v>6866</v>
      </c>
      <c r="BO709" t="s">
        <v>6866</v>
      </c>
      <c r="BP709" t="s">
        <v>428</v>
      </c>
      <c r="BQ709" t="s">
        <v>429</v>
      </c>
    </row>
    <row r="710" spans="1:69" hidden="1" x14ac:dyDescent="0.2">
      <c r="A710" t="s">
        <v>430</v>
      </c>
      <c r="B710" t="s">
        <v>431</v>
      </c>
      <c r="C710" t="s">
        <v>2048</v>
      </c>
      <c r="D710" t="s">
        <v>6835</v>
      </c>
      <c r="E710" t="s">
        <v>2050</v>
      </c>
      <c r="F710" t="s">
        <v>432</v>
      </c>
      <c r="G710" t="s">
        <v>6837</v>
      </c>
      <c r="H710" t="s">
        <v>6376</v>
      </c>
      <c r="I710" t="s">
        <v>7100</v>
      </c>
      <c r="J710" t="s">
        <v>433</v>
      </c>
      <c r="K710" t="s">
        <v>6841</v>
      </c>
      <c r="L710" t="s">
        <v>6500</v>
      </c>
      <c r="M710" t="s">
        <v>6501</v>
      </c>
      <c r="N710" t="s">
        <v>7077</v>
      </c>
      <c r="O710" t="s">
        <v>6845</v>
      </c>
      <c r="P710" t="s">
        <v>2053</v>
      </c>
      <c r="Q710" t="s">
        <v>6845</v>
      </c>
      <c r="R710" t="s">
        <v>434</v>
      </c>
      <c r="S710" t="s">
        <v>6503</v>
      </c>
      <c r="T710" t="s">
        <v>7118</v>
      </c>
      <c r="U710" t="s">
        <v>7082</v>
      </c>
      <c r="V710" t="s">
        <v>6845</v>
      </c>
      <c r="W710" t="s">
        <v>435</v>
      </c>
      <c r="X710" t="s">
        <v>6845</v>
      </c>
      <c r="Y710" t="s">
        <v>436</v>
      </c>
      <c r="Z710" t="s">
        <v>7160</v>
      </c>
      <c r="AA710" t="s">
        <v>7086</v>
      </c>
      <c r="AB710" t="s">
        <v>7119</v>
      </c>
      <c r="AC710" t="s">
        <v>6845</v>
      </c>
      <c r="AD710" t="s">
        <v>437</v>
      </c>
      <c r="AE710" t="s">
        <v>6845</v>
      </c>
      <c r="AF710" t="s">
        <v>6845</v>
      </c>
      <c r="AG710" t="s">
        <v>6845</v>
      </c>
      <c r="AH710" t="s">
        <v>6845</v>
      </c>
      <c r="AI710" t="s">
        <v>6845</v>
      </c>
      <c r="AJ710" t="s">
        <v>6845</v>
      </c>
      <c r="AK710" t="s">
        <v>6845</v>
      </c>
      <c r="AL710" t="s">
        <v>6845</v>
      </c>
      <c r="AM710" t="s">
        <v>6845</v>
      </c>
      <c r="AN710" t="s">
        <v>6866</v>
      </c>
      <c r="AO710" t="s">
        <v>6866</v>
      </c>
      <c r="AP710" t="s">
        <v>6866</v>
      </c>
      <c r="AQ710" t="s">
        <v>6866</v>
      </c>
      <c r="AR710" t="s">
        <v>6866</v>
      </c>
      <c r="AS710" t="s">
        <v>6866</v>
      </c>
      <c r="AT710" t="s">
        <v>6866</v>
      </c>
      <c r="AU710" t="s">
        <v>6866</v>
      </c>
      <c r="AV710" t="s">
        <v>6866</v>
      </c>
      <c r="AW710" t="s">
        <v>6866</v>
      </c>
      <c r="AX710" t="s">
        <v>6866</v>
      </c>
      <c r="AY710" t="s">
        <v>6866</v>
      </c>
      <c r="AZ710" t="s">
        <v>6866</v>
      </c>
      <c r="BA710" t="s">
        <v>6866</v>
      </c>
      <c r="BB710" t="s">
        <v>8906</v>
      </c>
      <c r="BC710" t="s">
        <v>8906</v>
      </c>
      <c r="BD710" t="s">
        <v>6866</v>
      </c>
      <c r="BE710" t="s">
        <v>6866</v>
      </c>
      <c r="BF710" t="s">
        <v>6866</v>
      </c>
      <c r="BG710" t="s">
        <v>6866</v>
      </c>
      <c r="BH710" t="s">
        <v>6866</v>
      </c>
      <c r="BI710" t="s">
        <v>8906</v>
      </c>
      <c r="BJ710" t="s">
        <v>8906</v>
      </c>
      <c r="BK710" t="s">
        <v>6866</v>
      </c>
      <c r="BL710" t="s">
        <v>6866</v>
      </c>
      <c r="BM710" t="s">
        <v>6866</v>
      </c>
      <c r="BN710" t="s">
        <v>6866</v>
      </c>
      <c r="BO710" t="s">
        <v>6866</v>
      </c>
      <c r="BP710" t="s">
        <v>438</v>
      </c>
      <c r="BQ710" t="s">
        <v>439</v>
      </c>
    </row>
    <row r="711" spans="1:69" hidden="1" x14ac:dyDescent="0.2">
      <c r="A711" t="s">
        <v>440</v>
      </c>
      <c r="B711" t="s">
        <v>441</v>
      </c>
      <c r="C711" t="s">
        <v>2048</v>
      </c>
      <c r="D711" t="s">
        <v>6835</v>
      </c>
      <c r="E711" t="s">
        <v>2050</v>
      </c>
      <c r="F711" t="s">
        <v>442</v>
      </c>
      <c r="G711" t="s">
        <v>6837</v>
      </c>
      <c r="H711" t="s">
        <v>8977</v>
      </c>
      <c r="I711" t="s">
        <v>7101</v>
      </c>
      <c r="J711" t="s">
        <v>443</v>
      </c>
      <c r="K711" t="s">
        <v>6841</v>
      </c>
      <c r="L711" t="s">
        <v>6500</v>
      </c>
      <c r="M711" t="s">
        <v>6501</v>
      </c>
      <c r="N711" t="s">
        <v>7077</v>
      </c>
      <c r="O711" t="s">
        <v>6845</v>
      </c>
      <c r="P711" t="s">
        <v>2053</v>
      </c>
      <c r="Q711" t="s">
        <v>6845</v>
      </c>
      <c r="R711" t="s">
        <v>444</v>
      </c>
      <c r="S711" t="s">
        <v>5263</v>
      </c>
      <c r="T711" t="s">
        <v>8932</v>
      </c>
      <c r="U711" t="s">
        <v>7082</v>
      </c>
      <c r="V711" t="s">
        <v>445</v>
      </c>
      <c r="W711" t="s">
        <v>446</v>
      </c>
      <c r="X711" t="s">
        <v>6845</v>
      </c>
      <c r="Y711" t="s">
        <v>6015</v>
      </c>
      <c r="Z711" t="s">
        <v>7085</v>
      </c>
      <c r="AA711" t="s">
        <v>6504</v>
      </c>
      <c r="AB711" t="s">
        <v>7119</v>
      </c>
      <c r="AC711" t="s">
        <v>445</v>
      </c>
      <c r="AD711" t="s">
        <v>447</v>
      </c>
      <c r="AE711" t="s">
        <v>6845</v>
      </c>
      <c r="AF711" t="s">
        <v>6845</v>
      </c>
      <c r="AG711" t="s">
        <v>6845</v>
      </c>
      <c r="AH711" t="s">
        <v>6845</v>
      </c>
      <c r="AI711" t="s">
        <v>6845</v>
      </c>
      <c r="AJ711" t="s">
        <v>6845</v>
      </c>
      <c r="AK711" t="s">
        <v>6845</v>
      </c>
      <c r="AL711" t="s">
        <v>6845</v>
      </c>
      <c r="AM711" t="s">
        <v>6845</v>
      </c>
      <c r="AN711" t="s">
        <v>6866</v>
      </c>
      <c r="AO711" t="s">
        <v>6866</v>
      </c>
      <c r="AP711" t="s">
        <v>6866</v>
      </c>
      <c r="AQ711" t="s">
        <v>6866</v>
      </c>
      <c r="AR711" t="s">
        <v>6866</v>
      </c>
      <c r="AS711" t="s">
        <v>6866</v>
      </c>
      <c r="AT711" t="s">
        <v>6866</v>
      </c>
      <c r="AU711" t="s">
        <v>6866</v>
      </c>
      <c r="AV711" t="s">
        <v>6866</v>
      </c>
      <c r="AW711" t="s">
        <v>6866</v>
      </c>
      <c r="AX711" t="s">
        <v>6866</v>
      </c>
      <c r="AY711" t="s">
        <v>6866</v>
      </c>
      <c r="AZ711" t="s">
        <v>6866</v>
      </c>
      <c r="BA711" t="s">
        <v>6866</v>
      </c>
      <c r="BB711" t="s">
        <v>6866</v>
      </c>
      <c r="BC711" t="s">
        <v>6866</v>
      </c>
      <c r="BD711" t="s">
        <v>6866</v>
      </c>
      <c r="BE711" t="s">
        <v>6866</v>
      </c>
      <c r="BF711" t="s">
        <v>6866</v>
      </c>
      <c r="BG711" t="s">
        <v>6866</v>
      </c>
      <c r="BH711" t="s">
        <v>6866</v>
      </c>
      <c r="BI711" t="s">
        <v>7143</v>
      </c>
      <c r="BJ711" t="s">
        <v>6866</v>
      </c>
      <c r="BK711" t="s">
        <v>7143</v>
      </c>
      <c r="BL711" t="s">
        <v>6866</v>
      </c>
      <c r="BM711" t="s">
        <v>6866</v>
      </c>
      <c r="BN711" t="s">
        <v>6866</v>
      </c>
      <c r="BO711" t="s">
        <v>6866</v>
      </c>
      <c r="BP711" t="s">
        <v>448</v>
      </c>
      <c r="BQ711" t="s">
        <v>449</v>
      </c>
    </row>
    <row r="712" spans="1:69" hidden="1" x14ac:dyDescent="0.2">
      <c r="A712" t="s">
        <v>450</v>
      </c>
      <c r="B712" t="s">
        <v>451</v>
      </c>
      <c r="C712" t="s">
        <v>2048</v>
      </c>
      <c r="D712" t="s">
        <v>6835</v>
      </c>
      <c r="E712" t="s">
        <v>2050</v>
      </c>
      <c r="F712" t="s">
        <v>5352</v>
      </c>
      <c r="G712" t="s">
        <v>6837</v>
      </c>
      <c r="H712" t="s">
        <v>6264</v>
      </c>
      <c r="I712" t="s">
        <v>7123</v>
      </c>
      <c r="J712" t="s">
        <v>452</v>
      </c>
      <c r="K712" t="s">
        <v>6841</v>
      </c>
      <c r="L712" t="s">
        <v>6500</v>
      </c>
      <c r="M712" t="s">
        <v>6501</v>
      </c>
      <c r="N712" t="s">
        <v>7077</v>
      </c>
      <c r="O712" t="s">
        <v>6845</v>
      </c>
      <c r="P712" t="s">
        <v>2053</v>
      </c>
      <c r="Q712" t="s">
        <v>6845</v>
      </c>
      <c r="R712" t="s">
        <v>7757</v>
      </c>
      <c r="S712" t="s">
        <v>9012</v>
      </c>
      <c r="T712" t="s">
        <v>8917</v>
      </c>
      <c r="U712" t="s">
        <v>7082</v>
      </c>
      <c r="V712" t="s">
        <v>6845</v>
      </c>
      <c r="W712" t="s">
        <v>453</v>
      </c>
      <c r="X712" t="s">
        <v>6845</v>
      </c>
      <c r="Y712" t="s">
        <v>6845</v>
      </c>
      <c r="Z712" t="s">
        <v>6845</v>
      </c>
      <c r="AA712" t="s">
        <v>6845</v>
      </c>
      <c r="AB712" t="s">
        <v>6845</v>
      </c>
      <c r="AC712" t="s">
        <v>6845</v>
      </c>
      <c r="AD712" t="s">
        <v>6845</v>
      </c>
      <c r="AE712" t="s">
        <v>6845</v>
      </c>
      <c r="AF712" t="s">
        <v>6845</v>
      </c>
      <c r="AG712" t="s">
        <v>6845</v>
      </c>
      <c r="AH712" t="s">
        <v>6845</v>
      </c>
      <c r="AI712" t="s">
        <v>6845</v>
      </c>
      <c r="AJ712" t="s">
        <v>6845</v>
      </c>
      <c r="AK712" t="s">
        <v>6845</v>
      </c>
      <c r="AL712" t="s">
        <v>6845</v>
      </c>
      <c r="AM712" t="s">
        <v>6845</v>
      </c>
      <c r="AN712" t="s">
        <v>6866</v>
      </c>
      <c r="AO712" t="s">
        <v>6866</v>
      </c>
      <c r="AP712" t="s">
        <v>6866</v>
      </c>
      <c r="AQ712" t="s">
        <v>6866</v>
      </c>
      <c r="AR712" t="s">
        <v>6866</v>
      </c>
      <c r="AS712" t="s">
        <v>6866</v>
      </c>
      <c r="AT712" t="s">
        <v>6866</v>
      </c>
      <c r="AU712" t="s">
        <v>6866</v>
      </c>
      <c r="AV712" t="s">
        <v>6866</v>
      </c>
      <c r="AW712" t="s">
        <v>6866</v>
      </c>
      <c r="AX712" t="s">
        <v>6866</v>
      </c>
      <c r="AY712" t="s">
        <v>6866</v>
      </c>
      <c r="AZ712" t="s">
        <v>6866</v>
      </c>
      <c r="BA712" t="s">
        <v>6866</v>
      </c>
      <c r="BB712" t="s">
        <v>7143</v>
      </c>
      <c r="BC712" t="s">
        <v>7143</v>
      </c>
      <c r="BD712" t="s">
        <v>6866</v>
      </c>
      <c r="BE712" t="s">
        <v>6866</v>
      </c>
      <c r="BF712" t="s">
        <v>6866</v>
      </c>
      <c r="BG712" t="s">
        <v>6866</v>
      </c>
      <c r="BH712" t="s">
        <v>6866</v>
      </c>
      <c r="BI712" t="s">
        <v>6866</v>
      </c>
      <c r="BJ712" t="s">
        <v>6866</v>
      </c>
      <c r="BK712" t="s">
        <v>6866</v>
      </c>
      <c r="BL712" t="s">
        <v>6866</v>
      </c>
      <c r="BM712" t="s">
        <v>6866</v>
      </c>
      <c r="BN712" t="s">
        <v>6866</v>
      </c>
      <c r="BO712" t="s">
        <v>6866</v>
      </c>
      <c r="BP712" t="s">
        <v>454</v>
      </c>
      <c r="BQ712" t="s">
        <v>455</v>
      </c>
    </row>
    <row r="713" spans="1:69" hidden="1" x14ac:dyDescent="0.2">
      <c r="A713" t="s">
        <v>456</v>
      </c>
      <c r="B713" t="s">
        <v>457</v>
      </c>
      <c r="C713" t="s">
        <v>2048</v>
      </c>
      <c r="D713" t="s">
        <v>6835</v>
      </c>
      <c r="E713" t="s">
        <v>2050</v>
      </c>
      <c r="F713" t="s">
        <v>458</v>
      </c>
      <c r="G713" t="s">
        <v>6837</v>
      </c>
      <c r="H713" t="s">
        <v>9024</v>
      </c>
      <c r="I713" t="s">
        <v>7099</v>
      </c>
      <c r="J713" t="s">
        <v>459</v>
      </c>
      <c r="K713" t="s">
        <v>6841</v>
      </c>
      <c r="L713" t="s">
        <v>6500</v>
      </c>
      <c r="M713" t="s">
        <v>6501</v>
      </c>
      <c r="N713" t="s">
        <v>7077</v>
      </c>
      <c r="O713" t="s">
        <v>6845</v>
      </c>
      <c r="P713" t="s">
        <v>2053</v>
      </c>
      <c r="Q713" t="s">
        <v>6845</v>
      </c>
      <c r="R713" t="s">
        <v>6379</v>
      </c>
      <c r="S713" t="s">
        <v>6397</v>
      </c>
      <c r="T713" t="s">
        <v>6414</v>
      </c>
      <c r="U713" t="s">
        <v>7082</v>
      </c>
      <c r="V713" t="s">
        <v>460</v>
      </c>
      <c r="W713" t="s">
        <v>461</v>
      </c>
      <c r="X713" t="s">
        <v>6845</v>
      </c>
      <c r="Y713" t="s">
        <v>462</v>
      </c>
      <c r="Z713" t="s">
        <v>7090</v>
      </c>
      <c r="AA713" t="s">
        <v>7086</v>
      </c>
      <c r="AB713" t="s">
        <v>7119</v>
      </c>
      <c r="AC713" t="s">
        <v>460</v>
      </c>
      <c r="AD713" t="s">
        <v>6845</v>
      </c>
      <c r="AE713" t="s">
        <v>6845</v>
      </c>
      <c r="AF713" t="s">
        <v>6845</v>
      </c>
      <c r="AG713" t="s">
        <v>6845</v>
      </c>
      <c r="AH713" t="s">
        <v>6845</v>
      </c>
      <c r="AI713" t="s">
        <v>6845</v>
      </c>
      <c r="AJ713" t="s">
        <v>6845</v>
      </c>
      <c r="AK713" t="s">
        <v>6845</v>
      </c>
      <c r="AL713" t="s">
        <v>6845</v>
      </c>
      <c r="AM713" t="s">
        <v>6845</v>
      </c>
      <c r="AN713" t="s">
        <v>6866</v>
      </c>
      <c r="AO713" t="s">
        <v>6866</v>
      </c>
      <c r="AP713" t="s">
        <v>6866</v>
      </c>
      <c r="AQ713" t="s">
        <v>6866</v>
      </c>
      <c r="AR713" t="s">
        <v>6866</v>
      </c>
      <c r="AS713" t="s">
        <v>6866</v>
      </c>
      <c r="AT713" t="s">
        <v>6866</v>
      </c>
      <c r="AU713" t="s">
        <v>6866</v>
      </c>
      <c r="AV713" t="s">
        <v>6866</v>
      </c>
      <c r="AW713" t="s">
        <v>6866</v>
      </c>
      <c r="AX713" t="s">
        <v>6866</v>
      </c>
      <c r="AY713" t="s">
        <v>6866</v>
      </c>
      <c r="AZ713" t="s">
        <v>6866</v>
      </c>
      <c r="BA713" t="s">
        <v>6866</v>
      </c>
      <c r="BB713" t="s">
        <v>8953</v>
      </c>
      <c r="BC713" t="s">
        <v>8953</v>
      </c>
      <c r="BD713" t="s">
        <v>6866</v>
      </c>
      <c r="BE713" t="s">
        <v>6866</v>
      </c>
      <c r="BF713" t="s">
        <v>6866</v>
      </c>
      <c r="BG713" t="s">
        <v>6866</v>
      </c>
      <c r="BH713" t="s">
        <v>6866</v>
      </c>
      <c r="BI713" t="s">
        <v>7145</v>
      </c>
      <c r="BJ713" t="s">
        <v>7145</v>
      </c>
      <c r="BK713" t="s">
        <v>6866</v>
      </c>
      <c r="BL713" t="s">
        <v>6866</v>
      </c>
      <c r="BM713" t="s">
        <v>6866</v>
      </c>
      <c r="BN713" t="s">
        <v>6866</v>
      </c>
      <c r="BO713" t="s">
        <v>6866</v>
      </c>
      <c r="BP713" t="s">
        <v>463</v>
      </c>
      <c r="BQ713" t="s">
        <v>464</v>
      </c>
    </row>
    <row r="714" spans="1:69" hidden="1" x14ac:dyDescent="0.2">
      <c r="A714" t="s">
        <v>465</v>
      </c>
      <c r="B714" t="s">
        <v>466</v>
      </c>
      <c r="C714" t="s">
        <v>2048</v>
      </c>
      <c r="D714" t="s">
        <v>6835</v>
      </c>
      <c r="E714" t="s">
        <v>2050</v>
      </c>
      <c r="F714" t="s">
        <v>467</v>
      </c>
      <c r="G714" t="s">
        <v>6837</v>
      </c>
      <c r="H714" t="s">
        <v>8893</v>
      </c>
      <c r="I714" t="s">
        <v>5409</v>
      </c>
      <c r="J714" t="s">
        <v>468</v>
      </c>
      <c r="K714" t="s">
        <v>6841</v>
      </c>
      <c r="L714" t="s">
        <v>6500</v>
      </c>
      <c r="M714" t="s">
        <v>6501</v>
      </c>
      <c r="N714" t="s">
        <v>7077</v>
      </c>
      <c r="O714" t="s">
        <v>6845</v>
      </c>
      <c r="P714" t="s">
        <v>2053</v>
      </c>
      <c r="Q714" t="s">
        <v>6845</v>
      </c>
      <c r="R714" t="s">
        <v>469</v>
      </c>
      <c r="S714" t="s">
        <v>8903</v>
      </c>
      <c r="T714" t="s">
        <v>8880</v>
      </c>
      <c r="U714" t="s">
        <v>7082</v>
      </c>
      <c r="V714" t="s">
        <v>470</v>
      </c>
      <c r="W714" t="s">
        <v>471</v>
      </c>
      <c r="X714" t="s">
        <v>6845</v>
      </c>
      <c r="Y714" t="s">
        <v>6845</v>
      </c>
      <c r="Z714" t="s">
        <v>6845</v>
      </c>
      <c r="AA714" t="s">
        <v>6845</v>
      </c>
      <c r="AB714" t="s">
        <v>6845</v>
      </c>
      <c r="AC714" t="s">
        <v>6845</v>
      </c>
      <c r="AD714" t="s">
        <v>6845</v>
      </c>
      <c r="AE714" t="s">
        <v>6845</v>
      </c>
      <c r="AF714" t="s">
        <v>6845</v>
      </c>
      <c r="AG714" t="s">
        <v>6845</v>
      </c>
      <c r="AH714" t="s">
        <v>6845</v>
      </c>
      <c r="AI714" t="s">
        <v>6845</v>
      </c>
      <c r="AJ714" t="s">
        <v>6845</v>
      </c>
      <c r="AK714" t="s">
        <v>6845</v>
      </c>
      <c r="AL714" t="s">
        <v>6845</v>
      </c>
      <c r="AM714" t="s">
        <v>6845</v>
      </c>
      <c r="AN714" t="s">
        <v>6866</v>
      </c>
      <c r="AO714" t="s">
        <v>6866</v>
      </c>
      <c r="AP714" t="s">
        <v>6866</v>
      </c>
      <c r="AQ714" t="s">
        <v>6866</v>
      </c>
      <c r="AR714" t="s">
        <v>6866</v>
      </c>
      <c r="AS714" t="s">
        <v>6866</v>
      </c>
      <c r="AT714" t="s">
        <v>6866</v>
      </c>
      <c r="AU714" t="s">
        <v>6866</v>
      </c>
      <c r="AV714" t="s">
        <v>6866</v>
      </c>
      <c r="AW714" t="s">
        <v>6866</v>
      </c>
      <c r="AX714" t="s">
        <v>6866</v>
      </c>
      <c r="AY714" t="s">
        <v>6866</v>
      </c>
      <c r="AZ714" t="s">
        <v>6866</v>
      </c>
      <c r="BA714" t="s">
        <v>6866</v>
      </c>
      <c r="BB714" t="s">
        <v>7143</v>
      </c>
      <c r="BC714" t="s">
        <v>6866</v>
      </c>
      <c r="BD714" t="s">
        <v>7143</v>
      </c>
      <c r="BE714" t="s">
        <v>6866</v>
      </c>
      <c r="BF714" t="s">
        <v>6866</v>
      </c>
      <c r="BG714" t="s">
        <v>6866</v>
      </c>
      <c r="BH714" t="s">
        <v>6866</v>
      </c>
      <c r="BI714" t="s">
        <v>6273</v>
      </c>
      <c r="BJ714" t="s">
        <v>6866</v>
      </c>
      <c r="BK714" t="s">
        <v>6273</v>
      </c>
      <c r="BL714" t="s">
        <v>6866</v>
      </c>
      <c r="BM714" t="s">
        <v>6866</v>
      </c>
      <c r="BN714" t="s">
        <v>6866</v>
      </c>
      <c r="BO714" t="s">
        <v>6866</v>
      </c>
      <c r="BP714" t="s">
        <v>472</v>
      </c>
      <c r="BQ714" t="s">
        <v>473</v>
      </c>
    </row>
    <row r="715" spans="1:69" hidden="1" x14ac:dyDescent="0.2">
      <c r="A715" t="s">
        <v>474</v>
      </c>
      <c r="B715" t="s">
        <v>475</v>
      </c>
      <c r="C715" t="s">
        <v>2048</v>
      </c>
      <c r="D715" t="s">
        <v>6835</v>
      </c>
      <c r="E715" t="s">
        <v>2050</v>
      </c>
      <c r="F715" t="s">
        <v>476</v>
      </c>
      <c r="G715" t="s">
        <v>6837</v>
      </c>
      <c r="H715" t="s">
        <v>6421</v>
      </c>
      <c r="I715" t="s">
        <v>7145</v>
      </c>
      <c r="J715" t="s">
        <v>477</v>
      </c>
      <c r="K715" t="s">
        <v>6841</v>
      </c>
      <c r="L715" t="s">
        <v>6500</v>
      </c>
      <c r="M715" t="s">
        <v>6501</v>
      </c>
      <c r="N715" t="s">
        <v>7077</v>
      </c>
      <c r="O715" t="s">
        <v>6845</v>
      </c>
      <c r="P715" t="s">
        <v>2053</v>
      </c>
      <c r="Q715" t="s">
        <v>6845</v>
      </c>
      <c r="R715" t="s">
        <v>2590</v>
      </c>
      <c r="S715" t="s">
        <v>8898</v>
      </c>
      <c r="T715" t="s">
        <v>6414</v>
      </c>
      <c r="U715" t="s">
        <v>7082</v>
      </c>
      <c r="V715" t="s">
        <v>478</v>
      </c>
      <c r="W715" t="s">
        <v>479</v>
      </c>
      <c r="X715" t="s">
        <v>6845</v>
      </c>
      <c r="Y715" t="s">
        <v>480</v>
      </c>
      <c r="Z715" t="s">
        <v>6384</v>
      </c>
      <c r="AA715" t="s">
        <v>7091</v>
      </c>
      <c r="AB715" t="s">
        <v>7119</v>
      </c>
      <c r="AC715" t="s">
        <v>478</v>
      </c>
      <c r="AD715" t="s">
        <v>481</v>
      </c>
      <c r="AE715" t="s">
        <v>6845</v>
      </c>
      <c r="AF715" t="s">
        <v>6845</v>
      </c>
      <c r="AG715" t="s">
        <v>6845</v>
      </c>
      <c r="AH715" t="s">
        <v>6845</v>
      </c>
      <c r="AI715" t="s">
        <v>6845</v>
      </c>
      <c r="AJ715" t="s">
        <v>6845</v>
      </c>
      <c r="AK715" t="s">
        <v>6845</v>
      </c>
      <c r="AL715" t="s">
        <v>6845</v>
      </c>
      <c r="AM715" t="s">
        <v>6845</v>
      </c>
      <c r="AN715" t="s">
        <v>6866</v>
      </c>
      <c r="AO715" t="s">
        <v>6866</v>
      </c>
      <c r="AP715" t="s">
        <v>6866</v>
      </c>
      <c r="AQ715" t="s">
        <v>6866</v>
      </c>
      <c r="AR715" t="s">
        <v>6866</v>
      </c>
      <c r="AS715" t="s">
        <v>6866</v>
      </c>
      <c r="AT715" t="s">
        <v>6866</v>
      </c>
      <c r="AU715" t="s">
        <v>6866</v>
      </c>
      <c r="AV715" t="s">
        <v>6866</v>
      </c>
      <c r="AW715" t="s">
        <v>6866</v>
      </c>
      <c r="AX715" t="s">
        <v>6866</v>
      </c>
      <c r="AY715" t="s">
        <v>6866</v>
      </c>
      <c r="AZ715" t="s">
        <v>6866</v>
      </c>
      <c r="BA715" t="s">
        <v>6866</v>
      </c>
      <c r="BB715" t="s">
        <v>7143</v>
      </c>
      <c r="BC715" t="s">
        <v>6866</v>
      </c>
      <c r="BD715" t="s">
        <v>7143</v>
      </c>
      <c r="BE715" t="s">
        <v>6866</v>
      </c>
      <c r="BF715" t="s">
        <v>6866</v>
      </c>
      <c r="BG715" t="s">
        <v>6866</v>
      </c>
      <c r="BH715" t="s">
        <v>6866</v>
      </c>
      <c r="BI715" t="s">
        <v>7099</v>
      </c>
      <c r="BJ715" t="s">
        <v>6866</v>
      </c>
      <c r="BK715" t="s">
        <v>7099</v>
      </c>
      <c r="BL715" t="s">
        <v>6866</v>
      </c>
      <c r="BM715" t="s">
        <v>6866</v>
      </c>
      <c r="BN715" t="s">
        <v>6866</v>
      </c>
      <c r="BO715" t="s">
        <v>6866</v>
      </c>
      <c r="BP715" t="s">
        <v>482</v>
      </c>
      <c r="BQ715" t="s">
        <v>483</v>
      </c>
    </row>
    <row r="716" spans="1:69" hidden="1" x14ac:dyDescent="0.2">
      <c r="A716" t="s">
        <v>484</v>
      </c>
      <c r="B716" t="s">
        <v>485</v>
      </c>
      <c r="C716" t="s">
        <v>2048</v>
      </c>
      <c r="D716" t="s">
        <v>6835</v>
      </c>
      <c r="E716" t="s">
        <v>2050</v>
      </c>
      <c r="F716" t="s">
        <v>486</v>
      </c>
      <c r="G716" t="s">
        <v>6837</v>
      </c>
      <c r="H716" t="s">
        <v>8893</v>
      </c>
      <c r="I716" t="s">
        <v>7797</v>
      </c>
      <c r="J716" t="s">
        <v>487</v>
      </c>
      <c r="K716" t="s">
        <v>6841</v>
      </c>
      <c r="L716" t="s">
        <v>6500</v>
      </c>
      <c r="M716" t="s">
        <v>6501</v>
      </c>
      <c r="N716" t="s">
        <v>7077</v>
      </c>
      <c r="O716" t="s">
        <v>6845</v>
      </c>
      <c r="P716" t="s">
        <v>2053</v>
      </c>
      <c r="Q716" t="s">
        <v>6845</v>
      </c>
      <c r="R716" t="s">
        <v>488</v>
      </c>
      <c r="S716" t="s">
        <v>8898</v>
      </c>
      <c r="T716" t="s">
        <v>7118</v>
      </c>
      <c r="U716" t="s">
        <v>7082</v>
      </c>
      <c r="V716" t="s">
        <v>6845</v>
      </c>
      <c r="W716" t="s">
        <v>489</v>
      </c>
      <c r="X716" t="s">
        <v>6845</v>
      </c>
      <c r="Y716" t="s">
        <v>490</v>
      </c>
      <c r="Z716" t="s">
        <v>9029</v>
      </c>
      <c r="AA716" t="s">
        <v>9053</v>
      </c>
      <c r="AB716" t="s">
        <v>7119</v>
      </c>
      <c r="AC716" t="s">
        <v>6845</v>
      </c>
      <c r="AD716" t="s">
        <v>491</v>
      </c>
      <c r="AE716" t="s">
        <v>6845</v>
      </c>
      <c r="AF716" t="s">
        <v>6845</v>
      </c>
      <c r="AG716" t="s">
        <v>6845</v>
      </c>
      <c r="AH716" t="s">
        <v>6845</v>
      </c>
      <c r="AI716" t="s">
        <v>6845</v>
      </c>
      <c r="AJ716" t="s">
        <v>6845</v>
      </c>
      <c r="AK716" t="s">
        <v>6845</v>
      </c>
      <c r="AL716" t="s">
        <v>6845</v>
      </c>
      <c r="AM716" t="s">
        <v>6845</v>
      </c>
      <c r="AN716" t="s">
        <v>6866</v>
      </c>
      <c r="AO716" t="s">
        <v>6866</v>
      </c>
      <c r="AP716" t="s">
        <v>6866</v>
      </c>
      <c r="AQ716" t="s">
        <v>6866</v>
      </c>
      <c r="AR716" t="s">
        <v>6866</v>
      </c>
      <c r="AS716" t="s">
        <v>6866</v>
      </c>
      <c r="AT716" t="s">
        <v>6866</v>
      </c>
      <c r="AU716" t="s">
        <v>6866</v>
      </c>
      <c r="AV716" t="s">
        <v>6866</v>
      </c>
      <c r="AW716" t="s">
        <v>6866</v>
      </c>
      <c r="AX716" t="s">
        <v>6866</v>
      </c>
      <c r="AY716" t="s">
        <v>6866</v>
      </c>
      <c r="AZ716" t="s">
        <v>6866</v>
      </c>
      <c r="BA716" t="s">
        <v>6866</v>
      </c>
      <c r="BB716" t="s">
        <v>7179</v>
      </c>
      <c r="BC716" t="s">
        <v>6866</v>
      </c>
      <c r="BD716" t="s">
        <v>7179</v>
      </c>
      <c r="BE716" t="s">
        <v>6866</v>
      </c>
      <c r="BF716" t="s">
        <v>6866</v>
      </c>
      <c r="BG716" t="s">
        <v>6866</v>
      </c>
      <c r="BH716" t="s">
        <v>6866</v>
      </c>
      <c r="BI716" t="s">
        <v>8953</v>
      </c>
      <c r="BJ716" t="s">
        <v>6866</v>
      </c>
      <c r="BK716" t="s">
        <v>8953</v>
      </c>
      <c r="BL716" t="s">
        <v>6866</v>
      </c>
      <c r="BM716" t="s">
        <v>6866</v>
      </c>
      <c r="BN716" t="s">
        <v>6866</v>
      </c>
      <c r="BO716" t="s">
        <v>6866</v>
      </c>
      <c r="BP716" t="s">
        <v>492</v>
      </c>
      <c r="BQ716" t="s">
        <v>493</v>
      </c>
    </row>
    <row r="717" spans="1:69" hidden="1" x14ac:dyDescent="0.2">
      <c r="A717" t="s">
        <v>494</v>
      </c>
      <c r="B717" t="s">
        <v>495</v>
      </c>
      <c r="C717" t="s">
        <v>2048</v>
      </c>
      <c r="D717" t="s">
        <v>6835</v>
      </c>
      <c r="E717" t="s">
        <v>2050</v>
      </c>
      <c r="F717" t="s">
        <v>496</v>
      </c>
      <c r="G717" t="s">
        <v>6837</v>
      </c>
      <c r="H717" t="s">
        <v>6954</v>
      </c>
      <c r="I717" t="s">
        <v>8906</v>
      </c>
      <c r="J717" t="s">
        <v>497</v>
      </c>
      <c r="K717" t="s">
        <v>6841</v>
      </c>
      <c r="L717" t="s">
        <v>6500</v>
      </c>
      <c r="M717" t="s">
        <v>6501</v>
      </c>
      <c r="N717" t="s">
        <v>7077</v>
      </c>
      <c r="O717" t="s">
        <v>6845</v>
      </c>
      <c r="P717" t="s">
        <v>2053</v>
      </c>
      <c r="Q717" t="s">
        <v>6845</v>
      </c>
      <c r="R717" t="s">
        <v>498</v>
      </c>
      <c r="S717" t="s">
        <v>7112</v>
      </c>
      <c r="T717" t="s">
        <v>8807</v>
      </c>
      <c r="U717" t="s">
        <v>7082</v>
      </c>
      <c r="V717" t="s">
        <v>499</v>
      </c>
      <c r="W717" t="s">
        <v>500</v>
      </c>
      <c r="X717" t="s">
        <v>6845</v>
      </c>
      <c r="Y717" t="s">
        <v>8425</v>
      </c>
      <c r="Z717" t="s">
        <v>8998</v>
      </c>
      <c r="AA717" t="s">
        <v>7118</v>
      </c>
      <c r="AB717" t="s">
        <v>7119</v>
      </c>
      <c r="AC717" t="s">
        <v>499</v>
      </c>
      <c r="AD717" t="s">
        <v>501</v>
      </c>
      <c r="AE717" t="s">
        <v>6845</v>
      </c>
      <c r="AF717" t="s">
        <v>6845</v>
      </c>
      <c r="AG717" t="s">
        <v>6845</v>
      </c>
      <c r="AH717" t="s">
        <v>6845</v>
      </c>
      <c r="AI717" t="s">
        <v>6845</v>
      </c>
      <c r="AJ717" t="s">
        <v>6845</v>
      </c>
      <c r="AK717" t="s">
        <v>6845</v>
      </c>
      <c r="AL717" t="s">
        <v>6845</v>
      </c>
      <c r="AM717" t="s">
        <v>6845</v>
      </c>
      <c r="AN717" t="s">
        <v>6866</v>
      </c>
      <c r="AO717" t="s">
        <v>6866</v>
      </c>
      <c r="AP717" t="s">
        <v>6866</v>
      </c>
      <c r="AQ717" t="s">
        <v>6866</v>
      </c>
      <c r="AR717" t="s">
        <v>6866</v>
      </c>
      <c r="AS717" t="s">
        <v>6866</v>
      </c>
      <c r="AT717" t="s">
        <v>6866</v>
      </c>
      <c r="AU717" t="s">
        <v>6866</v>
      </c>
      <c r="AV717" t="s">
        <v>6866</v>
      </c>
      <c r="AW717" t="s">
        <v>6866</v>
      </c>
      <c r="AX717" t="s">
        <v>6866</v>
      </c>
      <c r="AY717" t="s">
        <v>6866</v>
      </c>
      <c r="AZ717" t="s">
        <v>6866</v>
      </c>
      <c r="BA717" t="s">
        <v>6866</v>
      </c>
      <c r="BB717" t="s">
        <v>8971</v>
      </c>
      <c r="BC717" t="s">
        <v>8971</v>
      </c>
      <c r="BD717" t="s">
        <v>6866</v>
      </c>
      <c r="BE717" t="s">
        <v>6866</v>
      </c>
      <c r="BF717" t="s">
        <v>6866</v>
      </c>
      <c r="BG717" t="s">
        <v>6866</v>
      </c>
      <c r="BH717" t="s">
        <v>6866</v>
      </c>
      <c r="BI717" t="s">
        <v>6273</v>
      </c>
      <c r="BJ717" t="s">
        <v>6273</v>
      </c>
      <c r="BK717" t="s">
        <v>6866</v>
      </c>
      <c r="BL717" t="s">
        <v>6866</v>
      </c>
      <c r="BM717" t="s">
        <v>6866</v>
      </c>
      <c r="BN717" t="s">
        <v>6866</v>
      </c>
      <c r="BO717" t="s">
        <v>6866</v>
      </c>
      <c r="BP717" t="s">
        <v>502</v>
      </c>
      <c r="BQ717" t="s">
        <v>503</v>
      </c>
    </row>
    <row r="718" spans="1:69" hidden="1" x14ac:dyDescent="0.2">
      <c r="A718" t="s">
        <v>504</v>
      </c>
      <c r="B718" t="s">
        <v>505</v>
      </c>
      <c r="C718" t="s">
        <v>2048</v>
      </c>
      <c r="D718" t="s">
        <v>6835</v>
      </c>
      <c r="E718" t="s">
        <v>2050</v>
      </c>
      <c r="F718" t="s">
        <v>506</v>
      </c>
      <c r="G718" t="s">
        <v>6837</v>
      </c>
      <c r="H718" t="s">
        <v>6838</v>
      </c>
      <c r="I718" t="s">
        <v>7097</v>
      </c>
      <c r="J718" t="s">
        <v>507</v>
      </c>
      <c r="K718" t="s">
        <v>6841</v>
      </c>
      <c r="L718" t="s">
        <v>6500</v>
      </c>
      <c r="M718" t="s">
        <v>6501</v>
      </c>
      <c r="N718" t="s">
        <v>7077</v>
      </c>
      <c r="O718" t="s">
        <v>6845</v>
      </c>
      <c r="P718" t="s">
        <v>2053</v>
      </c>
      <c r="Q718" t="s">
        <v>6845</v>
      </c>
      <c r="R718" t="s">
        <v>8359</v>
      </c>
      <c r="S718" t="s">
        <v>8998</v>
      </c>
      <c r="T718" t="s">
        <v>9002</v>
      </c>
      <c r="U718" t="s">
        <v>7082</v>
      </c>
      <c r="V718" t="s">
        <v>508</v>
      </c>
      <c r="W718" t="s">
        <v>509</v>
      </c>
      <c r="X718" t="s">
        <v>6845</v>
      </c>
      <c r="Y718" t="s">
        <v>6845</v>
      </c>
      <c r="Z718" t="s">
        <v>6845</v>
      </c>
      <c r="AA718" t="s">
        <v>6845</v>
      </c>
      <c r="AB718" t="s">
        <v>6845</v>
      </c>
      <c r="AC718" t="s">
        <v>6845</v>
      </c>
      <c r="AD718" t="s">
        <v>6845</v>
      </c>
      <c r="AE718" t="s">
        <v>6845</v>
      </c>
      <c r="AF718" t="s">
        <v>6845</v>
      </c>
      <c r="AG718" t="s">
        <v>6845</v>
      </c>
      <c r="AH718" t="s">
        <v>6845</v>
      </c>
      <c r="AI718" t="s">
        <v>6845</v>
      </c>
      <c r="AJ718" t="s">
        <v>6845</v>
      </c>
      <c r="AK718" t="s">
        <v>6845</v>
      </c>
      <c r="AL718" t="s">
        <v>6845</v>
      </c>
      <c r="AM718" t="s">
        <v>6845</v>
      </c>
      <c r="AN718" t="s">
        <v>6866</v>
      </c>
      <c r="AO718" t="s">
        <v>6866</v>
      </c>
      <c r="AP718" t="s">
        <v>6866</v>
      </c>
      <c r="AQ718" t="s">
        <v>6866</v>
      </c>
      <c r="AR718" t="s">
        <v>6866</v>
      </c>
      <c r="AS718" t="s">
        <v>6866</v>
      </c>
      <c r="AT718" t="s">
        <v>6866</v>
      </c>
      <c r="AU718" t="s">
        <v>6866</v>
      </c>
      <c r="AV718" t="s">
        <v>6866</v>
      </c>
      <c r="AW718" t="s">
        <v>6866</v>
      </c>
      <c r="AX718" t="s">
        <v>6866</v>
      </c>
      <c r="AY718" t="s">
        <v>6866</v>
      </c>
      <c r="AZ718" t="s">
        <v>6866</v>
      </c>
      <c r="BA718" t="s">
        <v>6866</v>
      </c>
      <c r="BB718" t="s">
        <v>6273</v>
      </c>
      <c r="BC718" t="s">
        <v>6866</v>
      </c>
      <c r="BD718" t="s">
        <v>6273</v>
      </c>
      <c r="BE718" t="s">
        <v>6866</v>
      </c>
      <c r="BF718" t="s">
        <v>6866</v>
      </c>
      <c r="BG718" t="s">
        <v>6866</v>
      </c>
      <c r="BH718" t="s">
        <v>6866</v>
      </c>
      <c r="BI718" t="s">
        <v>8953</v>
      </c>
      <c r="BJ718" t="s">
        <v>6866</v>
      </c>
      <c r="BK718" t="s">
        <v>8953</v>
      </c>
      <c r="BL718" t="s">
        <v>6866</v>
      </c>
      <c r="BM718" t="s">
        <v>6866</v>
      </c>
      <c r="BN718" t="s">
        <v>6866</v>
      </c>
      <c r="BO718" t="s">
        <v>6866</v>
      </c>
      <c r="BP718" t="s">
        <v>510</v>
      </c>
      <c r="BQ718" t="s">
        <v>511</v>
      </c>
    </row>
    <row r="719" spans="1:69" hidden="1" x14ac:dyDescent="0.2">
      <c r="A719" t="s">
        <v>512</v>
      </c>
      <c r="B719" t="s">
        <v>513</v>
      </c>
      <c r="C719" t="s">
        <v>2048</v>
      </c>
      <c r="D719" t="s">
        <v>6835</v>
      </c>
      <c r="E719" t="s">
        <v>2050</v>
      </c>
      <c r="F719" t="s">
        <v>514</v>
      </c>
      <c r="G719" t="s">
        <v>6837</v>
      </c>
      <c r="H719" t="s">
        <v>515</v>
      </c>
      <c r="I719" t="s">
        <v>8994</v>
      </c>
      <c r="J719" t="s">
        <v>516</v>
      </c>
      <c r="K719" t="s">
        <v>6841</v>
      </c>
      <c r="L719" t="s">
        <v>6500</v>
      </c>
      <c r="M719" t="s">
        <v>6501</v>
      </c>
      <c r="N719" t="s">
        <v>7077</v>
      </c>
      <c r="O719" t="s">
        <v>6845</v>
      </c>
      <c r="P719" t="s">
        <v>2053</v>
      </c>
      <c r="Q719" t="s">
        <v>6845</v>
      </c>
      <c r="R719" t="s">
        <v>517</v>
      </c>
      <c r="S719" t="s">
        <v>8981</v>
      </c>
      <c r="T719" t="s">
        <v>8574</v>
      </c>
      <c r="U719" t="s">
        <v>7082</v>
      </c>
      <c r="V719" t="s">
        <v>6845</v>
      </c>
      <c r="W719" t="s">
        <v>518</v>
      </c>
      <c r="X719" t="s">
        <v>6845</v>
      </c>
      <c r="Y719" t="s">
        <v>519</v>
      </c>
      <c r="Z719" t="s">
        <v>9012</v>
      </c>
      <c r="AA719" t="s">
        <v>6148</v>
      </c>
      <c r="AB719" t="s">
        <v>7119</v>
      </c>
      <c r="AC719" t="s">
        <v>6845</v>
      </c>
      <c r="AD719" t="s">
        <v>520</v>
      </c>
      <c r="AE719" t="s">
        <v>6845</v>
      </c>
      <c r="AF719" t="s">
        <v>6845</v>
      </c>
      <c r="AG719" t="s">
        <v>6845</v>
      </c>
      <c r="AH719" t="s">
        <v>6845</v>
      </c>
      <c r="AI719" t="s">
        <v>6845</v>
      </c>
      <c r="AJ719" t="s">
        <v>6845</v>
      </c>
      <c r="AK719" t="s">
        <v>6845</v>
      </c>
      <c r="AL719" t="s">
        <v>6845</v>
      </c>
      <c r="AM719" t="s">
        <v>6845</v>
      </c>
      <c r="AN719" t="s">
        <v>6866</v>
      </c>
      <c r="AO719" t="s">
        <v>6866</v>
      </c>
      <c r="AP719" t="s">
        <v>6866</v>
      </c>
      <c r="AQ719" t="s">
        <v>6866</v>
      </c>
      <c r="AR719" t="s">
        <v>6866</v>
      </c>
      <c r="AS719" t="s">
        <v>6866</v>
      </c>
      <c r="AT719" t="s">
        <v>6866</v>
      </c>
      <c r="AU719" t="s">
        <v>6866</v>
      </c>
      <c r="AV719" t="s">
        <v>6866</v>
      </c>
      <c r="AW719" t="s">
        <v>6866</v>
      </c>
      <c r="AX719" t="s">
        <v>6866</v>
      </c>
      <c r="AY719" t="s">
        <v>6866</v>
      </c>
      <c r="AZ719" t="s">
        <v>6866</v>
      </c>
      <c r="BA719" t="s">
        <v>6866</v>
      </c>
      <c r="BB719" t="s">
        <v>7143</v>
      </c>
      <c r="BC719" t="s">
        <v>7143</v>
      </c>
      <c r="BD719" t="s">
        <v>6866</v>
      </c>
      <c r="BE719" t="s">
        <v>6866</v>
      </c>
      <c r="BF719" t="s">
        <v>6866</v>
      </c>
      <c r="BG719" t="s">
        <v>6866</v>
      </c>
      <c r="BH719" t="s">
        <v>6866</v>
      </c>
      <c r="BI719" t="s">
        <v>7145</v>
      </c>
      <c r="BJ719" t="s">
        <v>7145</v>
      </c>
      <c r="BK719" t="s">
        <v>6866</v>
      </c>
      <c r="BL719" t="s">
        <v>6866</v>
      </c>
      <c r="BM719" t="s">
        <v>6866</v>
      </c>
      <c r="BN719" t="s">
        <v>6866</v>
      </c>
      <c r="BO719" t="s">
        <v>6866</v>
      </c>
      <c r="BP719" t="s">
        <v>521</v>
      </c>
      <c r="BQ719" t="s">
        <v>522</v>
      </c>
    </row>
    <row r="720" spans="1:69" hidden="1" x14ac:dyDescent="0.2">
      <c r="A720" t="s">
        <v>523</v>
      </c>
      <c r="B720" t="s">
        <v>524</v>
      </c>
      <c r="C720" t="s">
        <v>6834</v>
      </c>
      <c r="D720" t="s">
        <v>6835</v>
      </c>
      <c r="E720" t="s">
        <v>2050</v>
      </c>
      <c r="F720" t="s">
        <v>2051</v>
      </c>
      <c r="G720" t="s">
        <v>6837</v>
      </c>
      <c r="H720" t="s">
        <v>346</v>
      </c>
      <c r="I720" t="s">
        <v>6273</v>
      </c>
      <c r="J720" t="s">
        <v>2052</v>
      </c>
      <c r="K720" t="s">
        <v>6841</v>
      </c>
      <c r="L720" t="s">
        <v>7798</v>
      </c>
      <c r="M720" t="s">
        <v>9188</v>
      </c>
      <c r="N720" t="s">
        <v>6844</v>
      </c>
      <c r="O720" t="s">
        <v>525</v>
      </c>
      <c r="P720" t="s">
        <v>526</v>
      </c>
      <c r="Q720" t="s">
        <v>527</v>
      </c>
      <c r="R720" t="s">
        <v>528</v>
      </c>
      <c r="S720" t="s">
        <v>5153</v>
      </c>
      <c r="T720" t="s">
        <v>5247</v>
      </c>
      <c r="U720" t="s">
        <v>7082</v>
      </c>
      <c r="V720" t="s">
        <v>529</v>
      </c>
      <c r="W720" t="s">
        <v>530</v>
      </c>
      <c r="X720" t="s">
        <v>526</v>
      </c>
      <c r="Y720" t="s">
        <v>424</v>
      </c>
      <c r="Z720" t="s">
        <v>7195</v>
      </c>
      <c r="AA720" t="s">
        <v>7081</v>
      </c>
      <c r="AB720" t="s">
        <v>8365</v>
      </c>
      <c r="AC720" t="s">
        <v>531</v>
      </c>
      <c r="AD720" t="s">
        <v>532</v>
      </c>
      <c r="AE720" t="s">
        <v>526</v>
      </c>
      <c r="AF720" t="s">
        <v>533</v>
      </c>
      <c r="AG720" t="s">
        <v>2303</v>
      </c>
      <c r="AH720" t="s">
        <v>7091</v>
      </c>
      <c r="AI720" t="s">
        <v>7119</v>
      </c>
      <c r="AJ720" t="s">
        <v>534</v>
      </c>
      <c r="AK720" t="s">
        <v>535</v>
      </c>
      <c r="AL720" t="s">
        <v>526</v>
      </c>
      <c r="AM720" t="s">
        <v>6845</v>
      </c>
      <c r="AN720" t="s">
        <v>2457</v>
      </c>
      <c r="AO720" t="s">
        <v>2457</v>
      </c>
      <c r="AP720" t="s">
        <v>6866</v>
      </c>
      <c r="AQ720" t="s">
        <v>6866</v>
      </c>
      <c r="AR720" t="s">
        <v>6866</v>
      </c>
      <c r="AS720" t="s">
        <v>6866</v>
      </c>
      <c r="AT720" t="s">
        <v>6866</v>
      </c>
      <c r="AU720" t="s">
        <v>2457</v>
      </c>
      <c r="AV720" t="s">
        <v>7108</v>
      </c>
      <c r="AW720" t="s">
        <v>7100</v>
      </c>
      <c r="AX720" t="s">
        <v>6866</v>
      </c>
      <c r="AY720" t="s">
        <v>6866</v>
      </c>
      <c r="AZ720" t="s">
        <v>6866</v>
      </c>
      <c r="BA720" t="s">
        <v>6866</v>
      </c>
      <c r="BB720" t="s">
        <v>2371</v>
      </c>
      <c r="BC720" t="s">
        <v>5186</v>
      </c>
      <c r="BD720" t="s">
        <v>7100</v>
      </c>
      <c r="BE720" t="s">
        <v>6866</v>
      </c>
      <c r="BF720" t="s">
        <v>6866</v>
      </c>
      <c r="BG720" t="s">
        <v>6866</v>
      </c>
      <c r="BH720" t="s">
        <v>6866</v>
      </c>
      <c r="BI720" t="s">
        <v>6866</v>
      </c>
      <c r="BJ720" t="s">
        <v>6866</v>
      </c>
      <c r="BK720" t="s">
        <v>6866</v>
      </c>
      <c r="BL720" t="s">
        <v>6866</v>
      </c>
      <c r="BM720" t="s">
        <v>6866</v>
      </c>
      <c r="BN720" t="s">
        <v>6866</v>
      </c>
      <c r="BO720" t="s">
        <v>6866</v>
      </c>
      <c r="BP720" t="s">
        <v>536</v>
      </c>
      <c r="BQ720" t="s">
        <v>537</v>
      </c>
    </row>
    <row r="721" spans="1:69" hidden="1" x14ac:dyDescent="0.2">
      <c r="A721" t="s">
        <v>538</v>
      </c>
      <c r="B721" t="s">
        <v>4241</v>
      </c>
      <c r="C721" t="s">
        <v>6834</v>
      </c>
      <c r="D721" t="s">
        <v>6835</v>
      </c>
      <c r="E721" t="s">
        <v>4242</v>
      </c>
      <c r="F721" t="s">
        <v>4243</v>
      </c>
      <c r="G721" t="s">
        <v>4244</v>
      </c>
      <c r="H721" t="s">
        <v>4245</v>
      </c>
      <c r="I721" t="s">
        <v>9187</v>
      </c>
      <c r="J721" t="s">
        <v>4246</v>
      </c>
      <c r="K721" t="s">
        <v>6841</v>
      </c>
      <c r="L721" t="s">
        <v>6842</v>
      </c>
      <c r="M721" t="s">
        <v>6843</v>
      </c>
      <c r="N721" t="s">
        <v>6844</v>
      </c>
      <c r="O721" t="s">
        <v>6845</v>
      </c>
      <c r="P721" t="s">
        <v>4247</v>
      </c>
      <c r="Q721" t="s">
        <v>4248</v>
      </c>
      <c r="R721" t="s">
        <v>5951</v>
      </c>
      <c r="S721" t="s">
        <v>8931</v>
      </c>
      <c r="T721" t="s">
        <v>6475</v>
      </c>
      <c r="U721" t="s">
        <v>6851</v>
      </c>
      <c r="V721" t="s">
        <v>4248</v>
      </c>
      <c r="W721" t="s">
        <v>4249</v>
      </c>
      <c r="X721" t="s">
        <v>4247</v>
      </c>
      <c r="Y721" t="s">
        <v>4250</v>
      </c>
      <c r="Z721" t="s">
        <v>7117</v>
      </c>
      <c r="AA721" t="s">
        <v>7091</v>
      </c>
      <c r="AB721" t="s">
        <v>8412</v>
      </c>
      <c r="AC721" t="s">
        <v>4251</v>
      </c>
      <c r="AD721" t="s">
        <v>4252</v>
      </c>
      <c r="AE721" t="s">
        <v>4247</v>
      </c>
      <c r="AF721" t="s">
        <v>4253</v>
      </c>
      <c r="AG721" t="s">
        <v>8223</v>
      </c>
      <c r="AH721" t="s">
        <v>9053</v>
      </c>
      <c r="AI721" t="s">
        <v>6863</v>
      </c>
      <c r="AJ721" t="s">
        <v>4251</v>
      </c>
      <c r="AK721" t="s">
        <v>4254</v>
      </c>
      <c r="AL721" t="s">
        <v>6845</v>
      </c>
      <c r="AM721" t="s">
        <v>6845</v>
      </c>
      <c r="AN721" t="s">
        <v>6866</v>
      </c>
      <c r="AO721" t="s">
        <v>6866</v>
      </c>
      <c r="AP721" t="s">
        <v>6866</v>
      </c>
      <c r="AQ721" t="s">
        <v>6866</v>
      </c>
      <c r="AR721" t="s">
        <v>6866</v>
      </c>
      <c r="AS721" t="s">
        <v>6866</v>
      </c>
      <c r="AT721" t="s">
        <v>6866</v>
      </c>
      <c r="AU721" t="s">
        <v>6866</v>
      </c>
      <c r="AV721" t="s">
        <v>6866</v>
      </c>
      <c r="AW721" t="s">
        <v>6866</v>
      </c>
      <c r="AX721" t="s">
        <v>6866</v>
      </c>
      <c r="AY721" t="s">
        <v>6866</v>
      </c>
      <c r="AZ721" t="s">
        <v>6866</v>
      </c>
      <c r="BA721" t="s">
        <v>6866</v>
      </c>
      <c r="BB721" t="s">
        <v>6866</v>
      </c>
      <c r="BC721" t="s">
        <v>6866</v>
      </c>
      <c r="BD721" t="s">
        <v>6866</v>
      </c>
      <c r="BE721" t="s">
        <v>6866</v>
      </c>
      <c r="BF721" t="s">
        <v>6866</v>
      </c>
      <c r="BG721" t="s">
        <v>6866</v>
      </c>
      <c r="BH721" t="s">
        <v>6866</v>
      </c>
      <c r="BI721" t="s">
        <v>6866</v>
      </c>
      <c r="BJ721" t="s">
        <v>6866</v>
      </c>
      <c r="BK721" t="s">
        <v>6866</v>
      </c>
      <c r="BL721" t="s">
        <v>6866</v>
      </c>
      <c r="BM721" t="s">
        <v>6866</v>
      </c>
      <c r="BN721" t="s">
        <v>6866</v>
      </c>
      <c r="BO721" t="s">
        <v>6866</v>
      </c>
      <c r="BP721" t="s">
        <v>4255</v>
      </c>
      <c r="BQ721" t="s">
        <v>4256</v>
      </c>
    </row>
    <row r="722" spans="1:69" hidden="1" x14ac:dyDescent="0.2">
      <c r="A722" t="s">
        <v>4257</v>
      </c>
      <c r="B722" t="s">
        <v>4367</v>
      </c>
      <c r="C722" t="s">
        <v>538</v>
      </c>
      <c r="D722" t="s">
        <v>6835</v>
      </c>
      <c r="E722" t="s">
        <v>4242</v>
      </c>
      <c r="F722" t="s">
        <v>4368</v>
      </c>
      <c r="G722" t="s">
        <v>6837</v>
      </c>
      <c r="H722" t="s">
        <v>4369</v>
      </c>
      <c r="I722" t="s">
        <v>7145</v>
      </c>
      <c r="J722" t="s">
        <v>4370</v>
      </c>
      <c r="K722" t="s">
        <v>6841</v>
      </c>
      <c r="L722" t="s">
        <v>7075</v>
      </c>
      <c r="M722" t="s">
        <v>7076</v>
      </c>
      <c r="N722" t="s">
        <v>7077</v>
      </c>
      <c r="O722" t="s">
        <v>6845</v>
      </c>
      <c r="P722" t="s">
        <v>4371</v>
      </c>
      <c r="Q722" t="s">
        <v>6845</v>
      </c>
      <c r="R722" t="s">
        <v>8763</v>
      </c>
      <c r="S722" t="s">
        <v>8981</v>
      </c>
      <c r="T722" t="s">
        <v>8917</v>
      </c>
      <c r="U722" t="s">
        <v>7082</v>
      </c>
      <c r="V722" t="s">
        <v>4372</v>
      </c>
      <c r="W722" t="s">
        <v>4373</v>
      </c>
      <c r="X722" t="s">
        <v>6845</v>
      </c>
      <c r="Y722" t="s">
        <v>7928</v>
      </c>
      <c r="Z722" t="s">
        <v>7090</v>
      </c>
      <c r="AA722" t="s">
        <v>7118</v>
      </c>
      <c r="AB722" t="s">
        <v>7087</v>
      </c>
      <c r="AC722" t="s">
        <v>4372</v>
      </c>
      <c r="AD722" t="s">
        <v>4374</v>
      </c>
      <c r="AE722" t="s">
        <v>6845</v>
      </c>
      <c r="AF722" t="s">
        <v>4375</v>
      </c>
      <c r="AG722" t="s">
        <v>7085</v>
      </c>
      <c r="AH722" t="s">
        <v>7862</v>
      </c>
      <c r="AI722" t="s">
        <v>7092</v>
      </c>
      <c r="AJ722" t="s">
        <v>6845</v>
      </c>
      <c r="AK722" t="s">
        <v>6845</v>
      </c>
      <c r="AL722" t="s">
        <v>6845</v>
      </c>
      <c r="AM722" t="s">
        <v>6845</v>
      </c>
      <c r="AN722" t="s">
        <v>7143</v>
      </c>
      <c r="AO722" t="s">
        <v>7143</v>
      </c>
      <c r="AP722" t="s">
        <v>6866</v>
      </c>
      <c r="AQ722" t="s">
        <v>6866</v>
      </c>
      <c r="AR722" t="s">
        <v>6866</v>
      </c>
      <c r="AS722" t="s">
        <v>6866</v>
      </c>
      <c r="AT722" t="s">
        <v>6866</v>
      </c>
      <c r="AU722" t="s">
        <v>7180</v>
      </c>
      <c r="AV722" t="s">
        <v>7180</v>
      </c>
      <c r="AW722" t="s">
        <v>6866</v>
      </c>
      <c r="AX722" t="s">
        <v>6866</v>
      </c>
      <c r="AY722" t="s">
        <v>6866</v>
      </c>
      <c r="AZ722" t="s">
        <v>6866</v>
      </c>
      <c r="BA722" t="s">
        <v>6866</v>
      </c>
      <c r="BB722" t="s">
        <v>8906</v>
      </c>
      <c r="BC722" t="s">
        <v>8906</v>
      </c>
      <c r="BD722" t="s">
        <v>6866</v>
      </c>
      <c r="BE722" t="s">
        <v>6866</v>
      </c>
      <c r="BF722" t="s">
        <v>6866</v>
      </c>
      <c r="BG722" t="s">
        <v>6866</v>
      </c>
      <c r="BH722" t="s">
        <v>6866</v>
      </c>
      <c r="BI722" t="s">
        <v>7100</v>
      </c>
      <c r="BJ722" t="s">
        <v>7100</v>
      </c>
      <c r="BK722" t="s">
        <v>6866</v>
      </c>
      <c r="BL722" t="s">
        <v>6866</v>
      </c>
      <c r="BM722" t="s">
        <v>6866</v>
      </c>
      <c r="BN722" t="s">
        <v>6866</v>
      </c>
      <c r="BO722" t="s">
        <v>6866</v>
      </c>
      <c r="BP722" t="s">
        <v>4376</v>
      </c>
      <c r="BQ722" t="s">
        <v>4377</v>
      </c>
    </row>
    <row r="723" spans="1:69" hidden="1" x14ac:dyDescent="0.2">
      <c r="A723" t="s">
        <v>4378</v>
      </c>
      <c r="B723" t="s">
        <v>4379</v>
      </c>
      <c r="C723" t="s">
        <v>538</v>
      </c>
      <c r="D723" t="s">
        <v>6835</v>
      </c>
      <c r="E723" t="s">
        <v>4242</v>
      </c>
      <c r="F723" t="s">
        <v>4380</v>
      </c>
      <c r="G723" t="s">
        <v>6837</v>
      </c>
      <c r="H723" t="s">
        <v>8753</v>
      </c>
      <c r="I723" t="s">
        <v>7180</v>
      </c>
      <c r="J723" t="s">
        <v>4381</v>
      </c>
      <c r="K723" t="s">
        <v>6841</v>
      </c>
      <c r="L723" t="s">
        <v>7075</v>
      </c>
      <c r="M723" t="s">
        <v>7076</v>
      </c>
      <c r="N723" t="s">
        <v>7077</v>
      </c>
      <c r="O723" t="s">
        <v>6845</v>
      </c>
      <c r="P723" t="s">
        <v>4382</v>
      </c>
      <c r="Q723" t="s">
        <v>6845</v>
      </c>
      <c r="R723" t="s">
        <v>4383</v>
      </c>
      <c r="S723" t="s">
        <v>8903</v>
      </c>
      <c r="T723" t="s">
        <v>6282</v>
      </c>
      <c r="U723" t="s">
        <v>7082</v>
      </c>
      <c r="V723" t="s">
        <v>4384</v>
      </c>
      <c r="W723" t="s">
        <v>4385</v>
      </c>
      <c r="X723" t="s">
        <v>6845</v>
      </c>
      <c r="Y723" t="s">
        <v>4386</v>
      </c>
      <c r="Z723" t="s">
        <v>8898</v>
      </c>
      <c r="AA723" t="s">
        <v>7118</v>
      </c>
      <c r="AB723" t="s">
        <v>7119</v>
      </c>
      <c r="AC723" t="s">
        <v>4384</v>
      </c>
      <c r="AD723" t="s">
        <v>4387</v>
      </c>
      <c r="AE723" t="s">
        <v>6845</v>
      </c>
      <c r="AF723" t="s">
        <v>4388</v>
      </c>
      <c r="AG723" t="s">
        <v>9029</v>
      </c>
      <c r="AH723" t="s">
        <v>8429</v>
      </c>
      <c r="AI723" t="s">
        <v>7092</v>
      </c>
      <c r="AJ723" t="s">
        <v>6845</v>
      </c>
      <c r="AK723" t="s">
        <v>4389</v>
      </c>
      <c r="AL723" t="s">
        <v>6845</v>
      </c>
      <c r="AM723" t="s">
        <v>6845</v>
      </c>
      <c r="AN723" t="s">
        <v>8906</v>
      </c>
      <c r="AO723" t="s">
        <v>8906</v>
      </c>
      <c r="AP723" t="s">
        <v>6866</v>
      </c>
      <c r="AQ723" t="s">
        <v>6866</v>
      </c>
      <c r="AR723" t="s">
        <v>6866</v>
      </c>
      <c r="AS723" t="s">
        <v>6866</v>
      </c>
      <c r="AT723" t="s">
        <v>6866</v>
      </c>
      <c r="AU723" t="s">
        <v>7180</v>
      </c>
      <c r="AV723" t="s">
        <v>7180</v>
      </c>
      <c r="AW723" t="s">
        <v>6866</v>
      </c>
      <c r="AX723" t="s">
        <v>6866</v>
      </c>
      <c r="AY723" t="s">
        <v>6866</v>
      </c>
      <c r="AZ723" t="s">
        <v>6866</v>
      </c>
      <c r="BA723" t="s">
        <v>6866</v>
      </c>
      <c r="BB723" t="s">
        <v>7179</v>
      </c>
      <c r="BC723" t="s">
        <v>7179</v>
      </c>
      <c r="BD723" t="s">
        <v>6866</v>
      </c>
      <c r="BE723" t="s">
        <v>6866</v>
      </c>
      <c r="BF723" t="s">
        <v>6866</v>
      </c>
      <c r="BG723" t="s">
        <v>6866</v>
      </c>
      <c r="BH723" t="s">
        <v>6866</v>
      </c>
      <c r="BI723" t="s">
        <v>7179</v>
      </c>
      <c r="BJ723" t="s">
        <v>7179</v>
      </c>
      <c r="BK723" t="s">
        <v>6866</v>
      </c>
      <c r="BL723" t="s">
        <v>6866</v>
      </c>
      <c r="BM723" t="s">
        <v>6866</v>
      </c>
      <c r="BN723" t="s">
        <v>6866</v>
      </c>
      <c r="BO723" t="s">
        <v>6866</v>
      </c>
      <c r="BP723" t="s">
        <v>4390</v>
      </c>
      <c r="BQ723" t="s">
        <v>4391</v>
      </c>
    </row>
    <row r="724" spans="1:69" hidden="1" x14ac:dyDescent="0.2">
      <c r="A724" t="s">
        <v>4392</v>
      </c>
      <c r="B724" t="s">
        <v>4393</v>
      </c>
      <c r="C724" t="s">
        <v>538</v>
      </c>
      <c r="D724" t="s">
        <v>6835</v>
      </c>
      <c r="E724" t="s">
        <v>4242</v>
      </c>
      <c r="F724" t="s">
        <v>4394</v>
      </c>
      <c r="G724" t="s">
        <v>6837</v>
      </c>
      <c r="H724" t="s">
        <v>8977</v>
      </c>
      <c r="I724" t="s">
        <v>8286</v>
      </c>
      <c r="J724" t="s">
        <v>4395</v>
      </c>
      <c r="K724" t="s">
        <v>6841</v>
      </c>
      <c r="L724" t="s">
        <v>7075</v>
      </c>
      <c r="M724" t="s">
        <v>7076</v>
      </c>
      <c r="N724" t="s">
        <v>7077</v>
      </c>
      <c r="O724" t="s">
        <v>6845</v>
      </c>
      <c r="P724" t="s">
        <v>4396</v>
      </c>
      <c r="Q724" t="s">
        <v>6845</v>
      </c>
      <c r="R724" t="s">
        <v>4397</v>
      </c>
      <c r="S724" t="s">
        <v>6492</v>
      </c>
      <c r="T724" t="s">
        <v>6504</v>
      </c>
      <c r="U724" t="s">
        <v>7082</v>
      </c>
      <c r="V724" t="s">
        <v>4398</v>
      </c>
      <c r="W724" t="s">
        <v>4399</v>
      </c>
      <c r="X724" t="s">
        <v>6845</v>
      </c>
      <c r="Y724" t="s">
        <v>4762</v>
      </c>
      <c r="Z724" t="s">
        <v>8967</v>
      </c>
      <c r="AA724" t="s">
        <v>4400</v>
      </c>
      <c r="AB724" t="s">
        <v>7119</v>
      </c>
      <c r="AC724" t="s">
        <v>4398</v>
      </c>
      <c r="AD724" t="s">
        <v>4401</v>
      </c>
      <c r="AE724" t="s">
        <v>6845</v>
      </c>
      <c r="AF724" t="s">
        <v>7111</v>
      </c>
      <c r="AG724" t="s">
        <v>8879</v>
      </c>
      <c r="AH724" t="s">
        <v>7091</v>
      </c>
      <c r="AI724" t="s">
        <v>7092</v>
      </c>
      <c r="AJ724" t="s">
        <v>4398</v>
      </c>
      <c r="AK724" t="s">
        <v>4402</v>
      </c>
      <c r="AL724" t="s">
        <v>6845</v>
      </c>
      <c r="AM724" t="s">
        <v>6845</v>
      </c>
      <c r="AN724" t="s">
        <v>7101</v>
      </c>
      <c r="AO724" t="s">
        <v>6274</v>
      </c>
      <c r="AP724" t="s">
        <v>9187</v>
      </c>
      <c r="AQ724" t="s">
        <v>6866</v>
      </c>
      <c r="AR724" t="s">
        <v>6866</v>
      </c>
      <c r="AS724" t="s">
        <v>6866</v>
      </c>
      <c r="AT724" t="s">
        <v>6866</v>
      </c>
      <c r="AU724" t="s">
        <v>8953</v>
      </c>
      <c r="AV724" t="s">
        <v>8953</v>
      </c>
      <c r="AW724" t="s">
        <v>6866</v>
      </c>
      <c r="AX724" t="s">
        <v>6866</v>
      </c>
      <c r="AY724" t="s">
        <v>6866</v>
      </c>
      <c r="AZ724" t="s">
        <v>6866</v>
      </c>
      <c r="BA724" t="s">
        <v>6866</v>
      </c>
      <c r="BB724" t="s">
        <v>7179</v>
      </c>
      <c r="BC724" t="s">
        <v>7179</v>
      </c>
      <c r="BD724" t="s">
        <v>6866</v>
      </c>
      <c r="BE724" t="s">
        <v>6866</v>
      </c>
      <c r="BF724" t="s">
        <v>6866</v>
      </c>
      <c r="BG724" t="s">
        <v>6866</v>
      </c>
      <c r="BH724" t="s">
        <v>6866</v>
      </c>
      <c r="BI724" t="s">
        <v>7121</v>
      </c>
      <c r="BJ724" t="s">
        <v>7121</v>
      </c>
      <c r="BK724" t="s">
        <v>6866</v>
      </c>
      <c r="BL724" t="s">
        <v>6866</v>
      </c>
      <c r="BM724" t="s">
        <v>6866</v>
      </c>
      <c r="BN724" t="s">
        <v>6866</v>
      </c>
      <c r="BO724" t="s">
        <v>6866</v>
      </c>
      <c r="BP724" t="s">
        <v>4403</v>
      </c>
      <c r="BQ724" t="s">
        <v>4404</v>
      </c>
    </row>
    <row r="725" spans="1:69" hidden="1" x14ac:dyDescent="0.2">
      <c r="A725" t="s">
        <v>4405</v>
      </c>
      <c r="B725" t="s">
        <v>4406</v>
      </c>
      <c r="C725" t="s">
        <v>538</v>
      </c>
      <c r="D725" t="s">
        <v>6835</v>
      </c>
      <c r="E725" t="s">
        <v>4242</v>
      </c>
      <c r="F725" t="s">
        <v>4407</v>
      </c>
      <c r="G725" t="s">
        <v>6837</v>
      </c>
      <c r="H725" t="s">
        <v>6264</v>
      </c>
      <c r="I725" t="s">
        <v>9187</v>
      </c>
      <c r="J725" t="s">
        <v>4408</v>
      </c>
      <c r="K725" t="s">
        <v>6841</v>
      </c>
      <c r="L725" t="s">
        <v>7075</v>
      </c>
      <c r="M725" t="s">
        <v>7076</v>
      </c>
      <c r="N725" t="s">
        <v>7077</v>
      </c>
      <c r="O725" t="s">
        <v>6845</v>
      </c>
      <c r="P725" t="s">
        <v>4409</v>
      </c>
      <c r="Q725" t="s">
        <v>6845</v>
      </c>
      <c r="R725" t="s">
        <v>8052</v>
      </c>
      <c r="S725" t="s">
        <v>7112</v>
      </c>
      <c r="T725" t="s">
        <v>8982</v>
      </c>
      <c r="U725" t="s">
        <v>7082</v>
      </c>
      <c r="V725" t="s">
        <v>4410</v>
      </c>
      <c r="W725" t="s">
        <v>4411</v>
      </c>
      <c r="X725" t="s">
        <v>6845</v>
      </c>
      <c r="Y725" t="s">
        <v>4412</v>
      </c>
      <c r="Z725" t="s">
        <v>7154</v>
      </c>
      <c r="AA725" t="s">
        <v>8917</v>
      </c>
      <c r="AB725" t="s">
        <v>7119</v>
      </c>
      <c r="AC725" t="s">
        <v>4410</v>
      </c>
      <c r="AD725" t="s">
        <v>4413</v>
      </c>
      <c r="AE725" t="s">
        <v>6845</v>
      </c>
      <c r="AF725" t="s">
        <v>4414</v>
      </c>
      <c r="AG725" t="s">
        <v>8223</v>
      </c>
      <c r="AH725" t="s">
        <v>7091</v>
      </c>
      <c r="AI725" t="s">
        <v>7092</v>
      </c>
      <c r="AJ725" t="s">
        <v>4410</v>
      </c>
      <c r="AK725" t="s">
        <v>4415</v>
      </c>
      <c r="AL725" t="s">
        <v>6845</v>
      </c>
      <c r="AM725" t="s">
        <v>6845</v>
      </c>
      <c r="AN725" t="s">
        <v>6400</v>
      </c>
      <c r="AO725" t="s">
        <v>6400</v>
      </c>
      <c r="AP725" t="s">
        <v>6866</v>
      </c>
      <c r="AQ725" t="s">
        <v>6866</v>
      </c>
      <c r="AR725" t="s">
        <v>6866</v>
      </c>
      <c r="AS725" t="s">
        <v>6866</v>
      </c>
      <c r="AT725" t="s">
        <v>6866</v>
      </c>
      <c r="AU725" t="s">
        <v>8887</v>
      </c>
      <c r="AV725" t="s">
        <v>8887</v>
      </c>
      <c r="AW725" t="s">
        <v>6866</v>
      </c>
      <c r="AX725" t="s">
        <v>6866</v>
      </c>
      <c r="AY725" t="s">
        <v>6866</v>
      </c>
      <c r="AZ725" t="s">
        <v>6866</v>
      </c>
      <c r="BA725" t="s">
        <v>6866</v>
      </c>
      <c r="BB725" t="s">
        <v>8887</v>
      </c>
      <c r="BC725" t="s">
        <v>8887</v>
      </c>
      <c r="BD725" t="s">
        <v>6866</v>
      </c>
      <c r="BE725" t="s">
        <v>6866</v>
      </c>
      <c r="BF725" t="s">
        <v>6866</v>
      </c>
      <c r="BG725" t="s">
        <v>6866</v>
      </c>
      <c r="BH725" t="s">
        <v>6866</v>
      </c>
      <c r="BI725" t="s">
        <v>7144</v>
      </c>
      <c r="BJ725" t="s">
        <v>7144</v>
      </c>
      <c r="BK725" t="s">
        <v>6866</v>
      </c>
      <c r="BL725" t="s">
        <v>6866</v>
      </c>
      <c r="BM725" t="s">
        <v>6866</v>
      </c>
      <c r="BN725" t="s">
        <v>6866</v>
      </c>
      <c r="BO725" t="s">
        <v>6866</v>
      </c>
      <c r="BP725" t="s">
        <v>4416</v>
      </c>
      <c r="BQ725" t="s">
        <v>4417</v>
      </c>
    </row>
    <row r="726" spans="1:69" hidden="1" x14ac:dyDescent="0.2">
      <c r="A726" t="s">
        <v>4418</v>
      </c>
      <c r="B726" t="s">
        <v>1740</v>
      </c>
      <c r="C726" t="s">
        <v>538</v>
      </c>
      <c r="D726" t="s">
        <v>6835</v>
      </c>
      <c r="E726" t="s">
        <v>4242</v>
      </c>
      <c r="F726" t="s">
        <v>1741</v>
      </c>
      <c r="G726" t="s">
        <v>6837</v>
      </c>
      <c r="H726" t="s">
        <v>6264</v>
      </c>
      <c r="I726" t="s">
        <v>7099</v>
      </c>
      <c r="J726" t="s">
        <v>1742</v>
      </c>
      <c r="K726" t="s">
        <v>6841</v>
      </c>
      <c r="L726" t="s">
        <v>7075</v>
      </c>
      <c r="M726" t="s">
        <v>7076</v>
      </c>
      <c r="N726" t="s">
        <v>7077</v>
      </c>
      <c r="O726" t="s">
        <v>6845</v>
      </c>
      <c r="P726" t="s">
        <v>1743</v>
      </c>
      <c r="Q726" t="s">
        <v>6845</v>
      </c>
      <c r="R726" t="s">
        <v>6339</v>
      </c>
      <c r="S726" t="s">
        <v>7758</v>
      </c>
      <c r="T726" t="s">
        <v>7831</v>
      </c>
      <c r="U726" t="s">
        <v>7082</v>
      </c>
      <c r="V726" t="s">
        <v>1744</v>
      </c>
      <c r="W726" t="s">
        <v>1745</v>
      </c>
      <c r="X726" t="s">
        <v>6845</v>
      </c>
      <c r="Y726" t="s">
        <v>1746</v>
      </c>
      <c r="Z726" t="s">
        <v>8621</v>
      </c>
      <c r="AA726" t="s">
        <v>7118</v>
      </c>
      <c r="AB726" t="s">
        <v>7119</v>
      </c>
      <c r="AC726" t="s">
        <v>1744</v>
      </c>
      <c r="AD726" t="s">
        <v>1747</v>
      </c>
      <c r="AE726" t="s">
        <v>6845</v>
      </c>
      <c r="AF726" t="s">
        <v>1748</v>
      </c>
      <c r="AG726" t="s">
        <v>8903</v>
      </c>
      <c r="AH726" t="s">
        <v>6504</v>
      </c>
      <c r="AI726" t="s">
        <v>7092</v>
      </c>
      <c r="AJ726" t="s">
        <v>1744</v>
      </c>
      <c r="AK726" t="s">
        <v>1749</v>
      </c>
      <c r="AL726" t="s">
        <v>6845</v>
      </c>
      <c r="AM726" t="s">
        <v>6845</v>
      </c>
      <c r="AN726" t="s">
        <v>7180</v>
      </c>
      <c r="AO726" t="s">
        <v>7180</v>
      </c>
      <c r="AP726" t="s">
        <v>6866</v>
      </c>
      <c r="AQ726" t="s">
        <v>6866</v>
      </c>
      <c r="AR726" t="s">
        <v>6866</v>
      </c>
      <c r="AS726" t="s">
        <v>6866</v>
      </c>
      <c r="AT726" t="s">
        <v>6866</v>
      </c>
      <c r="AU726" t="s">
        <v>7099</v>
      </c>
      <c r="AV726" t="s">
        <v>7099</v>
      </c>
      <c r="AW726" t="s">
        <v>6866</v>
      </c>
      <c r="AX726" t="s">
        <v>6866</v>
      </c>
      <c r="AY726" t="s">
        <v>6866</v>
      </c>
      <c r="AZ726" t="s">
        <v>6866</v>
      </c>
      <c r="BA726" t="s">
        <v>6866</v>
      </c>
      <c r="BB726" t="s">
        <v>8960</v>
      </c>
      <c r="BC726" t="s">
        <v>8960</v>
      </c>
      <c r="BD726" t="s">
        <v>6866</v>
      </c>
      <c r="BE726" t="s">
        <v>6866</v>
      </c>
      <c r="BF726" t="s">
        <v>6866</v>
      </c>
      <c r="BG726" t="s">
        <v>6866</v>
      </c>
      <c r="BH726" t="s">
        <v>6866</v>
      </c>
      <c r="BI726" t="s">
        <v>7121</v>
      </c>
      <c r="BJ726" t="s">
        <v>7121</v>
      </c>
      <c r="BK726" t="s">
        <v>6866</v>
      </c>
      <c r="BL726" t="s">
        <v>6866</v>
      </c>
      <c r="BM726" t="s">
        <v>6866</v>
      </c>
      <c r="BN726" t="s">
        <v>6866</v>
      </c>
      <c r="BO726" t="s">
        <v>6866</v>
      </c>
      <c r="BP726" t="s">
        <v>1750</v>
      </c>
      <c r="BQ726" t="s">
        <v>1751</v>
      </c>
    </row>
    <row r="727" spans="1:69" hidden="1" x14ac:dyDescent="0.2">
      <c r="A727" t="s">
        <v>1752</v>
      </c>
      <c r="B727" t="s">
        <v>1753</v>
      </c>
      <c r="C727" t="s">
        <v>538</v>
      </c>
      <c r="D727" t="s">
        <v>6835</v>
      </c>
      <c r="E727" t="s">
        <v>4242</v>
      </c>
      <c r="F727" t="s">
        <v>1754</v>
      </c>
      <c r="G727" t="s">
        <v>6837</v>
      </c>
      <c r="H727" t="s">
        <v>5122</v>
      </c>
      <c r="I727" t="s">
        <v>4580</v>
      </c>
      <c r="J727" t="s">
        <v>1755</v>
      </c>
      <c r="K727" t="s">
        <v>6841</v>
      </c>
      <c r="L727" t="s">
        <v>7075</v>
      </c>
      <c r="M727" t="s">
        <v>7076</v>
      </c>
      <c r="N727" t="s">
        <v>7077</v>
      </c>
      <c r="O727" t="s">
        <v>6845</v>
      </c>
      <c r="P727" t="s">
        <v>1756</v>
      </c>
      <c r="Q727" t="s">
        <v>6845</v>
      </c>
      <c r="R727" t="s">
        <v>1757</v>
      </c>
      <c r="S727" t="s">
        <v>6855</v>
      </c>
      <c r="T727" t="s">
        <v>1758</v>
      </c>
      <c r="U727" t="s">
        <v>7082</v>
      </c>
      <c r="V727" t="s">
        <v>1759</v>
      </c>
      <c r="W727" t="s">
        <v>1760</v>
      </c>
      <c r="X727" t="s">
        <v>6845</v>
      </c>
      <c r="Y727" t="s">
        <v>1761</v>
      </c>
      <c r="Z727" t="s">
        <v>8220</v>
      </c>
      <c r="AA727" t="s">
        <v>7081</v>
      </c>
      <c r="AB727" t="s">
        <v>7087</v>
      </c>
      <c r="AC727" t="s">
        <v>1759</v>
      </c>
      <c r="AD727" t="s">
        <v>6845</v>
      </c>
      <c r="AE727" t="s">
        <v>6845</v>
      </c>
      <c r="AF727" t="s">
        <v>1762</v>
      </c>
      <c r="AG727" t="s">
        <v>6397</v>
      </c>
      <c r="AH727" t="s">
        <v>8880</v>
      </c>
      <c r="AI727" t="s">
        <v>7092</v>
      </c>
      <c r="AJ727" t="s">
        <v>1759</v>
      </c>
      <c r="AK727" t="s">
        <v>1763</v>
      </c>
      <c r="AL727" t="s">
        <v>6845</v>
      </c>
      <c r="AM727" t="s">
        <v>6845</v>
      </c>
      <c r="AN727" t="s">
        <v>7145</v>
      </c>
      <c r="AO727" t="s">
        <v>6866</v>
      </c>
      <c r="AP727" t="s">
        <v>7145</v>
      </c>
      <c r="AQ727" t="s">
        <v>6866</v>
      </c>
      <c r="AR727" t="s">
        <v>6866</v>
      </c>
      <c r="AS727" t="s">
        <v>6866</v>
      </c>
      <c r="AT727" t="s">
        <v>6866</v>
      </c>
      <c r="AU727" t="s">
        <v>7100</v>
      </c>
      <c r="AV727" t="s">
        <v>6866</v>
      </c>
      <c r="AW727" t="s">
        <v>7100</v>
      </c>
      <c r="AX727" t="s">
        <v>6866</v>
      </c>
      <c r="AY727" t="s">
        <v>6866</v>
      </c>
      <c r="AZ727" t="s">
        <v>6866</v>
      </c>
      <c r="BA727" t="s">
        <v>6866</v>
      </c>
      <c r="BB727" t="s">
        <v>7121</v>
      </c>
      <c r="BC727" t="s">
        <v>6866</v>
      </c>
      <c r="BD727" t="s">
        <v>7121</v>
      </c>
      <c r="BE727" t="s">
        <v>6866</v>
      </c>
      <c r="BF727" t="s">
        <v>6866</v>
      </c>
      <c r="BG727" t="s">
        <v>6866</v>
      </c>
      <c r="BH727" t="s">
        <v>6866</v>
      </c>
      <c r="BI727" t="s">
        <v>7143</v>
      </c>
      <c r="BJ727" t="s">
        <v>6866</v>
      </c>
      <c r="BK727" t="s">
        <v>7143</v>
      </c>
      <c r="BL727" t="s">
        <v>6866</v>
      </c>
      <c r="BM727" t="s">
        <v>6866</v>
      </c>
      <c r="BN727" t="s">
        <v>6866</v>
      </c>
      <c r="BO727" t="s">
        <v>6866</v>
      </c>
      <c r="BP727" t="s">
        <v>1764</v>
      </c>
      <c r="BQ727" t="s">
        <v>1765</v>
      </c>
    </row>
    <row r="728" spans="1:69" hidden="1" x14ac:dyDescent="0.2">
      <c r="A728" t="s">
        <v>1766</v>
      </c>
      <c r="B728" t="s">
        <v>1767</v>
      </c>
      <c r="C728" t="s">
        <v>538</v>
      </c>
      <c r="D728" t="s">
        <v>6835</v>
      </c>
      <c r="E728" t="s">
        <v>4242</v>
      </c>
      <c r="F728" t="s">
        <v>1768</v>
      </c>
      <c r="G728" t="s">
        <v>6837</v>
      </c>
      <c r="H728" t="s">
        <v>8753</v>
      </c>
      <c r="I728" t="s">
        <v>7101</v>
      </c>
      <c r="J728" t="s">
        <v>1769</v>
      </c>
      <c r="K728" t="s">
        <v>6841</v>
      </c>
      <c r="L728" t="s">
        <v>7075</v>
      </c>
      <c r="M728" t="s">
        <v>7076</v>
      </c>
      <c r="N728" t="s">
        <v>7077</v>
      </c>
      <c r="O728" t="s">
        <v>6845</v>
      </c>
      <c r="P728" t="s">
        <v>1770</v>
      </c>
      <c r="Q728" t="s">
        <v>6845</v>
      </c>
      <c r="R728" t="s">
        <v>5424</v>
      </c>
      <c r="S728" t="s">
        <v>8903</v>
      </c>
      <c r="T728" t="s">
        <v>7081</v>
      </c>
      <c r="U728" t="s">
        <v>7082</v>
      </c>
      <c r="V728" t="s">
        <v>1771</v>
      </c>
      <c r="W728" t="s">
        <v>1772</v>
      </c>
      <c r="X728" t="s">
        <v>6845</v>
      </c>
      <c r="Y728" t="s">
        <v>9083</v>
      </c>
      <c r="Z728" t="s">
        <v>7117</v>
      </c>
      <c r="AA728" t="s">
        <v>8950</v>
      </c>
      <c r="AB728" t="s">
        <v>7087</v>
      </c>
      <c r="AC728" t="s">
        <v>1771</v>
      </c>
      <c r="AD728" t="s">
        <v>1773</v>
      </c>
      <c r="AE728" t="s">
        <v>6845</v>
      </c>
      <c r="AF728" t="s">
        <v>7757</v>
      </c>
      <c r="AG728" t="s">
        <v>7117</v>
      </c>
      <c r="AH728" t="s">
        <v>8880</v>
      </c>
      <c r="AI728" t="s">
        <v>7092</v>
      </c>
      <c r="AJ728" t="s">
        <v>1771</v>
      </c>
      <c r="AK728" t="s">
        <v>1265</v>
      </c>
      <c r="AL728" t="s">
        <v>6845</v>
      </c>
      <c r="AM728" t="s">
        <v>6845</v>
      </c>
      <c r="AN728" t="s">
        <v>9187</v>
      </c>
      <c r="AO728" t="s">
        <v>9187</v>
      </c>
      <c r="AP728" t="s">
        <v>6866</v>
      </c>
      <c r="AQ728" t="s">
        <v>6866</v>
      </c>
      <c r="AR728" t="s">
        <v>6866</v>
      </c>
      <c r="AS728" t="s">
        <v>6866</v>
      </c>
      <c r="AT728" t="s">
        <v>6866</v>
      </c>
      <c r="AU728" t="s">
        <v>7143</v>
      </c>
      <c r="AV728" t="s">
        <v>7143</v>
      </c>
      <c r="AW728" t="s">
        <v>6866</v>
      </c>
      <c r="AX728" t="s">
        <v>6866</v>
      </c>
      <c r="AY728" t="s">
        <v>6866</v>
      </c>
      <c r="AZ728" t="s">
        <v>6866</v>
      </c>
      <c r="BA728" t="s">
        <v>6866</v>
      </c>
      <c r="BB728" t="s">
        <v>6273</v>
      </c>
      <c r="BC728" t="s">
        <v>6273</v>
      </c>
      <c r="BD728" t="s">
        <v>6866</v>
      </c>
      <c r="BE728" t="s">
        <v>6866</v>
      </c>
      <c r="BF728" t="s">
        <v>6866</v>
      </c>
      <c r="BG728" t="s">
        <v>6866</v>
      </c>
      <c r="BH728" t="s">
        <v>6866</v>
      </c>
      <c r="BI728" t="s">
        <v>7145</v>
      </c>
      <c r="BJ728" t="s">
        <v>7145</v>
      </c>
      <c r="BK728" t="s">
        <v>6866</v>
      </c>
      <c r="BL728" t="s">
        <v>6866</v>
      </c>
      <c r="BM728" t="s">
        <v>6866</v>
      </c>
      <c r="BN728" t="s">
        <v>6866</v>
      </c>
      <c r="BO728" t="s">
        <v>6866</v>
      </c>
      <c r="BP728" t="s">
        <v>1266</v>
      </c>
      <c r="BQ728" t="s">
        <v>1267</v>
      </c>
    </row>
    <row r="729" spans="1:69" hidden="1" x14ac:dyDescent="0.2">
      <c r="A729" t="s">
        <v>1268</v>
      </c>
      <c r="B729" t="s">
        <v>1269</v>
      </c>
      <c r="C729" t="s">
        <v>538</v>
      </c>
      <c r="D729" t="s">
        <v>6835</v>
      </c>
      <c r="E729" t="s">
        <v>4242</v>
      </c>
      <c r="F729" t="s">
        <v>1270</v>
      </c>
      <c r="G729" t="s">
        <v>6837</v>
      </c>
      <c r="H729" t="s">
        <v>8753</v>
      </c>
      <c r="I729" t="s">
        <v>7099</v>
      </c>
      <c r="J729" t="s">
        <v>1271</v>
      </c>
      <c r="K729" t="s">
        <v>6841</v>
      </c>
      <c r="L729" t="s">
        <v>7075</v>
      </c>
      <c r="M729" t="s">
        <v>7076</v>
      </c>
      <c r="N729" t="s">
        <v>7077</v>
      </c>
      <c r="O729" t="s">
        <v>6845</v>
      </c>
      <c r="P729" t="s">
        <v>1272</v>
      </c>
      <c r="Q729" t="s">
        <v>6845</v>
      </c>
      <c r="R729" t="s">
        <v>1273</v>
      </c>
      <c r="S729" t="s">
        <v>9012</v>
      </c>
      <c r="T729" t="s">
        <v>8390</v>
      </c>
      <c r="U729" t="s">
        <v>7082</v>
      </c>
      <c r="V729" t="s">
        <v>1274</v>
      </c>
      <c r="W729" t="s">
        <v>1275</v>
      </c>
      <c r="X729" t="s">
        <v>6845</v>
      </c>
      <c r="Y729" t="s">
        <v>1276</v>
      </c>
      <c r="Z729" t="s">
        <v>7679</v>
      </c>
      <c r="AA729" t="s">
        <v>7086</v>
      </c>
      <c r="AB729" t="s">
        <v>7119</v>
      </c>
      <c r="AC729" t="s">
        <v>6845</v>
      </c>
      <c r="AD729" t="s">
        <v>1277</v>
      </c>
      <c r="AE729" t="s">
        <v>6845</v>
      </c>
      <c r="AF729" t="s">
        <v>1278</v>
      </c>
      <c r="AG729" t="s">
        <v>8220</v>
      </c>
      <c r="AH729" t="s">
        <v>7091</v>
      </c>
      <c r="AI729" t="s">
        <v>7092</v>
      </c>
      <c r="AJ729" t="s">
        <v>6845</v>
      </c>
      <c r="AK729" t="s">
        <v>1279</v>
      </c>
      <c r="AL729" t="s">
        <v>6845</v>
      </c>
      <c r="AM729" t="s">
        <v>6845</v>
      </c>
      <c r="AN729" t="s">
        <v>8906</v>
      </c>
      <c r="AO729" t="s">
        <v>6866</v>
      </c>
      <c r="AP729" t="s">
        <v>8906</v>
      </c>
      <c r="AQ729" t="s">
        <v>6866</v>
      </c>
      <c r="AR729" t="s">
        <v>6866</v>
      </c>
      <c r="AS729" t="s">
        <v>6866</v>
      </c>
      <c r="AT729" t="s">
        <v>6866</v>
      </c>
      <c r="AU729" t="s">
        <v>7143</v>
      </c>
      <c r="AV729" t="s">
        <v>6866</v>
      </c>
      <c r="AW729" t="s">
        <v>7143</v>
      </c>
      <c r="AX729" t="s">
        <v>6866</v>
      </c>
      <c r="AY729" t="s">
        <v>6866</v>
      </c>
      <c r="AZ729" t="s">
        <v>6866</v>
      </c>
      <c r="BA729" t="s">
        <v>6866</v>
      </c>
      <c r="BB729" t="s">
        <v>7179</v>
      </c>
      <c r="BC729" t="s">
        <v>6866</v>
      </c>
      <c r="BD729" t="s">
        <v>7179</v>
      </c>
      <c r="BE729" t="s">
        <v>6866</v>
      </c>
      <c r="BF729" t="s">
        <v>6866</v>
      </c>
      <c r="BG729" t="s">
        <v>6866</v>
      </c>
      <c r="BH729" t="s">
        <v>6866</v>
      </c>
      <c r="BI729" t="s">
        <v>8906</v>
      </c>
      <c r="BJ729" t="s">
        <v>6866</v>
      </c>
      <c r="BK729" t="s">
        <v>8906</v>
      </c>
      <c r="BL729" t="s">
        <v>6866</v>
      </c>
      <c r="BM729" t="s">
        <v>6866</v>
      </c>
      <c r="BN729" t="s">
        <v>6866</v>
      </c>
      <c r="BO729" t="s">
        <v>6866</v>
      </c>
      <c r="BP729" t="s">
        <v>1280</v>
      </c>
      <c r="BQ729" t="s">
        <v>1281</v>
      </c>
    </row>
    <row r="730" spans="1:69" hidden="1" x14ac:dyDescent="0.2">
      <c r="A730" t="s">
        <v>1282</v>
      </c>
      <c r="B730" t="s">
        <v>1283</v>
      </c>
      <c r="C730" t="s">
        <v>538</v>
      </c>
      <c r="D730" t="s">
        <v>6835</v>
      </c>
      <c r="E730" t="s">
        <v>4242</v>
      </c>
      <c r="F730" t="s">
        <v>1284</v>
      </c>
      <c r="G730" t="s">
        <v>6837</v>
      </c>
      <c r="H730" t="s">
        <v>6264</v>
      </c>
      <c r="I730" t="s">
        <v>9187</v>
      </c>
      <c r="J730" t="s">
        <v>1285</v>
      </c>
      <c r="K730" t="s">
        <v>6841</v>
      </c>
      <c r="L730" t="s">
        <v>7075</v>
      </c>
      <c r="M730" t="s">
        <v>7076</v>
      </c>
      <c r="N730" t="s">
        <v>7077</v>
      </c>
      <c r="O730" t="s">
        <v>6845</v>
      </c>
      <c r="P730" t="s">
        <v>1286</v>
      </c>
      <c r="Q730" t="s">
        <v>6845</v>
      </c>
      <c r="R730" t="s">
        <v>8386</v>
      </c>
      <c r="S730" t="s">
        <v>5153</v>
      </c>
      <c r="T730" t="s">
        <v>6475</v>
      </c>
      <c r="U730" t="s">
        <v>7082</v>
      </c>
      <c r="V730" t="s">
        <v>1287</v>
      </c>
      <c r="W730" t="s">
        <v>1288</v>
      </c>
      <c r="X730" t="s">
        <v>6845</v>
      </c>
      <c r="Y730" t="s">
        <v>1289</v>
      </c>
      <c r="Z730" t="s">
        <v>7117</v>
      </c>
      <c r="AA730" t="s">
        <v>1290</v>
      </c>
      <c r="AB730" t="s">
        <v>7087</v>
      </c>
      <c r="AC730" t="s">
        <v>1291</v>
      </c>
      <c r="AD730" t="s">
        <v>1292</v>
      </c>
      <c r="AE730" t="s">
        <v>6845</v>
      </c>
      <c r="AF730" t="s">
        <v>1293</v>
      </c>
      <c r="AG730" t="s">
        <v>7117</v>
      </c>
      <c r="AH730" t="s">
        <v>7680</v>
      </c>
      <c r="AI730" t="s">
        <v>7092</v>
      </c>
      <c r="AJ730" t="s">
        <v>1294</v>
      </c>
      <c r="AK730" t="s">
        <v>6845</v>
      </c>
      <c r="AL730" t="s">
        <v>6845</v>
      </c>
      <c r="AM730" t="s">
        <v>6845</v>
      </c>
      <c r="AN730" t="s">
        <v>7145</v>
      </c>
      <c r="AO730" t="s">
        <v>7145</v>
      </c>
      <c r="AP730" t="s">
        <v>6866</v>
      </c>
      <c r="AQ730" t="s">
        <v>6866</v>
      </c>
      <c r="AR730" t="s">
        <v>6866</v>
      </c>
      <c r="AS730" t="s">
        <v>6866</v>
      </c>
      <c r="AT730" t="s">
        <v>6866</v>
      </c>
      <c r="AU730" t="s">
        <v>7099</v>
      </c>
      <c r="AV730" t="s">
        <v>7099</v>
      </c>
      <c r="AW730" t="s">
        <v>6866</v>
      </c>
      <c r="AX730" t="s">
        <v>6866</v>
      </c>
      <c r="AY730" t="s">
        <v>6866</v>
      </c>
      <c r="AZ730" t="s">
        <v>6866</v>
      </c>
      <c r="BA730" t="s">
        <v>6866</v>
      </c>
      <c r="BB730" t="s">
        <v>8971</v>
      </c>
      <c r="BC730" t="s">
        <v>8971</v>
      </c>
      <c r="BD730" t="s">
        <v>6866</v>
      </c>
      <c r="BE730" t="s">
        <v>6866</v>
      </c>
      <c r="BF730" t="s">
        <v>6866</v>
      </c>
      <c r="BG730" t="s">
        <v>6866</v>
      </c>
      <c r="BH730" t="s">
        <v>6866</v>
      </c>
      <c r="BI730" t="s">
        <v>7145</v>
      </c>
      <c r="BJ730" t="s">
        <v>7145</v>
      </c>
      <c r="BK730" t="s">
        <v>6866</v>
      </c>
      <c r="BL730" t="s">
        <v>6866</v>
      </c>
      <c r="BM730" t="s">
        <v>6866</v>
      </c>
      <c r="BN730" t="s">
        <v>6866</v>
      </c>
      <c r="BO730" t="s">
        <v>6866</v>
      </c>
      <c r="BP730" t="s">
        <v>1295</v>
      </c>
      <c r="BQ730" t="s">
        <v>1296</v>
      </c>
    </row>
    <row r="731" spans="1:69" hidden="1" x14ac:dyDescent="0.2">
      <c r="A731" t="s">
        <v>1297</v>
      </c>
      <c r="B731" t="s">
        <v>1298</v>
      </c>
      <c r="C731" t="s">
        <v>538</v>
      </c>
      <c r="D731" t="s">
        <v>6835</v>
      </c>
      <c r="E731" t="s">
        <v>4242</v>
      </c>
      <c r="F731" t="s">
        <v>1299</v>
      </c>
      <c r="G731" t="s">
        <v>6837</v>
      </c>
      <c r="H731" t="s">
        <v>7150</v>
      </c>
      <c r="I731" t="s">
        <v>9187</v>
      </c>
      <c r="J731" t="s">
        <v>1300</v>
      </c>
      <c r="K731" t="s">
        <v>6841</v>
      </c>
      <c r="L731" t="s">
        <v>7075</v>
      </c>
      <c r="M731" t="s">
        <v>7076</v>
      </c>
      <c r="N731" t="s">
        <v>7077</v>
      </c>
      <c r="O731" t="s">
        <v>6845</v>
      </c>
      <c r="P731" t="s">
        <v>1301</v>
      </c>
      <c r="Q731" t="s">
        <v>6845</v>
      </c>
      <c r="R731" t="s">
        <v>8935</v>
      </c>
      <c r="S731" t="s">
        <v>9012</v>
      </c>
      <c r="T731" t="s">
        <v>8807</v>
      </c>
      <c r="U731" t="s">
        <v>7082</v>
      </c>
      <c r="V731" t="s">
        <v>1302</v>
      </c>
      <c r="W731" t="s">
        <v>1303</v>
      </c>
      <c r="X731" t="s">
        <v>6845</v>
      </c>
      <c r="Y731" t="s">
        <v>1304</v>
      </c>
      <c r="Z731" t="s">
        <v>7117</v>
      </c>
      <c r="AA731" t="s">
        <v>7091</v>
      </c>
      <c r="AB731" t="s">
        <v>7119</v>
      </c>
      <c r="AC731" t="s">
        <v>1302</v>
      </c>
      <c r="AD731" t="s">
        <v>1305</v>
      </c>
      <c r="AE731" t="s">
        <v>6845</v>
      </c>
      <c r="AF731" t="s">
        <v>2590</v>
      </c>
      <c r="AG731" t="s">
        <v>7085</v>
      </c>
      <c r="AH731" t="s">
        <v>7224</v>
      </c>
      <c r="AI731" t="s">
        <v>7092</v>
      </c>
      <c r="AJ731" t="s">
        <v>1302</v>
      </c>
      <c r="AK731" t="s">
        <v>1306</v>
      </c>
      <c r="AL731" t="s">
        <v>6845</v>
      </c>
      <c r="AM731" t="s">
        <v>6845</v>
      </c>
      <c r="AN731" t="s">
        <v>7143</v>
      </c>
      <c r="AO731" t="s">
        <v>7143</v>
      </c>
      <c r="AP731" t="s">
        <v>6866</v>
      </c>
      <c r="AQ731" t="s">
        <v>6866</v>
      </c>
      <c r="AR731" t="s">
        <v>6866</v>
      </c>
      <c r="AS731" t="s">
        <v>6866</v>
      </c>
      <c r="AT731" t="s">
        <v>6866</v>
      </c>
      <c r="AU731" t="s">
        <v>8952</v>
      </c>
      <c r="AV731" t="s">
        <v>8952</v>
      </c>
      <c r="AW731" t="s">
        <v>6866</v>
      </c>
      <c r="AX731" t="s">
        <v>6866</v>
      </c>
      <c r="AY731" t="s">
        <v>6866</v>
      </c>
      <c r="AZ731" t="s">
        <v>6866</v>
      </c>
      <c r="BA731" t="s">
        <v>6866</v>
      </c>
      <c r="BB731" t="s">
        <v>8906</v>
      </c>
      <c r="BC731" t="s">
        <v>8906</v>
      </c>
      <c r="BD731" t="s">
        <v>6866</v>
      </c>
      <c r="BE731" t="s">
        <v>6866</v>
      </c>
      <c r="BF731" t="s">
        <v>6866</v>
      </c>
      <c r="BG731" t="s">
        <v>6866</v>
      </c>
      <c r="BH731" t="s">
        <v>6866</v>
      </c>
      <c r="BI731" t="s">
        <v>8906</v>
      </c>
      <c r="BJ731" t="s">
        <v>8906</v>
      </c>
      <c r="BK731" t="s">
        <v>6866</v>
      </c>
      <c r="BL731" t="s">
        <v>6866</v>
      </c>
      <c r="BM731" t="s">
        <v>6866</v>
      </c>
      <c r="BN731" t="s">
        <v>6866</v>
      </c>
      <c r="BO731" t="s">
        <v>6866</v>
      </c>
      <c r="BP731" t="s">
        <v>1307</v>
      </c>
      <c r="BQ731" t="s">
        <v>1308</v>
      </c>
    </row>
    <row r="732" spans="1:69" hidden="1" x14ac:dyDescent="0.2">
      <c r="A732" t="s">
        <v>1309</v>
      </c>
      <c r="B732" t="s">
        <v>1310</v>
      </c>
      <c r="C732" t="s">
        <v>538</v>
      </c>
      <c r="D732" t="s">
        <v>6835</v>
      </c>
      <c r="E732" t="s">
        <v>4242</v>
      </c>
      <c r="F732" t="s">
        <v>1311</v>
      </c>
      <c r="G732" t="s">
        <v>6837</v>
      </c>
      <c r="H732" t="s">
        <v>1312</v>
      </c>
      <c r="I732" t="s">
        <v>6273</v>
      </c>
      <c r="J732" t="s">
        <v>1313</v>
      </c>
      <c r="K732" t="s">
        <v>6841</v>
      </c>
      <c r="L732" t="s">
        <v>7075</v>
      </c>
      <c r="M732" t="s">
        <v>7076</v>
      </c>
      <c r="N732" t="s">
        <v>7077</v>
      </c>
      <c r="O732" t="s">
        <v>6845</v>
      </c>
      <c r="P732" t="s">
        <v>1314</v>
      </c>
      <c r="Q732" t="s">
        <v>6845</v>
      </c>
      <c r="R732" t="s">
        <v>1315</v>
      </c>
      <c r="S732" t="s">
        <v>6804</v>
      </c>
      <c r="T732" t="s">
        <v>7675</v>
      </c>
      <c r="U732" t="s">
        <v>7082</v>
      </c>
      <c r="V732" t="s">
        <v>1316</v>
      </c>
      <c r="W732" t="s">
        <v>1317</v>
      </c>
      <c r="X732" t="s">
        <v>6845</v>
      </c>
      <c r="Y732" t="s">
        <v>1318</v>
      </c>
      <c r="Z732" t="s">
        <v>8903</v>
      </c>
      <c r="AA732" t="s">
        <v>9053</v>
      </c>
      <c r="AB732" t="s">
        <v>7119</v>
      </c>
      <c r="AC732" t="s">
        <v>1316</v>
      </c>
      <c r="AD732" t="s">
        <v>1319</v>
      </c>
      <c r="AE732" t="s">
        <v>6845</v>
      </c>
      <c r="AF732" t="s">
        <v>1320</v>
      </c>
      <c r="AG732" t="s">
        <v>8879</v>
      </c>
      <c r="AH732" t="s">
        <v>7086</v>
      </c>
      <c r="AI732" t="s">
        <v>7092</v>
      </c>
      <c r="AJ732" t="s">
        <v>1316</v>
      </c>
      <c r="AK732" t="s">
        <v>1321</v>
      </c>
      <c r="AL732" t="s">
        <v>6845</v>
      </c>
      <c r="AM732" t="s">
        <v>9338</v>
      </c>
      <c r="AN732" t="s">
        <v>7144</v>
      </c>
      <c r="AO732" t="s">
        <v>7144</v>
      </c>
      <c r="AP732" t="s">
        <v>6866</v>
      </c>
      <c r="AQ732" t="s">
        <v>6866</v>
      </c>
      <c r="AR732" t="s">
        <v>6866</v>
      </c>
      <c r="AS732" t="s">
        <v>6866</v>
      </c>
      <c r="AT732" t="s">
        <v>6866</v>
      </c>
      <c r="AU732" t="s">
        <v>7144</v>
      </c>
      <c r="AV732" t="s">
        <v>7144</v>
      </c>
      <c r="AW732" t="s">
        <v>6866</v>
      </c>
      <c r="AX732" t="s">
        <v>6866</v>
      </c>
      <c r="AY732" t="s">
        <v>6866</v>
      </c>
      <c r="AZ732" t="s">
        <v>6866</v>
      </c>
      <c r="BA732" t="s">
        <v>6866</v>
      </c>
      <c r="BB732" t="s">
        <v>6451</v>
      </c>
      <c r="BC732" t="s">
        <v>6451</v>
      </c>
      <c r="BD732" t="s">
        <v>6866</v>
      </c>
      <c r="BE732" t="s">
        <v>6866</v>
      </c>
      <c r="BF732" t="s">
        <v>6866</v>
      </c>
      <c r="BG732" t="s">
        <v>6866</v>
      </c>
      <c r="BH732" t="s">
        <v>6866</v>
      </c>
      <c r="BI732" t="s">
        <v>7094</v>
      </c>
      <c r="BJ732" t="s">
        <v>7094</v>
      </c>
      <c r="BK732" t="s">
        <v>6866</v>
      </c>
      <c r="BL732" t="s">
        <v>6866</v>
      </c>
      <c r="BM732" t="s">
        <v>6866</v>
      </c>
      <c r="BN732" t="s">
        <v>6866</v>
      </c>
      <c r="BO732" t="s">
        <v>6866</v>
      </c>
      <c r="BP732" t="s">
        <v>1322</v>
      </c>
      <c r="BQ732" t="s">
        <v>1323</v>
      </c>
    </row>
    <row r="733" spans="1:69" hidden="1" x14ac:dyDescent="0.2">
      <c r="A733" t="s">
        <v>1324</v>
      </c>
      <c r="B733" t="s">
        <v>1325</v>
      </c>
      <c r="C733" t="s">
        <v>538</v>
      </c>
      <c r="D733" t="s">
        <v>6835</v>
      </c>
      <c r="E733" t="s">
        <v>4242</v>
      </c>
      <c r="F733" t="s">
        <v>4243</v>
      </c>
      <c r="G733" t="s">
        <v>6837</v>
      </c>
      <c r="H733" t="s">
        <v>1326</v>
      </c>
      <c r="I733" t="s">
        <v>9187</v>
      </c>
      <c r="J733" t="s">
        <v>4246</v>
      </c>
      <c r="K733" t="s">
        <v>6841</v>
      </c>
      <c r="L733" t="s">
        <v>7649</v>
      </c>
      <c r="M733" t="s">
        <v>7076</v>
      </c>
      <c r="N733" t="s">
        <v>7077</v>
      </c>
      <c r="O733" t="s">
        <v>6845</v>
      </c>
      <c r="P733" t="s">
        <v>1327</v>
      </c>
      <c r="Q733" t="s">
        <v>6845</v>
      </c>
      <c r="R733" t="s">
        <v>6379</v>
      </c>
      <c r="S733" t="s">
        <v>6503</v>
      </c>
      <c r="T733" t="s">
        <v>9053</v>
      </c>
      <c r="U733" t="s">
        <v>7082</v>
      </c>
      <c r="V733" t="s">
        <v>1328</v>
      </c>
      <c r="W733" t="s">
        <v>1329</v>
      </c>
      <c r="X733" t="s">
        <v>1330</v>
      </c>
      <c r="Y733" t="s">
        <v>5948</v>
      </c>
      <c r="Z733" t="s">
        <v>7117</v>
      </c>
      <c r="AA733" t="s">
        <v>7091</v>
      </c>
      <c r="AB733" t="s">
        <v>7119</v>
      </c>
      <c r="AC733" t="s">
        <v>1331</v>
      </c>
      <c r="AD733" t="s">
        <v>1332</v>
      </c>
      <c r="AE733" t="s">
        <v>6845</v>
      </c>
      <c r="AF733" t="s">
        <v>1333</v>
      </c>
      <c r="AG733" t="s">
        <v>7117</v>
      </c>
      <c r="AH733" t="s">
        <v>8936</v>
      </c>
      <c r="AI733" t="s">
        <v>7380</v>
      </c>
      <c r="AJ733" t="s">
        <v>1331</v>
      </c>
      <c r="AK733" t="s">
        <v>1334</v>
      </c>
      <c r="AL733" t="s">
        <v>6845</v>
      </c>
      <c r="AM733" t="s">
        <v>7780</v>
      </c>
      <c r="AN733" t="s">
        <v>7097</v>
      </c>
      <c r="AO733" t="s">
        <v>8564</v>
      </c>
      <c r="AP733" t="s">
        <v>9187</v>
      </c>
      <c r="AQ733" t="s">
        <v>6866</v>
      </c>
      <c r="AR733" t="s">
        <v>6866</v>
      </c>
      <c r="AS733" t="s">
        <v>6866</v>
      </c>
      <c r="AT733" t="s">
        <v>6866</v>
      </c>
      <c r="AU733" t="s">
        <v>6451</v>
      </c>
      <c r="AV733" t="s">
        <v>6451</v>
      </c>
      <c r="AW733" t="s">
        <v>6866</v>
      </c>
      <c r="AX733" t="s">
        <v>6866</v>
      </c>
      <c r="AY733" t="s">
        <v>6866</v>
      </c>
      <c r="AZ733" t="s">
        <v>6866</v>
      </c>
      <c r="BA733" t="s">
        <v>6866</v>
      </c>
      <c r="BB733" t="s">
        <v>8449</v>
      </c>
      <c r="BC733" t="s">
        <v>8449</v>
      </c>
      <c r="BD733" t="s">
        <v>6866</v>
      </c>
      <c r="BE733" t="s">
        <v>6866</v>
      </c>
      <c r="BF733" t="s">
        <v>6866</v>
      </c>
      <c r="BG733" t="s">
        <v>6866</v>
      </c>
      <c r="BH733" t="s">
        <v>6866</v>
      </c>
      <c r="BI733" t="s">
        <v>6432</v>
      </c>
      <c r="BJ733" t="s">
        <v>6432</v>
      </c>
      <c r="BK733" t="s">
        <v>6866</v>
      </c>
      <c r="BL733" t="s">
        <v>6866</v>
      </c>
      <c r="BM733" t="s">
        <v>6866</v>
      </c>
      <c r="BN733" t="s">
        <v>6866</v>
      </c>
      <c r="BO733" t="s">
        <v>6866</v>
      </c>
      <c r="BP733" t="s">
        <v>1335</v>
      </c>
      <c r="BQ733" t="s">
        <v>1336</v>
      </c>
    </row>
    <row r="734" spans="1:69" hidden="1" x14ac:dyDescent="0.2">
      <c r="A734" t="s">
        <v>1337</v>
      </c>
      <c r="B734" t="s">
        <v>1338</v>
      </c>
      <c r="C734" t="s">
        <v>538</v>
      </c>
      <c r="D734" t="s">
        <v>6835</v>
      </c>
      <c r="E734" t="s">
        <v>4242</v>
      </c>
      <c r="F734" t="s">
        <v>4243</v>
      </c>
      <c r="G734" t="s">
        <v>6837</v>
      </c>
      <c r="H734" t="s">
        <v>8151</v>
      </c>
      <c r="I734" t="s">
        <v>9187</v>
      </c>
      <c r="J734" t="s">
        <v>4246</v>
      </c>
      <c r="K734" t="s">
        <v>6841</v>
      </c>
      <c r="L734" t="s">
        <v>7075</v>
      </c>
      <c r="M734" t="s">
        <v>7076</v>
      </c>
      <c r="N734" t="s">
        <v>7077</v>
      </c>
      <c r="O734" t="s">
        <v>6845</v>
      </c>
      <c r="P734" t="s">
        <v>1339</v>
      </c>
      <c r="Q734" t="s">
        <v>6845</v>
      </c>
      <c r="R734" t="s">
        <v>1340</v>
      </c>
      <c r="S734" t="s">
        <v>8764</v>
      </c>
      <c r="T734" t="s">
        <v>8932</v>
      </c>
      <c r="U734" t="s">
        <v>7082</v>
      </c>
      <c r="V734" t="s">
        <v>1341</v>
      </c>
      <c r="W734" t="s">
        <v>1342</v>
      </c>
      <c r="X734" t="s">
        <v>6845</v>
      </c>
      <c r="Y734" t="s">
        <v>5199</v>
      </c>
      <c r="Z734" t="s">
        <v>6861</v>
      </c>
      <c r="AA734" t="s">
        <v>7135</v>
      </c>
      <c r="AB734" t="s">
        <v>7119</v>
      </c>
      <c r="AC734" t="s">
        <v>1343</v>
      </c>
      <c r="AD734" t="s">
        <v>1344</v>
      </c>
      <c r="AE734" t="s">
        <v>6845</v>
      </c>
      <c r="AF734" t="s">
        <v>1345</v>
      </c>
      <c r="AG734" t="s">
        <v>6545</v>
      </c>
      <c r="AH734" t="s">
        <v>1346</v>
      </c>
      <c r="AI734" t="s">
        <v>7092</v>
      </c>
      <c r="AJ734" t="s">
        <v>1343</v>
      </c>
      <c r="AK734" t="s">
        <v>1347</v>
      </c>
      <c r="AL734" t="s">
        <v>6845</v>
      </c>
      <c r="AM734" t="s">
        <v>6845</v>
      </c>
      <c r="AN734" t="s">
        <v>8286</v>
      </c>
      <c r="AO734" t="s">
        <v>8286</v>
      </c>
      <c r="AP734" t="s">
        <v>6866</v>
      </c>
      <c r="AQ734" t="s">
        <v>6866</v>
      </c>
      <c r="AR734" t="s">
        <v>6866</v>
      </c>
      <c r="AS734" t="s">
        <v>6866</v>
      </c>
      <c r="AT734" t="s">
        <v>6866</v>
      </c>
      <c r="AU734" t="s">
        <v>6399</v>
      </c>
      <c r="AV734" t="s">
        <v>6399</v>
      </c>
      <c r="AW734" t="s">
        <v>6866</v>
      </c>
      <c r="AX734" t="s">
        <v>6866</v>
      </c>
      <c r="AY734" t="s">
        <v>6866</v>
      </c>
      <c r="AZ734" t="s">
        <v>6866</v>
      </c>
      <c r="BA734" t="s">
        <v>6866</v>
      </c>
      <c r="BB734" t="s">
        <v>6399</v>
      </c>
      <c r="BC734" t="s">
        <v>6399</v>
      </c>
      <c r="BD734" t="s">
        <v>6866</v>
      </c>
      <c r="BE734" t="s">
        <v>6866</v>
      </c>
      <c r="BF734" t="s">
        <v>6866</v>
      </c>
      <c r="BG734" t="s">
        <v>6866</v>
      </c>
      <c r="BH734" t="s">
        <v>6866</v>
      </c>
      <c r="BI734" t="s">
        <v>6400</v>
      </c>
      <c r="BJ734" t="s">
        <v>6400</v>
      </c>
      <c r="BK734" t="s">
        <v>6866</v>
      </c>
      <c r="BL734" t="s">
        <v>6866</v>
      </c>
      <c r="BM734" t="s">
        <v>6866</v>
      </c>
      <c r="BN734" t="s">
        <v>6866</v>
      </c>
      <c r="BO734" t="s">
        <v>6866</v>
      </c>
      <c r="BP734" t="s">
        <v>1348</v>
      </c>
      <c r="BQ734" t="s">
        <v>1349</v>
      </c>
    </row>
    <row r="735" spans="1:69" hidden="1" x14ac:dyDescent="0.2">
      <c r="A735" t="s">
        <v>6845</v>
      </c>
      <c r="B735" t="s">
        <v>6845</v>
      </c>
      <c r="C735" t="s">
        <v>6845</v>
      </c>
      <c r="D735" t="s">
        <v>6835</v>
      </c>
      <c r="E735" t="s">
        <v>4242</v>
      </c>
      <c r="F735" t="s">
        <v>4242</v>
      </c>
      <c r="G735" t="s">
        <v>6845</v>
      </c>
      <c r="H735" t="s">
        <v>6845</v>
      </c>
      <c r="I735" t="s">
        <v>6845</v>
      </c>
      <c r="J735" t="s">
        <v>7943</v>
      </c>
      <c r="K735" t="s">
        <v>6845</v>
      </c>
      <c r="L735" t="s">
        <v>6456</v>
      </c>
      <c r="M735" t="s">
        <v>6457</v>
      </c>
      <c r="N735" t="s">
        <v>6844</v>
      </c>
      <c r="O735" t="s">
        <v>6845</v>
      </c>
      <c r="P735" t="s">
        <v>6845</v>
      </c>
      <c r="Q735" t="s">
        <v>6845</v>
      </c>
      <c r="R735" t="s">
        <v>6845</v>
      </c>
      <c r="S735" t="s">
        <v>6845</v>
      </c>
      <c r="T735" t="s">
        <v>6845</v>
      </c>
      <c r="U735" t="s">
        <v>6845</v>
      </c>
      <c r="V735" t="s">
        <v>6845</v>
      </c>
      <c r="W735" t="s">
        <v>6845</v>
      </c>
      <c r="X735" t="s">
        <v>6845</v>
      </c>
      <c r="Y735" t="s">
        <v>6845</v>
      </c>
      <c r="Z735" t="s">
        <v>6845</v>
      </c>
      <c r="AA735" t="s">
        <v>6845</v>
      </c>
      <c r="AB735" t="s">
        <v>6845</v>
      </c>
      <c r="AC735" t="s">
        <v>6845</v>
      </c>
      <c r="AD735" t="s">
        <v>6845</v>
      </c>
      <c r="AE735" t="s">
        <v>6845</v>
      </c>
      <c r="AF735" t="s">
        <v>6845</v>
      </c>
      <c r="AG735" t="s">
        <v>6845</v>
      </c>
      <c r="AH735" t="s">
        <v>6845</v>
      </c>
      <c r="AI735" t="s">
        <v>6845</v>
      </c>
      <c r="AJ735" t="s">
        <v>6845</v>
      </c>
      <c r="AK735" t="s">
        <v>6845</v>
      </c>
      <c r="AL735" t="s">
        <v>6845</v>
      </c>
      <c r="AM735" t="s">
        <v>6845</v>
      </c>
      <c r="AN735" t="s">
        <v>6866</v>
      </c>
      <c r="AO735" t="s">
        <v>6866</v>
      </c>
      <c r="AP735" t="s">
        <v>6866</v>
      </c>
      <c r="AQ735" t="s">
        <v>6866</v>
      </c>
      <c r="AR735" t="s">
        <v>6866</v>
      </c>
      <c r="AS735" t="s">
        <v>6866</v>
      </c>
      <c r="AT735" t="s">
        <v>6866</v>
      </c>
      <c r="AU735" t="s">
        <v>6866</v>
      </c>
      <c r="AV735" t="s">
        <v>6866</v>
      </c>
      <c r="AW735" t="s">
        <v>6866</v>
      </c>
      <c r="AX735" t="s">
        <v>6866</v>
      </c>
      <c r="AY735" t="s">
        <v>6866</v>
      </c>
      <c r="AZ735" t="s">
        <v>6866</v>
      </c>
      <c r="BA735" t="s">
        <v>6866</v>
      </c>
      <c r="BB735" t="s">
        <v>6866</v>
      </c>
      <c r="BC735" t="s">
        <v>6866</v>
      </c>
      <c r="BD735" t="s">
        <v>6866</v>
      </c>
      <c r="BE735" t="s">
        <v>6866</v>
      </c>
      <c r="BF735" t="s">
        <v>6866</v>
      </c>
      <c r="BG735" t="s">
        <v>6866</v>
      </c>
      <c r="BH735" t="s">
        <v>6866</v>
      </c>
      <c r="BI735" t="s">
        <v>6866</v>
      </c>
      <c r="BJ735" t="s">
        <v>6866</v>
      </c>
      <c r="BK735" t="s">
        <v>6866</v>
      </c>
      <c r="BL735" t="s">
        <v>6866</v>
      </c>
      <c r="BM735" t="s">
        <v>6866</v>
      </c>
      <c r="BN735" t="s">
        <v>6866</v>
      </c>
      <c r="BO735" t="s">
        <v>6866</v>
      </c>
      <c r="BP735" t="s">
        <v>7944</v>
      </c>
      <c r="BQ735" t="s">
        <v>1350</v>
      </c>
    </row>
    <row r="736" spans="1:69" hidden="1" x14ac:dyDescent="0.2">
      <c r="A736" t="s">
        <v>1351</v>
      </c>
      <c r="B736" t="s">
        <v>1351</v>
      </c>
      <c r="C736" t="s">
        <v>6845</v>
      </c>
      <c r="D736" t="s">
        <v>6835</v>
      </c>
      <c r="E736" t="s">
        <v>4242</v>
      </c>
      <c r="F736" t="s">
        <v>4242</v>
      </c>
      <c r="G736" t="s">
        <v>6845</v>
      </c>
      <c r="H736" t="s">
        <v>6845</v>
      </c>
      <c r="I736" t="s">
        <v>6845</v>
      </c>
      <c r="J736" t="s">
        <v>7943</v>
      </c>
      <c r="K736" t="s">
        <v>6845</v>
      </c>
      <c r="L736" t="s">
        <v>6456</v>
      </c>
      <c r="M736" t="s">
        <v>6457</v>
      </c>
      <c r="N736" t="s">
        <v>6844</v>
      </c>
      <c r="O736" t="s">
        <v>6845</v>
      </c>
      <c r="P736" t="s">
        <v>6845</v>
      </c>
      <c r="Q736" t="s">
        <v>6845</v>
      </c>
      <c r="R736" t="s">
        <v>6845</v>
      </c>
      <c r="S736" t="s">
        <v>6845</v>
      </c>
      <c r="T736" t="s">
        <v>6845</v>
      </c>
      <c r="U736" t="s">
        <v>6845</v>
      </c>
      <c r="V736" t="s">
        <v>6845</v>
      </c>
      <c r="W736" t="s">
        <v>6845</v>
      </c>
      <c r="X736" t="s">
        <v>6845</v>
      </c>
      <c r="Y736" t="s">
        <v>6845</v>
      </c>
      <c r="Z736" t="s">
        <v>6845</v>
      </c>
      <c r="AA736" t="s">
        <v>6845</v>
      </c>
      <c r="AB736" t="s">
        <v>6845</v>
      </c>
      <c r="AC736" t="s">
        <v>6845</v>
      </c>
      <c r="AD736" t="s">
        <v>6845</v>
      </c>
      <c r="AE736" t="s">
        <v>6845</v>
      </c>
      <c r="AF736" t="s">
        <v>6845</v>
      </c>
      <c r="AG736" t="s">
        <v>6845</v>
      </c>
      <c r="AH736" t="s">
        <v>6845</v>
      </c>
      <c r="AI736" t="s">
        <v>6845</v>
      </c>
      <c r="AJ736" t="s">
        <v>6845</v>
      </c>
      <c r="AK736" t="s">
        <v>6845</v>
      </c>
      <c r="AL736" t="s">
        <v>6845</v>
      </c>
      <c r="AM736" t="s">
        <v>6845</v>
      </c>
      <c r="AN736" t="s">
        <v>6866</v>
      </c>
      <c r="AO736" t="s">
        <v>6866</v>
      </c>
      <c r="AP736" t="s">
        <v>6866</v>
      </c>
      <c r="AQ736" t="s">
        <v>6866</v>
      </c>
      <c r="AR736" t="s">
        <v>6866</v>
      </c>
      <c r="AS736" t="s">
        <v>6866</v>
      </c>
      <c r="AT736" t="s">
        <v>6866</v>
      </c>
      <c r="AU736" t="s">
        <v>6866</v>
      </c>
      <c r="AV736" t="s">
        <v>6866</v>
      </c>
      <c r="AW736" t="s">
        <v>6866</v>
      </c>
      <c r="AX736" t="s">
        <v>6866</v>
      </c>
      <c r="AY736" t="s">
        <v>6866</v>
      </c>
      <c r="AZ736" t="s">
        <v>6866</v>
      </c>
      <c r="BA736" t="s">
        <v>6866</v>
      </c>
      <c r="BB736" t="s">
        <v>6866</v>
      </c>
      <c r="BC736" t="s">
        <v>6866</v>
      </c>
      <c r="BD736" t="s">
        <v>6866</v>
      </c>
      <c r="BE736" t="s">
        <v>6866</v>
      </c>
      <c r="BF736" t="s">
        <v>6866</v>
      </c>
      <c r="BG736" t="s">
        <v>6866</v>
      </c>
      <c r="BH736" t="s">
        <v>6866</v>
      </c>
      <c r="BI736" t="s">
        <v>6866</v>
      </c>
      <c r="BJ736" t="s">
        <v>6866</v>
      </c>
      <c r="BK736" t="s">
        <v>6866</v>
      </c>
      <c r="BL736" t="s">
        <v>6866</v>
      </c>
      <c r="BM736" t="s">
        <v>6866</v>
      </c>
      <c r="BN736" t="s">
        <v>6866</v>
      </c>
      <c r="BO736" t="s">
        <v>6866</v>
      </c>
      <c r="BP736" t="s">
        <v>1352</v>
      </c>
      <c r="BQ736" t="s">
        <v>1353</v>
      </c>
    </row>
    <row r="737" spans="1:69" hidden="1" x14ac:dyDescent="0.2">
      <c r="A737" t="s">
        <v>1354</v>
      </c>
      <c r="B737" t="s">
        <v>1354</v>
      </c>
      <c r="C737" t="s">
        <v>6845</v>
      </c>
      <c r="D737" t="s">
        <v>6835</v>
      </c>
      <c r="E737" t="s">
        <v>4242</v>
      </c>
      <c r="F737" t="s">
        <v>4242</v>
      </c>
      <c r="G737" t="s">
        <v>6845</v>
      </c>
      <c r="H737" t="s">
        <v>6845</v>
      </c>
      <c r="I737" t="s">
        <v>6845</v>
      </c>
      <c r="J737" t="s">
        <v>7943</v>
      </c>
      <c r="K737" t="s">
        <v>6845</v>
      </c>
      <c r="L737" t="s">
        <v>6456</v>
      </c>
      <c r="M737" t="s">
        <v>6457</v>
      </c>
      <c r="N737" t="s">
        <v>6844</v>
      </c>
      <c r="O737" t="s">
        <v>6845</v>
      </c>
      <c r="P737" t="s">
        <v>6845</v>
      </c>
      <c r="Q737" t="s">
        <v>6845</v>
      </c>
      <c r="R737" t="s">
        <v>6845</v>
      </c>
      <c r="S737" t="s">
        <v>6845</v>
      </c>
      <c r="T737" t="s">
        <v>6845</v>
      </c>
      <c r="U737" t="s">
        <v>6845</v>
      </c>
      <c r="V737" t="s">
        <v>6845</v>
      </c>
      <c r="W737" t="s">
        <v>6845</v>
      </c>
      <c r="X737" t="s">
        <v>6845</v>
      </c>
      <c r="Y737" t="s">
        <v>6845</v>
      </c>
      <c r="Z737" t="s">
        <v>6845</v>
      </c>
      <c r="AA737" t="s">
        <v>6845</v>
      </c>
      <c r="AB737" t="s">
        <v>6845</v>
      </c>
      <c r="AC737" t="s">
        <v>6845</v>
      </c>
      <c r="AD737" t="s">
        <v>6845</v>
      </c>
      <c r="AE737" t="s">
        <v>6845</v>
      </c>
      <c r="AF737" t="s">
        <v>6845</v>
      </c>
      <c r="AG737" t="s">
        <v>6845</v>
      </c>
      <c r="AH737" t="s">
        <v>6845</v>
      </c>
      <c r="AI737" t="s">
        <v>6845</v>
      </c>
      <c r="AJ737" t="s">
        <v>6845</v>
      </c>
      <c r="AK737" t="s">
        <v>6845</v>
      </c>
      <c r="AL737" t="s">
        <v>6845</v>
      </c>
      <c r="AM737" t="s">
        <v>6845</v>
      </c>
      <c r="AN737" t="s">
        <v>6866</v>
      </c>
      <c r="AO737" t="s">
        <v>6866</v>
      </c>
      <c r="AP737" t="s">
        <v>6866</v>
      </c>
      <c r="AQ737" t="s">
        <v>6866</v>
      </c>
      <c r="AR737" t="s">
        <v>6866</v>
      </c>
      <c r="AS737" t="s">
        <v>6866</v>
      </c>
      <c r="AT737" t="s">
        <v>6866</v>
      </c>
      <c r="AU737" t="s">
        <v>6866</v>
      </c>
      <c r="AV737" t="s">
        <v>6866</v>
      </c>
      <c r="AW737" t="s">
        <v>6866</v>
      </c>
      <c r="AX737" t="s">
        <v>6866</v>
      </c>
      <c r="AY737" t="s">
        <v>6866</v>
      </c>
      <c r="AZ737" t="s">
        <v>6866</v>
      </c>
      <c r="BA737" t="s">
        <v>6866</v>
      </c>
      <c r="BB737" t="s">
        <v>6866</v>
      </c>
      <c r="BC737" t="s">
        <v>6866</v>
      </c>
      <c r="BD737" t="s">
        <v>6866</v>
      </c>
      <c r="BE737" t="s">
        <v>6866</v>
      </c>
      <c r="BF737" t="s">
        <v>6866</v>
      </c>
      <c r="BG737" t="s">
        <v>6866</v>
      </c>
      <c r="BH737" t="s">
        <v>6866</v>
      </c>
      <c r="BI737" t="s">
        <v>6866</v>
      </c>
      <c r="BJ737" t="s">
        <v>6866</v>
      </c>
      <c r="BK737" t="s">
        <v>6866</v>
      </c>
      <c r="BL737" t="s">
        <v>6866</v>
      </c>
      <c r="BM737" t="s">
        <v>6866</v>
      </c>
      <c r="BN737" t="s">
        <v>6866</v>
      </c>
      <c r="BO737" t="s">
        <v>6866</v>
      </c>
      <c r="BP737" t="s">
        <v>7944</v>
      </c>
      <c r="BQ737" t="s">
        <v>1355</v>
      </c>
    </row>
    <row r="738" spans="1:69" hidden="1" x14ac:dyDescent="0.2">
      <c r="A738" t="s">
        <v>1356</v>
      </c>
      <c r="B738" t="s">
        <v>1356</v>
      </c>
      <c r="C738" t="s">
        <v>6845</v>
      </c>
      <c r="D738" t="s">
        <v>6835</v>
      </c>
      <c r="E738" t="s">
        <v>4242</v>
      </c>
      <c r="F738" t="s">
        <v>4242</v>
      </c>
      <c r="G738" t="s">
        <v>6845</v>
      </c>
      <c r="H738" t="s">
        <v>6845</v>
      </c>
      <c r="I738" t="s">
        <v>6845</v>
      </c>
      <c r="J738" t="s">
        <v>7943</v>
      </c>
      <c r="K738" t="s">
        <v>6845</v>
      </c>
      <c r="L738" t="s">
        <v>6456</v>
      </c>
      <c r="M738" t="s">
        <v>6457</v>
      </c>
      <c r="N738" t="s">
        <v>6844</v>
      </c>
      <c r="O738" t="s">
        <v>6845</v>
      </c>
      <c r="P738" t="s">
        <v>6845</v>
      </c>
      <c r="Q738" t="s">
        <v>6845</v>
      </c>
      <c r="R738" t="s">
        <v>6845</v>
      </c>
      <c r="S738" t="s">
        <v>6845</v>
      </c>
      <c r="T738" t="s">
        <v>6845</v>
      </c>
      <c r="U738" t="s">
        <v>6845</v>
      </c>
      <c r="V738" t="s">
        <v>6845</v>
      </c>
      <c r="W738" t="s">
        <v>6845</v>
      </c>
      <c r="X738" t="s">
        <v>6845</v>
      </c>
      <c r="Y738" t="s">
        <v>6845</v>
      </c>
      <c r="Z738" t="s">
        <v>6845</v>
      </c>
      <c r="AA738" t="s">
        <v>6845</v>
      </c>
      <c r="AB738" t="s">
        <v>6845</v>
      </c>
      <c r="AC738" t="s">
        <v>6845</v>
      </c>
      <c r="AD738" t="s">
        <v>6845</v>
      </c>
      <c r="AE738" t="s">
        <v>6845</v>
      </c>
      <c r="AF738" t="s">
        <v>6845</v>
      </c>
      <c r="AG738" t="s">
        <v>6845</v>
      </c>
      <c r="AH738" t="s">
        <v>6845</v>
      </c>
      <c r="AI738" t="s">
        <v>6845</v>
      </c>
      <c r="AJ738" t="s">
        <v>6845</v>
      </c>
      <c r="AK738" t="s">
        <v>6845</v>
      </c>
      <c r="AL738" t="s">
        <v>6845</v>
      </c>
      <c r="AM738" t="s">
        <v>6845</v>
      </c>
      <c r="AN738" t="s">
        <v>6866</v>
      </c>
      <c r="AO738" t="s">
        <v>6866</v>
      </c>
      <c r="AP738" t="s">
        <v>6866</v>
      </c>
      <c r="AQ738" t="s">
        <v>6866</v>
      </c>
      <c r="AR738" t="s">
        <v>6866</v>
      </c>
      <c r="AS738" t="s">
        <v>6866</v>
      </c>
      <c r="AT738" t="s">
        <v>6866</v>
      </c>
      <c r="AU738" t="s">
        <v>6866</v>
      </c>
      <c r="AV738" t="s">
        <v>6866</v>
      </c>
      <c r="AW738" t="s">
        <v>6866</v>
      </c>
      <c r="AX738" t="s">
        <v>6866</v>
      </c>
      <c r="AY738" t="s">
        <v>6866</v>
      </c>
      <c r="AZ738" t="s">
        <v>6866</v>
      </c>
      <c r="BA738" t="s">
        <v>6866</v>
      </c>
      <c r="BB738" t="s">
        <v>6866</v>
      </c>
      <c r="BC738" t="s">
        <v>6866</v>
      </c>
      <c r="BD738" t="s">
        <v>6866</v>
      </c>
      <c r="BE738" t="s">
        <v>6866</v>
      </c>
      <c r="BF738" t="s">
        <v>6866</v>
      </c>
      <c r="BG738" t="s">
        <v>6866</v>
      </c>
      <c r="BH738" t="s">
        <v>6866</v>
      </c>
      <c r="BI738" t="s">
        <v>6866</v>
      </c>
      <c r="BJ738" t="s">
        <v>6866</v>
      </c>
      <c r="BK738" t="s">
        <v>6866</v>
      </c>
      <c r="BL738" t="s">
        <v>6866</v>
      </c>
      <c r="BM738" t="s">
        <v>6866</v>
      </c>
      <c r="BN738" t="s">
        <v>6866</v>
      </c>
      <c r="BO738" t="s">
        <v>6866</v>
      </c>
      <c r="BP738" t="s">
        <v>7944</v>
      </c>
      <c r="BQ738" t="s">
        <v>1357</v>
      </c>
    </row>
    <row r="739" spans="1:69" hidden="1" x14ac:dyDescent="0.2">
      <c r="A739" t="s">
        <v>1358</v>
      </c>
      <c r="B739" t="s">
        <v>1358</v>
      </c>
      <c r="C739" t="s">
        <v>6845</v>
      </c>
      <c r="D739" t="s">
        <v>6835</v>
      </c>
      <c r="E739" t="s">
        <v>4242</v>
      </c>
      <c r="F739" t="s">
        <v>4242</v>
      </c>
      <c r="G739" t="s">
        <v>6845</v>
      </c>
      <c r="H739" t="s">
        <v>6845</v>
      </c>
      <c r="I739" t="s">
        <v>6845</v>
      </c>
      <c r="J739" t="s">
        <v>7943</v>
      </c>
      <c r="K739" t="s">
        <v>6845</v>
      </c>
      <c r="L739" t="s">
        <v>6456</v>
      </c>
      <c r="M739" t="s">
        <v>6457</v>
      </c>
      <c r="N739" t="s">
        <v>6844</v>
      </c>
      <c r="O739" t="s">
        <v>6845</v>
      </c>
      <c r="P739" t="s">
        <v>6845</v>
      </c>
      <c r="Q739" t="s">
        <v>6845</v>
      </c>
      <c r="R739" t="s">
        <v>6845</v>
      </c>
      <c r="S739" t="s">
        <v>6845</v>
      </c>
      <c r="T739" t="s">
        <v>6845</v>
      </c>
      <c r="U739" t="s">
        <v>6845</v>
      </c>
      <c r="V739" t="s">
        <v>6845</v>
      </c>
      <c r="W739" t="s">
        <v>6845</v>
      </c>
      <c r="X739" t="s">
        <v>6845</v>
      </c>
      <c r="Y739" t="s">
        <v>6845</v>
      </c>
      <c r="Z739" t="s">
        <v>6845</v>
      </c>
      <c r="AA739" t="s">
        <v>6845</v>
      </c>
      <c r="AB739" t="s">
        <v>6845</v>
      </c>
      <c r="AC739" t="s">
        <v>6845</v>
      </c>
      <c r="AD739" t="s">
        <v>6845</v>
      </c>
      <c r="AE739" t="s">
        <v>6845</v>
      </c>
      <c r="AF739" t="s">
        <v>6845</v>
      </c>
      <c r="AG739" t="s">
        <v>6845</v>
      </c>
      <c r="AH739" t="s">
        <v>6845</v>
      </c>
      <c r="AI739" t="s">
        <v>6845</v>
      </c>
      <c r="AJ739" t="s">
        <v>6845</v>
      </c>
      <c r="AK739" t="s">
        <v>6845</v>
      </c>
      <c r="AL739" t="s">
        <v>6845</v>
      </c>
      <c r="AM739" t="s">
        <v>6845</v>
      </c>
      <c r="AN739" t="s">
        <v>6866</v>
      </c>
      <c r="AO739" t="s">
        <v>6866</v>
      </c>
      <c r="AP739" t="s">
        <v>6866</v>
      </c>
      <c r="AQ739" t="s">
        <v>6866</v>
      </c>
      <c r="AR739" t="s">
        <v>6866</v>
      </c>
      <c r="AS739" t="s">
        <v>6866</v>
      </c>
      <c r="AT739" t="s">
        <v>6866</v>
      </c>
      <c r="AU739" t="s">
        <v>6866</v>
      </c>
      <c r="AV739" t="s">
        <v>6866</v>
      </c>
      <c r="AW739" t="s">
        <v>6866</v>
      </c>
      <c r="AX739" t="s">
        <v>6866</v>
      </c>
      <c r="AY739" t="s">
        <v>6866</v>
      </c>
      <c r="AZ739" t="s">
        <v>6866</v>
      </c>
      <c r="BA739" t="s">
        <v>6866</v>
      </c>
      <c r="BB739" t="s">
        <v>6866</v>
      </c>
      <c r="BC739" t="s">
        <v>6866</v>
      </c>
      <c r="BD739" t="s">
        <v>6866</v>
      </c>
      <c r="BE739" t="s">
        <v>6866</v>
      </c>
      <c r="BF739" t="s">
        <v>6866</v>
      </c>
      <c r="BG739" t="s">
        <v>6866</v>
      </c>
      <c r="BH739" t="s">
        <v>6866</v>
      </c>
      <c r="BI739" t="s">
        <v>6866</v>
      </c>
      <c r="BJ739" t="s">
        <v>6866</v>
      </c>
      <c r="BK739" t="s">
        <v>6866</v>
      </c>
      <c r="BL739" t="s">
        <v>6866</v>
      </c>
      <c r="BM739" t="s">
        <v>6866</v>
      </c>
      <c r="BN739" t="s">
        <v>6866</v>
      </c>
      <c r="BO739" t="s">
        <v>6866</v>
      </c>
      <c r="BP739" t="s">
        <v>7944</v>
      </c>
      <c r="BQ739" t="s">
        <v>1359</v>
      </c>
    </row>
    <row r="740" spans="1:69" hidden="1" x14ac:dyDescent="0.2">
      <c r="A740" t="s">
        <v>1360</v>
      </c>
      <c r="B740" t="s">
        <v>1361</v>
      </c>
      <c r="C740" t="s">
        <v>538</v>
      </c>
      <c r="D740" t="s">
        <v>6835</v>
      </c>
      <c r="E740" t="s">
        <v>4242</v>
      </c>
      <c r="F740" t="s">
        <v>4243</v>
      </c>
      <c r="G740" t="s">
        <v>6837</v>
      </c>
      <c r="H740" t="s">
        <v>1362</v>
      </c>
      <c r="I740" t="s">
        <v>7180</v>
      </c>
      <c r="J740" t="s">
        <v>4246</v>
      </c>
      <c r="K740" t="s">
        <v>6841</v>
      </c>
      <c r="L740" t="s">
        <v>6500</v>
      </c>
      <c r="M740" t="s">
        <v>6501</v>
      </c>
      <c r="N740" t="s">
        <v>7077</v>
      </c>
      <c r="O740" t="s">
        <v>6845</v>
      </c>
      <c r="P740" t="s">
        <v>1363</v>
      </c>
      <c r="Q740" t="s">
        <v>6845</v>
      </c>
      <c r="R740" t="s">
        <v>1364</v>
      </c>
      <c r="S740" t="s">
        <v>8879</v>
      </c>
      <c r="T740" t="s">
        <v>7091</v>
      </c>
      <c r="U740" t="s">
        <v>7082</v>
      </c>
      <c r="V740" t="s">
        <v>1365</v>
      </c>
      <c r="W740" t="s">
        <v>1366</v>
      </c>
      <c r="X740" t="s">
        <v>6845</v>
      </c>
      <c r="Y740" t="s">
        <v>1367</v>
      </c>
      <c r="Z740" t="s">
        <v>6503</v>
      </c>
      <c r="AA740" t="s">
        <v>7196</v>
      </c>
      <c r="AB740" t="s">
        <v>7119</v>
      </c>
      <c r="AC740" t="s">
        <v>1365</v>
      </c>
      <c r="AD740" t="s">
        <v>6845</v>
      </c>
      <c r="AE740" t="s">
        <v>6845</v>
      </c>
      <c r="AF740" t="s">
        <v>6845</v>
      </c>
      <c r="AG740" t="s">
        <v>6845</v>
      </c>
      <c r="AH740" t="s">
        <v>6845</v>
      </c>
      <c r="AI740" t="s">
        <v>6845</v>
      </c>
      <c r="AJ740" t="s">
        <v>6845</v>
      </c>
      <c r="AK740" t="s">
        <v>6845</v>
      </c>
      <c r="AL740" t="s">
        <v>6845</v>
      </c>
      <c r="AM740" t="s">
        <v>6845</v>
      </c>
      <c r="AN740" t="s">
        <v>6866</v>
      </c>
      <c r="AO740" t="s">
        <v>6866</v>
      </c>
      <c r="AP740" t="s">
        <v>6866</v>
      </c>
      <c r="AQ740" t="s">
        <v>6866</v>
      </c>
      <c r="AR740" t="s">
        <v>6866</v>
      </c>
      <c r="AS740" t="s">
        <v>6866</v>
      </c>
      <c r="AT740" t="s">
        <v>6866</v>
      </c>
      <c r="AU740" t="s">
        <v>6866</v>
      </c>
      <c r="AV740" t="s">
        <v>6866</v>
      </c>
      <c r="AW740" t="s">
        <v>6866</v>
      </c>
      <c r="AX740" t="s">
        <v>6866</v>
      </c>
      <c r="AY740" t="s">
        <v>6866</v>
      </c>
      <c r="AZ740" t="s">
        <v>6866</v>
      </c>
      <c r="BA740" t="s">
        <v>6866</v>
      </c>
      <c r="BB740" t="s">
        <v>8971</v>
      </c>
      <c r="BC740" t="s">
        <v>8971</v>
      </c>
      <c r="BD740" t="s">
        <v>6866</v>
      </c>
      <c r="BE740" t="s">
        <v>6866</v>
      </c>
      <c r="BF740" t="s">
        <v>6866</v>
      </c>
      <c r="BG740" t="s">
        <v>6866</v>
      </c>
      <c r="BH740" t="s">
        <v>6866</v>
      </c>
      <c r="BI740" t="s">
        <v>7179</v>
      </c>
      <c r="BJ740" t="s">
        <v>7179</v>
      </c>
      <c r="BK740" t="s">
        <v>6866</v>
      </c>
      <c r="BL740" t="s">
        <v>6866</v>
      </c>
      <c r="BM740" t="s">
        <v>6866</v>
      </c>
      <c r="BN740" t="s">
        <v>6866</v>
      </c>
      <c r="BO740" t="s">
        <v>6866</v>
      </c>
      <c r="BP740" t="s">
        <v>1368</v>
      </c>
      <c r="BQ740" t="s">
        <v>1369</v>
      </c>
    </row>
    <row r="741" spans="1:69" hidden="1" x14ac:dyDescent="0.2">
      <c r="A741" t="s">
        <v>1370</v>
      </c>
      <c r="B741" t="s">
        <v>1371</v>
      </c>
      <c r="C741" t="s">
        <v>538</v>
      </c>
      <c r="D741" t="s">
        <v>6835</v>
      </c>
      <c r="E741" t="s">
        <v>4242</v>
      </c>
      <c r="F741" t="s">
        <v>1372</v>
      </c>
      <c r="G741" t="s">
        <v>6837</v>
      </c>
      <c r="H741" t="s">
        <v>6264</v>
      </c>
      <c r="I741" t="s">
        <v>7099</v>
      </c>
      <c r="J741" t="s">
        <v>1373</v>
      </c>
      <c r="K741" t="s">
        <v>6841</v>
      </c>
      <c r="L741" t="s">
        <v>6500</v>
      </c>
      <c r="M741" t="s">
        <v>6501</v>
      </c>
      <c r="N741" t="s">
        <v>7077</v>
      </c>
      <c r="O741" t="s">
        <v>6845</v>
      </c>
      <c r="P741" t="s">
        <v>6845</v>
      </c>
      <c r="Q741" t="s">
        <v>6845</v>
      </c>
      <c r="R741" t="s">
        <v>3149</v>
      </c>
      <c r="S741" t="s">
        <v>7090</v>
      </c>
      <c r="T741" t="s">
        <v>7086</v>
      </c>
      <c r="U741" t="s">
        <v>7082</v>
      </c>
      <c r="V741" t="s">
        <v>1374</v>
      </c>
      <c r="W741" t="s">
        <v>1375</v>
      </c>
      <c r="X741" t="s">
        <v>6845</v>
      </c>
      <c r="Y741" t="s">
        <v>6367</v>
      </c>
      <c r="Z741" t="s">
        <v>8621</v>
      </c>
      <c r="AA741" t="s">
        <v>7118</v>
      </c>
      <c r="AB741" t="s">
        <v>7119</v>
      </c>
      <c r="AC741" t="s">
        <v>1374</v>
      </c>
      <c r="AD741" t="s">
        <v>1376</v>
      </c>
      <c r="AE741" t="s">
        <v>6845</v>
      </c>
      <c r="AF741" t="s">
        <v>6845</v>
      </c>
      <c r="AG741" t="s">
        <v>6845</v>
      </c>
      <c r="AH741" t="s">
        <v>6845</v>
      </c>
      <c r="AI741" t="s">
        <v>6845</v>
      </c>
      <c r="AJ741" t="s">
        <v>6845</v>
      </c>
      <c r="AK741" t="s">
        <v>6845</v>
      </c>
      <c r="AL741" t="s">
        <v>6845</v>
      </c>
      <c r="AM741" t="s">
        <v>6845</v>
      </c>
      <c r="AN741" t="s">
        <v>6866</v>
      </c>
      <c r="AO741" t="s">
        <v>6866</v>
      </c>
      <c r="AP741" t="s">
        <v>6866</v>
      </c>
      <c r="AQ741" t="s">
        <v>6866</v>
      </c>
      <c r="AR741" t="s">
        <v>6866</v>
      </c>
      <c r="AS741" t="s">
        <v>6866</v>
      </c>
      <c r="AT741" t="s">
        <v>6866</v>
      </c>
      <c r="AU741" t="s">
        <v>6866</v>
      </c>
      <c r="AV741" t="s">
        <v>6866</v>
      </c>
      <c r="AW741" t="s">
        <v>6866</v>
      </c>
      <c r="AX741" t="s">
        <v>6866</v>
      </c>
      <c r="AY741" t="s">
        <v>6866</v>
      </c>
      <c r="AZ741" t="s">
        <v>6866</v>
      </c>
      <c r="BA741" t="s">
        <v>6866</v>
      </c>
      <c r="BB741" t="s">
        <v>8906</v>
      </c>
      <c r="BC741" t="s">
        <v>8906</v>
      </c>
      <c r="BD741" t="s">
        <v>6866</v>
      </c>
      <c r="BE741" t="s">
        <v>6866</v>
      </c>
      <c r="BF741" t="s">
        <v>6866</v>
      </c>
      <c r="BG741" t="s">
        <v>6866</v>
      </c>
      <c r="BH741" t="s">
        <v>6866</v>
      </c>
      <c r="BI741" t="s">
        <v>8953</v>
      </c>
      <c r="BJ741" t="s">
        <v>8953</v>
      </c>
      <c r="BK741" t="s">
        <v>6866</v>
      </c>
      <c r="BL741" t="s">
        <v>6866</v>
      </c>
      <c r="BM741" t="s">
        <v>6866</v>
      </c>
      <c r="BN741" t="s">
        <v>6866</v>
      </c>
      <c r="BO741" t="s">
        <v>6866</v>
      </c>
      <c r="BP741" t="s">
        <v>1377</v>
      </c>
      <c r="BQ741" t="s">
        <v>1378</v>
      </c>
    </row>
    <row r="742" spans="1:69" hidden="1" x14ac:dyDescent="0.2">
      <c r="A742" t="s">
        <v>1379</v>
      </c>
      <c r="B742" t="s">
        <v>1380</v>
      </c>
      <c r="C742" t="s">
        <v>538</v>
      </c>
      <c r="D742" t="s">
        <v>6835</v>
      </c>
      <c r="E742" t="s">
        <v>4242</v>
      </c>
      <c r="F742" t="s">
        <v>5472</v>
      </c>
      <c r="G742" t="s">
        <v>6837</v>
      </c>
      <c r="H742" t="s">
        <v>6264</v>
      </c>
      <c r="I742" t="s">
        <v>9187</v>
      </c>
      <c r="J742" t="s">
        <v>1381</v>
      </c>
      <c r="K742" t="s">
        <v>6841</v>
      </c>
      <c r="L742" t="s">
        <v>6500</v>
      </c>
      <c r="M742" t="s">
        <v>6501</v>
      </c>
      <c r="N742" t="s">
        <v>7077</v>
      </c>
      <c r="O742" t="s">
        <v>6845</v>
      </c>
      <c r="P742" t="s">
        <v>6845</v>
      </c>
      <c r="Q742" t="s">
        <v>6845</v>
      </c>
      <c r="R742" t="s">
        <v>1382</v>
      </c>
      <c r="S742" t="s">
        <v>8621</v>
      </c>
      <c r="T742" t="s">
        <v>6269</v>
      </c>
      <c r="U742" t="s">
        <v>7082</v>
      </c>
      <c r="V742" t="s">
        <v>1383</v>
      </c>
      <c r="W742" t="s">
        <v>1384</v>
      </c>
      <c r="X742" t="s">
        <v>6845</v>
      </c>
      <c r="Y742" t="s">
        <v>6845</v>
      </c>
      <c r="Z742" t="s">
        <v>6845</v>
      </c>
      <c r="AA742" t="s">
        <v>6845</v>
      </c>
      <c r="AB742" t="s">
        <v>6845</v>
      </c>
      <c r="AC742" t="s">
        <v>6845</v>
      </c>
      <c r="AD742" t="s">
        <v>6845</v>
      </c>
      <c r="AE742" t="s">
        <v>6845</v>
      </c>
      <c r="AF742" t="s">
        <v>6845</v>
      </c>
      <c r="AG742" t="s">
        <v>6845</v>
      </c>
      <c r="AH742" t="s">
        <v>6845</v>
      </c>
      <c r="AI742" t="s">
        <v>6845</v>
      </c>
      <c r="AJ742" t="s">
        <v>6845</v>
      </c>
      <c r="AK742" t="s">
        <v>6845</v>
      </c>
      <c r="AL742" t="s">
        <v>6845</v>
      </c>
      <c r="AM742" t="s">
        <v>6845</v>
      </c>
      <c r="AN742" t="s">
        <v>6866</v>
      </c>
      <c r="AO742" t="s">
        <v>6866</v>
      </c>
      <c r="AP742" t="s">
        <v>6866</v>
      </c>
      <c r="AQ742" t="s">
        <v>6866</v>
      </c>
      <c r="AR742" t="s">
        <v>6866</v>
      </c>
      <c r="AS742" t="s">
        <v>6866</v>
      </c>
      <c r="AT742" t="s">
        <v>6866</v>
      </c>
      <c r="AU742" t="s">
        <v>6866</v>
      </c>
      <c r="AV742" t="s">
        <v>6866</v>
      </c>
      <c r="AW742" t="s">
        <v>6866</v>
      </c>
      <c r="AX742" t="s">
        <v>6866</v>
      </c>
      <c r="AY742" t="s">
        <v>6866</v>
      </c>
      <c r="AZ742" t="s">
        <v>6866</v>
      </c>
      <c r="BA742" t="s">
        <v>6866</v>
      </c>
      <c r="BB742" t="s">
        <v>9187</v>
      </c>
      <c r="BC742" t="s">
        <v>6866</v>
      </c>
      <c r="BD742" t="s">
        <v>9187</v>
      </c>
      <c r="BE742" t="s">
        <v>6866</v>
      </c>
      <c r="BF742" t="s">
        <v>6866</v>
      </c>
      <c r="BG742" t="s">
        <v>6866</v>
      </c>
      <c r="BH742" t="s">
        <v>6866</v>
      </c>
      <c r="BI742" t="s">
        <v>7145</v>
      </c>
      <c r="BJ742" t="s">
        <v>6866</v>
      </c>
      <c r="BK742" t="s">
        <v>7145</v>
      </c>
      <c r="BL742" t="s">
        <v>6866</v>
      </c>
      <c r="BM742" t="s">
        <v>6866</v>
      </c>
      <c r="BN742" t="s">
        <v>6866</v>
      </c>
      <c r="BO742" t="s">
        <v>6866</v>
      </c>
      <c r="BP742" t="s">
        <v>1385</v>
      </c>
      <c r="BQ742" t="s">
        <v>1386</v>
      </c>
    </row>
    <row r="743" spans="1:69" hidden="1" x14ac:dyDescent="0.2">
      <c r="A743" t="s">
        <v>1387</v>
      </c>
      <c r="B743" t="s">
        <v>1388</v>
      </c>
      <c r="C743" t="s">
        <v>538</v>
      </c>
      <c r="D743" t="s">
        <v>6835</v>
      </c>
      <c r="E743" t="s">
        <v>4242</v>
      </c>
      <c r="F743" t="s">
        <v>1389</v>
      </c>
      <c r="G743" t="s">
        <v>6837</v>
      </c>
      <c r="H743" t="s">
        <v>6264</v>
      </c>
      <c r="I743" t="s">
        <v>7099</v>
      </c>
      <c r="J743" t="s">
        <v>1390</v>
      </c>
      <c r="K743" t="s">
        <v>6841</v>
      </c>
      <c r="L743" t="s">
        <v>6500</v>
      </c>
      <c r="M743" t="s">
        <v>6501</v>
      </c>
      <c r="N743" t="s">
        <v>7077</v>
      </c>
      <c r="O743" t="s">
        <v>6845</v>
      </c>
      <c r="P743" t="s">
        <v>6845</v>
      </c>
      <c r="Q743" t="s">
        <v>6845</v>
      </c>
      <c r="R743" t="s">
        <v>8533</v>
      </c>
      <c r="S743" t="s">
        <v>7154</v>
      </c>
      <c r="T743" t="s">
        <v>8982</v>
      </c>
      <c r="U743" t="s">
        <v>7082</v>
      </c>
      <c r="V743" t="s">
        <v>1391</v>
      </c>
      <c r="W743" t="s">
        <v>1392</v>
      </c>
      <c r="X743" t="s">
        <v>6845</v>
      </c>
      <c r="Y743" t="s">
        <v>6845</v>
      </c>
      <c r="Z743" t="s">
        <v>6845</v>
      </c>
      <c r="AA743" t="s">
        <v>6845</v>
      </c>
      <c r="AB743" t="s">
        <v>6845</v>
      </c>
      <c r="AC743" t="s">
        <v>6845</v>
      </c>
      <c r="AD743" t="s">
        <v>6845</v>
      </c>
      <c r="AE743" t="s">
        <v>6845</v>
      </c>
      <c r="AF743" t="s">
        <v>6845</v>
      </c>
      <c r="AG743" t="s">
        <v>6845</v>
      </c>
      <c r="AH743" t="s">
        <v>6845</v>
      </c>
      <c r="AI743" t="s">
        <v>6845</v>
      </c>
      <c r="AJ743" t="s">
        <v>6845</v>
      </c>
      <c r="AK743" t="s">
        <v>6845</v>
      </c>
      <c r="AL743" t="s">
        <v>6845</v>
      </c>
      <c r="AM743" t="s">
        <v>6845</v>
      </c>
      <c r="AN743" t="s">
        <v>6866</v>
      </c>
      <c r="AO743" t="s">
        <v>6866</v>
      </c>
      <c r="AP743" t="s">
        <v>6866</v>
      </c>
      <c r="AQ743" t="s">
        <v>6866</v>
      </c>
      <c r="AR743" t="s">
        <v>6866</v>
      </c>
      <c r="AS743" t="s">
        <v>6866</v>
      </c>
      <c r="AT743" t="s">
        <v>6866</v>
      </c>
      <c r="AU743" t="s">
        <v>6866</v>
      </c>
      <c r="AV743" t="s">
        <v>6866</v>
      </c>
      <c r="AW743" t="s">
        <v>6866</v>
      </c>
      <c r="AX743" t="s">
        <v>6866</v>
      </c>
      <c r="AY743" t="s">
        <v>6866</v>
      </c>
      <c r="AZ743" t="s">
        <v>6866</v>
      </c>
      <c r="BA743" t="s">
        <v>6866</v>
      </c>
      <c r="BB743" t="s">
        <v>7143</v>
      </c>
      <c r="BC743" t="s">
        <v>6866</v>
      </c>
      <c r="BD743" t="s">
        <v>7143</v>
      </c>
      <c r="BE743" t="s">
        <v>6866</v>
      </c>
      <c r="BF743" t="s">
        <v>6866</v>
      </c>
      <c r="BG743" t="s">
        <v>6866</v>
      </c>
      <c r="BH743" t="s">
        <v>6866</v>
      </c>
      <c r="BI743" t="s">
        <v>8953</v>
      </c>
      <c r="BJ743" t="s">
        <v>6866</v>
      </c>
      <c r="BK743" t="s">
        <v>8953</v>
      </c>
      <c r="BL743" t="s">
        <v>6866</v>
      </c>
      <c r="BM743" t="s">
        <v>6866</v>
      </c>
      <c r="BN743" t="s">
        <v>6866</v>
      </c>
      <c r="BO743" t="s">
        <v>6866</v>
      </c>
      <c r="BP743" t="s">
        <v>1393</v>
      </c>
      <c r="BQ743" t="s">
        <v>1394</v>
      </c>
    </row>
    <row r="744" spans="1:69" hidden="1" x14ac:dyDescent="0.2">
      <c r="A744" t="s">
        <v>1395</v>
      </c>
      <c r="B744" t="s">
        <v>1396</v>
      </c>
      <c r="C744" t="s">
        <v>538</v>
      </c>
      <c r="D744" t="s">
        <v>6835</v>
      </c>
      <c r="E744" t="s">
        <v>4242</v>
      </c>
      <c r="F744" t="s">
        <v>1397</v>
      </c>
      <c r="G744" t="s">
        <v>6837</v>
      </c>
      <c r="H744" t="s">
        <v>1398</v>
      </c>
      <c r="I744" t="s">
        <v>2362</v>
      </c>
      <c r="J744" t="s">
        <v>1399</v>
      </c>
      <c r="K744" t="s">
        <v>6841</v>
      </c>
      <c r="L744" t="s">
        <v>6500</v>
      </c>
      <c r="M744" t="s">
        <v>6501</v>
      </c>
      <c r="N744" t="s">
        <v>7077</v>
      </c>
      <c r="O744" t="s">
        <v>6845</v>
      </c>
      <c r="P744" t="s">
        <v>6845</v>
      </c>
      <c r="Q744" t="s">
        <v>6845</v>
      </c>
      <c r="R744" t="s">
        <v>1367</v>
      </c>
      <c r="S744" t="s">
        <v>7154</v>
      </c>
      <c r="T744" t="s">
        <v>7675</v>
      </c>
      <c r="U744" t="s">
        <v>7082</v>
      </c>
      <c r="V744" t="s">
        <v>1400</v>
      </c>
      <c r="W744" t="s">
        <v>1401</v>
      </c>
      <c r="X744" t="s">
        <v>6845</v>
      </c>
      <c r="Y744" t="s">
        <v>1402</v>
      </c>
      <c r="Z744" t="s">
        <v>7112</v>
      </c>
      <c r="AA744" t="s">
        <v>8390</v>
      </c>
      <c r="AB744" t="s">
        <v>7119</v>
      </c>
      <c r="AC744" t="s">
        <v>1400</v>
      </c>
      <c r="AD744" t="s">
        <v>1403</v>
      </c>
      <c r="AE744" t="s">
        <v>6845</v>
      </c>
      <c r="AF744" t="s">
        <v>6845</v>
      </c>
      <c r="AG744" t="s">
        <v>6845</v>
      </c>
      <c r="AH744" t="s">
        <v>6845</v>
      </c>
      <c r="AI744" t="s">
        <v>6845</v>
      </c>
      <c r="AJ744" t="s">
        <v>6845</v>
      </c>
      <c r="AK744" t="s">
        <v>6845</v>
      </c>
      <c r="AL744" t="s">
        <v>6845</v>
      </c>
      <c r="AM744" t="s">
        <v>6845</v>
      </c>
      <c r="AN744" t="s">
        <v>6866</v>
      </c>
      <c r="AO744" t="s">
        <v>6866</v>
      </c>
      <c r="AP744" t="s">
        <v>6866</v>
      </c>
      <c r="AQ744" t="s">
        <v>6866</v>
      </c>
      <c r="AR744" t="s">
        <v>6866</v>
      </c>
      <c r="AS744" t="s">
        <v>6866</v>
      </c>
      <c r="AT744" t="s">
        <v>6866</v>
      </c>
      <c r="AU744" t="s">
        <v>6866</v>
      </c>
      <c r="AV744" t="s">
        <v>6866</v>
      </c>
      <c r="AW744" t="s">
        <v>6866</v>
      </c>
      <c r="AX744" t="s">
        <v>6866</v>
      </c>
      <c r="AY744" t="s">
        <v>6866</v>
      </c>
      <c r="AZ744" t="s">
        <v>6866</v>
      </c>
      <c r="BA744" t="s">
        <v>6866</v>
      </c>
      <c r="BB744" t="s">
        <v>8906</v>
      </c>
      <c r="BC744" t="s">
        <v>8906</v>
      </c>
      <c r="BD744" t="s">
        <v>6866</v>
      </c>
      <c r="BE744" t="s">
        <v>6866</v>
      </c>
      <c r="BF744" t="s">
        <v>6866</v>
      </c>
      <c r="BG744" t="s">
        <v>6866</v>
      </c>
      <c r="BH744" t="s">
        <v>6866</v>
      </c>
      <c r="BI744" t="s">
        <v>7143</v>
      </c>
      <c r="BJ744" t="s">
        <v>7143</v>
      </c>
      <c r="BK744" t="s">
        <v>6866</v>
      </c>
      <c r="BL744" t="s">
        <v>6866</v>
      </c>
      <c r="BM744" t="s">
        <v>6866</v>
      </c>
      <c r="BN744" t="s">
        <v>6866</v>
      </c>
      <c r="BO744" t="s">
        <v>6866</v>
      </c>
      <c r="BP744" t="s">
        <v>1404</v>
      </c>
      <c r="BQ744" t="s">
        <v>1405</v>
      </c>
    </row>
    <row r="745" spans="1:69" hidden="1" x14ac:dyDescent="0.2">
      <c r="A745" t="s">
        <v>1406</v>
      </c>
      <c r="B745" t="s">
        <v>1407</v>
      </c>
      <c r="C745" t="s">
        <v>538</v>
      </c>
      <c r="D745" t="s">
        <v>6835</v>
      </c>
      <c r="E745" t="s">
        <v>4242</v>
      </c>
      <c r="F745" t="s">
        <v>8603</v>
      </c>
      <c r="G745" t="s">
        <v>6837</v>
      </c>
      <c r="H745" t="s">
        <v>1408</v>
      </c>
      <c r="I745" t="s">
        <v>8564</v>
      </c>
      <c r="J745" t="s">
        <v>1409</v>
      </c>
      <c r="K745" t="s">
        <v>6841</v>
      </c>
      <c r="L745" t="s">
        <v>6500</v>
      </c>
      <c r="M745" t="s">
        <v>6501</v>
      </c>
      <c r="N745" t="s">
        <v>7077</v>
      </c>
      <c r="O745" t="s">
        <v>6845</v>
      </c>
      <c r="P745" t="s">
        <v>6845</v>
      </c>
      <c r="Q745" t="s">
        <v>6845</v>
      </c>
      <c r="R745" t="s">
        <v>1410</v>
      </c>
      <c r="S745" t="s">
        <v>6503</v>
      </c>
      <c r="T745" t="s">
        <v>5221</v>
      </c>
      <c r="U745" t="s">
        <v>7082</v>
      </c>
      <c r="V745" t="s">
        <v>1411</v>
      </c>
      <c r="W745" t="s">
        <v>6845</v>
      </c>
      <c r="X745" t="s">
        <v>6845</v>
      </c>
      <c r="Y745" t="s">
        <v>6845</v>
      </c>
      <c r="Z745" t="s">
        <v>6845</v>
      </c>
      <c r="AA745" t="s">
        <v>6845</v>
      </c>
      <c r="AB745" t="s">
        <v>6845</v>
      </c>
      <c r="AC745" t="s">
        <v>6845</v>
      </c>
      <c r="AD745" t="s">
        <v>6845</v>
      </c>
      <c r="AE745" t="s">
        <v>6845</v>
      </c>
      <c r="AF745" t="s">
        <v>6845</v>
      </c>
      <c r="AG745" t="s">
        <v>6845</v>
      </c>
      <c r="AH745" t="s">
        <v>6845</v>
      </c>
      <c r="AI745" t="s">
        <v>6845</v>
      </c>
      <c r="AJ745" t="s">
        <v>6845</v>
      </c>
      <c r="AK745" t="s">
        <v>6845</v>
      </c>
      <c r="AL745" t="s">
        <v>6845</v>
      </c>
      <c r="AM745" t="s">
        <v>6845</v>
      </c>
      <c r="AN745" t="s">
        <v>6866</v>
      </c>
      <c r="AO745" t="s">
        <v>6866</v>
      </c>
      <c r="AP745" t="s">
        <v>6866</v>
      </c>
      <c r="AQ745" t="s">
        <v>6866</v>
      </c>
      <c r="AR745" t="s">
        <v>6866</v>
      </c>
      <c r="AS745" t="s">
        <v>6866</v>
      </c>
      <c r="AT745" t="s">
        <v>6866</v>
      </c>
      <c r="AU745" t="s">
        <v>6866</v>
      </c>
      <c r="AV745" t="s">
        <v>6866</v>
      </c>
      <c r="AW745" t="s">
        <v>6866</v>
      </c>
      <c r="AX745" t="s">
        <v>6866</v>
      </c>
      <c r="AY745" t="s">
        <v>6866</v>
      </c>
      <c r="AZ745" t="s">
        <v>6866</v>
      </c>
      <c r="BA745" t="s">
        <v>6866</v>
      </c>
      <c r="BB745" t="s">
        <v>7143</v>
      </c>
      <c r="BC745" t="s">
        <v>7143</v>
      </c>
      <c r="BD745" t="s">
        <v>6866</v>
      </c>
      <c r="BE745" t="s">
        <v>6866</v>
      </c>
      <c r="BF745" t="s">
        <v>6866</v>
      </c>
      <c r="BG745" t="s">
        <v>6866</v>
      </c>
      <c r="BH745" t="s">
        <v>6866</v>
      </c>
      <c r="BI745" t="s">
        <v>8906</v>
      </c>
      <c r="BJ745" t="s">
        <v>8906</v>
      </c>
      <c r="BK745" t="s">
        <v>6866</v>
      </c>
      <c r="BL745" t="s">
        <v>6866</v>
      </c>
      <c r="BM745" t="s">
        <v>6866</v>
      </c>
      <c r="BN745" t="s">
        <v>6866</v>
      </c>
      <c r="BO745" t="s">
        <v>6866</v>
      </c>
      <c r="BP745" t="s">
        <v>1412</v>
      </c>
      <c r="BQ745" t="s">
        <v>1413</v>
      </c>
    </row>
    <row r="746" spans="1:69" hidden="1" x14ac:dyDescent="0.2">
      <c r="A746" t="s">
        <v>1414</v>
      </c>
      <c r="B746" t="s">
        <v>1415</v>
      </c>
      <c r="C746" t="s">
        <v>538</v>
      </c>
      <c r="D746" t="s">
        <v>6835</v>
      </c>
      <c r="E746" t="s">
        <v>4242</v>
      </c>
      <c r="F746" t="s">
        <v>1416</v>
      </c>
      <c r="G746" t="s">
        <v>6837</v>
      </c>
      <c r="H746" t="s">
        <v>1417</v>
      </c>
      <c r="I746" t="s">
        <v>8994</v>
      </c>
      <c r="J746" t="s">
        <v>1418</v>
      </c>
      <c r="K746" t="s">
        <v>6841</v>
      </c>
      <c r="L746" t="s">
        <v>6500</v>
      </c>
      <c r="M746" t="s">
        <v>6501</v>
      </c>
      <c r="N746" t="s">
        <v>7077</v>
      </c>
      <c r="O746" t="s">
        <v>6845</v>
      </c>
      <c r="P746" t="s">
        <v>6845</v>
      </c>
      <c r="Q746" t="s">
        <v>6845</v>
      </c>
      <c r="R746" t="s">
        <v>1419</v>
      </c>
      <c r="S746" t="s">
        <v>5153</v>
      </c>
      <c r="T746" t="s">
        <v>8932</v>
      </c>
      <c r="U746" t="s">
        <v>7082</v>
      </c>
      <c r="V746" t="s">
        <v>1420</v>
      </c>
      <c r="W746" t="s">
        <v>6845</v>
      </c>
      <c r="X746" t="s">
        <v>6845</v>
      </c>
      <c r="Y746" t="s">
        <v>6845</v>
      </c>
      <c r="Z746" t="s">
        <v>6845</v>
      </c>
      <c r="AA746" t="s">
        <v>6845</v>
      </c>
      <c r="AB746" t="s">
        <v>6845</v>
      </c>
      <c r="AC746" t="s">
        <v>6845</v>
      </c>
      <c r="AD746" t="s">
        <v>6845</v>
      </c>
      <c r="AE746" t="s">
        <v>6845</v>
      </c>
      <c r="AF746" t="s">
        <v>6845</v>
      </c>
      <c r="AG746" t="s">
        <v>6845</v>
      </c>
      <c r="AH746" t="s">
        <v>6845</v>
      </c>
      <c r="AI746" t="s">
        <v>6845</v>
      </c>
      <c r="AJ746" t="s">
        <v>6845</v>
      </c>
      <c r="AK746" t="s">
        <v>6845</v>
      </c>
      <c r="AL746" t="s">
        <v>6845</v>
      </c>
      <c r="AM746" t="s">
        <v>6845</v>
      </c>
      <c r="AN746" t="s">
        <v>6866</v>
      </c>
      <c r="AO746" t="s">
        <v>6866</v>
      </c>
      <c r="AP746" t="s">
        <v>6866</v>
      </c>
      <c r="AQ746" t="s">
        <v>6866</v>
      </c>
      <c r="AR746" t="s">
        <v>6866</v>
      </c>
      <c r="AS746" t="s">
        <v>6866</v>
      </c>
      <c r="AT746" t="s">
        <v>6866</v>
      </c>
      <c r="AU746" t="s">
        <v>6866</v>
      </c>
      <c r="AV746" t="s">
        <v>6866</v>
      </c>
      <c r="AW746" t="s">
        <v>6866</v>
      </c>
      <c r="AX746" t="s">
        <v>6866</v>
      </c>
      <c r="AY746" t="s">
        <v>6866</v>
      </c>
      <c r="AZ746" t="s">
        <v>6866</v>
      </c>
      <c r="BA746" t="s">
        <v>6866</v>
      </c>
      <c r="BB746" t="s">
        <v>7099</v>
      </c>
      <c r="BC746" t="s">
        <v>7099</v>
      </c>
      <c r="BD746" t="s">
        <v>6866</v>
      </c>
      <c r="BE746" t="s">
        <v>6866</v>
      </c>
      <c r="BF746" t="s">
        <v>6866</v>
      </c>
      <c r="BG746" t="s">
        <v>6866</v>
      </c>
      <c r="BH746" t="s">
        <v>6866</v>
      </c>
      <c r="BI746" t="s">
        <v>7143</v>
      </c>
      <c r="BJ746" t="s">
        <v>7143</v>
      </c>
      <c r="BK746" t="s">
        <v>6866</v>
      </c>
      <c r="BL746" t="s">
        <v>6866</v>
      </c>
      <c r="BM746" t="s">
        <v>6866</v>
      </c>
      <c r="BN746" t="s">
        <v>6866</v>
      </c>
      <c r="BO746" t="s">
        <v>6866</v>
      </c>
      <c r="BP746" t="s">
        <v>1421</v>
      </c>
      <c r="BQ746" t="s">
        <v>1422</v>
      </c>
    </row>
    <row r="747" spans="1:69" hidden="1" x14ac:dyDescent="0.2">
      <c r="A747" t="s">
        <v>1423</v>
      </c>
      <c r="B747" t="s">
        <v>1424</v>
      </c>
      <c r="C747" t="s">
        <v>538</v>
      </c>
      <c r="D747" t="s">
        <v>6835</v>
      </c>
      <c r="E747" t="s">
        <v>4242</v>
      </c>
      <c r="F747" t="s">
        <v>1425</v>
      </c>
      <c r="G747" t="s">
        <v>6837</v>
      </c>
      <c r="H747" t="s">
        <v>6264</v>
      </c>
      <c r="I747" t="s">
        <v>7143</v>
      </c>
      <c r="J747" t="s">
        <v>1426</v>
      </c>
      <c r="K747" t="s">
        <v>6841</v>
      </c>
      <c r="L747" t="s">
        <v>6500</v>
      </c>
      <c r="M747" t="s">
        <v>6501</v>
      </c>
      <c r="N747" t="s">
        <v>7077</v>
      </c>
      <c r="O747" t="s">
        <v>6845</v>
      </c>
      <c r="P747" t="s">
        <v>6845</v>
      </c>
      <c r="Q747" t="s">
        <v>6845</v>
      </c>
      <c r="R747" t="s">
        <v>5092</v>
      </c>
      <c r="S747" t="s">
        <v>8903</v>
      </c>
      <c r="T747" t="s">
        <v>9053</v>
      </c>
      <c r="U747" t="s">
        <v>7082</v>
      </c>
      <c r="V747" t="s">
        <v>1427</v>
      </c>
      <c r="W747" t="s">
        <v>1428</v>
      </c>
      <c r="X747" t="s">
        <v>6845</v>
      </c>
      <c r="Y747" t="s">
        <v>6845</v>
      </c>
      <c r="Z747" t="s">
        <v>6845</v>
      </c>
      <c r="AA747" t="s">
        <v>6845</v>
      </c>
      <c r="AB747" t="s">
        <v>6845</v>
      </c>
      <c r="AC747" t="s">
        <v>6845</v>
      </c>
      <c r="AD747" t="s">
        <v>6845</v>
      </c>
      <c r="AE747" t="s">
        <v>6845</v>
      </c>
      <c r="AF747" t="s">
        <v>6845</v>
      </c>
      <c r="AG747" t="s">
        <v>6845</v>
      </c>
      <c r="AH747" t="s">
        <v>6845</v>
      </c>
      <c r="AI747" t="s">
        <v>6845</v>
      </c>
      <c r="AJ747" t="s">
        <v>6845</v>
      </c>
      <c r="AK747" t="s">
        <v>6845</v>
      </c>
      <c r="AL747" t="s">
        <v>6845</v>
      </c>
      <c r="AM747" t="s">
        <v>6845</v>
      </c>
      <c r="AN747" t="s">
        <v>6866</v>
      </c>
      <c r="AO747" t="s">
        <v>6866</v>
      </c>
      <c r="AP747" t="s">
        <v>6866</v>
      </c>
      <c r="AQ747" t="s">
        <v>6866</v>
      </c>
      <c r="AR747" t="s">
        <v>6866</v>
      </c>
      <c r="AS747" t="s">
        <v>6866</v>
      </c>
      <c r="AT747" t="s">
        <v>6866</v>
      </c>
      <c r="AU747" t="s">
        <v>6866</v>
      </c>
      <c r="AV747" t="s">
        <v>6866</v>
      </c>
      <c r="AW747" t="s">
        <v>6866</v>
      </c>
      <c r="AX747" t="s">
        <v>6866</v>
      </c>
      <c r="AY747" t="s">
        <v>6866</v>
      </c>
      <c r="AZ747" t="s">
        <v>6866</v>
      </c>
      <c r="BA747" t="s">
        <v>6866</v>
      </c>
      <c r="BB747" t="s">
        <v>7145</v>
      </c>
      <c r="BC747" t="s">
        <v>6866</v>
      </c>
      <c r="BD747" t="s">
        <v>7145</v>
      </c>
      <c r="BE747" t="s">
        <v>6866</v>
      </c>
      <c r="BF747" t="s">
        <v>6866</v>
      </c>
      <c r="BG747" t="s">
        <v>6866</v>
      </c>
      <c r="BH747" t="s">
        <v>6866</v>
      </c>
      <c r="BI747" t="s">
        <v>8906</v>
      </c>
      <c r="BJ747" t="s">
        <v>6866</v>
      </c>
      <c r="BK747" t="s">
        <v>8906</v>
      </c>
      <c r="BL747" t="s">
        <v>6866</v>
      </c>
      <c r="BM747" t="s">
        <v>6866</v>
      </c>
      <c r="BN747" t="s">
        <v>6866</v>
      </c>
      <c r="BO747" t="s">
        <v>6866</v>
      </c>
      <c r="BP747" t="s">
        <v>1429</v>
      </c>
      <c r="BQ747" t="s">
        <v>1430</v>
      </c>
    </row>
    <row r="748" spans="1:69" hidden="1" x14ac:dyDescent="0.2">
      <c r="A748" t="s">
        <v>1431</v>
      </c>
      <c r="B748" t="s">
        <v>1432</v>
      </c>
      <c r="C748" t="s">
        <v>538</v>
      </c>
      <c r="D748" t="s">
        <v>6835</v>
      </c>
      <c r="E748" t="s">
        <v>4242</v>
      </c>
      <c r="F748" t="s">
        <v>1433</v>
      </c>
      <c r="G748" t="s">
        <v>6837</v>
      </c>
      <c r="H748" t="s">
        <v>8753</v>
      </c>
      <c r="I748" t="s">
        <v>8960</v>
      </c>
      <c r="J748" t="s">
        <v>1434</v>
      </c>
      <c r="K748" t="s">
        <v>6841</v>
      </c>
      <c r="L748" t="s">
        <v>6500</v>
      </c>
      <c r="M748" t="s">
        <v>6501</v>
      </c>
      <c r="N748" t="s">
        <v>7077</v>
      </c>
      <c r="O748" t="s">
        <v>6845</v>
      </c>
      <c r="P748" t="s">
        <v>1435</v>
      </c>
      <c r="Q748" t="s">
        <v>6845</v>
      </c>
      <c r="R748" t="s">
        <v>1436</v>
      </c>
      <c r="S748" t="s">
        <v>8156</v>
      </c>
      <c r="T748" t="s">
        <v>6475</v>
      </c>
      <c r="U748" t="s">
        <v>7082</v>
      </c>
      <c r="V748" t="s">
        <v>1437</v>
      </c>
      <c r="W748" t="s">
        <v>1438</v>
      </c>
      <c r="X748" t="s">
        <v>6845</v>
      </c>
      <c r="Y748" t="s">
        <v>1439</v>
      </c>
      <c r="Z748" t="s">
        <v>6503</v>
      </c>
      <c r="AA748" t="s">
        <v>7081</v>
      </c>
      <c r="AB748" t="s">
        <v>7119</v>
      </c>
      <c r="AC748" t="s">
        <v>1437</v>
      </c>
      <c r="AD748" t="s">
        <v>1440</v>
      </c>
      <c r="AE748" t="s">
        <v>6845</v>
      </c>
      <c r="AF748" t="s">
        <v>6845</v>
      </c>
      <c r="AG748" t="s">
        <v>6845</v>
      </c>
      <c r="AH748" t="s">
        <v>6845</v>
      </c>
      <c r="AI748" t="s">
        <v>6845</v>
      </c>
      <c r="AJ748" t="s">
        <v>6845</v>
      </c>
      <c r="AK748" t="s">
        <v>6845</v>
      </c>
      <c r="AL748" t="s">
        <v>6845</v>
      </c>
      <c r="AM748" t="s">
        <v>6845</v>
      </c>
      <c r="AN748" t="s">
        <v>6866</v>
      </c>
      <c r="AO748" t="s">
        <v>6866</v>
      </c>
      <c r="AP748" t="s">
        <v>6866</v>
      </c>
      <c r="AQ748" t="s">
        <v>6866</v>
      </c>
      <c r="AR748" t="s">
        <v>6866</v>
      </c>
      <c r="AS748" t="s">
        <v>6866</v>
      </c>
      <c r="AT748" t="s">
        <v>6866</v>
      </c>
      <c r="AU748" t="s">
        <v>6866</v>
      </c>
      <c r="AV748" t="s">
        <v>6866</v>
      </c>
      <c r="AW748" t="s">
        <v>6866</v>
      </c>
      <c r="AX748" t="s">
        <v>6866</v>
      </c>
      <c r="AY748" t="s">
        <v>6866</v>
      </c>
      <c r="AZ748" t="s">
        <v>6866</v>
      </c>
      <c r="BA748" t="s">
        <v>6866</v>
      </c>
      <c r="BB748" t="s">
        <v>7099</v>
      </c>
      <c r="BC748" t="s">
        <v>6866</v>
      </c>
      <c r="BD748" t="s">
        <v>7099</v>
      </c>
      <c r="BE748" t="s">
        <v>6866</v>
      </c>
      <c r="BF748" t="s">
        <v>6866</v>
      </c>
      <c r="BG748" t="s">
        <v>6866</v>
      </c>
      <c r="BH748" t="s">
        <v>6866</v>
      </c>
      <c r="BI748" t="s">
        <v>7121</v>
      </c>
      <c r="BJ748" t="s">
        <v>6866</v>
      </c>
      <c r="BK748" t="s">
        <v>7121</v>
      </c>
      <c r="BL748" t="s">
        <v>6866</v>
      </c>
      <c r="BM748" t="s">
        <v>6866</v>
      </c>
      <c r="BN748" t="s">
        <v>6866</v>
      </c>
      <c r="BO748" t="s">
        <v>6866</v>
      </c>
      <c r="BP748" t="s">
        <v>1441</v>
      </c>
      <c r="BQ748" t="s">
        <v>1442</v>
      </c>
    </row>
    <row r="749" spans="1:69" hidden="1" x14ac:dyDescent="0.2">
      <c r="A749" t="s">
        <v>1443</v>
      </c>
      <c r="B749" t="s">
        <v>1444</v>
      </c>
      <c r="C749" t="s">
        <v>538</v>
      </c>
      <c r="D749" t="s">
        <v>6835</v>
      </c>
      <c r="E749" t="s">
        <v>4242</v>
      </c>
      <c r="F749" t="s">
        <v>1445</v>
      </c>
      <c r="G749" t="s">
        <v>6837</v>
      </c>
      <c r="H749" t="s">
        <v>7150</v>
      </c>
      <c r="I749" t="s">
        <v>7121</v>
      </c>
      <c r="J749" t="s">
        <v>1446</v>
      </c>
      <c r="K749" t="s">
        <v>6841</v>
      </c>
      <c r="L749" t="s">
        <v>6500</v>
      </c>
      <c r="M749" t="s">
        <v>6501</v>
      </c>
      <c r="N749" t="s">
        <v>7077</v>
      </c>
      <c r="O749" t="s">
        <v>6845</v>
      </c>
      <c r="P749" t="s">
        <v>6845</v>
      </c>
      <c r="Q749" t="s">
        <v>6845</v>
      </c>
      <c r="R749" t="s">
        <v>1447</v>
      </c>
      <c r="S749" t="s">
        <v>7679</v>
      </c>
      <c r="T749" t="s">
        <v>7081</v>
      </c>
      <c r="U749" t="s">
        <v>7082</v>
      </c>
      <c r="V749" t="s">
        <v>1448</v>
      </c>
      <c r="W749" t="s">
        <v>1449</v>
      </c>
      <c r="X749" t="s">
        <v>6845</v>
      </c>
      <c r="Y749" t="s">
        <v>6845</v>
      </c>
      <c r="Z749" t="s">
        <v>6845</v>
      </c>
      <c r="AA749" t="s">
        <v>6845</v>
      </c>
      <c r="AB749" t="s">
        <v>6845</v>
      </c>
      <c r="AC749" t="s">
        <v>6845</v>
      </c>
      <c r="AD749" t="s">
        <v>6845</v>
      </c>
      <c r="AE749" t="s">
        <v>6845</v>
      </c>
      <c r="AF749" t="s">
        <v>6845</v>
      </c>
      <c r="AG749" t="s">
        <v>6845</v>
      </c>
      <c r="AH749" t="s">
        <v>6845</v>
      </c>
      <c r="AI749" t="s">
        <v>6845</v>
      </c>
      <c r="AJ749" t="s">
        <v>6845</v>
      </c>
      <c r="AK749" t="s">
        <v>6845</v>
      </c>
      <c r="AL749" t="s">
        <v>6845</v>
      </c>
      <c r="AM749" t="s">
        <v>6845</v>
      </c>
      <c r="AN749" t="s">
        <v>6866</v>
      </c>
      <c r="AO749" t="s">
        <v>6866</v>
      </c>
      <c r="AP749" t="s">
        <v>6866</v>
      </c>
      <c r="AQ749" t="s">
        <v>6866</v>
      </c>
      <c r="AR749" t="s">
        <v>6866</v>
      </c>
      <c r="AS749" t="s">
        <v>6866</v>
      </c>
      <c r="AT749" t="s">
        <v>6866</v>
      </c>
      <c r="AU749" t="s">
        <v>6866</v>
      </c>
      <c r="AV749" t="s">
        <v>6866</v>
      </c>
      <c r="AW749" t="s">
        <v>6866</v>
      </c>
      <c r="AX749" t="s">
        <v>6866</v>
      </c>
      <c r="AY749" t="s">
        <v>6866</v>
      </c>
      <c r="AZ749" t="s">
        <v>6866</v>
      </c>
      <c r="BA749" t="s">
        <v>6866</v>
      </c>
      <c r="BB749" t="s">
        <v>8953</v>
      </c>
      <c r="BC749" t="s">
        <v>8953</v>
      </c>
      <c r="BD749" t="s">
        <v>6866</v>
      </c>
      <c r="BE749" t="s">
        <v>6866</v>
      </c>
      <c r="BF749" t="s">
        <v>6866</v>
      </c>
      <c r="BG749" t="s">
        <v>6866</v>
      </c>
      <c r="BH749" t="s">
        <v>6866</v>
      </c>
      <c r="BI749" t="s">
        <v>7099</v>
      </c>
      <c r="BJ749" t="s">
        <v>7099</v>
      </c>
      <c r="BK749" t="s">
        <v>6866</v>
      </c>
      <c r="BL749" t="s">
        <v>6866</v>
      </c>
      <c r="BM749" t="s">
        <v>6866</v>
      </c>
      <c r="BN749" t="s">
        <v>6866</v>
      </c>
      <c r="BO749" t="s">
        <v>6866</v>
      </c>
      <c r="BP749" t="s">
        <v>1450</v>
      </c>
      <c r="BQ749" t="s">
        <v>1451</v>
      </c>
    </row>
    <row r="750" spans="1:69" hidden="1" x14ac:dyDescent="0.2">
      <c r="A750" t="s">
        <v>1452</v>
      </c>
      <c r="B750" t="s">
        <v>1453</v>
      </c>
      <c r="C750" t="s">
        <v>538</v>
      </c>
      <c r="D750" t="s">
        <v>6835</v>
      </c>
      <c r="E750" t="s">
        <v>4242</v>
      </c>
      <c r="F750" t="s">
        <v>1454</v>
      </c>
      <c r="G750" t="s">
        <v>6837</v>
      </c>
      <c r="H750" t="s">
        <v>1455</v>
      </c>
      <c r="I750" t="s">
        <v>8952</v>
      </c>
      <c r="J750" t="s">
        <v>1456</v>
      </c>
      <c r="K750" t="s">
        <v>6841</v>
      </c>
      <c r="L750" t="s">
        <v>6500</v>
      </c>
      <c r="M750" t="s">
        <v>6501</v>
      </c>
      <c r="N750" t="s">
        <v>7077</v>
      </c>
      <c r="O750" t="s">
        <v>6845</v>
      </c>
      <c r="P750" t="s">
        <v>6845</v>
      </c>
      <c r="Q750" t="s">
        <v>6845</v>
      </c>
      <c r="R750" t="s">
        <v>1761</v>
      </c>
      <c r="S750" t="s">
        <v>8998</v>
      </c>
      <c r="T750" t="s">
        <v>6862</v>
      </c>
      <c r="U750" t="s">
        <v>7082</v>
      </c>
      <c r="V750" t="s">
        <v>1457</v>
      </c>
      <c r="W750" t="s">
        <v>1458</v>
      </c>
      <c r="X750" t="s">
        <v>6845</v>
      </c>
      <c r="Y750" t="s">
        <v>6845</v>
      </c>
      <c r="Z750" t="s">
        <v>6845</v>
      </c>
      <c r="AA750" t="s">
        <v>6845</v>
      </c>
      <c r="AB750" t="s">
        <v>6845</v>
      </c>
      <c r="AC750" t="s">
        <v>6845</v>
      </c>
      <c r="AD750" t="s">
        <v>6845</v>
      </c>
      <c r="AE750" t="s">
        <v>6845</v>
      </c>
      <c r="AF750" t="s">
        <v>6845</v>
      </c>
      <c r="AG750" t="s">
        <v>6845</v>
      </c>
      <c r="AH750" t="s">
        <v>6845</v>
      </c>
      <c r="AI750" t="s">
        <v>6845</v>
      </c>
      <c r="AJ750" t="s">
        <v>6845</v>
      </c>
      <c r="AK750" t="s">
        <v>6845</v>
      </c>
      <c r="AL750" t="s">
        <v>6845</v>
      </c>
      <c r="AM750" t="s">
        <v>6845</v>
      </c>
      <c r="AN750" t="s">
        <v>6866</v>
      </c>
      <c r="AO750" t="s">
        <v>6866</v>
      </c>
      <c r="AP750" t="s">
        <v>6866</v>
      </c>
      <c r="AQ750" t="s">
        <v>6866</v>
      </c>
      <c r="AR750" t="s">
        <v>6866</v>
      </c>
      <c r="AS750" t="s">
        <v>6866</v>
      </c>
      <c r="AT750" t="s">
        <v>6866</v>
      </c>
      <c r="AU750" t="s">
        <v>6866</v>
      </c>
      <c r="AV750" t="s">
        <v>6866</v>
      </c>
      <c r="AW750" t="s">
        <v>6866</v>
      </c>
      <c r="AX750" t="s">
        <v>6866</v>
      </c>
      <c r="AY750" t="s">
        <v>6866</v>
      </c>
      <c r="AZ750" t="s">
        <v>6866</v>
      </c>
      <c r="BA750" t="s">
        <v>6866</v>
      </c>
      <c r="BB750" t="s">
        <v>7099</v>
      </c>
      <c r="BC750" t="s">
        <v>7099</v>
      </c>
      <c r="BD750" t="s">
        <v>6866</v>
      </c>
      <c r="BE750" t="s">
        <v>6866</v>
      </c>
      <c r="BF750" t="s">
        <v>6866</v>
      </c>
      <c r="BG750" t="s">
        <v>6866</v>
      </c>
      <c r="BH750" t="s">
        <v>6866</v>
      </c>
      <c r="BI750" t="s">
        <v>8952</v>
      </c>
      <c r="BJ750" t="s">
        <v>8952</v>
      </c>
      <c r="BK750" t="s">
        <v>6866</v>
      </c>
      <c r="BL750" t="s">
        <v>6866</v>
      </c>
      <c r="BM750" t="s">
        <v>6866</v>
      </c>
      <c r="BN750" t="s">
        <v>6866</v>
      </c>
      <c r="BO750" t="s">
        <v>6866</v>
      </c>
      <c r="BP750" t="s">
        <v>1459</v>
      </c>
      <c r="BQ750" t="s">
        <v>1460</v>
      </c>
    </row>
    <row r="751" spans="1:69" hidden="1" x14ac:dyDescent="0.2">
      <c r="A751" t="s">
        <v>1461</v>
      </c>
      <c r="B751" t="s">
        <v>1462</v>
      </c>
      <c r="C751" t="s">
        <v>538</v>
      </c>
      <c r="D751" t="s">
        <v>6835</v>
      </c>
      <c r="E751" t="s">
        <v>4242</v>
      </c>
      <c r="F751" t="s">
        <v>1463</v>
      </c>
      <c r="G751" t="s">
        <v>6837</v>
      </c>
      <c r="H751" t="s">
        <v>1464</v>
      </c>
      <c r="I751" t="s">
        <v>8994</v>
      </c>
      <c r="J751" t="s">
        <v>1465</v>
      </c>
      <c r="K751" t="s">
        <v>6841</v>
      </c>
      <c r="L751" t="s">
        <v>6500</v>
      </c>
      <c r="M751" t="s">
        <v>6501</v>
      </c>
      <c r="N751" t="s">
        <v>7077</v>
      </c>
      <c r="O751" t="s">
        <v>6845</v>
      </c>
      <c r="P751" t="s">
        <v>6845</v>
      </c>
      <c r="Q751" t="s">
        <v>6845</v>
      </c>
      <c r="R751" t="s">
        <v>5951</v>
      </c>
      <c r="S751" t="s">
        <v>7090</v>
      </c>
      <c r="T751" t="s">
        <v>8899</v>
      </c>
      <c r="U751" t="s">
        <v>7082</v>
      </c>
      <c r="V751" t="s">
        <v>1466</v>
      </c>
      <c r="W751" t="s">
        <v>4249</v>
      </c>
      <c r="X751" t="s">
        <v>6845</v>
      </c>
      <c r="Y751" t="s">
        <v>7703</v>
      </c>
      <c r="Z751" t="s">
        <v>6492</v>
      </c>
      <c r="AA751" t="s">
        <v>5711</v>
      </c>
      <c r="AB751" t="s">
        <v>7119</v>
      </c>
      <c r="AC751" t="s">
        <v>1466</v>
      </c>
      <c r="AD751" t="s">
        <v>1467</v>
      </c>
      <c r="AE751" t="s">
        <v>6845</v>
      </c>
      <c r="AF751" t="s">
        <v>6845</v>
      </c>
      <c r="AG751" t="s">
        <v>6845</v>
      </c>
      <c r="AH751" t="s">
        <v>6845</v>
      </c>
      <c r="AI751" t="s">
        <v>6845</v>
      </c>
      <c r="AJ751" t="s">
        <v>6845</v>
      </c>
      <c r="AK751" t="s">
        <v>6845</v>
      </c>
      <c r="AL751" t="s">
        <v>6845</v>
      </c>
      <c r="AM751" t="s">
        <v>6845</v>
      </c>
      <c r="AN751" t="s">
        <v>6866</v>
      </c>
      <c r="AO751" t="s">
        <v>6866</v>
      </c>
      <c r="AP751" t="s">
        <v>6866</v>
      </c>
      <c r="AQ751" t="s">
        <v>6866</v>
      </c>
      <c r="AR751" t="s">
        <v>6866</v>
      </c>
      <c r="AS751" t="s">
        <v>6866</v>
      </c>
      <c r="AT751" t="s">
        <v>6866</v>
      </c>
      <c r="AU751" t="s">
        <v>6866</v>
      </c>
      <c r="AV751" t="s">
        <v>6866</v>
      </c>
      <c r="AW751" t="s">
        <v>6866</v>
      </c>
      <c r="AX751" t="s">
        <v>6866</v>
      </c>
      <c r="AY751" t="s">
        <v>6866</v>
      </c>
      <c r="AZ751" t="s">
        <v>6866</v>
      </c>
      <c r="BA751" t="s">
        <v>6866</v>
      </c>
      <c r="BB751" t="s">
        <v>7145</v>
      </c>
      <c r="BC751" t="s">
        <v>7145</v>
      </c>
      <c r="BD751" t="s">
        <v>6866</v>
      </c>
      <c r="BE751" t="s">
        <v>6866</v>
      </c>
      <c r="BF751" t="s">
        <v>6866</v>
      </c>
      <c r="BG751" t="s">
        <v>6866</v>
      </c>
      <c r="BH751" t="s">
        <v>6866</v>
      </c>
      <c r="BI751" t="s">
        <v>7121</v>
      </c>
      <c r="BJ751" t="s">
        <v>7121</v>
      </c>
      <c r="BK751" t="s">
        <v>6866</v>
      </c>
      <c r="BL751" t="s">
        <v>6866</v>
      </c>
      <c r="BM751" t="s">
        <v>6866</v>
      </c>
      <c r="BN751" t="s">
        <v>6866</v>
      </c>
      <c r="BO751" t="s">
        <v>6866</v>
      </c>
      <c r="BP751" t="s">
        <v>1468</v>
      </c>
      <c r="BQ751" t="s">
        <v>1469</v>
      </c>
    </row>
    <row r="752" spans="1:69" hidden="1" x14ac:dyDescent="0.2">
      <c r="A752" t="s">
        <v>1470</v>
      </c>
      <c r="B752" t="s">
        <v>1471</v>
      </c>
      <c r="C752" t="s">
        <v>7796</v>
      </c>
      <c r="D752" t="s">
        <v>6835</v>
      </c>
      <c r="E752" t="s">
        <v>4242</v>
      </c>
      <c r="F752" t="s">
        <v>1311</v>
      </c>
      <c r="G752" t="s">
        <v>6837</v>
      </c>
      <c r="H752" t="s">
        <v>6838</v>
      </c>
      <c r="I752" t="s">
        <v>7122</v>
      </c>
      <c r="J752" t="s">
        <v>1313</v>
      </c>
      <c r="K752" t="s">
        <v>6841</v>
      </c>
      <c r="L752" t="s">
        <v>7798</v>
      </c>
      <c r="M752" t="s">
        <v>9188</v>
      </c>
      <c r="N752" t="s">
        <v>6844</v>
      </c>
      <c r="O752" t="s">
        <v>1472</v>
      </c>
      <c r="P752" t="s">
        <v>1473</v>
      </c>
      <c r="Q752" t="s">
        <v>1474</v>
      </c>
      <c r="R752" t="s">
        <v>1410</v>
      </c>
      <c r="S752" t="s">
        <v>8764</v>
      </c>
      <c r="T752" t="s">
        <v>6475</v>
      </c>
      <c r="U752" t="s">
        <v>7082</v>
      </c>
      <c r="V752" t="s">
        <v>1474</v>
      </c>
      <c r="W752" t="s">
        <v>1475</v>
      </c>
      <c r="X752" t="s">
        <v>6845</v>
      </c>
      <c r="Y752" t="s">
        <v>1476</v>
      </c>
      <c r="Z752" t="s">
        <v>7154</v>
      </c>
      <c r="AA752" t="s">
        <v>8574</v>
      </c>
      <c r="AB752" t="s">
        <v>8361</v>
      </c>
      <c r="AC752" t="s">
        <v>1474</v>
      </c>
      <c r="AD752" t="s">
        <v>1477</v>
      </c>
      <c r="AE752" t="s">
        <v>6845</v>
      </c>
      <c r="AF752" t="s">
        <v>7652</v>
      </c>
      <c r="AG752" t="s">
        <v>8879</v>
      </c>
      <c r="AH752" t="s">
        <v>9053</v>
      </c>
      <c r="AI752" t="s">
        <v>8365</v>
      </c>
      <c r="AJ752" t="s">
        <v>1474</v>
      </c>
      <c r="AK752" t="s">
        <v>1478</v>
      </c>
      <c r="AL752" t="s">
        <v>6845</v>
      </c>
      <c r="AM752" t="s">
        <v>6845</v>
      </c>
      <c r="AN752" t="s">
        <v>9353</v>
      </c>
      <c r="AO752" t="s">
        <v>6451</v>
      </c>
      <c r="AP752" t="s">
        <v>7145</v>
      </c>
      <c r="AQ752" t="s">
        <v>6866</v>
      </c>
      <c r="AR752" t="s">
        <v>6866</v>
      </c>
      <c r="AS752" t="s">
        <v>6866</v>
      </c>
      <c r="AT752" t="s">
        <v>6866</v>
      </c>
      <c r="AU752" t="s">
        <v>7332</v>
      </c>
      <c r="AV752" t="s">
        <v>7332</v>
      </c>
      <c r="AW752" t="s">
        <v>6866</v>
      </c>
      <c r="AX752" t="s">
        <v>6866</v>
      </c>
      <c r="AY752" t="s">
        <v>6866</v>
      </c>
      <c r="AZ752" t="s">
        <v>6866</v>
      </c>
      <c r="BA752" t="s">
        <v>6866</v>
      </c>
      <c r="BB752" t="s">
        <v>6866</v>
      </c>
      <c r="BC752" t="s">
        <v>6866</v>
      </c>
      <c r="BD752" t="s">
        <v>6866</v>
      </c>
      <c r="BE752" t="s">
        <v>6866</v>
      </c>
      <c r="BF752" t="s">
        <v>6866</v>
      </c>
      <c r="BG752" t="s">
        <v>6866</v>
      </c>
      <c r="BH752" t="s">
        <v>6866</v>
      </c>
      <c r="BI752" t="s">
        <v>6866</v>
      </c>
      <c r="BJ752" t="s">
        <v>6866</v>
      </c>
      <c r="BK752" t="s">
        <v>6866</v>
      </c>
      <c r="BL752" t="s">
        <v>6866</v>
      </c>
      <c r="BM752" t="s">
        <v>6866</v>
      </c>
      <c r="BN752" t="s">
        <v>6866</v>
      </c>
      <c r="BO752" t="s">
        <v>6866</v>
      </c>
      <c r="BP752" t="s">
        <v>1479</v>
      </c>
      <c r="BQ752" t="s">
        <v>1480</v>
      </c>
    </row>
    <row r="753" spans="1:69" hidden="1" x14ac:dyDescent="0.2">
      <c r="A753" t="s">
        <v>1481</v>
      </c>
      <c r="B753" t="s">
        <v>1482</v>
      </c>
      <c r="C753" t="s">
        <v>1483</v>
      </c>
      <c r="D753" t="s">
        <v>6835</v>
      </c>
      <c r="E753" t="s">
        <v>1484</v>
      </c>
      <c r="F753" t="s">
        <v>1485</v>
      </c>
      <c r="G753" t="s">
        <v>6837</v>
      </c>
      <c r="H753" t="s">
        <v>1486</v>
      </c>
      <c r="I753" t="s">
        <v>7123</v>
      </c>
      <c r="J753" t="s">
        <v>1487</v>
      </c>
      <c r="K753" t="s">
        <v>6841</v>
      </c>
      <c r="L753" t="s">
        <v>2380</v>
      </c>
      <c r="M753" t="s">
        <v>8381</v>
      </c>
      <c r="N753" t="s">
        <v>6844</v>
      </c>
      <c r="O753" t="s">
        <v>6845</v>
      </c>
      <c r="P753" t="s">
        <v>1488</v>
      </c>
      <c r="Q753" t="s">
        <v>1489</v>
      </c>
      <c r="R753" t="s">
        <v>1490</v>
      </c>
      <c r="S753" t="s">
        <v>8061</v>
      </c>
      <c r="T753" t="s">
        <v>8744</v>
      </c>
      <c r="U753" t="s">
        <v>7082</v>
      </c>
      <c r="V753" t="s">
        <v>1489</v>
      </c>
      <c r="W753" t="s">
        <v>1491</v>
      </c>
      <c r="X753" t="s">
        <v>1492</v>
      </c>
      <c r="Y753" t="s">
        <v>1493</v>
      </c>
      <c r="Z753" t="s">
        <v>7085</v>
      </c>
      <c r="AA753" t="s">
        <v>8904</v>
      </c>
      <c r="AB753" t="s">
        <v>7087</v>
      </c>
      <c r="AC753" t="s">
        <v>1494</v>
      </c>
      <c r="AD753" t="s">
        <v>1495</v>
      </c>
      <c r="AE753" t="s">
        <v>1488</v>
      </c>
      <c r="AF753" t="s">
        <v>1496</v>
      </c>
      <c r="AG753" t="s">
        <v>8981</v>
      </c>
      <c r="AH753" t="s">
        <v>7675</v>
      </c>
      <c r="AI753" t="s">
        <v>6200</v>
      </c>
      <c r="AJ753" t="s">
        <v>1497</v>
      </c>
      <c r="AK753" t="s">
        <v>1498</v>
      </c>
      <c r="AL753" t="s">
        <v>1499</v>
      </c>
      <c r="AM753" t="s">
        <v>6845</v>
      </c>
      <c r="AN753" t="s">
        <v>1020</v>
      </c>
      <c r="AO753" t="s">
        <v>7939</v>
      </c>
      <c r="AP753" t="s">
        <v>8960</v>
      </c>
      <c r="AQ753" t="s">
        <v>8994</v>
      </c>
      <c r="AR753" t="s">
        <v>6866</v>
      </c>
      <c r="AS753" t="s">
        <v>6866</v>
      </c>
      <c r="AT753" t="s">
        <v>6866</v>
      </c>
      <c r="AU753" t="s">
        <v>8395</v>
      </c>
      <c r="AV753" t="s">
        <v>7164</v>
      </c>
      <c r="AW753" t="s">
        <v>7096</v>
      </c>
      <c r="AX753" t="s">
        <v>6866</v>
      </c>
      <c r="AY753" t="s">
        <v>6866</v>
      </c>
      <c r="AZ753" t="s">
        <v>6866</v>
      </c>
      <c r="BA753" t="s">
        <v>6866</v>
      </c>
      <c r="BB753" t="s">
        <v>3525</v>
      </c>
      <c r="BC753" t="s">
        <v>8401</v>
      </c>
      <c r="BD753" t="s">
        <v>8894</v>
      </c>
      <c r="BE753" t="s">
        <v>8952</v>
      </c>
      <c r="BF753" t="s">
        <v>6866</v>
      </c>
      <c r="BG753" t="s">
        <v>6866</v>
      </c>
      <c r="BH753" t="s">
        <v>6866</v>
      </c>
      <c r="BI753" t="s">
        <v>8394</v>
      </c>
      <c r="BJ753" t="s">
        <v>7163</v>
      </c>
      <c r="BK753" t="s">
        <v>7123</v>
      </c>
      <c r="BL753" t="s">
        <v>8994</v>
      </c>
      <c r="BM753" t="s">
        <v>6866</v>
      </c>
      <c r="BN753" t="s">
        <v>6866</v>
      </c>
      <c r="BO753" t="s">
        <v>6866</v>
      </c>
      <c r="BP753" t="s">
        <v>1500</v>
      </c>
      <c r="BQ753" t="s">
        <v>782</v>
      </c>
    </row>
    <row r="754" spans="1:69" hidden="1" x14ac:dyDescent="0.2">
      <c r="A754" t="s">
        <v>783</v>
      </c>
      <c r="B754" t="s">
        <v>784</v>
      </c>
      <c r="C754" t="s">
        <v>6834</v>
      </c>
      <c r="D754" t="s">
        <v>6835</v>
      </c>
      <c r="E754" t="s">
        <v>1484</v>
      </c>
      <c r="F754" t="s">
        <v>1485</v>
      </c>
      <c r="G754" t="s">
        <v>6837</v>
      </c>
      <c r="H754" t="s">
        <v>785</v>
      </c>
      <c r="I754" t="s">
        <v>8785</v>
      </c>
      <c r="J754" t="s">
        <v>1487</v>
      </c>
      <c r="K754" t="s">
        <v>6841</v>
      </c>
      <c r="L754" t="s">
        <v>6842</v>
      </c>
      <c r="M754" t="s">
        <v>6843</v>
      </c>
      <c r="N754" t="s">
        <v>7077</v>
      </c>
      <c r="O754" t="s">
        <v>6845</v>
      </c>
      <c r="P754" t="s">
        <v>786</v>
      </c>
      <c r="Q754" t="s">
        <v>6845</v>
      </c>
      <c r="R754" t="s">
        <v>9347</v>
      </c>
      <c r="S754" t="s">
        <v>8879</v>
      </c>
      <c r="T754" t="s">
        <v>8011</v>
      </c>
      <c r="U754" t="s">
        <v>6851</v>
      </c>
      <c r="V754" t="s">
        <v>787</v>
      </c>
      <c r="W754" t="s">
        <v>788</v>
      </c>
      <c r="X754" t="s">
        <v>786</v>
      </c>
      <c r="Y754" t="s">
        <v>3788</v>
      </c>
      <c r="Z754" t="s">
        <v>8879</v>
      </c>
      <c r="AA754" t="s">
        <v>9419</v>
      </c>
      <c r="AB754" t="s">
        <v>8417</v>
      </c>
      <c r="AC754" t="s">
        <v>787</v>
      </c>
      <c r="AD754" t="s">
        <v>789</v>
      </c>
      <c r="AE754" t="s">
        <v>786</v>
      </c>
      <c r="AF754" t="s">
        <v>3788</v>
      </c>
      <c r="AG754" t="s">
        <v>8879</v>
      </c>
      <c r="AH754" t="s">
        <v>9419</v>
      </c>
      <c r="AI754" t="s">
        <v>8417</v>
      </c>
      <c r="AJ754" t="s">
        <v>787</v>
      </c>
      <c r="AK754" t="s">
        <v>789</v>
      </c>
      <c r="AL754" t="s">
        <v>786</v>
      </c>
      <c r="AM754" t="s">
        <v>6845</v>
      </c>
      <c r="AN754" t="s">
        <v>6866</v>
      </c>
      <c r="AO754" t="s">
        <v>6866</v>
      </c>
      <c r="AP754" t="s">
        <v>6866</v>
      </c>
      <c r="AQ754" t="s">
        <v>6866</v>
      </c>
      <c r="AR754" t="s">
        <v>6866</v>
      </c>
      <c r="AS754" t="s">
        <v>6866</v>
      </c>
      <c r="AT754" t="s">
        <v>6866</v>
      </c>
      <c r="AU754" t="s">
        <v>6866</v>
      </c>
      <c r="AV754" t="s">
        <v>6866</v>
      </c>
      <c r="AW754" t="s">
        <v>6866</v>
      </c>
      <c r="AX754" t="s">
        <v>6866</v>
      </c>
      <c r="AY754" t="s">
        <v>6866</v>
      </c>
      <c r="AZ754" t="s">
        <v>6866</v>
      </c>
      <c r="BA754" t="s">
        <v>6866</v>
      </c>
      <c r="BB754" t="s">
        <v>6866</v>
      </c>
      <c r="BC754" t="s">
        <v>6866</v>
      </c>
      <c r="BD754" t="s">
        <v>6866</v>
      </c>
      <c r="BE754" t="s">
        <v>6866</v>
      </c>
      <c r="BF754" t="s">
        <v>6866</v>
      </c>
      <c r="BG754" t="s">
        <v>6866</v>
      </c>
      <c r="BH754" t="s">
        <v>6866</v>
      </c>
      <c r="BI754" t="s">
        <v>6866</v>
      </c>
      <c r="BJ754" t="s">
        <v>6866</v>
      </c>
      <c r="BK754" t="s">
        <v>6866</v>
      </c>
      <c r="BL754" t="s">
        <v>6866</v>
      </c>
      <c r="BM754" t="s">
        <v>6866</v>
      </c>
      <c r="BN754" t="s">
        <v>6866</v>
      </c>
      <c r="BO754" t="s">
        <v>6866</v>
      </c>
      <c r="BP754" t="s">
        <v>790</v>
      </c>
      <c r="BQ754" t="s">
        <v>791</v>
      </c>
    </row>
    <row r="755" spans="1:69" hidden="1" x14ac:dyDescent="0.2">
      <c r="A755" t="s">
        <v>792</v>
      </c>
      <c r="B755" t="s">
        <v>793</v>
      </c>
      <c r="C755" t="s">
        <v>783</v>
      </c>
      <c r="D755" t="s">
        <v>6835</v>
      </c>
      <c r="E755" t="s">
        <v>1484</v>
      </c>
      <c r="F755" t="s">
        <v>794</v>
      </c>
      <c r="G755" t="s">
        <v>6837</v>
      </c>
      <c r="H755" t="s">
        <v>9024</v>
      </c>
      <c r="I755" t="s">
        <v>4590</v>
      </c>
      <c r="J755" t="s">
        <v>795</v>
      </c>
      <c r="K755" t="s">
        <v>6841</v>
      </c>
      <c r="L755" t="s">
        <v>7075</v>
      </c>
      <c r="M755" t="s">
        <v>7076</v>
      </c>
      <c r="N755" t="s">
        <v>7077</v>
      </c>
      <c r="O755" t="s">
        <v>6845</v>
      </c>
      <c r="P755" t="s">
        <v>6845</v>
      </c>
      <c r="Q755" t="s">
        <v>6845</v>
      </c>
      <c r="R755" t="s">
        <v>796</v>
      </c>
      <c r="S755" t="s">
        <v>8931</v>
      </c>
      <c r="T755" t="s">
        <v>6617</v>
      </c>
      <c r="U755" t="s">
        <v>7082</v>
      </c>
      <c r="V755" t="s">
        <v>797</v>
      </c>
      <c r="W755" t="s">
        <v>798</v>
      </c>
      <c r="X755" t="s">
        <v>6845</v>
      </c>
      <c r="Y755" t="s">
        <v>799</v>
      </c>
      <c r="Z755" t="s">
        <v>8879</v>
      </c>
      <c r="AA755" t="s">
        <v>7017</v>
      </c>
      <c r="AB755" t="s">
        <v>7119</v>
      </c>
      <c r="AC755" t="s">
        <v>797</v>
      </c>
      <c r="AD755" t="s">
        <v>6845</v>
      </c>
      <c r="AE755" t="s">
        <v>6845</v>
      </c>
      <c r="AF755" t="s">
        <v>7652</v>
      </c>
      <c r="AG755" t="s">
        <v>8625</v>
      </c>
      <c r="AH755" t="s">
        <v>7086</v>
      </c>
      <c r="AI755" t="s">
        <v>7092</v>
      </c>
      <c r="AJ755" t="s">
        <v>797</v>
      </c>
      <c r="AK755" t="s">
        <v>6845</v>
      </c>
      <c r="AL755" t="s">
        <v>6845</v>
      </c>
      <c r="AM755" t="s">
        <v>6845</v>
      </c>
      <c r="AN755" t="s">
        <v>8887</v>
      </c>
      <c r="AO755" t="s">
        <v>6866</v>
      </c>
      <c r="AP755" t="s">
        <v>8887</v>
      </c>
      <c r="AQ755" t="s">
        <v>6866</v>
      </c>
      <c r="AR755" t="s">
        <v>6866</v>
      </c>
      <c r="AS755" t="s">
        <v>6866</v>
      </c>
      <c r="AT755" t="s">
        <v>6866</v>
      </c>
      <c r="AU755" t="s">
        <v>8971</v>
      </c>
      <c r="AV755" t="s">
        <v>6866</v>
      </c>
      <c r="AW755" t="s">
        <v>8971</v>
      </c>
      <c r="AX755" t="s">
        <v>6866</v>
      </c>
      <c r="AY755" t="s">
        <v>6866</v>
      </c>
      <c r="AZ755" t="s">
        <v>6866</v>
      </c>
      <c r="BA755" t="s">
        <v>6866</v>
      </c>
      <c r="BB755" t="s">
        <v>6274</v>
      </c>
      <c r="BC755" t="s">
        <v>6866</v>
      </c>
      <c r="BD755" t="s">
        <v>6274</v>
      </c>
      <c r="BE755" t="s">
        <v>6866</v>
      </c>
      <c r="BF755" t="s">
        <v>6866</v>
      </c>
      <c r="BG755" t="s">
        <v>6866</v>
      </c>
      <c r="BH755" t="s">
        <v>6866</v>
      </c>
      <c r="BI755" t="s">
        <v>8971</v>
      </c>
      <c r="BJ755" t="s">
        <v>6866</v>
      </c>
      <c r="BK755" t="s">
        <v>8971</v>
      </c>
      <c r="BL755" t="s">
        <v>6866</v>
      </c>
      <c r="BM755" t="s">
        <v>6866</v>
      </c>
      <c r="BN755" t="s">
        <v>6866</v>
      </c>
      <c r="BO755" t="s">
        <v>6866</v>
      </c>
      <c r="BP755" t="s">
        <v>800</v>
      </c>
      <c r="BQ755" t="s">
        <v>801</v>
      </c>
    </row>
    <row r="756" spans="1:69" hidden="1" x14ac:dyDescent="0.2">
      <c r="A756" t="s">
        <v>802</v>
      </c>
      <c r="B756" t="s">
        <v>803</v>
      </c>
      <c r="C756" t="s">
        <v>783</v>
      </c>
      <c r="D756" t="s">
        <v>6835</v>
      </c>
      <c r="E756" t="s">
        <v>1484</v>
      </c>
      <c r="F756" t="s">
        <v>804</v>
      </c>
      <c r="G756" t="s">
        <v>6837</v>
      </c>
      <c r="H756" t="s">
        <v>6264</v>
      </c>
      <c r="I756" t="s">
        <v>9187</v>
      </c>
      <c r="J756" t="s">
        <v>805</v>
      </c>
      <c r="K756" t="s">
        <v>6841</v>
      </c>
      <c r="L756" t="s">
        <v>7075</v>
      </c>
      <c r="M756" t="s">
        <v>7076</v>
      </c>
      <c r="N756" t="s">
        <v>7077</v>
      </c>
      <c r="O756" t="s">
        <v>6845</v>
      </c>
      <c r="P756" t="s">
        <v>6845</v>
      </c>
      <c r="Q756" t="s">
        <v>6845</v>
      </c>
      <c r="R756" t="s">
        <v>6379</v>
      </c>
      <c r="S756" t="s">
        <v>7195</v>
      </c>
      <c r="T756" t="s">
        <v>7091</v>
      </c>
      <c r="U756" t="s">
        <v>7082</v>
      </c>
      <c r="V756" t="s">
        <v>806</v>
      </c>
      <c r="W756" t="s">
        <v>807</v>
      </c>
      <c r="X756" t="s">
        <v>6845</v>
      </c>
      <c r="Y756" t="s">
        <v>808</v>
      </c>
      <c r="Z756" t="s">
        <v>7085</v>
      </c>
      <c r="AA756" t="s">
        <v>6414</v>
      </c>
      <c r="AB756" t="s">
        <v>7119</v>
      </c>
      <c r="AC756" t="s">
        <v>806</v>
      </c>
      <c r="AD756" t="s">
        <v>6845</v>
      </c>
      <c r="AE756" t="s">
        <v>6845</v>
      </c>
      <c r="AF756" t="s">
        <v>3051</v>
      </c>
      <c r="AG756" t="s">
        <v>6492</v>
      </c>
      <c r="AH756" t="s">
        <v>7081</v>
      </c>
      <c r="AI756" t="s">
        <v>7092</v>
      </c>
      <c r="AJ756" t="s">
        <v>806</v>
      </c>
      <c r="AK756" t="s">
        <v>6845</v>
      </c>
      <c r="AL756" t="s">
        <v>6845</v>
      </c>
      <c r="AM756" t="s">
        <v>8448</v>
      </c>
      <c r="AN756" t="s">
        <v>7098</v>
      </c>
      <c r="AO756" t="s">
        <v>7100</v>
      </c>
      <c r="AP756" t="s">
        <v>8906</v>
      </c>
      <c r="AQ756" t="s">
        <v>6866</v>
      </c>
      <c r="AR756" t="s">
        <v>6866</v>
      </c>
      <c r="AS756" t="s">
        <v>6866</v>
      </c>
      <c r="AT756" t="s">
        <v>6866</v>
      </c>
      <c r="AU756" t="s">
        <v>7100</v>
      </c>
      <c r="AV756" t="s">
        <v>7095</v>
      </c>
      <c r="AW756" t="s">
        <v>9187</v>
      </c>
      <c r="AX756" t="s">
        <v>6866</v>
      </c>
      <c r="AY756" t="s">
        <v>6866</v>
      </c>
      <c r="AZ756" t="s">
        <v>6866</v>
      </c>
      <c r="BA756" t="s">
        <v>6866</v>
      </c>
      <c r="BB756" t="s">
        <v>7122</v>
      </c>
      <c r="BC756" t="s">
        <v>7122</v>
      </c>
      <c r="BD756" t="s">
        <v>6866</v>
      </c>
      <c r="BE756" t="s">
        <v>6866</v>
      </c>
      <c r="BF756" t="s">
        <v>6866</v>
      </c>
      <c r="BG756" t="s">
        <v>6866</v>
      </c>
      <c r="BH756" t="s">
        <v>6866</v>
      </c>
      <c r="BI756" t="s">
        <v>7100</v>
      </c>
      <c r="BJ756" t="s">
        <v>7100</v>
      </c>
      <c r="BK756" t="s">
        <v>6866</v>
      </c>
      <c r="BL756" t="s">
        <v>6866</v>
      </c>
      <c r="BM756" t="s">
        <v>6866</v>
      </c>
      <c r="BN756" t="s">
        <v>6866</v>
      </c>
      <c r="BO756" t="s">
        <v>6866</v>
      </c>
      <c r="BP756" t="s">
        <v>809</v>
      </c>
      <c r="BQ756" t="s">
        <v>810</v>
      </c>
    </row>
    <row r="757" spans="1:69" hidden="1" x14ac:dyDescent="0.2">
      <c r="A757" t="s">
        <v>811</v>
      </c>
      <c r="B757" t="s">
        <v>812</v>
      </c>
      <c r="C757" t="s">
        <v>783</v>
      </c>
      <c r="D757" t="s">
        <v>6835</v>
      </c>
      <c r="E757" t="s">
        <v>1484</v>
      </c>
      <c r="F757" t="s">
        <v>813</v>
      </c>
      <c r="G757" t="s">
        <v>6837</v>
      </c>
      <c r="H757" t="s">
        <v>8893</v>
      </c>
      <c r="I757" t="s">
        <v>7100</v>
      </c>
      <c r="J757" t="s">
        <v>814</v>
      </c>
      <c r="K757" t="s">
        <v>6841</v>
      </c>
      <c r="L757" t="s">
        <v>7075</v>
      </c>
      <c r="M757" t="s">
        <v>7076</v>
      </c>
      <c r="N757" t="s">
        <v>7077</v>
      </c>
      <c r="O757" t="s">
        <v>6845</v>
      </c>
      <c r="P757" t="s">
        <v>6845</v>
      </c>
      <c r="Q757" t="s">
        <v>6845</v>
      </c>
      <c r="R757" t="s">
        <v>815</v>
      </c>
      <c r="S757" t="s">
        <v>8998</v>
      </c>
      <c r="T757" t="s">
        <v>7081</v>
      </c>
      <c r="U757" t="s">
        <v>7082</v>
      </c>
      <c r="V757" t="s">
        <v>816</v>
      </c>
      <c r="W757" t="s">
        <v>817</v>
      </c>
      <c r="X757" t="s">
        <v>6845</v>
      </c>
      <c r="Y757" t="s">
        <v>8902</v>
      </c>
      <c r="Z757" t="s">
        <v>6397</v>
      </c>
      <c r="AA757" t="s">
        <v>7081</v>
      </c>
      <c r="AB757" t="s">
        <v>7119</v>
      </c>
      <c r="AC757" t="s">
        <v>816</v>
      </c>
      <c r="AD757" t="s">
        <v>6845</v>
      </c>
      <c r="AE757" t="s">
        <v>6845</v>
      </c>
      <c r="AF757" t="s">
        <v>5829</v>
      </c>
      <c r="AG757" t="s">
        <v>7090</v>
      </c>
      <c r="AH757" t="s">
        <v>7086</v>
      </c>
      <c r="AI757" t="s">
        <v>7092</v>
      </c>
      <c r="AJ757" t="s">
        <v>816</v>
      </c>
      <c r="AK757" t="s">
        <v>6845</v>
      </c>
      <c r="AL757" t="s">
        <v>6845</v>
      </c>
      <c r="AM757" t="s">
        <v>6845</v>
      </c>
      <c r="AN757" t="s">
        <v>7095</v>
      </c>
      <c r="AO757" t="s">
        <v>6866</v>
      </c>
      <c r="AP757" t="s">
        <v>7095</v>
      </c>
      <c r="AQ757" t="s">
        <v>6866</v>
      </c>
      <c r="AR757" t="s">
        <v>6866</v>
      </c>
      <c r="AS757" t="s">
        <v>6866</v>
      </c>
      <c r="AT757" t="s">
        <v>6866</v>
      </c>
      <c r="AU757" t="s">
        <v>7180</v>
      </c>
      <c r="AV757" t="s">
        <v>6866</v>
      </c>
      <c r="AW757" t="s">
        <v>7180</v>
      </c>
      <c r="AX757" t="s">
        <v>6866</v>
      </c>
      <c r="AY757" t="s">
        <v>6866</v>
      </c>
      <c r="AZ757" t="s">
        <v>6866</v>
      </c>
      <c r="BA757" t="s">
        <v>6866</v>
      </c>
      <c r="BB757" t="s">
        <v>7100</v>
      </c>
      <c r="BC757" t="s">
        <v>6866</v>
      </c>
      <c r="BD757" t="s">
        <v>7100</v>
      </c>
      <c r="BE757" t="s">
        <v>6866</v>
      </c>
      <c r="BF757" t="s">
        <v>6866</v>
      </c>
      <c r="BG757" t="s">
        <v>6866</v>
      </c>
      <c r="BH757" t="s">
        <v>6866</v>
      </c>
      <c r="BI757" t="s">
        <v>7100</v>
      </c>
      <c r="BJ757" t="s">
        <v>6866</v>
      </c>
      <c r="BK757" t="s">
        <v>7100</v>
      </c>
      <c r="BL757" t="s">
        <v>6866</v>
      </c>
      <c r="BM757" t="s">
        <v>6866</v>
      </c>
      <c r="BN757" t="s">
        <v>6866</v>
      </c>
      <c r="BO757" t="s">
        <v>6866</v>
      </c>
      <c r="BP757" t="s">
        <v>818</v>
      </c>
      <c r="BQ757" t="s">
        <v>819</v>
      </c>
    </row>
    <row r="758" spans="1:69" hidden="1" x14ac:dyDescent="0.2">
      <c r="A758" t="s">
        <v>820</v>
      </c>
      <c r="B758" t="s">
        <v>821</v>
      </c>
      <c r="C758" t="s">
        <v>783</v>
      </c>
      <c r="D758" t="s">
        <v>6835</v>
      </c>
      <c r="E758" t="s">
        <v>1484</v>
      </c>
      <c r="F758" t="s">
        <v>822</v>
      </c>
      <c r="G758" t="s">
        <v>6837</v>
      </c>
      <c r="H758" t="s">
        <v>9008</v>
      </c>
      <c r="I758" t="s">
        <v>3322</v>
      </c>
      <c r="J758" t="s">
        <v>823</v>
      </c>
      <c r="K758" t="s">
        <v>6841</v>
      </c>
      <c r="L758" t="s">
        <v>7075</v>
      </c>
      <c r="M758" t="s">
        <v>7076</v>
      </c>
      <c r="N758" t="s">
        <v>7077</v>
      </c>
      <c r="O758" t="s">
        <v>6845</v>
      </c>
      <c r="P758" t="s">
        <v>6845</v>
      </c>
      <c r="Q758" t="s">
        <v>6845</v>
      </c>
      <c r="R758" t="s">
        <v>824</v>
      </c>
      <c r="S758" t="s">
        <v>8998</v>
      </c>
      <c r="T758" t="s">
        <v>6269</v>
      </c>
      <c r="U758" t="s">
        <v>7082</v>
      </c>
      <c r="V758" t="s">
        <v>825</v>
      </c>
      <c r="W758" t="s">
        <v>826</v>
      </c>
      <c r="X758" t="s">
        <v>6845</v>
      </c>
      <c r="Y758" t="s">
        <v>824</v>
      </c>
      <c r="Z758" t="s">
        <v>8985</v>
      </c>
      <c r="AA758" t="s">
        <v>6269</v>
      </c>
      <c r="AB758" t="s">
        <v>7119</v>
      </c>
      <c r="AC758" t="s">
        <v>827</v>
      </c>
      <c r="AD758" t="s">
        <v>828</v>
      </c>
      <c r="AE758" t="s">
        <v>6845</v>
      </c>
      <c r="AF758" t="s">
        <v>829</v>
      </c>
      <c r="AG758" t="s">
        <v>7117</v>
      </c>
      <c r="AH758" t="s">
        <v>7135</v>
      </c>
      <c r="AI758" t="s">
        <v>7092</v>
      </c>
      <c r="AJ758" t="s">
        <v>827</v>
      </c>
      <c r="AK758" t="s">
        <v>830</v>
      </c>
      <c r="AL758" t="s">
        <v>6845</v>
      </c>
      <c r="AM758" t="s">
        <v>831</v>
      </c>
      <c r="AN758" t="s">
        <v>8971</v>
      </c>
      <c r="AO758" t="s">
        <v>8971</v>
      </c>
      <c r="AP758" t="s">
        <v>6866</v>
      </c>
      <c r="AQ758" t="s">
        <v>6866</v>
      </c>
      <c r="AR758" t="s">
        <v>6866</v>
      </c>
      <c r="AS758" t="s">
        <v>6866</v>
      </c>
      <c r="AT758" t="s">
        <v>6866</v>
      </c>
      <c r="AU758" t="s">
        <v>7100</v>
      </c>
      <c r="AV758" t="s">
        <v>7100</v>
      </c>
      <c r="AW758" t="s">
        <v>6866</v>
      </c>
      <c r="AX758" t="s">
        <v>6866</v>
      </c>
      <c r="AY758" t="s">
        <v>6866</v>
      </c>
      <c r="AZ758" t="s">
        <v>6866</v>
      </c>
      <c r="BA758" t="s">
        <v>6866</v>
      </c>
      <c r="BB758" t="s">
        <v>7100</v>
      </c>
      <c r="BC758" t="s">
        <v>7100</v>
      </c>
      <c r="BD758" t="s">
        <v>6866</v>
      </c>
      <c r="BE758" t="s">
        <v>6866</v>
      </c>
      <c r="BF758" t="s">
        <v>6866</v>
      </c>
      <c r="BG758" t="s">
        <v>6866</v>
      </c>
      <c r="BH758" t="s">
        <v>6866</v>
      </c>
      <c r="BI758" t="s">
        <v>7098</v>
      </c>
      <c r="BJ758" t="s">
        <v>7098</v>
      </c>
      <c r="BK758" t="s">
        <v>6866</v>
      </c>
      <c r="BL758" t="s">
        <v>6866</v>
      </c>
      <c r="BM758" t="s">
        <v>6866</v>
      </c>
      <c r="BN758" t="s">
        <v>6866</v>
      </c>
      <c r="BO758" t="s">
        <v>6866</v>
      </c>
      <c r="BP758" t="s">
        <v>832</v>
      </c>
      <c r="BQ758" t="s">
        <v>833</v>
      </c>
    </row>
    <row r="759" spans="1:69" hidden="1" x14ac:dyDescent="0.2">
      <c r="A759" t="s">
        <v>834</v>
      </c>
      <c r="B759" t="s">
        <v>835</v>
      </c>
      <c r="C759" t="s">
        <v>783</v>
      </c>
      <c r="D759" t="s">
        <v>6835</v>
      </c>
      <c r="E759" t="s">
        <v>1484</v>
      </c>
      <c r="F759" t="s">
        <v>836</v>
      </c>
      <c r="G759" t="s">
        <v>6837</v>
      </c>
      <c r="H759" t="s">
        <v>6264</v>
      </c>
      <c r="I759" t="s">
        <v>7145</v>
      </c>
      <c r="J759" t="s">
        <v>837</v>
      </c>
      <c r="K759" t="s">
        <v>6841</v>
      </c>
      <c r="L759" t="s">
        <v>7075</v>
      </c>
      <c r="M759" t="s">
        <v>7076</v>
      </c>
      <c r="N759" t="s">
        <v>7077</v>
      </c>
      <c r="O759" t="s">
        <v>6845</v>
      </c>
      <c r="P759" t="s">
        <v>6845</v>
      </c>
      <c r="Q759" t="s">
        <v>6845</v>
      </c>
      <c r="R759" t="s">
        <v>8348</v>
      </c>
      <c r="S759" t="s">
        <v>8223</v>
      </c>
      <c r="T759" t="s">
        <v>7091</v>
      </c>
      <c r="U759" t="s">
        <v>7082</v>
      </c>
      <c r="V759" t="s">
        <v>838</v>
      </c>
      <c r="W759" t="s">
        <v>839</v>
      </c>
      <c r="X759" t="s">
        <v>6845</v>
      </c>
      <c r="Y759" t="s">
        <v>1776</v>
      </c>
      <c r="Z759" t="s">
        <v>9012</v>
      </c>
      <c r="AA759" t="s">
        <v>6475</v>
      </c>
      <c r="AB759" t="s">
        <v>7119</v>
      </c>
      <c r="AC759" t="s">
        <v>838</v>
      </c>
      <c r="AD759" t="s">
        <v>840</v>
      </c>
      <c r="AE759" t="s">
        <v>6845</v>
      </c>
      <c r="AF759" t="s">
        <v>841</v>
      </c>
      <c r="AG759" t="s">
        <v>6492</v>
      </c>
      <c r="AH759" t="s">
        <v>8950</v>
      </c>
      <c r="AI759" t="s">
        <v>7092</v>
      </c>
      <c r="AJ759" t="s">
        <v>838</v>
      </c>
      <c r="AK759" t="s">
        <v>842</v>
      </c>
      <c r="AL759" t="s">
        <v>6845</v>
      </c>
      <c r="AM759" t="s">
        <v>8938</v>
      </c>
      <c r="AN759" t="s">
        <v>7099</v>
      </c>
      <c r="AO759" t="s">
        <v>6866</v>
      </c>
      <c r="AP759" t="s">
        <v>7099</v>
      </c>
      <c r="AQ759" t="s">
        <v>6866</v>
      </c>
      <c r="AR759" t="s">
        <v>6866</v>
      </c>
      <c r="AS759" t="s">
        <v>6866</v>
      </c>
      <c r="AT759" t="s">
        <v>6866</v>
      </c>
      <c r="AU759" t="s">
        <v>8953</v>
      </c>
      <c r="AV759" t="s">
        <v>6866</v>
      </c>
      <c r="AW759" t="s">
        <v>8953</v>
      </c>
      <c r="AX759" t="s">
        <v>6866</v>
      </c>
      <c r="AY759" t="s">
        <v>6866</v>
      </c>
      <c r="AZ759" t="s">
        <v>6866</v>
      </c>
      <c r="BA759" t="s">
        <v>6866</v>
      </c>
      <c r="BB759" t="s">
        <v>7099</v>
      </c>
      <c r="BC759" t="s">
        <v>6866</v>
      </c>
      <c r="BD759" t="s">
        <v>7099</v>
      </c>
      <c r="BE759" t="s">
        <v>6866</v>
      </c>
      <c r="BF759" t="s">
        <v>6866</v>
      </c>
      <c r="BG759" t="s">
        <v>6866</v>
      </c>
      <c r="BH759" t="s">
        <v>6866</v>
      </c>
      <c r="BI759" t="s">
        <v>8953</v>
      </c>
      <c r="BJ759" t="s">
        <v>6866</v>
      </c>
      <c r="BK759" t="s">
        <v>8953</v>
      </c>
      <c r="BL759" t="s">
        <v>6866</v>
      </c>
      <c r="BM759" t="s">
        <v>6866</v>
      </c>
      <c r="BN759" t="s">
        <v>6866</v>
      </c>
      <c r="BO759" t="s">
        <v>6866</v>
      </c>
      <c r="BP759" t="s">
        <v>843</v>
      </c>
      <c r="BQ759" t="s">
        <v>844</v>
      </c>
    </row>
    <row r="760" spans="1:69" hidden="1" x14ac:dyDescent="0.2">
      <c r="A760" t="s">
        <v>845</v>
      </c>
      <c r="B760" t="s">
        <v>846</v>
      </c>
      <c r="C760" t="s">
        <v>783</v>
      </c>
      <c r="D760" t="s">
        <v>6835</v>
      </c>
      <c r="E760" t="s">
        <v>1484</v>
      </c>
      <c r="F760" t="s">
        <v>847</v>
      </c>
      <c r="G760" t="s">
        <v>6837</v>
      </c>
      <c r="H760" t="s">
        <v>6421</v>
      </c>
      <c r="I760" t="s">
        <v>6451</v>
      </c>
      <c r="J760" t="s">
        <v>848</v>
      </c>
      <c r="K760" t="s">
        <v>6841</v>
      </c>
      <c r="L760" t="s">
        <v>7075</v>
      </c>
      <c r="M760" t="s">
        <v>7076</v>
      </c>
      <c r="N760" t="s">
        <v>7077</v>
      </c>
      <c r="O760" t="s">
        <v>6845</v>
      </c>
      <c r="P760" t="s">
        <v>6845</v>
      </c>
      <c r="Q760" t="s">
        <v>6845</v>
      </c>
      <c r="R760" t="s">
        <v>849</v>
      </c>
      <c r="S760" t="s">
        <v>6268</v>
      </c>
      <c r="T760" t="s">
        <v>7118</v>
      </c>
      <c r="U760" t="s">
        <v>7082</v>
      </c>
      <c r="V760" t="s">
        <v>850</v>
      </c>
      <c r="W760" t="s">
        <v>851</v>
      </c>
      <c r="X760" t="s">
        <v>6845</v>
      </c>
      <c r="Y760" t="s">
        <v>849</v>
      </c>
      <c r="Z760" t="s">
        <v>8998</v>
      </c>
      <c r="AA760" t="s">
        <v>7118</v>
      </c>
      <c r="AB760" t="s">
        <v>7119</v>
      </c>
      <c r="AC760" t="s">
        <v>850</v>
      </c>
      <c r="AD760" t="s">
        <v>852</v>
      </c>
      <c r="AE760" t="s">
        <v>6845</v>
      </c>
      <c r="AF760" t="s">
        <v>1056</v>
      </c>
      <c r="AG760" t="s">
        <v>7085</v>
      </c>
      <c r="AH760" t="s">
        <v>8950</v>
      </c>
      <c r="AI760" t="s">
        <v>7092</v>
      </c>
      <c r="AJ760" t="s">
        <v>850</v>
      </c>
      <c r="AK760" t="s">
        <v>6830</v>
      </c>
      <c r="AL760" t="s">
        <v>6845</v>
      </c>
      <c r="AM760" t="s">
        <v>6845</v>
      </c>
      <c r="AN760" t="s">
        <v>6274</v>
      </c>
      <c r="AO760" t="s">
        <v>6274</v>
      </c>
      <c r="AP760" t="s">
        <v>6866</v>
      </c>
      <c r="AQ760" t="s">
        <v>6866</v>
      </c>
      <c r="AR760" t="s">
        <v>6866</v>
      </c>
      <c r="AS760" t="s">
        <v>6866</v>
      </c>
      <c r="AT760" t="s">
        <v>6866</v>
      </c>
      <c r="AU760" t="s">
        <v>7096</v>
      </c>
      <c r="AV760" t="s">
        <v>7096</v>
      </c>
      <c r="AW760" t="s">
        <v>6866</v>
      </c>
      <c r="AX760" t="s">
        <v>6866</v>
      </c>
      <c r="AY760" t="s">
        <v>6866</v>
      </c>
      <c r="AZ760" t="s">
        <v>6866</v>
      </c>
      <c r="BA760" t="s">
        <v>6866</v>
      </c>
      <c r="BB760" t="s">
        <v>6400</v>
      </c>
      <c r="BC760" t="s">
        <v>6400</v>
      </c>
      <c r="BD760" t="s">
        <v>6866</v>
      </c>
      <c r="BE760" t="s">
        <v>6866</v>
      </c>
      <c r="BF760" t="s">
        <v>6866</v>
      </c>
      <c r="BG760" t="s">
        <v>6866</v>
      </c>
      <c r="BH760" t="s">
        <v>6866</v>
      </c>
      <c r="BI760" t="s">
        <v>7096</v>
      </c>
      <c r="BJ760" t="s">
        <v>7096</v>
      </c>
      <c r="BK760" t="s">
        <v>6866</v>
      </c>
      <c r="BL760" t="s">
        <v>6866</v>
      </c>
      <c r="BM760" t="s">
        <v>6866</v>
      </c>
      <c r="BN760" t="s">
        <v>6866</v>
      </c>
      <c r="BO760" t="s">
        <v>6866</v>
      </c>
      <c r="BP760" t="s">
        <v>853</v>
      </c>
      <c r="BQ760" t="s">
        <v>854</v>
      </c>
    </row>
    <row r="761" spans="1:69" hidden="1" x14ac:dyDescent="0.2">
      <c r="A761" t="s">
        <v>9213</v>
      </c>
      <c r="B761" t="s">
        <v>855</v>
      </c>
      <c r="C761" t="s">
        <v>783</v>
      </c>
      <c r="D761" t="s">
        <v>6835</v>
      </c>
      <c r="E761" t="s">
        <v>1484</v>
      </c>
      <c r="F761" t="s">
        <v>1485</v>
      </c>
      <c r="G761" t="s">
        <v>6837</v>
      </c>
      <c r="H761" t="s">
        <v>1486</v>
      </c>
      <c r="I761" t="s">
        <v>8286</v>
      </c>
      <c r="J761" t="s">
        <v>1487</v>
      </c>
      <c r="K761" t="s">
        <v>6841</v>
      </c>
      <c r="L761" t="s">
        <v>7075</v>
      </c>
      <c r="M761" t="s">
        <v>7076</v>
      </c>
      <c r="N761" t="s">
        <v>7077</v>
      </c>
      <c r="O761" t="s">
        <v>6845</v>
      </c>
      <c r="P761" t="s">
        <v>856</v>
      </c>
      <c r="Q761" t="s">
        <v>6845</v>
      </c>
      <c r="R761" t="s">
        <v>2420</v>
      </c>
      <c r="S761" t="s">
        <v>7767</v>
      </c>
      <c r="T761" t="s">
        <v>8932</v>
      </c>
      <c r="U761" t="s">
        <v>7082</v>
      </c>
      <c r="V761" t="s">
        <v>857</v>
      </c>
      <c r="W761" t="s">
        <v>858</v>
      </c>
      <c r="X761" t="s">
        <v>6845</v>
      </c>
      <c r="Y761" t="s">
        <v>5829</v>
      </c>
      <c r="Z761" t="s">
        <v>8903</v>
      </c>
      <c r="AA761" t="s">
        <v>7091</v>
      </c>
      <c r="AB761" t="s">
        <v>7119</v>
      </c>
      <c r="AC761" t="s">
        <v>859</v>
      </c>
      <c r="AD761" t="s">
        <v>860</v>
      </c>
      <c r="AE761" t="s">
        <v>6845</v>
      </c>
      <c r="AF761" t="s">
        <v>7488</v>
      </c>
      <c r="AG761" t="s">
        <v>861</v>
      </c>
      <c r="AH761" t="s">
        <v>7086</v>
      </c>
      <c r="AI761" t="s">
        <v>7092</v>
      </c>
      <c r="AJ761" t="s">
        <v>859</v>
      </c>
      <c r="AK761" t="s">
        <v>862</v>
      </c>
      <c r="AL761" t="s">
        <v>6845</v>
      </c>
      <c r="AM761" t="s">
        <v>1652</v>
      </c>
      <c r="AN761" t="s">
        <v>8912</v>
      </c>
      <c r="AO761" t="s">
        <v>7097</v>
      </c>
      <c r="AP761" t="s">
        <v>7180</v>
      </c>
      <c r="AQ761" t="s">
        <v>6866</v>
      </c>
      <c r="AR761" t="s">
        <v>6866</v>
      </c>
      <c r="AS761" t="s">
        <v>6866</v>
      </c>
      <c r="AT761" t="s">
        <v>6866</v>
      </c>
      <c r="AU761" t="s">
        <v>6399</v>
      </c>
      <c r="AV761" t="s">
        <v>8887</v>
      </c>
      <c r="AW761" t="s">
        <v>7179</v>
      </c>
      <c r="AX761" t="s">
        <v>6866</v>
      </c>
      <c r="AY761" t="s">
        <v>6866</v>
      </c>
      <c r="AZ761" t="s">
        <v>6866</v>
      </c>
      <c r="BA761" t="s">
        <v>6866</v>
      </c>
      <c r="BB761" t="s">
        <v>6179</v>
      </c>
      <c r="BC761" t="s">
        <v>4971</v>
      </c>
      <c r="BD761" t="s">
        <v>8953</v>
      </c>
      <c r="BE761" t="s">
        <v>6866</v>
      </c>
      <c r="BF761" t="s">
        <v>6866</v>
      </c>
      <c r="BG761" t="s">
        <v>6866</v>
      </c>
      <c r="BH761" t="s">
        <v>6866</v>
      </c>
      <c r="BI761" t="s">
        <v>6284</v>
      </c>
      <c r="BJ761" t="s">
        <v>8434</v>
      </c>
      <c r="BK761" t="s">
        <v>7095</v>
      </c>
      <c r="BL761" t="s">
        <v>6866</v>
      </c>
      <c r="BM761" t="s">
        <v>6866</v>
      </c>
      <c r="BN761" t="s">
        <v>6866</v>
      </c>
      <c r="BO761" t="s">
        <v>6866</v>
      </c>
      <c r="BP761" t="s">
        <v>863</v>
      </c>
      <c r="BQ761" t="s">
        <v>864</v>
      </c>
    </row>
    <row r="762" spans="1:69" hidden="1" x14ac:dyDescent="0.2">
      <c r="A762" t="s">
        <v>865</v>
      </c>
      <c r="B762" t="s">
        <v>866</v>
      </c>
      <c r="C762" t="s">
        <v>783</v>
      </c>
      <c r="D762" t="s">
        <v>6835</v>
      </c>
      <c r="E762" t="s">
        <v>1484</v>
      </c>
      <c r="F762" t="s">
        <v>867</v>
      </c>
      <c r="G762" t="s">
        <v>6837</v>
      </c>
      <c r="H762" t="s">
        <v>9024</v>
      </c>
      <c r="I762" t="s">
        <v>6273</v>
      </c>
      <c r="J762" t="s">
        <v>868</v>
      </c>
      <c r="K762" t="s">
        <v>6841</v>
      </c>
      <c r="L762" t="s">
        <v>6500</v>
      </c>
      <c r="M762" t="s">
        <v>6501</v>
      </c>
      <c r="N762" t="s">
        <v>7077</v>
      </c>
      <c r="O762" t="s">
        <v>6845</v>
      </c>
      <c r="P762" t="s">
        <v>6845</v>
      </c>
      <c r="Q762" t="s">
        <v>6845</v>
      </c>
      <c r="R762" t="s">
        <v>5920</v>
      </c>
      <c r="S762" t="s">
        <v>9012</v>
      </c>
      <c r="T762" t="s">
        <v>6475</v>
      </c>
      <c r="U762" t="s">
        <v>7082</v>
      </c>
      <c r="V762" t="s">
        <v>869</v>
      </c>
      <c r="W762" t="s">
        <v>870</v>
      </c>
      <c r="X762" t="s">
        <v>6845</v>
      </c>
      <c r="Y762" t="s">
        <v>6845</v>
      </c>
      <c r="Z762" t="s">
        <v>6845</v>
      </c>
      <c r="AA762" t="s">
        <v>6845</v>
      </c>
      <c r="AB762" t="s">
        <v>6845</v>
      </c>
      <c r="AC762" t="s">
        <v>6845</v>
      </c>
      <c r="AD762" t="s">
        <v>6845</v>
      </c>
      <c r="AE762" t="s">
        <v>6845</v>
      </c>
      <c r="AF762" t="s">
        <v>6845</v>
      </c>
      <c r="AG762" t="s">
        <v>6845</v>
      </c>
      <c r="AH762" t="s">
        <v>6845</v>
      </c>
      <c r="AI762" t="s">
        <v>6845</v>
      </c>
      <c r="AJ762" t="s">
        <v>6845</v>
      </c>
      <c r="AK762" t="s">
        <v>6845</v>
      </c>
      <c r="AL762" t="s">
        <v>6845</v>
      </c>
      <c r="AM762" t="s">
        <v>6845</v>
      </c>
      <c r="AN762" t="s">
        <v>6866</v>
      </c>
      <c r="AO762" t="s">
        <v>6866</v>
      </c>
      <c r="AP762" t="s">
        <v>6866</v>
      </c>
      <c r="AQ762" t="s">
        <v>6866</v>
      </c>
      <c r="AR762" t="s">
        <v>6866</v>
      </c>
      <c r="AS762" t="s">
        <v>6866</v>
      </c>
      <c r="AT762" t="s">
        <v>6866</v>
      </c>
      <c r="AU762" t="s">
        <v>6866</v>
      </c>
      <c r="AV762" t="s">
        <v>6866</v>
      </c>
      <c r="AW762" t="s">
        <v>6866</v>
      </c>
      <c r="AX762" t="s">
        <v>6866</v>
      </c>
      <c r="AY762" t="s">
        <v>6866</v>
      </c>
      <c r="AZ762" t="s">
        <v>6866</v>
      </c>
      <c r="BA762" t="s">
        <v>6866</v>
      </c>
      <c r="BB762" t="s">
        <v>8952</v>
      </c>
      <c r="BC762" t="s">
        <v>8952</v>
      </c>
      <c r="BD762" t="s">
        <v>6866</v>
      </c>
      <c r="BE762" t="s">
        <v>6866</v>
      </c>
      <c r="BF762" t="s">
        <v>6866</v>
      </c>
      <c r="BG762" t="s">
        <v>6866</v>
      </c>
      <c r="BH762" t="s">
        <v>6866</v>
      </c>
      <c r="BI762" t="s">
        <v>8952</v>
      </c>
      <c r="BJ762" t="s">
        <v>8952</v>
      </c>
      <c r="BK762" t="s">
        <v>6866</v>
      </c>
      <c r="BL762" t="s">
        <v>6866</v>
      </c>
      <c r="BM762" t="s">
        <v>6866</v>
      </c>
      <c r="BN762" t="s">
        <v>6866</v>
      </c>
      <c r="BO762" t="s">
        <v>6866</v>
      </c>
      <c r="BP762" t="s">
        <v>871</v>
      </c>
      <c r="BQ762" t="s">
        <v>872</v>
      </c>
    </row>
    <row r="763" spans="1:69" hidden="1" x14ac:dyDescent="0.2">
      <c r="A763" t="s">
        <v>873</v>
      </c>
      <c r="B763" t="s">
        <v>874</v>
      </c>
      <c r="C763" t="s">
        <v>783</v>
      </c>
      <c r="D763" t="s">
        <v>6835</v>
      </c>
      <c r="E763" t="s">
        <v>1484</v>
      </c>
      <c r="F763" t="s">
        <v>875</v>
      </c>
      <c r="G763" t="s">
        <v>6837</v>
      </c>
      <c r="H763" t="s">
        <v>6264</v>
      </c>
      <c r="I763" t="s">
        <v>9187</v>
      </c>
      <c r="J763" t="s">
        <v>876</v>
      </c>
      <c r="K763" t="s">
        <v>6841</v>
      </c>
      <c r="L763" t="s">
        <v>6500</v>
      </c>
      <c r="M763" t="s">
        <v>6501</v>
      </c>
      <c r="N763" t="s">
        <v>7077</v>
      </c>
      <c r="O763" t="s">
        <v>6845</v>
      </c>
      <c r="P763" t="s">
        <v>6845</v>
      </c>
      <c r="Q763" t="s">
        <v>6845</v>
      </c>
      <c r="R763" t="s">
        <v>877</v>
      </c>
      <c r="S763" t="s">
        <v>6443</v>
      </c>
      <c r="T763" t="s">
        <v>8932</v>
      </c>
      <c r="U763" t="s">
        <v>7082</v>
      </c>
      <c r="V763" t="s">
        <v>878</v>
      </c>
      <c r="W763" t="s">
        <v>879</v>
      </c>
      <c r="X763" t="s">
        <v>6845</v>
      </c>
      <c r="Y763" t="s">
        <v>880</v>
      </c>
      <c r="Z763" t="s">
        <v>8898</v>
      </c>
      <c r="AA763" t="s">
        <v>6504</v>
      </c>
      <c r="AB763" t="s">
        <v>8361</v>
      </c>
      <c r="AC763" t="s">
        <v>878</v>
      </c>
      <c r="AD763" t="s">
        <v>881</v>
      </c>
      <c r="AE763" t="s">
        <v>6845</v>
      </c>
      <c r="AF763" t="s">
        <v>6845</v>
      </c>
      <c r="AG763" t="s">
        <v>6845</v>
      </c>
      <c r="AH763" t="s">
        <v>6845</v>
      </c>
      <c r="AI763" t="s">
        <v>6845</v>
      </c>
      <c r="AJ763" t="s">
        <v>6845</v>
      </c>
      <c r="AK763" t="s">
        <v>6845</v>
      </c>
      <c r="AL763" t="s">
        <v>6845</v>
      </c>
      <c r="AM763" t="s">
        <v>6845</v>
      </c>
      <c r="AN763" t="s">
        <v>6866</v>
      </c>
      <c r="AO763" t="s">
        <v>6866</v>
      </c>
      <c r="AP763" t="s">
        <v>6866</v>
      </c>
      <c r="AQ763" t="s">
        <v>6866</v>
      </c>
      <c r="AR763" t="s">
        <v>6866</v>
      </c>
      <c r="AS763" t="s">
        <v>6866</v>
      </c>
      <c r="AT763" t="s">
        <v>6866</v>
      </c>
      <c r="AU763" t="s">
        <v>6866</v>
      </c>
      <c r="AV763" t="s">
        <v>6866</v>
      </c>
      <c r="AW763" t="s">
        <v>6866</v>
      </c>
      <c r="AX763" t="s">
        <v>6866</v>
      </c>
      <c r="AY763" t="s">
        <v>6866</v>
      </c>
      <c r="AZ763" t="s">
        <v>6866</v>
      </c>
      <c r="BA763" t="s">
        <v>6866</v>
      </c>
      <c r="BB763" t="s">
        <v>8953</v>
      </c>
      <c r="BC763" t="s">
        <v>6866</v>
      </c>
      <c r="BD763" t="s">
        <v>8953</v>
      </c>
      <c r="BE763" t="s">
        <v>6866</v>
      </c>
      <c r="BF763" t="s">
        <v>6866</v>
      </c>
      <c r="BG763" t="s">
        <v>6866</v>
      </c>
      <c r="BH763" t="s">
        <v>6866</v>
      </c>
      <c r="BI763" t="s">
        <v>7143</v>
      </c>
      <c r="BJ763" t="s">
        <v>6866</v>
      </c>
      <c r="BK763" t="s">
        <v>7143</v>
      </c>
      <c r="BL763" t="s">
        <v>6866</v>
      </c>
      <c r="BM763" t="s">
        <v>6866</v>
      </c>
      <c r="BN763" t="s">
        <v>6866</v>
      </c>
      <c r="BO763" t="s">
        <v>6866</v>
      </c>
      <c r="BP763" t="s">
        <v>882</v>
      </c>
      <c r="BQ763" t="s">
        <v>883</v>
      </c>
    </row>
    <row r="764" spans="1:69" hidden="1" x14ac:dyDescent="0.2">
      <c r="A764" t="s">
        <v>884</v>
      </c>
      <c r="B764" t="s">
        <v>885</v>
      </c>
      <c r="C764" t="s">
        <v>783</v>
      </c>
      <c r="D764" t="s">
        <v>6835</v>
      </c>
      <c r="E764" t="s">
        <v>1484</v>
      </c>
      <c r="F764" t="s">
        <v>886</v>
      </c>
      <c r="G764" t="s">
        <v>6837</v>
      </c>
      <c r="H764" t="s">
        <v>6264</v>
      </c>
      <c r="I764" t="s">
        <v>7099</v>
      </c>
      <c r="J764" t="s">
        <v>887</v>
      </c>
      <c r="K764" t="s">
        <v>6841</v>
      </c>
      <c r="L764" t="s">
        <v>6500</v>
      </c>
      <c r="M764" t="s">
        <v>6501</v>
      </c>
      <c r="N764" t="s">
        <v>7077</v>
      </c>
      <c r="O764" t="s">
        <v>6845</v>
      </c>
      <c r="P764" t="s">
        <v>6845</v>
      </c>
      <c r="Q764" t="s">
        <v>6845</v>
      </c>
      <c r="R764" t="s">
        <v>888</v>
      </c>
      <c r="S764" t="s">
        <v>5062</v>
      </c>
      <c r="T764" t="s">
        <v>7081</v>
      </c>
      <c r="U764" t="s">
        <v>7082</v>
      </c>
      <c r="V764" t="s">
        <v>6845</v>
      </c>
      <c r="W764" t="s">
        <v>889</v>
      </c>
      <c r="X764" t="s">
        <v>6845</v>
      </c>
      <c r="Y764" t="s">
        <v>6845</v>
      </c>
      <c r="Z764" t="s">
        <v>6845</v>
      </c>
      <c r="AA764" t="s">
        <v>6845</v>
      </c>
      <c r="AB764" t="s">
        <v>6845</v>
      </c>
      <c r="AC764" t="s">
        <v>6845</v>
      </c>
      <c r="AD764" t="s">
        <v>6845</v>
      </c>
      <c r="AE764" t="s">
        <v>6845</v>
      </c>
      <c r="AF764" t="s">
        <v>6845</v>
      </c>
      <c r="AG764" t="s">
        <v>6845</v>
      </c>
      <c r="AH764" t="s">
        <v>6845</v>
      </c>
      <c r="AI764" t="s">
        <v>6845</v>
      </c>
      <c r="AJ764" t="s">
        <v>6845</v>
      </c>
      <c r="AK764" t="s">
        <v>6845</v>
      </c>
      <c r="AL764" t="s">
        <v>6845</v>
      </c>
      <c r="AM764" t="s">
        <v>6845</v>
      </c>
      <c r="AN764" t="s">
        <v>6866</v>
      </c>
      <c r="AO764" t="s">
        <v>6866</v>
      </c>
      <c r="AP764" t="s">
        <v>6866</v>
      </c>
      <c r="AQ764" t="s">
        <v>6866</v>
      </c>
      <c r="AR764" t="s">
        <v>6866</v>
      </c>
      <c r="AS764" t="s">
        <v>6866</v>
      </c>
      <c r="AT764" t="s">
        <v>6866</v>
      </c>
      <c r="AU764" t="s">
        <v>6866</v>
      </c>
      <c r="AV764" t="s">
        <v>6866</v>
      </c>
      <c r="AW764" t="s">
        <v>6866</v>
      </c>
      <c r="AX764" t="s">
        <v>6866</v>
      </c>
      <c r="AY764" t="s">
        <v>6866</v>
      </c>
      <c r="AZ764" t="s">
        <v>6866</v>
      </c>
      <c r="BA764" t="s">
        <v>6866</v>
      </c>
      <c r="BB764" t="s">
        <v>8906</v>
      </c>
      <c r="BC764" t="s">
        <v>8906</v>
      </c>
      <c r="BD764" t="s">
        <v>6866</v>
      </c>
      <c r="BE764" t="s">
        <v>6866</v>
      </c>
      <c r="BF764" t="s">
        <v>6866</v>
      </c>
      <c r="BG764" t="s">
        <v>6866</v>
      </c>
      <c r="BH764" t="s">
        <v>6866</v>
      </c>
      <c r="BI764" t="s">
        <v>8952</v>
      </c>
      <c r="BJ764" t="s">
        <v>8952</v>
      </c>
      <c r="BK764" t="s">
        <v>6866</v>
      </c>
      <c r="BL764" t="s">
        <v>6866</v>
      </c>
      <c r="BM764" t="s">
        <v>6866</v>
      </c>
      <c r="BN764" t="s">
        <v>6866</v>
      </c>
      <c r="BO764" t="s">
        <v>6866</v>
      </c>
      <c r="BP764" t="s">
        <v>890</v>
      </c>
      <c r="BQ764" t="s">
        <v>891</v>
      </c>
    </row>
    <row r="765" spans="1:69" hidden="1" x14ac:dyDescent="0.2">
      <c r="A765" t="s">
        <v>892</v>
      </c>
      <c r="B765" t="s">
        <v>893</v>
      </c>
      <c r="C765" t="s">
        <v>783</v>
      </c>
      <c r="D765" t="s">
        <v>6835</v>
      </c>
      <c r="E765" t="s">
        <v>1484</v>
      </c>
      <c r="F765" t="s">
        <v>894</v>
      </c>
      <c r="G765" t="s">
        <v>6837</v>
      </c>
      <c r="H765" t="s">
        <v>5073</v>
      </c>
      <c r="I765" t="s">
        <v>9187</v>
      </c>
      <c r="J765" t="s">
        <v>895</v>
      </c>
      <c r="K765" t="s">
        <v>6841</v>
      </c>
      <c r="L765" t="s">
        <v>6500</v>
      </c>
      <c r="M765" t="s">
        <v>6501</v>
      </c>
      <c r="N765" t="s">
        <v>7077</v>
      </c>
      <c r="O765" t="s">
        <v>6845</v>
      </c>
      <c r="P765" t="s">
        <v>6845</v>
      </c>
      <c r="Q765" t="s">
        <v>6845</v>
      </c>
      <c r="R765" t="s">
        <v>896</v>
      </c>
      <c r="S765" t="s">
        <v>6397</v>
      </c>
      <c r="T765" t="s">
        <v>7091</v>
      </c>
      <c r="U765" t="s">
        <v>7082</v>
      </c>
      <c r="V765" t="s">
        <v>897</v>
      </c>
      <c r="W765" t="s">
        <v>898</v>
      </c>
      <c r="X765" t="s">
        <v>6845</v>
      </c>
      <c r="Y765" t="s">
        <v>899</v>
      </c>
      <c r="Z765" t="s">
        <v>6503</v>
      </c>
      <c r="AA765" t="s">
        <v>7081</v>
      </c>
      <c r="AB765" t="s">
        <v>8361</v>
      </c>
      <c r="AC765" t="s">
        <v>897</v>
      </c>
      <c r="AD765" t="s">
        <v>6845</v>
      </c>
      <c r="AE765" t="s">
        <v>6845</v>
      </c>
      <c r="AF765" t="s">
        <v>6845</v>
      </c>
      <c r="AG765" t="s">
        <v>6845</v>
      </c>
      <c r="AH765" t="s">
        <v>6845</v>
      </c>
      <c r="AI765" t="s">
        <v>6845</v>
      </c>
      <c r="AJ765" t="s">
        <v>6845</v>
      </c>
      <c r="AK765" t="s">
        <v>6845</v>
      </c>
      <c r="AL765" t="s">
        <v>6845</v>
      </c>
      <c r="AM765" t="s">
        <v>6845</v>
      </c>
      <c r="AN765" t="s">
        <v>6866</v>
      </c>
      <c r="AO765" t="s">
        <v>6866</v>
      </c>
      <c r="AP765" t="s">
        <v>6866</v>
      </c>
      <c r="AQ765" t="s">
        <v>6866</v>
      </c>
      <c r="AR765" t="s">
        <v>6866</v>
      </c>
      <c r="AS765" t="s">
        <v>6866</v>
      </c>
      <c r="AT765" t="s">
        <v>6866</v>
      </c>
      <c r="AU765" t="s">
        <v>6866</v>
      </c>
      <c r="AV765" t="s">
        <v>6866</v>
      </c>
      <c r="AW765" t="s">
        <v>6866</v>
      </c>
      <c r="AX765" t="s">
        <v>6866</v>
      </c>
      <c r="AY765" t="s">
        <v>6866</v>
      </c>
      <c r="AZ765" t="s">
        <v>6866</v>
      </c>
      <c r="BA765" t="s">
        <v>6866</v>
      </c>
      <c r="BB765" t="s">
        <v>7143</v>
      </c>
      <c r="BC765" t="s">
        <v>7143</v>
      </c>
      <c r="BD765" t="s">
        <v>6866</v>
      </c>
      <c r="BE765" t="s">
        <v>6866</v>
      </c>
      <c r="BF765" t="s">
        <v>6866</v>
      </c>
      <c r="BG765" t="s">
        <v>6866</v>
      </c>
      <c r="BH765" t="s">
        <v>6866</v>
      </c>
      <c r="BI765" t="s">
        <v>7099</v>
      </c>
      <c r="BJ765" t="s">
        <v>7099</v>
      </c>
      <c r="BK765" t="s">
        <v>6866</v>
      </c>
      <c r="BL765" t="s">
        <v>6866</v>
      </c>
      <c r="BM765" t="s">
        <v>6866</v>
      </c>
      <c r="BN765" t="s">
        <v>6866</v>
      </c>
      <c r="BO765" t="s">
        <v>6866</v>
      </c>
      <c r="BP765" t="s">
        <v>900</v>
      </c>
      <c r="BQ765" t="s">
        <v>901</v>
      </c>
    </row>
    <row r="766" spans="1:69" hidden="1" x14ac:dyDescent="0.2">
      <c r="A766" t="s">
        <v>902</v>
      </c>
      <c r="B766" t="s">
        <v>903</v>
      </c>
      <c r="C766" t="s">
        <v>783</v>
      </c>
      <c r="D766" t="s">
        <v>6835</v>
      </c>
      <c r="E766" t="s">
        <v>1484</v>
      </c>
      <c r="F766" t="s">
        <v>904</v>
      </c>
      <c r="G766" t="s">
        <v>6837</v>
      </c>
      <c r="H766" t="s">
        <v>6264</v>
      </c>
      <c r="I766" t="s">
        <v>8994</v>
      </c>
      <c r="J766" t="s">
        <v>1487</v>
      </c>
      <c r="K766" t="s">
        <v>6841</v>
      </c>
      <c r="L766" t="s">
        <v>6500</v>
      </c>
      <c r="M766" t="s">
        <v>6501</v>
      </c>
      <c r="N766" t="s">
        <v>7077</v>
      </c>
      <c r="O766" t="s">
        <v>6845</v>
      </c>
      <c r="P766" t="s">
        <v>6845</v>
      </c>
      <c r="Q766" t="s">
        <v>6845</v>
      </c>
      <c r="R766" t="s">
        <v>8594</v>
      </c>
      <c r="S766" t="s">
        <v>7085</v>
      </c>
      <c r="T766" t="s">
        <v>8950</v>
      </c>
      <c r="U766" t="s">
        <v>7082</v>
      </c>
      <c r="V766" t="s">
        <v>6845</v>
      </c>
      <c r="W766" t="s">
        <v>905</v>
      </c>
      <c r="X766" t="s">
        <v>6845</v>
      </c>
      <c r="Y766" t="s">
        <v>6845</v>
      </c>
      <c r="Z766" t="s">
        <v>6845</v>
      </c>
      <c r="AA766" t="s">
        <v>6845</v>
      </c>
      <c r="AB766" t="s">
        <v>6845</v>
      </c>
      <c r="AC766" t="s">
        <v>6845</v>
      </c>
      <c r="AD766" t="s">
        <v>6845</v>
      </c>
      <c r="AE766" t="s">
        <v>6845</v>
      </c>
      <c r="AF766" t="s">
        <v>6845</v>
      </c>
      <c r="AG766" t="s">
        <v>6845</v>
      </c>
      <c r="AH766" t="s">
        <v>6845</v>
      </c>
      <c r="AI766" t="s">
        <v>6845</v>
      </c>
      <c r="AJ766" t="s">
        <v>6845</v>
      </c>
      <c r="AK766" t="s">
        <v>6845</v>
      </c>
      <c r="AL766" t="s">
        <v>6845</v>
      </c>
      <c r="AM766" t="s">
        <v>6845</v>
      </c>
      <c r="AN766" t="s">
        <v>6866</v>
      </c>
      <c r="AO766" t="s">
        <v>6866</v>
      </c>
      <c r="AP766" t="s">
        <v>6866</v>
      </c>
      <c r="AQ766" t="s">
        <v>6866</v>
      </c>
      <c r="AR766" t="s">
        <v>6866</v>
      </c>
      <c r="AS766" t="s">
        <v>6866</v>
      </c>
      <c r="AT766" t="s">
        <v>6866</v>
      </c>
      <c r="AU766" t="s">
        <v>6866</v>
      </c>
      <c r="AV766" t="s">
        <v>6866</v>
      </c>
      <c r="AW766" t="s">
        <v>6866</v>
      </c>
      <c r="AX766" t="s">
        <v>6866</v>
      </c>
      <c r="AY766" t="s">
        <v>6866</v>
      </c>
      <c r="AZ766" t="s">
        <v>6866</v>
      </c>
      <c r="BA766" t="s">
        <v>6866</v>
      </c>
      <c r="BB766" t="s">
        <v>8953</v>
      </c>
      <c r="BC766" t="s">
        <v>8953</v>
      </c>
      <c r="BD766" t="s">
        <v>6866</v>
      </c>
      <c r="BE766" t="s">
        <v>6866</v>
      </c>
      <c r="BF766" t="s">
        <v>6866</v>
      </c>
      <c r="BG766" t="s">
        <v>6866</v>
      </c>
      <c r="BH766" t="s">
        <v>6866</v>
      </c>
      <c r="BI766" t="s">
        <v>7143</v>
      </c>
      <c r="BJ766" t="s">
        <v>7143</v>
      </c>
      <c r="BK766" t="s">
        <v>6866</v>
      </c>
      <c r="BL766" t="s">
        <v>6866</v>
      </c>
      <c r="BM766" t="s">
        <v>6866</v>
      </c>
      <c r="BN766" t="s">
        <v>6866</v>
      </c>
      <c r="BO766" t="s">
        <v>6866</v>
      </c>
      <c r="BP766" t="s">
        <v>906</v>
      </c>
      <c r="BQ766" t="s">
        <v>907</v>
      </c>
    </row>
    <row r="767" spans="1:69" hidden="1" x14ac:dyDescent="0.2">
      <c r="A767" t="s">
        <v>908</v>
      </c>
      <c r="B767" t="s">
        <v>909</v>
      </c>
      <c r="C767" t="s">
        <v>783</v>
      </c>
      <c r="D767" t="s">
        <v>6835</v>
      </c>
      <c r="E767" t="s">
        <v>1484</v>
      </c>
      <c r="F767" t="s">
        <v>910</v>
      </c>
      <c r="G767" t="s">
        <v>6837</v>
      </c>
      <c r="H767" t="s">
        <v>6264</v>
      </c>
      <c r="I767" t="s">
        <v>7100</v>
      </c>
      <c r="J767" t="s">
        <v>911</v>
      </c>
      <c r="K767" t="s">
        <v>6841</v>
      </c>
      <c r="L767" t="s">
        <v>6500</v>
      </c>
      <c r="M767" t="s">
        <v>6501</v>
      </c>
      <c r="N767" t="s">
        <v>7077</v>
      </c>
      <c r="O767" t="s">
        <v>6845</v>
      </c>
      <c r="P767" t="s">
        <v>6845</v>
      </c>
      <c r="Q767" t="s">
        <v>6845</v>
      </c>
      <c r="R767" t="s">
        <v>912</v>
      </c>
      <c r="S767" t="s">
        <v>8291</v>
      </c>
      <c r="T767" t="s">
        <v>6414</v>
      </c>
      <c r="U767" t="s">
        <v>7082</v>
      </c>
      <c r="V767" t="s">
        <v>913</v>
      </c>
      <c r="W767" t="s">
        <v>914</v>
      </c>
      <c r="X767" t="s">
        <v>6845</v>
      </c>
      <c r="Y767" t="s">
        <v>915</v>
      </c>
      <c r="Z767" t="s">
        <v>7085</v>
      </c>
      <c r="AA767" t="s">
        <v>8474</v>
      </c>
      <c r="AB767" t="s">
        <v>7119</v>
      </c>
      <c r="AC767" t="s">
        <v>913</v>
      </c>
      <c r="AD767" t="s">
        <v>6845</v>
      </c>
      <c r="AE767" t="s">
        <v>6845</v>
      </c>
      <c r="AF767" t="s">
        <v>6845</v>
      </c>
      <c r="AG767" t="s">
        <v>6845</v>
      </c>
      <c r="AH767" t="s">
        <v>6845</v>
      </c>
      <c r="AI767" t="s">
        <v>6845</v>
      </c>
      <c r="AJ767" t="s">
        <v>6845</v>
      </c>
      <c r="AK767" t="s">
        <v>6845</v>
      </c>
      <c r="AL767" t="s">
        <v>6845</v>
      </c>
      <c r="AM767" t="s">
        <v>6845</v>
      </c>
      <c r="AN767" t="s">
        <v>6866</v>
      </c>
      <c r="AO767" t="s">
        <v>6866</v>
      </c>
      <c r="AP767" t="s">
        <v>6866</v>
      </c>
      <c r="AQ767" t="s">
        <v>6866</v>
      </c>
      <c r="AR767" t="s">
        <v>6866</v>
      </c>
      <c r="AS767" t="s">
        <v>6866</v>
      </c>
      <c r="AT767" t="s">
        <v>6866</v>
      </c>
      <c r="AU767" t="s">
        <v>6866</v>
      </c>
      <c r="AV767" t="s">
        <v>6866</v>
      </c>
      <c r="AW767" t="s">
        <v>6866</v>
      </c>
      <c r="AX767" t="s">
        <v>6866</v>
      </c>
      <c r="AY767" t="s">
        <v>6866</v>
      </c>
      <c r="AZ767" t="s">
        <v>6866</v>
      </c>
      <c r="BA767" t="s">
        <v>6866</v>
      </c>
      <c r="BB767" t="s">
        <v>8906</v>
      </c>
      <c r="BC767" t="s">
        <v>6866</v>
      </c>
      <c r="BD767" t="s">
        <v>8906</v>
      </c>
      <c r="BE767" t="s">
        <v>6866</v>
      </c>
      <c r="BF767" t="s">
        <v>6866</v>
      </c>
      <c r="BG767" t="s">
        <v>6866</v>
      </c>
      <c r="BH767" t="s">
        <v>6866</v>
      </c>
      <c r="BI767" t="s">
        <v>7179</v>
      </c>
      <c r="BJ767" t="s">
        <v>7179</v>
      </c>
      <c r="BK767" t="s">
        <v>6866</v>
      </c>
      <c r="BL767" t="s">
        <v>6866</v>
      </c>
      <c r="BM767" t="s">
        <v>6866</v>
      </c>
      <c r="BN767" t="s">
        <v>6866</v>
      </c>
      <c r="BO767" t="s">
        <v>6866</v>
      </c>
      <c r="BP767" t="s">
        <v>916</v>
      </c>
      <c r="BQ767" t="s">
        <v>917</v>
      </c>
    </row>
    <row r="768" spans="1:69" hidden="1" x14ac:dyDescent="0.2">
      <c r="A768" t="s">
        <v>918</v>
      </c>
      <c r="B768" t="s">
        <v>919</v>
      </c>
      <c r="C768" t="s">
        <v>783</v>
      </c>
      <c r="D768" t="s">
        <v>6835</v>
      </c>
      <c r="E768" t="s">
        <v>1484</v>
      </c>
      <c r="F768" t="s">
        <v>920</v>
      </c>
      <c r="G768" t="s">
        <v>6837</v>
      </c>
      <c r="H768" t="s">
        <v>8753</v>
      </c>
      <c r="I768" t="s">
        <v>7797</v>
      </c>
      <c r="J768" t="s">
        <v>887</v>
      </c>
      <c r="K768" t="s">
        <v>6841</v>
      </c>
      <c r="L768" t="s">
        <v>6500</v>
      </c>
      <c r="M768" t="s">
        <v>6501</v>
      </c>
      <c r="N768" t="s">
        <v>7077</v>
      </c>
      <c r="O768" t="s">
        <v>6845</v>
      </c>
      <c r="P768" t="s">
        <v>6845</v>
      </c>
      <c r="Q768" t="s">
        <v>6845</v>
      </c>
      <c r="R768" t="s">
        <v>921</v>
      </c>
      <c r="S768" t="s">
        <v>7090</v>
      </c>
      <c r="T768" t="s">
        <v>7086</v>
      </c>
      <c r="U768" t="s">
        <v>7082</v>
      </c>
      <c r="V768" t="s">
        <v>922</v>
      </c>
      <c r="W768" t="s">
        <v>923</v>
      </c>
      <c r="X768" t="s">
        <v>6845</v>
      </c>
      <c r="Y768" t="s">
        <v>6845</v>
      </c>
      <c r="Z768" t="s">
        <v>6845</v>
      </c>
      <c r="AA768" t="s">
        <v>6845</v>
      </c>
      <c r="AB768" t="s">
        <v>8548</v>
      </c>
      <c r="AC768" t="s">
        <v>6845</v>
      </c>
      <c r="AD768" t="s">
        <v>6845</v>
      </c>
      <c r="AE768" t="s">
        <v>6845</v>
      </c>
      <c r="AF768" t="s">
        <v>6845</v>
      </c>
      <c r="AG768" t="s">
        <v>6845</v>
      </c>
      <c r="AH768" t="s">
        <v>6845</v>
      </c>
      <c r="AI768" t="s">
        <v>6845</v>
      </c>
      <c r="AJ768" t="s">
        <v>6845</v>
      </c>
      <c r="AK768" t="s">
        <v>6845</v>
      </c>
      <c r="AL768" t="s">
        <v>6845</v>
      </c>
      <c r="AM768" t="s">
        <v>6845</v>
      </c>
      <c r="AN768" t="s">
        <v>6866</v>
      </c>
      <c r="AO768" t="s">
        <v>6866</v>
      </c>
      <c r="AP768" t="s">
        <v>6866</v>
      </c>
      <c r="AQ768" t="s">
        <v>6866</v>
      </c>
      <c r="AR768" t="s">
        <v>6866</v>
      </c>
      <c r="AS768" t="s">
        <v>6866</v>
      </c>
      <c r="AT768" t="s">
        <v>6866</v>
      </c>
      <c r="AU768" t="s">
        <v>6866</v>
      </c>
      <c r="AV768" t="s">
        <v>6866</v>
      </c>
      <c r="AW768" t="s">
        <v>6866</v>
      </c>
      <c r="AX768" t="s">
        <v>6866</v>
      </c>
      <c r="AY768" t="s">
        <v>6866</v>
      </c>
      <c r="AZ768" t="s">
        <v>6866</v>
      </c>
      <c r="BA768" t="s">
        <v>6866</v>
      </c>
      <c r="BB768" t="s">
        <v>8906</v>
      </c>
      <c r="BC768" t="s">
        <v>8906</v>
      </c>
      <c r="BD768" t="s">
        <v>6866</v>
      </c>
      <c r="BE768" t="s">
        <v>6866</v>
      </c>
      <c r="BF768" t="s">
        <v>6866</v>
      </c>
      <c r="BG768" t="s">
        <v>6866</v>
      </c>
      <c r="BH768" t="s">
        <v>6866</v>
      </c>
      <c r="BI768" t="s">
        <v>7099</v>
      </c>
      <c r="BJ768" t="s">
        <v>7099</v>
      </c>
      <c r="BK768" t="s">
        <v>6866</v>
      </c>
      <c r="BL768" t="s">
        <v>6866</v>
      </c>
      <c r="BM768" t="s">
        <v>6866</v>
      </c>
      <c r="BN768" t="s">
        <v>6866</v>
      </c>
      <c r="BO768" t="s">
        <v>6866</v>
      </c>
      <c r="BP768" t="s">
        <v>924</v>
      </c>
      <c r="BQ768" t="s">
        <v>925</v>
      </c>
    </row>
    <row r="769" spans="1:69" hidden="1" x14ac:dyDescent="0.2">
      <c r="A769" t="s">
        <v>926</v>
      </c>
      <c r="B769" t="s">
        <v>927</v>
      </c>
      <c r="C769" t="s">
        <v>783</v>
      </c>
      <c r="D769" t="s">
        <v>6835</v>
      </c>
      <c r="E769" t="s">
        <v>1484</v>
      </c>
      <c r="F769" t="s">
        <v>928</v>
      </c>
      <c r="G769" t="s">
        <v>6837</v>
      </c>
      <c r="H769" t="s">
        <v>9024</v>
      </c>
      <c r="I769" t="s">
        <v>7179</v>
      </c>
      <c r="J769" t="s">
        <v>868</v>
      </c>
      <c r="K769" t="s">
        <v>6841</v>
      </c>
      <c r="L769" t="s">
        <v>6500</v>
      </c>
      <c r="M769" t="s">
        <v>6501</v>
      </c>
      <c r="N769" t="s">
        <v>7077</v>
      </c>
      <c r="O769" t="s">
        <v>6845</v>
      </c>
      <c r="P769" t="s">
        <v>6845</v>
      </c>
      <c r="Q769" t="s">
        <v>6845</v>
      </c>
      <c r="R769" t="s">
        <v>929</v>
      </c>
      <c r="S769" t="s">
        <v>8473</v>
      </c>
      <c r="T769" t="s">
        <v>8950</v>
      </c>
      <c r="U769" t="s">
        <v>7082</v>
      </c>
      <c r="V769" t="s">
        <v>930</v>
      </c>
      <c r="W769" t="s">
        <v>931</v>
      </c>
      <c r="X769" t="s">
        <v>6845</v>
      </c>
      <c r="Y769" t="s">
        <v>6845</v>
      </c>
      <c r="Z769" t="s">
        <v>6845</v>
      </c>
      <c r="AA769" t="s">
        <v>6845</v>
      </c>
      <c r="AB769" t="s">
        <v>6845</v>
      </c>
      <c r="AC769" t="s">
        <v>6845</v>
      </c>
      <c r="AD769" t="s">
        <v>6845</v>
      </c>
      <c r="AE769" t="s">
        <v>6845</v>
      </c>
      <c r="AF769" t="s">
        <v>6845</v>
      </c>
      <c r="AG769" t="s">
        <v>6845</v>
      </c>
      <c r="AH769" t="s">
        <v>6845</v>
      </c>
      <c r="AI769" t="s">
        <v>6845</v>
      </c>
      <c r="AJ769" t="s">
        <v>6845</v>
      </c>
      <c r="AK769" t="s">
        <v>6845</v>
      </c>
      <c r="AL769" t="s">
        <v>6845</v>
      </c>
      <c r="AM769" t="s">
        <v>6845</v>
      </c>
      <c r="AN769" t="s">
        <v>6866</v>
      </c>
      <c r="AO769" t="s">
        <v>6866</v>
      </c>
      <c r="AP769" t="s">
        <v>6866</v>
      </c>
      <c r="AQ769" t="s">
        <v>6866</v>
      </c>
      <c r="AR769" t="s">
        <v>6866</v>
      </c>
      <c r="AS769" t="s">
        <v>6866</v>
      </c>
      <c r="AT769" t="s">
        <v>6866</v>
      </c>
      <c r="AU769" t="s">
        <v>6866</v>
      </c>
      <c r="AV769" t="s">
        <v>6866</v>
      </c>
      <c r="AW769" t="s">
        <v>6866</v>
      </c>
      <c r="AX769" t="s">
        <v>6866</v>
      </c>
      <c r="AY769" t="s">
        <v>6866</v>
      </c>
      <c r="AZ769" t="s">
        <v>6866</v>
      </c>
      <c r="BA769" t="s">
        <v>6866</v>
      </c>
      <c r="BB769" t="s">
        <v>7143</v>
      </c>
      <c r="BC769" t="s">
        <v>6866</v>
      </c>
      <c r="BD769" t="s">
        <v>7143</v>
      </c>
      <c r="BE769" t="s">
        <v>6866</v>
      </c>
      <c r="BF769" t="s">
        <v>6866</v>
      </c>
      <c r="BG769" t="s">
        <v>6866</v>
      </c>
      <c r="BH769" t="s">
        <v>6866</v>
      </c>
      <c r="BI769" t="s">
        <v>7179</v>
      </c>
      <c r="BJ769" t="s">
        <v>6866</v>
      </c>
      <c r="BK769" t="s">
        <v>7179</v>
      </c>
      <c r="BL769" t="s">
        <v>6866</v>
      </c>
      <c r="BM769" t="s">
        <v>6866</v>
      </c>
      <c r="BN769" t="s">
        <v>6866</v>
      </c>
      <c r="BO769" t="s">
        <v>6866</v>
      </c>
      <c r="BP769" t="s">
        <v>932</v>
      </c>
      <c r="BQ769" t="s">
        <v>933</v>
      </c>
    </row>
    <row r="770" spans="1:69" hidden="1" x14ac:dyDescent="0.2">
      <c r="A770" t="s">
        <v>934</v>
      </c>
      <c r="B770" t="s">
        <v>2980</v>
      </c>
      <c r="C770" t="s">
        <v>783</v>
      </c>
      <c r="D770" t="s">
        <v>6835</v>
      </c>
      <c r="E770" t="s">
        <v>1484</v>
      </c>
      <c r="F770" t="s">
        <v>1485</v>
      </c>
      <c r="G770" t="s">
        <v>6837</v>
      </c>
      <c r="H770" t="s">
        <v>6838</v>
      </c>
      <c r="I770" t="s">
        <v>2981</v>
      </c>
      <c r="J770" t="s">
        <v>1487</v>
      </c>
      <c r="K770" t="s">
        <v>6841</v>
      </c>
      <c r="L770" t="s">
        <v>6500</v>
      </c>
      <c r="M770" t="s">
        <v>6501</v>
      </c>
      <c r="N770" t="s">
        <v>7077</v>
      </c>
      <c r="O770" t="s">
        <v>6845</v>
      </c>
      <c r="P770" t="s">
        <v>6845</v>
      </c>
      <c r="Q770" t="s">
        <v>6845</v>
      </c>
      <c r="R770" t="s">
        <v>2982</v>
      </c>
      <c r="S770" t="s">
        <v>7154</v>
      </c>
      <c r="T770" t="s">
        <v>6856</v>
      </c>
      <c r="U770" t="s">
        <v>7082</v>
      </c>
      <c r="V770" t="s">
        <v>2983</v>
      </c>
      <c r="W770" t="s">
        <v>2984</v>
      </c>
      <c r="X770" t="s">
        <v>6845</v>
      </c>
      <c r="Y770" t="s">
        <v>2985</v>
      </c>
      <c r="Z770" t="s">
        <v>8291</v>
      </c>
      <c r="AA770" t="s">
        <v>6414</v>
      </c>
      <c r="AB770" t="s">
        <v>7119</v>
      </c>
      <c r="AC770" t="s">
        <v>2983</v>
      </c>
      <c r="AD770" t="s">
        <v>6845</v>
      </c>
      <c r="AE770" t="s">
        <v>6845</v>
      </c>
      <c r="AF770" t="s">
        <v>6845</v>
      </c>
      <c r="AG770" t="s">
        <v>6845</v>
      </c>
      <c r="AH770" t="s">
        <v>6845</v>
      </c>
      <c r="AI770" t="s">
        <v>6845</v>
      </c>
      <c r="AJ770" t="s">
        <v>6845</v>
      </c>
      <c r="AK770" t="s">
        <v>6845</v>
      </c>
      <c r="AL770" t="s">
        <v>6845</v>
      </c>
      <c r="AM770" t="s">
        <v>6845</v>
      </c>
      <c r="AN770" t="s">
        <v>6866</v>
      </c>
      <c r="AO770" t="s">
        <v>6866</v>
      </c>
      <c r="AP770" t="s">
        <v>6866</v>
      </c>
      <c r="AQ770" t="s">
        <v>6866</v>
      </c>
      <c r="AR770" t="s">
        <v>6866</v>
      </c>
      <c r="AS770" t="s">
        <v>6866</v>
      </c>
      <c r="AT770" t="s">
        <v>6866</v>
      </c>
      <c r="AU770" t="s">
        <v>6866</v>
      </c>
      <c r="AV770" t="s">
        <v>6866</v>
      </c>
      <c r="AW770" t="s">
        <v>6866</v>
      </c>
      <c r="AX770" t="s">
        <v>6866</v>
      </c>
      <c r="AY770" t="s">
        <v>6866</v>
      </c>
      <c r="AZ770" t="s">
        <v>6866</v>
      </c>
      <c r="BA770" t="s">
        <v>6866</v>
      </c>
      <c r="BB770" t="s">
        <v>8906</v>
      </c>
      <c r="BC770" t="s">
        <v>6866</v>
      </c>
      <c r="BD770" t="s">
        <v>8906</v>
      </c>
      <c r="BE770" t="s">
        <v>6866</v>
      </c>
      <c r="BF770" t="s">
        <v>6866</v>
      </c>
      <c r="BG770" t="s">
        <v>6866</v>
      </c>
      <c r="BH770" t="s">
        <v>6866</v>
      </c>
      <c r="BI770" t="s">
        <v>7179</v>
      </c>
      <c r="BJ770" t="s">
        <v>6866</v>
      </c>
      <c r="BK770" t="s">
        <v>7179</v>
      </c>
      <c r="BL770" t="s">
        <v>6866</v>
      </c>
      <c r="BM770" t="s">
        <v>6866</v>
      </c>
      <c r="BN770" t="s">
        <v>6866</v>
      </c>
      <c r="BO770" t="s">
        <v>6866</v>
      </c>
      <c r="BP770" t="s">
        <v>2986</v>
      </c>
      <c r="BQ770" t="s">
        <v>2987</v>
      </c>
    </row>
  </sheetData>
  <autoFilter ref="A1:BQ770">
    <filterColumn colId="4">
      <filters>
        <filter val="Ковельський район"/>
      </filters>
    </filterColumn>
  </autoFilter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1"/>
  <sheetViews>
    <sheetView workbookViewId="0">
      <pane xSplit="2" ySplit="3" topLeftCell="C19" activePane="bottomRight" state="frozen"/>
      <selection pane="topRight" activeCell="C1" sqref="C1"/>
      <selection pane="bottomLeft" activeCell="A4" sqref="A4"/>
      <selection pane="bottomRight" activeCell="F181" sqref="F181"/>
    </sheetView>
  </sheetViews>
  <sheetFormatPr defaultRowHeight="12.75" x14ac:dyDescent="0.2"/>
  <cols>
    <col min="1" max="1" width="3" bestFit="1" customWidth="1"/>
    <col min="2" max="2" width="24.42578125" customWidth="1"/>
    <col min="3" max="3" width="4.85546875" customWidth="1"/>
    <col min="4" max="29" width="4.85546875" style="82" customWidth="1"/>
    <col min="248" max="248" width="3" bestFit="1" customWidth="1"/>
    <col min="249" max="249" width="24.42578125" customWidth="1"/>
    <col min="250" max="250" width="3.28515625" bestFit="1" customWidth="1"/>
    <col min="251" max="251" width="5.5703125" customWidth="1"/>
    <col min="252" max="252" width="5" bestFit="1" customWidth="1"/>
    <col min="253" max="253" width="4" bestFit="1" customWidth="1"/>
    <col min="254" max="254" width="5.85546875" customWidth="1"/>
    <col min="255" max="256" width="4" bestFit="1" customWidth="1"/>
    <col min="257" max="257" width="4.140625" customWidth="1"/>
    <col min="258" max="258" width="4" bestFit="1" customWidth="1"/>
    <col min="259" max="262" width="3.28515625" bestFit="1" customWidth="1"/>
    <col min="263" max="263" width="5.7109375" customWidth="1"/>
    <col min="264" max="264" width="4.28515625" customWidth="1"/>
    <col min="265" max="265" width="4" bestFit="1" customWidth="1"/>
    <col min="266" max="266" width="3.28515625" bestFit="1" customWidth="1"/>
    <col min="267" max="267" width="4" bestFit="1" customWidth="1"/>
    <col min="268" max="271" width="3.28515625" bestFit="1" customWidth="1"/>
    <col min="272" max="272" width="3.28515625" customWidth="1"/>
    <col min="273" max="275" width="3" customWidth="1"/>
    <col min="276" max="276" width="4" bestFit="1" customWidth="1"/>
    <col min="277" max="277" width="2" bestFit="1" customWidth="1"/>
    <col min="278" max="278" width="2.140625" bestFit="1" customWidth="1"/>
    <col min="279" max="279" width="2.7109375" bestFit="1" customWidth="1"/>
    <col min="280" max="281" width="3.28515625" bestFit="1" customWidth="1"/>
    <col min="282" max="285" width="4.42578125" customWidth="1"/>
    <col min="504" max="504" width="3" bestFit="1" customWidth="1"/>
    <col min="505" max="505" width="24.42578125" customWidth="1"/>
    <col min="506" max="506" width="3.28515625" bestFit="1" customWidth="1"/>
    <col min="507" max="507" width="5.5703125" customWidth="1"/>
    <col min="508" max="508" width="5" bestFit="1" customWidth="1"/>
    <col min="509" max="509" width="4" bestFit="1" customWidth="1"/>
    <col min="510" max="510" width="5.85546875" customWidth="1"/>
    <col min="511" max="512" width="4" bestFit="1" customWidth="1"/>
    <col min="513" max="513" width="4.140625" customWidth="1"/>
    <col min="514" max="514" width="4" bestFit="1" customWidth="1"/>
    <col min="515" max="518" width="3.28515625" bestFit="1" customWidth="1"/>
    <col min="519" max="519" width="5.7109375" customWidth="1"/>
    <col min="520" max="520" width="4.28515625" customWidth="1"/>
    <col min="521" max="521" width="4" bestFit="1" customWidth="1"/>
    <col min="522" max="522" width="3.28515625" bestFit="1" customWidth="1"/>
    <col min="523" max="523" width="4" bestFit="1" customWidth="1"/>
    <col min="524" max="527" width="3.28515625" bestFit="1" customWidth="1"/>
    <col min="528" max="528" width="3.28515625" customWidth="1"/>
    <col min="529" max="531" width="3" customWidth="1"/>
    <col min="532" max="532" width="4" bestFit="1" customWidth="1"/>
    <col min="533" max="533" width="2" bestFit="1" customWidth="1"/>
    <col min="534" max="534" width="2.140625" bestFit="1" customWidth="1"/>
    <col min="535" max="535" width="2.7109375" bestFit="1" customWidth="1"/>
    <col min="536" max="537" width="3.28515625" bestFit="1" customWidth="1"/>
    <col min="538" max="541" width="4.42578125" customWidth="1"/>
    <col min="760" max="760" width="3" bestFit="1" customWidth="1"/>
    <col min="761" max="761" width="24.42578125" customWidth="1"/>
    <col min="762" max="762" width="3.28515625" bestFit="1" customWidth="1"/>
    <col min="763" max="763" width="5.5703125" customWidth="1"/>
    <col min="764" max="764" width="5" bestFit="1" customWidth="1"/>
    <col min="765" max="765" width="4" bestFit="1" customWidth="1"/>
    <col min="766" max="766" width="5.85546875" customWidth="1"/>
    <col min="767" max="768" width="4" bestFit="1" customWidth="1"/>
    <col min="769" max="769" width="4.140625" customWidth="1"/>
    <col min="770" max="770" width="4" bestFit="1" customWidth="1"/>
    <col min="771" max="774" width="3.28515625" bestFit="1" customWidth="1"/>
    <col min="775" max="775" width="5.7109375" customWidth="1"/>
    <col min="776" max="776" width="4.28515625" customWidth="1"/>
    <col min="777" max="777" width="4" bestFit="1" customWidth="1"/>
    <col min="778" max="778" width="3.28515625" bestFit="1" customWidth="1"/>
    <col min="779" max="779" width="4" bestFit="1" customWidth="1"/>
    <col min="780" max="783" width="3.28515625" bestFit="1" customWidth="1"/>
    <col min="784" max="784" width="3.28515625" customWidth="1"/>
    <col min="785" max="787" width="3" customWidth="1"/>
    <col min="788" max="788" width="4" bestFit="1" customWidth="1"/>
    <col min="789" max="789" width="2" bestFit="1" customWidth="1"/>
    <col min="790" max="790" width="2.140625" bestFit="1" customWidth="1"/>
    <col min="791" max="791" width="2.7109375" bestFit="1" customWidth="1"/>
    <col min="792" max="793" width="3.28515625" bestFit="1" customWidth="1"/>
    <col min="794" max="797" width="4.42578125" customWidth="1"/>
    <col min="1016" max="1016" width="3" bestFit="1" customWidth="1"/>
    <col min="1017" max="1017" width="24.42578125" customWidth="1"/>
    <col min="1018" max="1018" width="3.28515625" bestFit="1" customWidth="1"/>
    <col min="1019" max="1019" width="5.5703125" customWidth="1"/>
    <col min="1020" max="1020" width="5" bestFit="1" customWidth="1"/>
    <col min="1021" max="1021" width="4" bestFit="1" customWidth="1"/>
    <col min="1022" max="1022" width="5.85546875" customWidth="1"/>
    <col min="1023" max="1024" width="4" bestFit="1" customWidth="1"/>
    <col min="1025" max="1025" width="4.140625" customWidth="1"/>
    <col min="1026" max="1026" width="4" bestFit="1" customWidth="1"/>
    <col min="1027" max="1030" width="3.28515625" bestFit="1" customWidth="1"/>
    <col min="1031" max="1031" width="5.7109375" customWidth="1"/>
    <col min="1032" max="1032" width="4.28515625" customWidth="1"/>
    <col min="1033" max="1033" width="4" bestFit="1" customWidth="1"/>
    <col min="1034" max="1034" width="3.28515625" bestFit="1" customWidth="1"/>
    <col min="1035" max="1035" width="4" bestFit="1" customWidth="1"/>
    <col min="1036" max="1039" width="3.28515625" bestFit="1" customWidth="1"/>
    <col min="1040" max="1040" width="3.28515625" customWidth="1"/>
    <col min="1041" max="1043" width="3" customWidth="1"/>
    <col min="1044" max="1044" width="4" bestFit="1" customWidth="1"/>
    <col min="1045" max="1045" width="2" bestFit="1" customWidth="1"/>
    <col min="1046" max="1046" width="2.140625" bestFit="1" customWidth="1"/>
    <col min="1047" max="1047" width="2.7109375" bestFit="1" customWidth="1"/>
    <col min="1048" max="1049" width="3.28515625" bestFit="1" customWidth="1"/>
    <col min="1050" max="1053" width="4.42578125" customWidth="1"/>
    <col min="1272" max="1272" width="3" bestFit="1" customWidth="1"/>
    <col min="1273" max="1273" width="24.42578125" customWidth="1"/>
    <col min="1274" max="1274" width="3.28515625" bestFit="1" customWidth="1"/>
    <col min="1275" max="1275" width="5.5703125" customWidth="1"/>
    <col min="1276" max="1276" width="5" bestFit="1" customWidth="1"/>
    <col min="1277" max="1277" width="4" bestFit="1" customWidth="1"/>
    <col min="1278" max="1278" width="5.85546875" customWidth="1"/>
    <col min="1279" max="1280" width="4" bestFit="1" customWidth="1"/>
    <col min="1281" max="1281" width="4.140625" customWidth="1"/>
    <col min="1282" max="1282" width="4" bestFit="1" customWidth="1"/>
    <col min="1283" max="1286" width="3.28515625" bestFit="1" customWidth="1"/>
    <col min="1287" max="1287" width="5.7109375" customWidth="1"/>
    <col min="1288" max="1288" width="4.28515625" customWidth="1"/>
    <col min="1289" max="1289" width="4" bestFit="1" customWidth="1"/>
    <col min="1290" max="1290" width="3.28515625" bestFit="1" customWidth="1"/>
    <col min="1291" max="1291" width="4" bestFit="1" customWidth="1"/>
    <col min="1292" max="1295" width="3.28515625" bestFit="1" customWidth="1"/>
    <col min="1296" max="1296" width="3.28515625" customWidth="1"/>
    <col min="1297" max="1299" width="3" customWidth="1"/>
    <col min="1300" max="1300" width="4" bestFit="1" customWidth="1"/>
    <col min="1301" max="1301" width="2" bestFit="1" customWidth="1"/>
    <col min="1302" max="1302" width="2.140625" bestFit="1" customWidth="1"/>
    <col min="1303" max="1303" width="2.7109375" bestFit="1" customWidth="1"/>
    <col min="1304" max="1305" width="3.28515625" bestFit="1" customWidth="1"/>
    <col min="1306" max="1309" width="4.42578125" customWidth="1"/>
    <col min="1528" max="1528" width="3" bestFit="1" customWidth="1"/>
    <col min="1529" max="1529" width="24.42578125" customWidth="1"/>
    <col min="1530" max="1530" width="3.28515625" bestFit="1" customWidth="1"/>
    <col min="1531" max="1531" width="5.5703125" customWidth="1"/>
    <col min="1532" max="1532" width="5" bestFit="1" customWidth="1"/>
    <col min="1533" max="1533" width="4" bestFit="1" customWidth="1"/>
    <col min="1534" max="1534" width="5.85546875" customWidth="1"/>
    <col min="1535" max="1536" width="4" bestFit="1" customWidth="1"/>
    <col min="1537" max="1537" width="4.140625" customWidth="1"/>
    <col min="1538" max="1538" width="4" bestFit="1" customWidth="1"/>
    <col min="1539" max="1542" width="3.28515625" bestFit="1" customWidth="1"/>
    <col min="1543" max="1543" width="5.7109375" customWidth="1"/>
    <col min="1544" max="1544" width="4.28515625" customWidth="1"/>
    <col min="1545" max="1545" width="4" bestFit="1" customWidth="1"/>
    <col min="1546" max="1546" width="3.28515625" bestFit="1" customWidth="1"/>
    <col min="1547" max="1547" width="4" bestFit="1" customWidth="1"/>
    <col min="1548" max="1551" width="3.28515625" bestFit="1" customWidth="1"/>
    <col min="1552" max="1552" width="3.28515625" customWidth="1"/>
    <col min="1553" max="1555" width="3" customWidth="1"/>
    <col min="1556" max="1556" width="4" bestFit="1" customWidth="1"/>
    <col min="1557" max="1557" width="2" bestFit="1" customWidth="1"/>
    <col min="1558" max="1558" width="2.140625" bestFit="1" customWidth="1"/>
    <col min="1559" max="1559" width="2.7109375" bestFit="1" customWidth="1"/>
    <col min="1560" max="1561" width="3.28515625" bestFit="1" customWidth="1"/>
    <col min="1562" max="1565" width="4.42578125" customWidth="1"/>
    <col min="1784" max="1784" width="3" bestFit="1" customWidth="1"/>
    <col min="1785" max="1785" width="24.42578125" customWidth="1"/>
    <col min="1786" max="1786" width="3.28515625" bestFit="1" customWidth="1"/>
    <col min="1787" max="1787" width="5.5703125" customWidth="1"/>
    <col min="1788" max="1788" width="5" bestFit="1" customWidth="1"/>
    <col min="1789" max="1789" width="4" bestFit="1" customWidth="1"/>
    <col min="1790" max="1790" width="5.85546875" customWidth="1"/>
    <col min="1791" max="1792" width="4" bestFit="1" customWidth="1"/>
    <col min="1793" max="1793" width="4.140625" customWidth="1"/>
    <col min="1794" max="1794" width="4" bestFit="1" customWidth="1"/>
    <col min="1795" max="1798" width="3.28515625" bestFit="1" customWidth="1"/>
    <col min="1799" max="1799" width="5.7109375" customWidth="1"/>
    <col min="1800" max="1800" width="4.28515625" customWidth="1"/>
    <col min="1801" max="1801" width="4" bestFit="1" customWidth="1"/>
    <col min="1802" max="1802" width="3.28515625" bestFit="1" customWidth="1"/>
    <col min="1803" max="1803" width="4" bestFit="1" customWidth="1"/>
    <col min="1804" max="1807" width="3.28515625" bestFit="1" customWidth="1"/>
    <col min="1808" max="1808" width="3.28515625" customWidth="1"/>
    <col min="1809" max="1811" width="3" customWidth="1"/>
    <col min="1812" max="1812" width="4" bestFit="1" customWidth="1"/>
    <col min="1813" max="1813" width="2" bestFit="1" customWidth="1"/>
    <col min="1814" max="1814" width="2.140625" bestFit="1" customWidth="1"/>
    <col min="1815" max="1815" width="2.7109375" bestFit="1" customWidth="1"/>
    <col min="1816" max="1817" width="3.28515625" bestFit="1" customWidth="1"/>
    <col min="1818" max="1821" width="4.42578125" customWidth="1"/>
    <col min="2040" max="2040" width="3" bestFit="1" customWidth="1"/>
    <col min="2041" max="2041" width="24.42578125" customWidth="1"/>
    <col min="2042" max="2042" width="3.28515625" bestFit="1" customWidth="1"/>
    <col min="2043" max="2043" width="5.5703125" customWidth="1"/>
    <col min="2044" max="2044" width="5" bestFit="1" customWidth="1"/>
    <col min="2045" max="2045" width="4" bestFit="1" customWidth="1"/>
    <col min="2046" max="2046" width="5.85546875" customWidth="1"/>
    <col min="2047" max="2048" width="4" bestFit="1" customWidth="1"/>
    <col min="2049" max="2049" width="4.140625" customWidth="1"/>
    <col min="2050" max="2050" width="4" bestFit="1" customWidth="1"/>
    <col min="2051" max="2054" width="3.28515625" bestFit="1" customWidth="1"/>
    <col min="2055" max="2055" width="5.7109375" customWidth="1"/>
    <col min="2056" max="2056" width="4.28515625" customWidth="1"/>
    <col min="2057" max="2057" width="4" bestFit="1" customWidth="1"/>
    <col min="2058" max="2058" width="3.28515625" bestFit="1" customWidth="1"/>
    <col min="2059" max="2059" width="4" bestFit="1" customWidth="1"/>
    <col min="2060" max="2063" width="3.28515625" bestFit="1" customWidth="1"/>
    <col min="2064" max="2064" width="3.28515625" customWidth="1"/>
    <col min="2065" max="2067" width="3" customWidth="1"/>
    <col min="2068" max="2068" width="4" bestFit="1" customWidth="1"/>
    <col min="2069" max="2069" width="2" bestFit="1" customWidth="1"/>
    <col min="2070" max="2070" width="2.140625" bestFit="1" customWidth="1"/>
    <col min="2071" max="2071" width="2.7109375" bestFit="1" customWidth="1"/>
    <col min="2072" max="2073" width="3.28515625" bestFit="1" customWidth="1"/>
    <col min="2074" max="2077" width="4.42578125" customWidth="1"/>
    <col min="2296" max="2296" width="3" bestFit="1" customWidth="1"/>
    <col min="2297" max="2297" width="24.42578125" customWidth="1"/>
    <col min="2298" max="2298" width="3.28515625" bestFit="1" customWidth="1"/>
    <col min="2299" max="2299" width="5.5703125" customWidth="1"/>
    <col min="2300" max="2300" width="5" bestFit="1" customWidth="1"/>
    <col min="2301" max="2301" width="4" bestFit="1" customWidth="1"/>
    <col min="2302" max="2302" width="5.85546875" customWidth="1"/>
    <col min="2303" max="2304" width="4" bestFit="1" customWidth="1"/>
    <col min="2305" max="2305" width="4.140625" customWidth="1"/>
    <col min="2306" max="2306" width="4" bestFit="1" customWidth="1"/>
    <col min="2307" max="2310" width="3.28515625" bestFit="1" customWidth="1"/>
    <col min="2311" max="2311" width="5.7109375" customWidth="1"/>
    <col min="2312" max="2312" width="4.28515625" customWidth="1"/>
    <col min="2313" max="2313" width="4" bestFit="1" customWidth="1"/>
    <col min="2314" max="2314" width="3.28515625" bestFit="1" customWidth="1"/>
    <col min="2315" max="2315" width="4" bestFit="1" customWidth="1"/>
    <col min="2316" max="2319" width="3.28515625" bestFit="1" customWidth="1"/>
    <col min="2320" max="2320" width="3.28515625" customWidth="1"/>
    <col min="2321" max="2323" width="3" customWidth="1"/>
    <col min="2324" max="2324" width="4" bestFit="1" customWidth="1"/>
    <col min="2325" max="2325" width="2" bestFit="1" customWidth="1"/>
    <col min="2326" max="2326" width="2.140625" bestFit="1" customWidth="1"/>
    <col min="2327" max="2327" width="2.7109375" bestFit="1" customWidth="1"/>
    <col min="2328" max="2329" width="3.28515625" bestFit="1" customWidth="1"/>
    <col min="2330" max="2333" width="4.42578125" customWidth="1"/>
    <col min="2552" max="2552" width="3" bestFit="1" customWidth="1"/>
    <col min="2553" max="2553" width="24.42578125" customWidth="1"/>
    <col min="2554" max="2554" width="3.28515625" bestFit="1" customWidth="1"/>
    <col min="2555" max="2555" width="5.5703125" customWidth="1"/>
    <col min="2556" max="2556" width="5" bestFit="1" customWidth="1"/>
    <col min="2557" max="2557" width="4" bestFit="1" customWidth="1"/>
    <col min="2558" max="2558" width="5.85546875" customWidth="1"/>
    <col min="2559" max="2560" width="4" bestFit="1" customWidth="1"/>
    <col min="2561" max="2561" width="4.140625" customWidth="1"/>
    <col min="2562" max="2562" width="4" bestFit="1" customWidth="1"/>
    <col min="2563" max="2566" width="3.28515625" bestFit="1" customWidth="1"/>
    <col min="2567" max="2567" width="5.7109375" customWidth="1"/>
    <col min="2568" max="2568" width="4.28515625" customWidth="1"/>
    <col min="2569" max="2569" width="4" bestFit="1" customWidth="1"/>
    <col min="2570" max="2570" width="3.28515625" bestFit="1" customWidth="1"/>
    <col min="2571" max="2571" width="4" bestFit="1" customWidth="1"/>
    <col min="2572" max="2575" width="3.28515625" bestFit="1" customWidth="1"/>
    <col min="2576" max="2576" width="3.28515625" customWidth="1"/>
    <col min="2577" max="2579" width="3" customWidth="1"/>
    <col min="2580" max="2580" width="4" bestFit="1" customWidth="1"/>
    <col min="2581" max="2581" width="2" bestFit="1" customWidth="1"/>
    <col min="2582" max="2582" width="2.140625" bestFit="1" customWidth="1"/>
    <col min="2583" max="2583" width="2.7109375" bestFit="1" customWidth="1"/>
    <col min="2584" max="2585" width="3.28515625" bestFit="1" customWidth="1"/>
    <col min="2586" max="2589" width="4.42578125" customWidth="1"/>
    <col min="2808" max="2808" width="3" bestFit="1" customWidth="1"/>
    <col min="2809" max="2809" width="24.42578125" customWidth="1"/>
    <col min="2810" max="2810" width="3.28515625" bestFit="1" customWidth="1"/>
    <col min="2811" max="2811" width="5.5703125" customWidth="1"/>
    <col min="2812" max="2812" width="5" bestFit="1" customWidth="1"/>
    <col min="2813" max="2813" width="4" bestFit="1" customWidth="1"/>
    <col min="2814" max="2814" width="5.85546875" customWidth="1"/>
    <col min="2815" max="2816" width="4" bestFit="1" customWidth="1"/>
    <col min="2817" max="2817" width="4.140625" customWidth="1"/>
    <col min="2818" max="2818" width="4" bestFit="1" customWidth="1"/>
    <col min="2819" max="2822" width="3.28515625" bestFit="1" customWidth="1"/>
    <col min="2823" max="2823" width="5.7109375" customWidth="1"/>
    <col min="2824" max="2824" width="4.28515625" customWidth="1"/>
    <col min="2825" max="2825" width="4" bestFit="1" customWidth="1"/>
    <col min="2826" max="2826" width="3.28515625" bestFit="1" customWidth="1"/>
    <col min="2827" max="2827" width="4" bestFit="1" customWidth="1"/>
    <col min="2828" max="2831" width="3.28515625" bestFit="1" customWidth="1"/>
    <col min="2832" max="2832" width="3.28515625" customWidth="1"/>
    <col min="2833" max="2835" width="3" customWidth="1"/>
    <col min="2836" max="2836" width="4" bestFit="1" customWidth="1"/>
    <col min="2837" max="2837" width="2" bestFit="1" customWidth="1"/>
    <col min="2838" max="2838" width="2.140625" bestFit="1" customWidth="1"/>
    <col min="2839" max="2839" width="2.7109375" bestFit="1" customWidth="1"/>
    <col min="2840" max="2841" width="3.28515625" bestFit="1" customWidth="1"/>
    <col min="2842" max="2845" width="4.42578125" customWidth="1"/>
    <col min="3064" max="3064" width="3" bestFit="1" customWidth="1"/>
    <col min="3065" max="3065" width="24.42578125" customWidth="1"/>
    <col min="3066" max="3066" width="3.28515625" bestFit="1" customWidth="1"/>
    <col min="3067" max="3067" width="5.5703125" customWidth="1"/>
    <col min="3068" max="3068" width="5" bestFit="1" customWidth="1"/>
    <col min="3069" max="3069" width="4" bestFit="1" customWidth="1"/>
    <col min="3070" max="3070" width="5.85546875" customWidth="1"/>
    <col min="3071" max="3072" width="4" bestFit="1" customWidth="1"/>
    <col min="3073" max="3073" width="4.140625" customWidth="1"/>
    <col min="3074" max="3074" width="4" bestFit="1" customWidth="1"/>
    <col min="3075" max="3078" width="3.28515625" bestFit="1" customWidth="1"/>
    <col min="3079" max="3079" width="5.7109375" customWidth="1"/>
    <col min="3080" max="3080" width="4.28515625" customWidth="1"/>
    <col min="3081" max="3081" width="4" bestFit="1" customWidth="1"/>
    <col min="3082" max="3082" width="3.28515625" bestFit="1" customWidth="1"/>
    <col min="3083" max="3083" width="4" bestFit="1" customWidth="1"/>
    <col min="3084" max="3087" width="3.28515625" bestFit="1" customWidth="1"/>
    <col min="3088" max="3088" width="3.28515625" customWidth="1"/>
    <col min="3089" max="3091" width="3" customWidth="1"/>
    <col min="3092" max="3092" width="4" bestFit="1" customWidth="1"/>
    <col min="3093" max="3093" width="2" bestFit="1" customWidth="1"/>
    <col min="3094" max="3094" width="2.140625" bestFit="1" customWidth="1"/>
    <col min="3095" max="3095" width="2.7109375" bestFit="1" customWidth="1"/>
    <col min="3096" max="3097" width="3.28515625" bestFit="1" customWidth="1"/>
    <col min="3098" max="3101" width="4.42578125" customWidth="1"/>
    <col min="3320" max="3320" width="3" bestFit="1" customWidth="1"/>
    <col min="3321" max="3321" width="24.42578125" customWidth="1"/>
    <col min="3322" max="3322" width="3.28515625" bestFit="1" customWidth="1"/>
    <col min="3323" max="3323" width="5.5703125" customWidth="1"/>
    <col min="3324" max="3324" width="5" bestFit="1" customWidth="1"/>
    <col min="3325" max="3325" width="4" bestFit="1" customWidth="1"/>
    <col min="3326" max="3326" width="5.85546875" customWidth="1"/>
    <col min="3327" max="3328" width="4" bestFit="1" customWidth="1"/>
    <col min="3329" max="3329" width="4.140625" customWidth="1"/>
    <col min="3330" max="3330" width="4" bestFit="1" customWidth="1"/>
    <col min="3331" max="3334" width="3.28515625" bestFit="1" customWidth="1"/>
    <col min="3335" max="3335" width="5.7109375" customWidth="1"/>
    <col min="3336" max="3336" width="4.28515625" customWidth="1"/>
    <col min="3337" max="3337" width="4" bestFit="1" customWidth="1"/>
    <col min="3338" max="3338" width="3.28515625" bestFit="1" customWidth="1"/>
    <col min="3339" max="3339" width="4" bestFit="1" customWidth="1"/>
    <col min="3340" max="3343" width="3.28515625" bestFit="1" customWidth="1"/>
    <col min="3344" max="3344" width="3.28515625" customWidth="1"/>
    <col min="3345" max="3347" width="3" customWidth="1"/>
    <col min="3348" max="3348" width="4" bestFit="1" customWidth="1"/>
    <col min="3349" max="3349" width="2" bestFit="1" customWidth="1"/>
    <col min="3350" max="3350" width="2.140625" bestFit="1" customWidth="1"/>
    <col min="3351" max="3351" width="2.7109375" bestFit="1" customWidth="1"/>
    <col min="3352" max="3353" width="3.28515625" bestFit="1" customWidth="1"/>
    <col min="3354" max="3357" width="4.42578125" customWidth="1"/>
    <col min="3576" max="3576" width="3" bestFit="1" customWidth="1"/>
    <col min="3577" max="3577" width="24.42578125" customWidth="1"/>
    <col min="3578" max="3578" width="3.28515625" bestFit="1" customWidth="1"/>
    <col min="3579" max="3579" width="5.5703125" customWidth="1"/>
    <col min="3580" max="3580" width="5" bestFit="1" customWidth="1"/>
    <col min="3581" max="3581" width="4" bestFit="1" customWidth="1"/>
    <col min="3582" max="3582" width="5.85546875" customWidth="1"/>
    <col min="3583" max="3584" width="4" bestFit="1" customWidth="1"/>
    <col min="3585" max="3585" width="4.140625" customWidth="1"/>
    <col min="3586" max="3586" width="4" bestFit="1" customWidth="1"/>
    <col min="3587" max="3590" width="3.28515625" bestFit="1" customWidth="1"/>
    <col min="3591" max="3591" width="5.7109375" customWidth="1"/>
    <col min="3592" max="3592" width="4.28515625" customWidth="1"/>
    <col min="3593" max="3593" width="4" bestFit="1" customWidth="1"/>
    <col min="3594" max="3594" width="3.28515625" bestFit="1" customWidth="1"/>
    <col min="3595" max="3595" width="4" bestFit="1" customWidth="1"/>
    <col min="3596" max="3599" width="3.28515625" bestFit="1" customWidth="1"/>
    <col min="3600" max="3600" width="3.28515625" customWidth="1"/>
    <col min="3601" max="3603" width="3" customWidth="1"/>
    <col min="3604" max="3604" width="4" bestFit="1" customWidth="1"/>
    <col min="3605" max="3605" width="2" bestFit="1" customWidth="1"/>
    <col min="3606" max="3606" width="2.140625" bestFit="1" customWidth="1"/>
    <col min="3607" max="3607" width="2.7109375" bestFit="1" customWidth="1"/>
    <col min="3608" max="3609" width="3.28515625" bestFit="1" customWidth="1"/>
    <col min="3610" max="3613" width="4.42578125" customWidth="1"/>
    <col min="3832" max="3832" width="3" bestFit="1" customWidth="1"/>
    <col min="3833" max="3833" width="24.42578125" customWidth="1"/>
    <col min="3834" max="3834" width="3.28515625" bestFit="1" customWidth="1"/>
    <col min="3835" max="3835" width="5.5703125" customWidth="1"/>
    <col min="3836" max="3836" width="5" bestFit="1" customWidth="1"/>
    <col min="3837" max="3837" width="4" bestFit="1" customWidth="1"/>
    <col min="3838" max="3838" width="5.85546875" customWidth="1"/>
    <col min="3839" max="3840" width="4" bestFit="1" customWidth="1"/>
    <col min="3841" max="3841" width="4.140625" customWidth="1"/>
    <col min="3842" max="3842" width="4" bestFit="1" customWidth="1"/>
    <col min="3843" max="3846" width="3.28515625" bestFit="1" customWidth="1"/>
    <col min="3847" max="3847" width="5.7109375" customWidth="1"/>
    <col min="3848" max="3848" width="4.28515625" customWidth="1"/>
    <col min="3849" max="3849" width="4" bestFit="1" customWidth="1"/>
    <col min="3850" max="3850" width="3.28515625" bestFit="1" customWidth="1"/>
    <col min="3851" max="3851" width="4" bestFit="1" customWidth="1"/>
    <col min="3852" max="3855" width="3.28515625" bestFit="1" customWidth="1"/>
    <col min="3856" max="3856" width="3.28515625" customWidth="1"/>
    <col min="3857" max="3859" width="3" customWidth="1"/>
    <col min="3860" max="3860" width="4" bestFit="1" customWidth="1"/>
    <col min="3861" max="3861" width="2" bestFit="1" customWidth="1"/>
    <col min="3862" max="3862" width="2.140625" bestFit="1" customWidth="1"/>
    <col min="3863" max="3863" width="2.7109375" bestFit="1" customWidth="1"/>
    <col min="3864" max="3865" width="3.28515625" bestFit="1" customWidth="1"/>
    <col min="3866" max="3869" width="4.42578125" customWidth="1"/>
    <col min="4088" max="4088" width="3" bestFit="1" customWidth="1"/>
    <col min="4089" max="4089" width="24.42578125" customWidth="1"/>
    <col min="4090" max="4090" width="3.28515625" bestFit="1" customWidth="1"/>
    <col min="4091" max="4091" width="5.5703125" customWidth="1"/>
    <col min="4092" max="4092" width="5" bestFit="1" customWidth="1"/>
    <col min="4093" max="4093" width="4" bestFit="1" customWidth="1"/>
    <col min="4094" max="4094" width="5.85546875" customWidth="1"/>
    <col min="4095" max="4096" width="4" bestFit="1" customWidth="1"/>
    <col min="4097" max="4097" width="4.140625" customWidth="1"/>
    <col min="4098" max="4098" width="4" bestFit="1" customWidth="1"/>
    <col min="4099" max="4102" width="3.28515625" bestFit="1" customWidth="1"/>
    <col min="4103" max="4103" width="5.7109375" customWidth="1"/>
    <col min="4104" max="4104" width="4.28515625" customWidth="1"/>
    <col min="4105" max="4105" width="4" bestFit="1" customWidth="1"/>
    <col min="4106" max="4106" width="3.28515625" bestFit="1" customWidth="1"/>
    <col min="4107" max="4107" width="4" bestFit="1" customWidth="1"/>
    <col min="4108" max="4111" width="3.28515625" bestFit="1" customWidth="1"/>
    <col min="4112" max="4112" width="3.28515625" customWidth="1"/>
    <col min="4113" max="4115" width="3" customWidth="1"/>
    <col min="4116" max="4116" width="4" bestFit="1" customWidth="1"/>
    <col min="4117" max="4117" width="2" bestFit="1" customWidth="1"/>
    <col min="4118" max="4118" width="2.140625" bestFit="1" customWidth="1"/>
    <col min="4119" max="4119" width="2.7109375" bestFit="1" customWidth="1"/>
    <col min="4120" max="4121" width="3.28515625" bestFit="1" customWidth="1"/>
    <col min="4122" max="4125" width="4.42578125" customWidth="1"/>
    <col min="4344" max="4344" width="3" bestFit="1" customWidth="1"/>
    <col min="4345" max="4345" width="24.42578125" customWidth="1"/>
    <col min="4346" max="4346" width="3.28515625" bestFit="1" customWidth="1"/>
    <col min="4347" max="4347" width="5.5703125" customWidth="1"/>
    <col min="4348" max="4348" width="5" bestFit="1" customWidth="1"/>
    <col min="4349" max="4349" width="4" bestFit="1" customWidth="1"/>
    <col min="4350" max="4350" width="5.85546875" customWidth="1"/>
    <col min="4351" max="4352" width="4" bestFit="1" customWidth="1"/>
    <col min="4353" max="4353" width="4.140625" customWidth="1"/>
    <col min="4354" max="4354" width="4" bestFit="1" customWidth="1"/>
    <col min="4355" max="4358" width="3.28515625" bestFit="1" customWidth="1"/>
    <col min="4359" max="4359" width="5.7109375" customWidth="1"/>
    <col min="4360" max="4360" width="4.28515625" customWidth="1"/>
    <col min="4361" max="4361" width="4" bestFit="1" customWidth="1"/>
    <col min="4362" max="4362" width="3.28515625" bestFit="1" customWidth="1"/>
    <col min="4363" max="4363" width="4" bestFit="1" customWidth="1"/>
    <col min="4364" max="4367" width="3.28515625" bestFit="1" customWidth="1"/>
    <col min="4368" max="4368" width="3.28515625" customWidth="1"/>
    <col min="4369" max="4371" width="3" customWidth="1"/>
    <col min="4372" max="4372" width="4" bestFit="1" customWidth="1"/>
    <col min="4373" max="4373" width="2" bestFit="1" customWidth="1"/>
    <col min="4374" max="4374" width="2.140625" bestFit="1" customWidth="1"/>
    <col min="4375" max="4375" width="2.7109375" bestFit="1" customWidth="1"/>
    <col min="4376" max="4377" width="3.28515625" bestFit="1" customWidth="1"/>
    <col min="4378" max="4381" width="4.42578125" customWidth="1"/>
    <col min="4600" max="4600" width="3" bestFit="1" customWidth="1"/>
    <col min="4601" max="4601" width="24.42578125" customWidth="1"/>
    <col min="4602" max="4602" width="3.28515625" bestFit="1" customWidth="1"/>
    <col min="4603" max="4603" width="5.5703125" customWidth="1"/>
    <col min="4604" max="4604" width="5" bestFit="1" customWidth="1"/>
    <col min="4605" max="4605" width="4" bestFit="1" customWidth="1"/>
    <col min="4606" max="4606" width="5.85546875" customWidth="1"/>
    <col min="4607" max="4608" width="4" bestFit="1" customWidth="1"/>
    <col min="4609" max="4609" width="4.140625" customWidth="1"/>
    <col min="4610" max="4610" width="4" bestFit="1" customWidth="1"/>
    <col min="4611" max="4614" width="3.28515625" bestFit="1" customWidth="1"/>
    <col min="4615" max="4615" width="5.7109375" customWidth="1"/>
    <col min="4616" max="4616" width="4.28515625" customWidth="1"/>
    <col min="4617" max="4617" width="4" bestFit="1" customWidth="1"/>
    <col min="4618" max="4618" width="3.28515625" bestFit="1" customWidth="1"/>
    <col min="4619" max="4619" width="4" bestFit="1" customWidth="1"/>
    <col min="4620" max="4623" width="3.28515625" bestFit="1" customWidth="1"/>
    <col min="4624" max="4624" width="3.28515625" customWidth="1"/>
    <col min="4625" max="4627" width="3" customWidth="1"/>
    <col min="4628" max="4628" width="4" bestFit="1" customWidth="1"/>
    <col min="4629" max="4629" width="2" bestFit="1" customWidth="1"/>
    <col min="4630" max="4630" width="2.140625" bestFit="1" customWidth="1"/>
    <col min="4631" max="4631" width="2.7109375" bestFit="1" customWidth="1"/>
    <col min="4632" max="4633" width="3.28515625" bestFit="1" customWidth="1"/>
    <col min="4634" max="4637" width="4.42578125" customWidth="1"/>
    <col min="4856" max="4856" width="3" bestFit="1" customWidth="1"/>
    <col min="4857" max="4857" width="24.42578125" customWidth="1"/>
    <col min="4858" max="4858" width="3.28515625" bestFit="1" customWidth="1"/>
    <col min="4859" max="4859" width="5.5703125" customWidth="1"/>
    <col min="4860" max="4860" width="5" bestFit="1" customWidth="1"/>
    <col min="4861" max="4861" width="4" bestFit="1" customWidth="1"/>
    <col min="4862" max="4862" width="5.85546875" customWidth="1"/>
    <col min="4863" max="4864" width="4" bestFit="1" customWidth="1"/>
    <col min="4865" max="4865" width="4.140625" customWidth="1"/>
    <col min="4866" max="4866" width="4" bestFit="1" customWidth="1"/>
    <col min="4867" max="4870" width="3.28515625" bestFit="1" customWidth="1"/>
    <col min="4871" max="4871" width="5.7109375" customWidth="1"/>
    <col min="4872" max="4872" width="4.28515625" customWidth="1"/>
    <col min="4873" max="4873" width="4" bestFit="1" customWidth="1"/>
    <col min="4874" max="4874" width="3.28515625" bestFit="1" customWidth="1"/>
    <col min="4875" max="4875" width="4" bestFit="1" customWidth="1"/>
    <col min="4876" max="4879" width="3.28515625" bestFit="1" customWidth="1"/>
    <col min="4880" max="4880" width="3.28515625" customWidth="1"/>
    <col min="4881" max="4883" width="3" customWidth="1"/>
    <col min="4884" max="4884" width="4" bestFit="1" customWidth="1"/>
    <col min="4885" max="4885" width="2" bestFit="1" customWidth="1"/>
    <col min="4886" max="4886" width="2.140625" bestFit="1" customWidth="1"/>
    <col min="4887" max="4887" width="2.7109375" bestFit="1" customWidth="1"/>
    <col min="4888" max="4889" width="3.28515625" bestFit="1" customWidth="1"/>
    <col min="4890" max="4893" width="4.42578125" customWidth="1"/>
    <col min="5112" max="5112" width="3" bestFit="1" customWidth="1"/>
    <col min="5113" max="5113" width="24.42578125" customWidth="1"/>
    <col min="5114" max="5114" width="3.28515625" bestFit="1" customWidth="1"/>
    <col min="5115" max="5115" width="5.5703125" customWidth="1"/>
    <col min="5116" max="5116" width="5" bestFit="1" customWidth="1"/>
    <col min="5117" max="5117" width="4" bestFit="1" customWidth="1"/>
    <col min="5118" max="5118" width="5.85546875" customWidth="1"/>
    <col min="5119" max="5120" width="4" bestFit="1" customWidth="1"/>
    <col min="5121" max="5121" width="4.140625" customWidth="1"/>
    <col min="5122" max="5122" width="4" bestFit="1" customWidth="1"/>
    <col min="5123" max="5126" width="3.28515625" bestFit="1" customWidth="1"/>
    <col min="5127" max="5127" width="5.7109375" customWidth="1"/>
    <col min="5128" max="5128" width="4.28515625" customWidth="1"/>
    <col min="5129" max="5129" width="4" bestFit="1" customWidth="1"/>
    <col min="5130" max="5130" width="3.28515625" bestFit="1" customWidth="1"/>
    <col min="5131" max="5131" width="4" bestFit="1" customWidth="1"/>
    <col min="5132" max="5135" width="3.28515625" bestFit="1" customWidth="1"/>
    <col min="5136" max="5136" width="3.28515625" customWidth="1"/>
    <col min="5137" max="5139" width="3" customWidth="1"/>
    <col min="5140" max="5140" width="4" bestFit="1" customWidth="1"/>
    <col min="5141" max="5141" width="2" bestFit="1" customWidth="1"/>
    <col min="5142" max="5142" width="2.140625" bestFit="1" customWidth="1"/>
    <col min="5143" max="5143" width="2.7109375" bestFit="1" customWidth="1"/>
    <col min="5144" max="5145" width="3.28515625" bestFit="1" customWidth="1"/>
    <col min="5146" max="5149" width="4.42578125" customWidth="1"/>
    <col min="5368" max="5368" width="3" bestFit="1" customWidth="1"/>
    <col min="5369" max="5369" width="24.42578125" customWidth="1"/>
    <col min="5370" max="5370" width="3.28515625" bestFit="1" customWidth="1"/>
    <col min="5371" max="5371" width="5.5703125" customWidth="1"/>
    <col min="5372" max="5372" width="5" bestFit="1" customWidth="1"/>
    <col min="5373" max="5373" width="4" bestFit="1" customWidth="1"/>
    <col min="5374" max="5374" width="5.85546875" customWidth="1"/>
    <col min="5375" max="5376" width="4" bestFit="1" customWidth="1"/>
    <col min="5377" max="5377" width="4.140625" customWidth="1"/>
    <col min="5378" max="5378" width="4" bestFit="1" customWidth="1"/>
    <col min="5379" max="5382" width="3.28515625" bestFit="1" customWidth="1"/>
    <col min="5383" max="5383" width="5.7109375" customWidth="1"/>
    <col min="5384" max="5384" width="4.28515625" customWidth="1"/>
    <col min="5385" max="5385" width="4" bestFit="1" customWidth="1"/>
    <col min="5386" max="5386" width="3.28515625" bestFit="1" customWidth="1"/>
    <col min="5387" max="5387" width="4" bestFit="1" customWidth="1"/>
    <col min="5388" max="5391" width="3.28515625" bestFit="1" customWidth="1"/>
    <col min="5392" max="5392" width="3.28515625" customWidth="1"/>
    <col min="5393" max="5395" width="3" customWidth="1"/>
    <col min="5396" max="5396" width="4" bestFit="1" customWidth="1"/>
    <col min="5397" max="5397" width="2" bestFit="1" customWidth="1"/>
    <col min="5398" max="5398" width="2.140625" bestFit="1" customWidth="1"/>
    <col min="5399" max="5399" width="2.7109375" bestFit="1" customWidth="1"/>
    <col min="5400" max="5401" width="3.28515625" bestFit="1" customWidth="1"/>
    <col min="5402" max="5405" width="4.42578125" customWidth="1"/>
    <col min="5624" max="5624" width="3" bestFit="1" customWidth="1"/>
    <col min="5625" max="5625" width="24.42578125" customWidth="1"/>
    <col min="5626" max="5626" width="3.28515625" bestFit="1" customWidth="1"/>
    <col min="5627" max="5627" width="5.5703125" customWidth="1"/>
    <col min="5628" max="5628" width="5" bestFit="1" customWidth="1"/>
    <col min="5629" max="5629" width="4" bestFit="1" customWidth="1"/>
    <col min="5630" max="5630" width="5.85546875" customWidth="1"/>
    <col min="5631" max="5632" width="4" bestFit="1" customWidth="1"/>
    <col min="5633" max="5633" width="4.140625" customWidth="1"/>
    <col min="5634" max="5634" width="4" bestFit="1" customWidth="1"/>
    <col min="5635" max="5638" width="3.28515625" bestFit="1" customWidth="1"/>
    <col min="5639" max="5639" width="5.7109375" customWidth="1"/>
    <col min="5640" max="5640" width="4.28515625" customWidth="1"/>
    <col min="5641" max="5641" width="4" bestFit="1" customWidth="1"/>
    <col min="5642" max="5642" width="3.28515625" bestFit="1" customWidth="1"/>
    <col min="5643" max="5643" width="4" bestFit="1" customWidth="1"/>
    <col min="5644" max="5647" width="3.28515625" bestFit="1" customWidth="1"/>
    <col min="5648" max="5648" width="3.28515625" customWidth="1"/>
    <col min="5649" max="5651" width="3" customWidth="1"/>
    <col min="5652" max="5652" width="4" bestFit="1" customWidth="1"/>
    <col min="5653" max="5653" width="2" bestFit="1" customWidth="1"/>
    <col min="5654" max="5654" width="2.140625" bestFit="1" customWidth="1"/>
    <col min="5655" max="5655" width="2.7109375" bestFit="1" customWidth="1"/>
    <col min="5656" max="5657" width="3.28515625" bestFit="1" customWidth="1"/>
    <col min="5658" max="5661" width="4.42578125" customWidth="1"/>
    <col min="5880" max="5880" width="3" bestFit="1" customWidth="1"/>
    <col min="5881" max="5881" width="24.42578125" customWidth="1"/>
    <col min="5882" max="5882" width="3.28515625" bestFit="1" customWidth="1"/>
    <col min="5883" max="5883" width="5.5703125" customWidth="1"/>
    <col min="5884" max="5884" width="5" bestFit="1" customWidth="1"/>
    <col min="5885" max="5885" width="4" bestFit="1" customWidth="1"/>
    <col min="5886" max="5886" width="5.85546875" customWidth="1"/>
    <col min="5887" max="5888" width="4" bestFit="1" customWidth="1"/>
    <col min="5889" max="5889" width="4.140625" customWidth="1"/>
    <col min="5890" max="5890" width="4" bestFit="1" customWidth="1"/>
    <col min="5891" max="5894" width="3.28515625" bestFit="1" customWidth="1"/>
    <col min="5895" max="5895" width="5.7109375" customWidth="1"/>
    <col min="5896" max="5896" width="4.28515625" customWidth="1"/>
    <col min="5897" max="5897" width="4" bestFit="1" customWidth="1"/>
    <col min="5898" max="5898" width="3.28515625" bestFit="1" customWidth="1"/>
    <col min="5899" max="5899" width="4" bestFit="1" customWidth="1"/>
    <col min="5900" max="5903" width="3.28515625" bestFit="1" customWidth="1"/>
    <col min="5904" max="5904" width="3.28515625" customWidth="1"/>
    <col min="5905" max="5907" width="3" customWidth="1"/>
    <col min="5908" max="5908" width="4" bestFit="1" customWidth="1"/>
    <col min="5909" max="5909" width="2" bestFit="1" customWidth="1"/>
    <col min="5910" max="5910" width="2.140625" bestFit="1" customWidth="1"/>
    <col min="5911" max="5911" width="2.7109375" bestFit="1" customWidth="1"/>
    <col min="5912" max="5913" width="3.28515625" bestFit="1" customWidth="1"/>
    <col min="5914" max="5917" width="4.42578125" customWidth="1"/>
    <col min="6136" max="6136" width="3" bestFit="1" customWidth="1"/>
    <col min="6137" max="6137" width="24.42578125" customWidth="1"/>
    <col min="6138" max="6138" width="3.28515625" bestFit="1" customWidth="1"/>
    <col min="6139" max="6139" width="5.5703125" customWidth="1"/>
    <col min="6140" max="6140" width="5" bestFit="1" customWidth="1"/>
    <col min="6141" max="6141" width="4" bestFit="1" customWidth="1"/>
    <col min="6142" max="6142" width="5.85546875" customWidth="1"/>
    <col min="6143" max="6144" width="4" bestFit="1" customWidth="1"/>
    <col min="6145" max="6145" width="4.140625" customWidth="1"/>
    <col min="6146" max="6146" width="4" bestFit="1" customWidth="1"/>
    <col min="6147" max="6150" width="3.28515625" bestFit="1" customWidth="1"/>
    <col min="6151" max="6151" width="5.7109375" customWidth="1"/>
    <col min="6152" max="6152" width="4.28515625" customWidth="1"/>
    <col min="6153" max="6153" width="4" bestFit="1" customWidth="1"/>
    <col min="6154" max="6154" width="3.28515625" bestFit="1" customWidth="1"/>
    <col min="6155" max="6155" width="4" bestFit="1" customWidth="1"/>
    <col min="6156" max="6159" width="3.28515625" bestFit="1" customWidth="1"/>
    <col min="6160" max="6160" width="3.28515625" customWidth="1"/>
    <col min="6161" max="6163" width="3" customWidth="1"/>
    <col min="6164" max="6164" width="4" bestFit="1" customWidth="1"/>
    <col min="6165" max="6165" width="2" bestFit="1" customWidth="1"/>
    <col min="6166" max="6166" width="2.140625" bestFit="1" customWidth="1"/>
    <col min="6167" max="6167" width="2.7109375" bestFit="1" customWidth="1"/>
    <col min="6168" max="6169" width="3.28515625" bestFit="1" customWidth="1"/>
    <col min="6170" max="6173" width="4.42578125" customWidth="1"/>
    <col min="6392" max="6392" width="3" bestFit="1" customWidth="1"/>
    <col min="6393" max="6393" width="24.42578125" customWidth="1"/>
    <col min="6394" max="6394" width="3.28515625" bestFit="1" customWidth="1"/>
    <col min="6395" max="6395" width="5.5703125" customWidth="1"/>
    <col min="6396" max="6396" width="5" bestFit="1" customWidth="1"/>
    <col min="6397" max="6397" width="4" bestFit="1" customWidth="1"/>
    <col min="6398" max="6398" width="5.85546875" customWidth="1"/>
    <col min="6399" max="6400" width="4" bestFit="1" customWidth="1"/>
    <col min="6401" max="6401" width="4.140625" customWidth="1"/>
    <col min="6402" max="6402" width="4" bestFit="1" customWidth="1"/>
    <col min="6403" max="6406" width="3.28515625" bestFit="1" customWidth="1"/>
    <col min="6407" max="6407" width="5.7109375" customWidth="1"/>
    <col min="6408" max="6408" width="4.28515625" customWidth="1"/>
    <col min="6409" max="6409" width="4" bestFit="1" customWidth="1"/>
    <col min="6410" max="6410" width="3.28515625" bestFit="1" customWidth="1"/>
    <col min="6411" max="6411" width="4" bestFit="1" customWidth="1"/>
    <col min="6412" max="6415" width="3.28515625" bestFit="1" customWidth="1"/>
    <col min="6416" max="6416" width="3.28515625" customWidth="1"/>
    <col min="6417" max="6419" width="3" customWidth="1"/>
    <col min="6420" max="6420" width="4" bestFit="1" customWidth="1"/>
    <col min="6421" max="6421" width="2" bestFit="1" customWidth="1"/>
    <col min="6422" max="6422" width="2.140625" bestFit="1" customWidth="1"/>
    <col min="6423" max="6423" width="2.7109375" bestFit="1" customWidth="1"/>
    <col min="6424" max="6425" width="3.28515625" bestFit="1" customWidth="1"/>
    <col min="6426" max="6429" width="4.42578125" customWidth="1"/>
    <col min="6648" max="6648" width="3" bestFit="1" customWidth="1"/>
    <col min="6649" max="6649" width="24.42578125" customWidth="1"/>
    <col min="6650" max="6650" width="3.28515625" bestFit="1" customWidth="1"/>
    <col min="6651" max="6651" width="5.5703125" customWidth="1"/>
    <col min="6652" max="6652" width="5" bestFit="1" customWidth="1"/>
    <col min="6653" max="6653" width="4" bestFit="1" customWidth="1"/>
    <col min="6654" max="6654" width="5.85546875" customWidth="1"/>
    <col min="6655" max="6656" width="4" bestFit="1" customWidth="1"/>
    <col min="6657" max="6657" width="4.140625" customWidth="1"/>
    <col min="6658" max="6658" width="4" bestFit="1" customWidth="1"/>
    <col min="6659" max="6662" width="3.28515625" bestFit="1" customWidth="1"/>
    <col min="6663" max="6663" width="5.7109375" customWidth="1"/>
    <col min="6664" max="6664" width="4.28515625" customWidth="1"/>
    <col min="6665" max="6665" width="4" bestFit="1" customWidth="1"/>
    <col min="6666" max="6666" width="3.28515625" bestFit="1" customWidth="1"/>
    <col min="6667" max="6667" width="4" bestFit="1" customWidth="1"/>
    <col min="6668" max="6671" width="3.28515625" bestFit="1" customWidth="1"/>
    <col min="6672" max="6672" width="3.28515625" customWidth="1"/>
    <col min="6673" max="6675" width="3" customWidth="1"/>
    <col min="6676" max="6676" width="4" bestFit="1" customWidth="1"/>
    <col min="6677" max="6677" width="2" bestFit="1" customWidth="1"/>
    <col min="6678" max="6678" width="2.140625" bestFit="1" customWidth="1"/>
    <col min="6679" max="6679" width="2.7109375" bestFit="1" customWidth="1"/>
    <col min="6680" max="6681" width="3.28515625" bestFit="1" customWidth="1"/>
    <col min="6682" max="6685" width="4.42578125" customWidth="1"/>
    <col min="6904" max="6904" width="3" bestFit="1" customWidth="1"/>
    <col min="6905" max="6905" width="24.42578125" customWidth="1"/>
    <col min="6906" max="6906" width="3.28515625" bestFit="1" customWidth="1"/>
    <col min="6907" max="6907" width="5.5703125" customWidth="1"/>
    <col min="6908" max="6908" width="5" bestFit="1" customWidth="1"/>
    <col min="6909" max="6909" width="4" bestFit="1" customWidth="1"/>
    <col min="6910" max="6910" width="5.85546875" customWidth="1"/>
    <col min="6911" max="6912" width="4" bestFit="1" customWidth="1"/>
    <col min="6913" max="6913" width="4.140625" customWidth="1"/>
    <col min="6914" max="6914" width="4" bestFit="1" customWidth="1"/>
    <col min="6915" max="6918" width="3.28515625" bestFit="1" customWidth="1"/>
    <col min="6919" max="6919" width="5.7109375" customWidth="1"/>
    <col min="6920" max="6920" width="4.28515625" customWidth="1"/>
    <col min="6921" max="6921" width="4" bestFit="1" customWidth="1"/>
    <col min="6922" max="6922" width="3.28515625" bestFit="1" customWidth="1"/>
    <col min="6923" max="6923" width="4" bestFit="1" customWidth="1"/>
    <col min="6924" max="6927" width="3.28515625" bestFit="1" customWidth="1"/>
    <col min="6928" max="6928" width="3.28515625" customWidth="1"/>
    <col min="6929" max="6931" width="3" customWidth="1"/>
    <col min="6932" max="6932" width="4" bestFit="1" customWidth="1"/>
    <col min="6933" max="6933" width="2" bestFit="1" customWidth="1"/>
    <col min="6934" max="6934" width="2.140625" bestFit="1" customWidth="1"/>
    <col min="6935" max="6935" width="2.7109375" bestFit="1" customWidth="1"/>
    <col min="6936" max="6937" width="3.28515625" bestFit="1" customWidth="1"/>
    <col min="6938" max="6941" width="4.42578125" customWidth="1"/>
    <col min="7160" max="7160" width="3" bestFit="1" customWidth="1"/>
    <col min="7161" max="7161" width="24.42578125" customWidth="1"/>
    <col min="7162" max="7162" width="3.28515625" bestFit="1" customWidth="1"/>
    <col min="7163" max="7163" width="5.5703125" customWidth="1"/>
    <col min="7164" max="7164" width="5" bestFit="1" customWidth="1"/>
    <col min="7165" max="7165" width="4" bestFit="1" customWidth="1"/>
    <col min="7166" max="7166" width="5.85546875" customWidth="1"/>
    <col min="7167" max="7168" width="4" bestFit="1" customWidth="1"/>
    <col min="7169" max="7169" width="4.140625" customWidth="1"/>
    <col min="7170" max="7170" width="4" bestFit="1" customWidth="1"/>
    <col min="7171" max="7174" width="3.28515625" bestFit="1" customWidth="1"/>
    <col min="7175" max="7175" width="5.7109375" customWidth="1"/>
    <col min="7176" max="7176" width="4.28515625" customWidth="1"/>
    <col min="7177" max="7177" width="4" bestFit="1" customWidth="1"/>
    <col min="7178" max="7178" width="3.28515625" bestFit="1" customWidth="1"/>
    <col min="7179" max="7179" width="4" bestFit="1" customWidth="1"/>
    <col min="7180" max="7183" width="3.28515625" bestFit="1" customWidth="1"/>
    <col min="7184" max="7184" width="3.28515625" customWidth="1"/>
    <col min="7185" max="7187" width="3" customWidth="1"/>
    <col min="7188" max="7188" width="4" bestFit="1" customWidth="1"/>
    <col min="7189" max="7189" width="2" bestFit="1" customWidth="1"/>
    <col min="7190" max="7190" width="2.140625" bestFit="1" customWidth="1"/>
    <col min="7191" max="7191" width="2.7109375" bestFit="1" customWidth="1"/>
    <col min="7192" max="7193" width="3.28515625" bestFit="1" customWidth="1"/>
    <col min="7194" max="7197" width="4.42578125" customWidth="1"/>
    <col min="7416" max="7416" width="3" bestFit="1" customWidth="1"/>
    <col min="7417" max="7417" width="24.42578125" customWidth="1"/>
    <col min="7418" max="7418" width="3.28515625" bestFit="1" customWidth="1"/>
    <col min="7419" max="7419" width="5.5703125" customWidth="1"/>
    <col min="7420" max="7420" width="5" bestFit="1" customWidth="1"/>
    <col min="7421" max="7421" width="4" bestFit="1" customWidth="1"/>
    <col min="7422" max="7422" width="5.85546875" customWidth="1"/>
    <col min="7423" max="7424" width="4" bestFit="1" customWidth="1"/>
    <col min="7425" max="7425" width="4.140625" customWidth="1"/>
    <col min="7426" max="7426" width="4" bestFit="1" customWidth="1"/>
    <col min="7427" max="7430" width="3.28515625" bestFit="1" customWidth="1"/>
    <col min="7431" max="7431" width="5.7109375" customWidth="1"/>
    <col min="7432" max="7432" width="4.28515625" customWidth="1"/>
    <col min="7433" max="7433" width="4" bestFit="1" customWidth="1"/>
    <col min="7434" max="7434" width="3.28515625" bestFit="1" customWidth="1"/>
    <col min="7435" max="7435" width="4" bestFit="1" customWidth="1"/>
    <col min="7436" max="7439" width="3.28515625" bestFit="1" customWidth="1"/>
    <col min="7440" max="7440" width="3.28515625" customWidth="1"/>
    <col min="7441" max="7443" width="3" customWidth="1"/>
    <col min="7444" max="7444" width="4" bestFit="1" customWidth="1"/>
    <col min="7445" max="7445" width="2" bestFit="1" customWidth="1"/>
    <col min="7446" max="7446" width="2.140625" bestFit="1" customWidth="1"/>
    <col min="7447" max="7447" width="2.7109375" bestFit="1" customWidth="1"/>
    <col min="7448" max="7449" width="3.28515625" bestFit="1" customWidth="1"/>
    <col min="7450" max="7453" width="4.42578125" customWidth="1"/>
    <col min="7672" max="7672" width="3" bestFit="1" customWidth="1"/>
    <col min="7673" max="7673" width="24.42578125" customWidth="1"/>
    <col min="7674" max="7674" width="3.28515625" bestFit="1" customWidth="1"/>
    <col min="7675" max="7675" width="5.5703125" customWidth="1"/>
    <col min="7676" max="7676" width="5" bestFit="1" customWidth="1"/>
    <col min="7677" max="7677" width="4" bestFit="1" customWidth="1"/>
    <col min="7678" max="7678" width="5.85546875" customWidth="1"/>
    <col min="7679" max="7680" width="4" bestFit="1" customWidth="1"/>
    <col min="7681" max="7681" width="4.140625" customWidth="1"/>
    <col min="7682" max="7682" width="4" bestFit="1" customWidth="1"/>
    <col min="7683" max="7686" width="3.28515625" bestFit="1" customWidth="1"/>
    <col min="7687" max="7687" width="5.7109375" customWidth="1"/>
    <col min="7688" max="7688" width="4.28515625" customWidth="1"/>
    <col min="7689" max="7689" width="4" bestFit="1" customWidth="1"/>
    <col min="7690" max="7690" width="3.28515625" bestFit="1" customWidth="1"/>
    <col min="7691" max="7691" width="4" bestFit="1" customWidth="1"/>
    <col min="7692" max="7695" width="3.28515625" bestFit="1" customWidth="1"/>
    <col min="7696" max="7696" width="3.28515625" customWidth="1"/>
    <col min="7697" max="7699" width="3" customWidth="1"/>
    <col min="7700" max="7700" width="4" bestFit="1" customWidth="1"/>
    <col min="7701" max="7701" width="2" bestFit="1" customWidth="1"/>
    <col min="7702" max="7702" width="2.140625" bestFit="1" customWidth="1"/>
    <col min="7703" max="7703" width="2.7109375" bestFit="1" customWidth="1"/>
    <col min="7704" max="7705" width="3.28515625" bestFit="1" customWidth="1"/>
    <col min="7706" max="7709" width="4.42578125" customWidth="1"/>
    <col min="7928" max="7928" width="3" bestFit="1" customWidth="1"/>
    <col min="7929" max="7929" width="24.42578125" customWidth="1"/>
    <col min="7930" max="7930" width="3.28515625" bestFit="1" customWidth="1"/>
    <col min="7931" max="7931" width="5.5703125" customWidth="1"/>
    <col min="7932" max="7932" width="5" bestFit="1" customWidth="1"/>
    <col min="7933" max="7933" width="4" bestFit="1" customWidth="1"/>
    <col min="7934" max="7934" width="5.85546875" customWidth="1"/>
    <col min="7935" max="7936" width="4" bestFit="1" customWidth="1"/>
    <col min="7937" max="7937" width="4.140625" customWidth="1"/>
    <col min="7938" max="7938" width="4" bestFit="1" customWidth="1"/>
    <col min="7939" max="7942" width="3.28515625" bestFit="1" customWidth="1"/>
    <col min="7943" max="7943" width="5.7109375" customWidth="1"/>
    <col min="7944" max="7944" width="4.28515625" customWidth="1"/>
    <col min="7945" max="7945" width="4" bestFit="1" customWidth="1"/>
    <col min="7946" max="7946" width="3.28515625" bestFit="1" customWidth="1"/>
    <col min="7947" max="7947" width="4" bestFit="1" customWidth="1"/>
    <col min="7948" max="7951" width="3.28515625" bestFit="1" customWidth="1"/>
    <col min="7952" max="7952" width="3.28515625" customWidth="1"/>
    <col min="7953" max="7955" width="3" customWidth="1"/>
    <col min="7956" max="7956" width="4" bestFit="1" customWidth="1"/>
    <col min="7957" max="7957" width="2" bestFit="1" customWidth="1"/>
    <col min="7958" max="7958" width="2.140625" bestFit="1" customWidth="1"/>
    <col min="7959" max="7959" width="2.7109375" bestFit="1" customWidth="1"/>
    <col min="7960" max="7961" width="3.28515625" bestFit="1" customWidth="1"/>
    <col min="7962" max="7965" width="4.42578125" customWidth="1"/>
    <col min="8184" max="8184" width="3" bestFit="1" customWidth="1"/>
    <col min="8185" max="8185" width="24.42578125" customWidth="1"/>
    <col min="8186" max="8186" width="3.28515625" bestFit="1" customWidth="1"/>
    <col min="8187" max="8187" width="5.5703125" customWidth="1"/>
    <col min="8188" max="8188" width="5" bestFit="1" customWidth="1"/>
    <col min="8189" max="8189" width="4" bestFit="1" customWidth="1"/>
    <col min="8190" max="8190" width="5.85546875" customWidth="1"/>
    <col min="8191" max="8192" width="4" bestFit="1" customWidth="1"/>
    <col min="8193" max="8193" width="4.140625" customWidth="1"/>
    <col min="8194" max="8194" width="4" bestFit="1" customWidth="1"/>
    <col min="8195" max="8198" width="3.28515625" bestFit="1" customWidth="1"/>
    <col min="8199" max="8199" width="5.7109375" customWidth="1"/>
    <col min="8200" max="8200" width="4.28515625" customWidth="1"/>
    <col min="8201" max="8201" width="4" bestFit="1" customWidth="1"/>
    <col min="8202" max="8202" width="3.28515625" bestFit="1" customWidth="1"/>
    <col min="8203" max="8203" width="4" bestFit="1" customWidth="1"/>
    <col min="8204" max="8207" width="3.28515625" bestFit="1" customWidth="1"/>
    <col min="8208" max="8208" width="3.28515625" customWidth="1"/>
    <col min="8209" max="8211" width="3" customWidth="1"/>
    <col min="8212" max="8212" width="4" bestFit="1" customWidth="1"/>
    <col min="8213" max="8213" width="2" bestFit="1" customWidth="1"/>
    <col min="8214" max="8214" width="2.140625" bestFit="1" customWidth="1"/>
    <col min="8215" max="8215" width="2.7109375" bestFit="1" customWidth="1"/>
    <col min="8216" max="8217" width="3.28515625" bestFit="1" customWidth="1"/>
    <col min="8218" max="8221" width="4.42578125" customWidth="1"/>
    <col min="8440" max="8440" width="3" bestFit="1" customWidth="1"/>
    <col min="8441" max="8441" width="24.42578125" customWidth="1"/>
    <col min="8442" max="8442" width="3.28515625" bestFit="1" customWidth="1"/>
    <col min="8443" max="8443" width="5.5703125" customWidth="1"/>
    <col min="8444" max="8444" width="5" bestFit="1" customWidth="1"/>
    <col min="8445" max="8445" width="4" bestFit="1" customWidth="1"/>
    <col min="8446" max="8446" width="5.85546875" customWidth="1"/>
    <col min="8447" max="8448" width="4" bestFit="1" customWidth="1"/>
    <col min="8449" max="8449" width="4.140625" customWidth="1"/>
    <col min="8450" max="8450" width="4" bestFit="1" customWidth="1"/>
    <col min="8451" max="8454" width="3.28515625" bestFit="1" customWidth="1"/>
    <col min="8455" max="8455" width="5.7109375" customWidth="1"/>
    <col min="8456" max="8456" width="4.28515625" customWidth="1"/>
    <col min="8457" max="8457" width="4" bestFit="1" customWidth="1"/>
    <col min="8458" max="8458" width="3.28515625" bestFit="1" customWidth="1"/>
    <col min="8459" max="8459" width="4" bestFit="1" customWidth="1"/>
    <col min="8460" max="8463" width="3.28515625" bestFit="1" customWidth="1"/>
    <col min="8464" max="8464" width="3.28515625" customWidth="1"/>
    <col min="8465" max="8467" width="3" customWidth="1"/>
    <col min="8468" max="8468" width="4" bestFit="1" customWidth="1"/>
    <col min="8469" max="8469" width="2" bestFit="1" customWidth="1"/>
    <col min="8470" max="8470" width="2.140625" bestFit="1" customWidth="1"/>
    <col min="8471" max="8471" width="2.7109375" bestFit="1" customWidth="1"/>
    <col min="8472" max="8473" width="3.28515625" bestFit="1" customWidth="1"/>
    <col min="8474" max="8477" width="4.42578125" customWidth="1"/>
    <col min="8696" max="8696" width="3" bestFit="1" customWidth="1"/>
    <col min="8697" max="8697" width="24.42578125" customWidth="1"/>
    <col min="8698" max="8698" width="3.28515625" bestFit="1" customWidth="1"/>
    <col min="8699" max="8699" width="5.5703125" customWidth="1"/>
    <col min="8700" max="8700" width="5" bestFit="1" customWidth="1"/>
    <col min="8701" max="8701" width="4" bestFit="1" customWidth="1"/>
    <col min="8702" max="8702" width="5.85546875" customWidth="1"/>
    <col min="8703" max="8704" width="4" bestFit="1" customWidth="1"/>
    <col min="8705" max="8705" width="4.140625" customWidth="1"/>
    <col min="8706" max="8706" width="4" bestFit="1" customWidth="1"/>
    <col min="8707" max="8710" width="3.28515625" bestFit="1" customWidth="1"/>
    <col min="8711" max="8711" width="5.7109375" customWidth="1"/>
    <col min="8712" max="8712" width="4.28515625" customWidth="1"/>
    <col min="8713" max="8713" width="4" bestFit="1" customWidth="1"/>
    <col min="8714" max="8714" width="3.28515625" bestFit="1" customWidth="1"/>
    <col min="8715" max="8715" width="4" bestFit="1" customWidth="1"/>
    <col min="8716" max="8719" width="3.28515625" bestFit="1" customWidth="1"/>
    <col min="8720" max="8720" width="3.28515625" customWidth="1"/>
    <col min="8721" max="8723" width="3" customWidth="1"/>
    <col min="8724" max="8724" width="4" bestFit="1" customWidth="1"/>
    <col min="8725" max="8725" width="2" bestFit="1" customWidth="1"/>
    <col min="8726" max="8726" width="2.140625" bestFit="1" customWidth="1"/>
    <col min="8727" max="8727" width="2.7109375" bestFit="1" customWidth="1"/>
    <col min="8728" max="8729" width="3.28515625" bestFit="1" customWidth="1"/>
    <col min="8730" max="8733" width="4.42578125" customWidth="1"/>
    <col min="8952" max="8952" width="3" bestFit="1" customWidth="1"/>
    <col min="8953" max="8953" width="24.42578125" customWidth="1"/>
    <col min="8954" max="8954" width="3.28515625" bestFit="1" customWidth="1"/>
    <col min="8955" max="8955" width="5.5703125" customWidth="1"/>
    <col min="8956" max="8956" width="5" bestFit="1" customWidth="1"/>
    <col min="8957" max="8957" width="4" bestFit="1" customWidth="1"/>
    <col min="8958" max="8958" width="5.85546875" customWidth="1"/>
    <col min="8959" max="8960" width="4" bestFit="1" customWidth="1"/>
    <col min="8961" max="8961" width="4.140625" customWidth="1"/>
    <col min="8962" max="8962" width="4" bestFit="1" customWidth="1"/>
    <col min="8963" max="8966" width="3.28515625" bestFit="1" customWidth="1"/>
    <col min="8967" max="8967" width="5.7109375" customWidth="1"/>
    <col min="8968" max="8968" width="4.28515625" customWidth="1"/>
    <col min="8969" max="8969" width="4" bestFit="1" customWidth="1"/>
    <col min="8970" max="8970" width="3.28515625" bestFit="1" customWidth="1"/>
    <col min="8971" max="8971" width="4" bestFit="1" customWidth="1"/>
    <col min="8972" max="8975" width="3.28515625" bestFit="1" customWidth="1"/>
    <col min="8976" max="8976" width="3.28515625" customWidth="1"/>
    <col min="8977" max="8979" width="3" customWidth="1"/>
    <col min="8980" max="8980" width="4" bestFit="1" customWidth="1"/>
    <col min="8981" max="8981" width="2" bestFit="1" customWidth="1"/>
    <col min="8982" max="8982" width="2.140625" bestFit="1" customWidth="1"/>
    <col min="8983" max="8983" width="2.7109375" bestFit="1" customWidth="1"/>
    <col min="8984" max="8985" width="3.28515625" bestFit="1" customWidth="1"/>
    <col min="8986" max="8989" width="4.42578125" customWidth="1"/>
    <col min="9208" max="9208" width="3" bestFit="1" customWidth="1"/>
    <col min="9209" max="9209" width="24.42578125" customWidth="1"/>
    <col min="9210" max="9210" width="3.28515625" bestFit="1" customWidth="1"/>
    <col min="9211" max="9211" width="5.5703125" customWidth="1"/>
    <col min="9212" max="9212" width="5" bestFit="1" customWidth="1"/>
    <col min="9213" max="9213" width="4" bestFit="1" customWidth="1"/>
    <col min="9214" max="9214" width="5.85546875" customWidth="1"/>
    <col min="9215" max="9216" width="4" bestFit="1" customWidth="1"/>
    <col min="9217" max="9217" width="4.140625" customWidth="1"/>
    <col min="9218" max="9218" width="4" bestFit="1" customWidth="1"/>
    <col min="9219" max="9222" width="3.28515625" bestFit="1" customWidth="1"/>
    <col min="9223" max="9223" width="5.7109375" customWidth="1"/>
    <col min="9224" max="9224" width="4.28515625" customWidth="1"/>
    <col min="9225" max="9225" width="4" bestFit="1" customWidth="1"/>
    <col min="9226" max="9226" width="3.28515625" bestFit="1" customWidth="1"/>
    <col min="9227" max="9227" width="4" bestFit="1" customWidth="1"/>
    <col min="9228" max="9231" width="3.28515625" bestFit="1" customWidth="1"/>
    <col min="9232" max="9232" width="3.28515625" customWidth="1"/>
    <col min="9233" max="9235" width="3" customWidth="1"/>
    <col min="9236" max="9236" width="4" bestFit="1" customWidth="1"/>
    <col min="9237" max="9237" width="2" bestFit="1" customWidth="1"/>
    <col min="9238" max="9238" width="2.140625" bestFit="1" customWidth="1"/>
    <col min="9239" max="9239" width="2.7109375" bestFit="1" customWidth="1"/>
    <col min="9240" max="9241" width="3.28515625" bestFit="1" customWidth="1"/>
    <col min="9242" max="9245" width="4.42578125" customWidth="1"/>
    <col min="9464" max="9464" width="3" bestFit="1" customWidth="1"/>
    <col min="9465" max="9465" width="24.42578125" customWidth="1"/>
    <col min="9466" max="9466" width="3.28515625" bestFit="1" customWidth="1"/>
    <col min="9467" max="9467" width="5.5703125" customWidth="1"/>
    <col min="9468" max="9468" width="5" bestFit="1" customWidth="1"/>
    <col min="9469" max="9469" width="4" bestFit="1" customWidth="1"/>
    <col min="9470" max="9470" width="5.85546875" customWidth="1"/>
    <col min="9471" max="9472" width="4" bestFit="1" customWidth="1"/>
    <col min="9473" max="9473" width="4.140625" customWidth="1"/>
    <col min="9474" max="9474" width="4" bestFit="1" customWidth="1"/>
    <col min="9475" max="9478" width="3.28515625" bestFit="1" customWidth="1"/>
    <col min="9479" max="9479" width="5.7109375" customWidth="1"/>
    <col min="9480" max="9480" width="4.28515625" customWidth="1"/>
    <col min="9481" max="9481" width="4" bestFit="1" customWidth="1"/>
    <col min="9482" max="9482" width="3.28515625" bestFit="1" customWidth="1"/>
    <col min="9483" max="9483" width="4" bestFit="1" customWidth="1"/>
    <col min="9484" max="9487" width="3.28515625" bestFit="1" customWidth="1"/>
    <col min="9488" max="9488" width="3.28515625" customWidth="1"/>
    <col min="9489" max="9491" width="3" customWidth="1"/>
    <col min="9492" max="9492" width="4" bestFit="1" customWidth="1"/>
    <col min="9493" max="9493" width="2" bestFit="1" customWidth="1"/>
    <col min="9494" max="9494" width="2.140625" bestFit="1" customWidth="1"/>
    <col min="9495" max="9495" width="2.7109375" bestFit="1" customWidth="1"/>
    <col min="9496" max="9497" width="3.28515625" bestFit="1" customWidth="1"/>
    <col min="9498" max="9501" width="4.42578125" customWidth="1"/>
    <col min="9720" max="9720" width="3" bestFit="1" customWidth="1"/>
    <col min="9721" max="9721" width="24.42578125" customWidth="1"/>
    <col min="9722" max="9722" width="3.28515625" bestFit="1" customWidth="1"/>
    <col min="9723" max="9723" width="5.5703125" customWidth="1"/>
    <col min="9724" max="9724" width="5" bestFit="1" customWidth="1"/>
    <col min="9725" max="9725" width="4" bestFit="1" customWidth="1"/>
    <col min="9726" max="9726" width="5.85546875" customWidth="1"/>
    <col min="9727" max="9728" width="4" bestFit="1" customWidth="1"/>
    <col min="9729" max="9729" width="4.140625" customWidth="1"/>
    <col min="9730" max="9730" width="4" bestFit="1" customWidth="1"/>
    <col min="9731" max="9734" width="3.28515625" bestFit="1" customWidth="1"/>
    <col min="9735" max="9735" width="5.7109375" customWidth="1"/>
    <col min="9736" max="9736" width="4.28515625" customWidth="1"/>
    <col min="9737" max="9737" width="4" bestFit="1" customWidth="1"/>
    <col min="9738" max="9738" width="3.28515625" bestFit="1" customWidth="1"/>
    <col min="9739" max="9739" width="4" bestFit="1" customWidth="1"/>
    <col min="9740" max="9743" width="3.28515625" bestFit="1" customWidth="1"/>
    <col min="9744" max="9744" width="3.28515625" customWidth="1"/>
    <col min="9745" max="9747" width="3" customWidth="1"/>
    <col min="9748" max="9748" width="4" bestFit="1" customWidth="1"/>
    <col min="9749" max="9749" width="2" bestFit="1" customWidth="1"/>
    <col min="9750" max="9750" width="2.140625" bestFit="1" customWidth="1"/>
    <col min="9751" max="9751" width="2.7109375" bestFit="1" customWidth="1"/>
    <col min="9752" max="9753" width="3.28515625" bestFit="1" customWidth="1"/>
    <col min="9754" max="9757" width="4.42578125" customWidth="1"/>
    <col min="9976" max="9976" width="3" bestFit="1" customWidth="1"/>
    <col min="9977" max="9977" width="24.42578125" customWidth="1"/>
    <col min="9978" max="9978" width="3.28515625" bestFit="1" customWidth="1"/>
    <col min="9979" max="9979" width="5.5703125" customWidth="1"/>
    <col min="9980" max="9980" width="5" bestFit="1" customWidth="1"/>
    <col min="9981" max="9981" width="4" bestFit="1" customWidth="1"/>
    <col min="9982" max="9982" width="5.85546875" customWidth="1"/>
    <col min="9983" max="9984" width="4" bestFit="1" customWidth="1"/>
    <col min="9985" max="9985" width="4.140625" customWidth="1"/>
    <col min="9986" max="9986" width="4" bestFit="1" customWidth="1"/>
    <col min="9987" max="9990" width="3.28515625" bestFit="1" customWidth="1"/>
    <col min="9991" max="9991" width="5.7109375" customWidth="1"/>
    <col min="9992" max="9992" width="4.28515625" customWidth="1"/>
    <col min="9993" max="9993" width="4" bestFit="1" customWidth="1"/>
    <col min="9994" max="9994" width="3.28515625" bestFit="1" customWidth="1"/>
    <col min="9995" max="9995" width="4" bestFit="1" customWidth="1"/>
    <col min="9996" max="9999" width="3.28515625" bestFit="1" customWidth="1"/>
    <col min="10000" max="10000" width="3.28515625" customWidth="1"/>
    <col min="10001" max="10003" width="3" customWidth="1"/>
    <col min="10004" max="10004" width="4" bestFit="1" customWidth="1"/>
    <col min="10005" max="10005" width="2" bestFit="1" customWidth="1"/>
    <col min="10006" max="10006" width="2.140625" bestFit="1" customWidth="1"/>
    <col min="10007" max="10007" width="2.7109375" bestFit="1" customWidth="1"/>
    <col min="10008" max="10009" width="3.28515625" bestFit="1" customWidth="1"/>
    <col min="10010" max="10013" width="4.42578125" customWidth="1"/>
    <col min="10232" max="10232" width="3" bestFit="1" customWidth="1"/>
    <col min="10233" max="10233" width="24.42578125" customWidth="1"/>
    <col min="10234" max="10234" width="3.28515625" bestFit="1" customWidth="1"/>
    <col min="10235" max="10235" width="5.5703125" customWidth="1"/>
    <col min="10236" max="10236" width="5" bestFit="1" customWidth="1"/>
    <col min="10237" max="10237" width="4" bestFit="1" customWidth="1"/>
    <col min="10238" max="10238" width="5.85546875" customWidth="1"/>
    <col min="10239" max="10240" width="4" bestFit="1" customWidth="1"/>
    <col min="10241" max="10241" width="4.140625" customWidth="1"/>
    <col min="10242" max="10242" width="4" bestFit="1" customWidth="1"/>
    <col min="10243" max="10246" width="3.28515625" bestFit="1" customWidth="1"/>
    <col min="10247" max="10247" width="5.7109375" customWidth="1"/>
    <col min="10248" max="10248" width="4.28515625" customWidth="1"/>
    <col min="10249" max="10249" width="4" bestFit="1" customWidth="1"/>
    <col min="10250" max="10250" width="3.28515625" bestFit="1" customWidth="1"/>
    <col min="10251" max="10251" width="4" bestFit="1" customWidth="1"/>
    <col min="10252" max="10255" width="3.28515625" bestFit="1" customWidth="1"/>
    <col min="10256" max="10256" width="3.28515625" customWidth="1"/>
    <col min="10257" max="10259" width="3" customWidth="1"/>
    <col min="10260" max="10260" width="4" bestFit="1" customWidth="1"/>
    <col min="10261" max="10261" width="2" bestFit="1" customWidth="1"/>
    <col min="10262" max="10262" width="2.140625" bestFit="1" customWidth="1"/>
    <col min="10263" max="10263" width="2.7109375" bestFit="1" customWidth="1"/>
    <col min="10264" max="10265" width="3.28515625" bestFit="1" customWidth="1"/>
    <col min="10266" max="10269" width="4.42578125" customWidth="1"/>
    <col min="10488" max="10488" width="3" bestFit="1" customWidth="1"/>
    <col min="10489" max="10489" width="24.42578125" customWidth="1"/>
    <col min="10490" max="10490" width="3.28515625" bestFit="1" customWidth="1"/>
    <col min="10491" max="10491" width="5.5703125" customWidth="1"/>
    <col min="10492" max="10492" width="5" bestFit="1" customWidth="1"/>
    <col min="10493" max="10493" width="4" bestFit="1" customWidth="1"/>
    <col min="10494" max="10494" width="5.85546875" customWidth="1"/>
    <col min="10495" max="10496" width="4" bestFit="1" customWidth="1"/>
    <col min="10497" max="10497" width="4.140625" customWidth="1"/>
    <col min="10498" max="10498" width="4" bestFit="1" customWidth="1"/>
    <col min="10499" max="10502" width="3.28515625" bestFit="1" customWidth="1"/>
    <col min="10503" max="10503" width="5.7109375" customWidth="1"/>
    <col min="10504" max="10504" width="4.28515625" customWidth="1"/>
    <col min="10505" max="10505" width="4" bestFit="1" customWidth="1"/>
    <col min="10506" max="10506" width="3.28515625" bestFit="1" customWidth="1"/>
    <col min="10507" max="10507" width="4" bestFit="1" customWidth="1"/>
    <col min="10508" max="10511" width="3.28515625" bestFit="1" customWidth="1"/>
    <col min="10512" max="10512" width="3.28515625" customWidth="1"/>
    <col min="10513" max="10515" width="3" customWidth="1"/>
    <col min="10516" max="10516" width="4" bestFit="1" customWidth="1"/>
    <col min="10517" max="10517" width="2" bestFit="1" customWidth="1"/>
    <col min="10518" max="10518" width="2.140625" bestFit="1" customWidth="1"/>
    <col min="10519" max="10519" width="2.7109375" bestFit="1" customWidth="1"/>
    <col min="10520" max="10521" width="3.28515625" bestFit="1" customWidth="1"/>
    <col min="10522" max="10525" width="4.42578125" customWidth="1"/>
    <col min="10744" max="10744" width="3" bestFit="1" customWidth="1"/>
    <col min="10745" max="10745" width="24.42578125" customWidth="1"/>
    <col min="10746" max="10746" width="3.28515625" bestFit="1" customWidth="1"/>
    <col min="10747" max="10747" width="5.5703125" customWidth="1"/>
    <col min="10748" max="10748" width="5" bestFit="1" customWidth="1"/>
    <col min="10749" max="10749" width="4" bestFit="1" customWidth="1"/>
    <col min="10750" max="10750" width="5.85546875" customWidth="1"/>
    <col min="10751" max="10752" width="4" bestFit="1" customWidth="1"/>
    <col min="10753" max="10753" width="4.140625" customWidth="1"/>
    <col min="10754" max="10754" width="4" bestFit="1" customWidth="1"/>
    <col min="10755" max="10758" width="3.28515625" bestFit="1" customWidth="1"/>
    <col min="10759" max="10759" width="5.7109375" customWidth="1"/>
    <col min="10760" max="10760" width="4.28515625" customWidth="1"/>
    <col min="10761" max="10761" width="4" bestFit="1" customWidth="1"/>
    <col min="10762" max="10762" width="3.28515625" bestFit="1" customWidth="1"/>
    <col min="10763" max="10763" width="4" bestFit="1" customWidth="1"/>
    <col min="10764" max="10767" width="3.28515625" bestFit="1" customWidth="1"/>
    <col min="10768" max="10768" width="3.28515625" customWidth="1"/>
    <col min="10769" max="10771" width="3" customWidth="1"/>
    <col min="10772" max="10772" width="4" bestFit="1" customWidth="1"/>
    <col min="10773" max="10773" width="2" bestFit="1" customWidth="1"/>
    <col min="10774" max="10774" width="2.140625" bestFit="1" customWidth="1"/>
    <col min="10775" max="10775" width="2.7109375" bestFit="1" customWidth="1"/>
    <col min="10776" max="10777" width="3.28515625" bestFit="1" customWidth="1"/>
    <col min="10778" max="10781" width="4.42578125" customWidth="1"/>
    <col min="11000" max="11000" width="3" bestFit="1" customWidth="1"/>
    <col min="11001" max="11001" width="24.42578125" customWidth="1"/>
    <col min="11002" max="11002" width="3.28515625" bestFit="1" customWidth="1"/>
    <col min="11003" max="11003" width="5.5703125" customWidth="1"/>
    <col min="11004" max="11004" width="5" bestFit="1" customWidth="1"/>
    <col min="11005" max="11005" width="4" bestFit="1" customWidth="1"/>
    <col min="11006" max="11006" width="5.85546875" customWidth="1"/>
    <col min="11007" max="11008" width="4" bestFit="1" customWidth="1"/>
    <col min="11009" max="11009" width="4.140625" customWidth="1"/>
    <col min="11010" max="11010" width="4" bestFit="1" customWidth="1"/>
    <col min="11011" max="11014" width="3.28515625" bestFit="1" customWidth="1"/>
    <col min="11015" max="11015" width="5.7109375" customWidth="1"/>
    <col min="11016" max="11016" width="4.28515625" customWidth="1"/>
    <col min="11017" max="11017" width="4" bestFit="1" customWidth="1"/>
    <col min="11018" max="11018" width="3.28515625" bestFit="1" customWidth="1"/>
    <col min="11019" max="11019" width="4" bestFit="1" customWidth="1"/>
    <col min="11020" max="11023" width="3.28515625" bestFit="1" customWidth="1"/>
    <col min="11024" max="11024" width="3.28515625" customWidth="1"/>
    <col min="11025" max="11027" width="3" customWidth="1"/>
    <col min="11028" max="11028" width="4" bestFit="1" customWidth="1"/>
    <col min="11029" max="11029" width="2" bestFit="1" customWidth="1"/>
    <col min="11030" max="11030" width="2.140625" bestFit="1" customWidth="1"/>
    <col min="11031" max="11031" width="2.7109375" bestFit="1" customWidth="1"/>
    <col min="11032" max="11033" width="3.28515625" bestFit="1" customWidth="1"/>
    <col min="11034" max="11037" width="4.42578125" customWidth="1"/>
    <col min="11256" max="11256" width="3" bestFit="1" customWidth="1"/>
    <col min="11257" max="11257" width="24.42578125" customWidth="1"/>
    <col min="11258" max="11258" width="3.28515625" bestFit="1" customWidth="1"/>
    <col min="11259" max="11259" width="5.5703125" customWidth="1"/>
    <col min="11260" max="11260" width="5" bestFit="1" customWidth="1"/>
    <col min="11261" max="11261" width="4" bestFit="1" customWidth="1"/>
    <col min="11262" max="11262" width="5.85546875" customWidth="1"/>
    <col min="11263" max="11264" width="4" bestFit="1" customWidth="1"/>
    <col min="11265" max="11265" width="4.140625" customWidth="1"/>
    <col min="11266" max="11266" width="4" bestFit="1" customWidth="1"/>
    <col min="11267" max="11270" width="3.28515625" bestFit="1" customWidth="1"/>
    <col min="11271" max="11271" width="5.7109375" customWidth="1"/>
    <col min="11272" max="11272" width="4.28515625" customWidth="1"/>
    <col min="11273" max="11273" width="4" bestFit="1" customWidth="1"/>
    <col min="11274" max="11274" width="3.28515625" bestFit="1" customWidth="1"/>
    <col min="11275" max="11275" width="4" bestFit="1" customWidth="1"/>
    <col min="11276" max="11279" width="3.28515625" bestFit="1" customWidth="1"/>
    <col min="11280" max="11280" width="3.28515625" customWidth="1"/>
    <col min="11281" max="11283" width="3" customWidth="1"/>
    <col min="11284" max="11284" width="4" bestFit="1" customWidth="1"/>
    <col min="11285" max="11285" width="2" bestFit="1" customWidth="1"/>
    <col min="11286" max="11286" width="2.140625" bestFit="1" customWidth="1"/>
    <col min="11287" max="11287" width="2.7109375" bestFit="1" customWidth="1"/>
    <col min="11288" max="11289" width="3.28515625" bestFit="1" customWidth="1"/>
    <col min="11290" max="11293" width="4.42578125" customWidth="1"/>
    <col min="11512" max="11512" width="3" bestFit="1" customWidth="1"/>
    <col min="11513" max="11513" width="24.42578125" customWidth="1"/>
    <col min="11514" max="11514" width="3.28515625" bestFit="1" customWidth="1"/>
    <col min="11515" max="11515" width="5.5703125" customWidth="1"/>
    <col min="11516" max="11516" width="5" bestFit="1" customWidth="1"/>
    <col min="11517" max="11517" width="4" bestFit="1" customWidth="1"/>
    <col min="11518" max="11518" width="5.85546875" customWidth="1"/>
    <col min="11519" max="11520" width="4" bestFit="1" customWidth="1"/>
    <col min="11521" max="11521" width="4.140625" customWidth="1"/>
    <col min="11522" max="11522" width="4" bestFit="1" customWidth="1"/>
    <col min="11523" max="11526" width="3.28515625" bestFit="1" customWidth="1"/>
    <col min="11527" max="11527" width="5.7109375" customWidth="1"/>
    <col min="11528" max="11528" width="4.28515625" customWidth="1"/>
    <col min="11529" max="11529" width="4" bestFit="1" customWidth="1"/>
    <col min="11530" max="11530" width="3.28515625" bestFit="1" customWidth="1"/>
    <col min="11531" max="11531" width="4" bestFit="1" customWidth="1"/>
    <col min="11532" max="11535" width="3.28515625" bestFit="1" customWidth="1"/>
    <col min="11536" max="11536" width="3.28515625" customWidth="1"/>
    <col min="11537" max="11539" width="3" customWidth="1"/>
    <col min="11540" max="11540" width="4" bestFit="1" customWidth="1"/>
    <col min="11541" max="11541" width="2" bestFit="1" customWidth="1"/>
    <col min="11542" max="11542" width="2.140625" bestFit="1" customWidth="1"/>
    <col min="11543" max="11543" width="2.7109375" bestFit="1" customWidth="1"/>
    <col min="11544" max="11545" width="3.28515625" bestFit="1" customWidth="1"/>
    <col min="11546" max="11549" width="4.42578125" customWidth="1"/>
    <col min="11768" max="11768" width="3" bestFit="1" customWidth="1"/>
    <col min="11769" max="11769" width="24.42578125" customWidth="1"/>
    <col min="11770" max="11770" width="3.28515625" bestFit="1" customWidth="1"/>
    <col min="11771" max="11771" width="5.5703125" customWidth="1"/>
    <col min="11772" max="11772" width="5" bestFit="1" customWidth="1"/>
    <col min="11773" max="11773" width="4" bestFit="1" customWidth="1"/>
    <col min="11774" max="11774" width="5.85546875" customWidth="1"/>
    <col min="11775" max="11776" width="4" bestFit="1" customWidth="1"/>
    <col min="11777" max="11777" width="4.140625" customWidth="1"/>
    <col min="11778" max="11778" width="4" bestFit="1" customWidth="1"/>
    <col min="11779" max="11782" width="3.28515625" bestFit="1" customWidth="1"/>
    <col min="11783" max="11783" width="5.7109375" customWidth="1"/>
    <col min="11784" max="11784" width="4.28515625" customWidth="1"/>
    <col min="11785" max="11785" width="4" bestFit="1" customWidth="1"/>
    <col min="11786" max="11786" width="3.28515625" bestFit="1" customWidth="1"/>
    <col min="11787" max="11787" width="4" bestFit="1" customWidth="1"/>
    <col min="11788" max="11791" width="3.28515625" bestFit="1" customWidth="1"/>
    <col min="11792" max="11792" width="3.28515625" customWidth="1"/>
    <col min="11793" max="11795" width="3" customWidth="1"/>
    <col min="11796" max="11796" width="4" bestFit="1" customWidth="1"/>
    <col min="11797" max="11797" width="2" bestFit="1" customWidth="1"/>
    <col min="11798" max="11798" width="2.140625" bestFit="1" customWidth="1"/>
    <col min="11799" max="11799" width="2.7109375" bestFit="1" customWidth="1"/>
    <col min="11800" max="11801" width="3.28515625" bestFit="1" customWidth="1"/>
    <col min="11802" max="11805" width="4.42578125" customWidth="1"/>
    <col min="12024" max="12024" width="3" bestFit="1" customWidth="1"/>
    <col min="12025" max="12025" width="24.42578125" customWidth="1"/>
    <col min="12026" max="12026" width="3.28515625" bestFit="1" customWidth="1"/>
    <col min="12027" max="12027" width="5.5703125" customWidth="1"/>
    <col min="12028" max="12028" width="5" bestFit="1" customWidth="1"/>
    <col min="12029" max="12029" width="4" bestFit="1" customWidth="1"/>
    <col min="12030" max="12030" width="5.85546875" customWidth="1"/>
    <col min="12031" max="12032" width="4" bestFit="1" customWidth="1"/>
    <col min="12033" max="12033" width="4.140625" customWidth="1"/>
    <col min="12034" max="12034" width="4" bestFit="1" customWidth="1"/>
    <col min="12035" max="12038" width="3.28515625" bestFit="1" customWidth="1"/>
    <col min="12039" max="12039" width="5.7109375" customWidth="1"/>
    <col min="12040" max="12040" width="4.28515625" customWidth="1"/>
    <col min="12041" max="12041" width="4" bestFit="1" customWidth="1"/>
    <col min="12042" max="12042" width="3.28515625" bestFit="1" customWidth="1"/>
    <col min="12043" max="12043" width="4" bestFit="1" customWidth="1"/>
    <col min="12044" max="12047" width="3.28515625" bestFit="1" customWidth="1"/>
    <col min="12048" max="12048" width="3.28515625" customWidth="1"/>
    <col min="12049" max="12051" width="3" customWidth="1"/>
    <col min="12052" max="12052" width="4" bestFit="1" customWidth="1"/>
    <col min="12053" max="12053" width="2" bestFit="1" customWidth="1"/>
    <col min="12054" max="12054" width="2.140625" bestFit="1" customWidth="1"/>
    <col min="12055" max="12055" width="2.7109375" bestFit="1" customWidth="1"/>
    <col min="12056" max="12057" width="3.28515625" bestFit="1" customWidth="1"/>
    <col min="12058" max="12061" width="4.42578125" customWidth="1"/>
    <col min="12280" max="12280" width="3" bestFit="1" customWidth="1"/>
    <col min="12281" max="12281" width="24.42578125" customWidth="1"/>
    <col min="12282" max="12282" width="3.28515625" bestFit="1" customWidth="1"/>
    <col min="12283" max="12283" width="5.5703125" customWidth="1"/>
    <col min="12284" max="12284" width="5" bestFit="1" customWidth="1"/>
    <col min="12285" max="12285" width="4" bestFit="1" customWidth="1"/>
    <col min="12286" max="12286" width="5.85546875" customWidth="1"/>
    <col min="12287" max="12288" width="4" bestFit="1" customWidth="1"/>
    <col min="12289" max="12289" width="4.140625" customWidth="1"/>
    <col min="12290" max="12290" width="4" bestFit="1" customWidth="1"/>
    <col min="12291" max="12294" width="3.28515625" bestFit="1" customWidth="1"/>
    <col min="12295" max="12295" width="5.7109375" customWidth="1"/>
    <col min="12296" max="12296" width="4.28515625" customWidth="1"/>
    <col min="12297" max="12297" width="4" bestFit="1" customWidth="1"/>
    <col min="12298" max="12298" width="3.28515625" bestFit="1" customWidth="1"/>
    <col min="12299" max="12299" width="4" bestFit="1" customWidth="1"/>
    <col min="12300" max="12303" width="3.28515625" bestFit="1" customWidth="1"/>
    <col min="12304" max="12304" width="3.28515625" customWidth="1"/>
    <col min="12305" max="12307" width="3" customWidth="1"/>
    <col min="12308" max="12308" width="4" bestFit="1" customWidth="1"/>
    <col min="12309" max="12309" width="2" bestFit="1" customWidth="1"/>
    <col min="12310" max="12310" width="2.140625" bestFit="1" customWidth="1"/>
    <col min="12311" max="12311" width="2.7109375" bestFit="1" customWidth="1"/>
    <col min="12312" max="12313" width="3.28515625" bestFit="1" customWidth="1"/>
    <col min="12314" max="12317" width="4.42578125" customWidth="1"/>
    <col min="12536" max="12536" width="3" bestFit="1" customWidth="1"/>
    <col min="12537" max="12537" width="24.42578125" customWidth="1"/>
    <col min="12538" max="12538" width="3.28515625" bestFit="1" customWidth="1"/>
    <col min="12539" max="12539" width="5.5703125" customWidth="1"/>
    <col min="12540" max="12540" width="5" bestFit="1" customWidth="1"/>
    <col min="12541" max="12541" width="4" bestFit="1" customWidth="1"/>
    <col min="12542" max="12542" width="5.85546875" customWidth="1"/>
    <col min="12543" max="12544" width="4" bestFit="1" customWidth="1"/>
    <col min="12545" max="12545" width="4.140625" customWidth="1"/>
    <col min="12546" max="12546" width="4" bestFit="1" customWidth="1"/>
    <col min="12547" max="12550" width="3.28515625" bestFit="1" customWidth="1"/>
    <col min="12551" max="12551" width="5.7109375" customWidth="1"/>
    <col min="12552" max="12552" width="4.28515625" customWidth="1"/>
    <col min="12553" max="12553" width="4" bestFit="1" customWidth="1"/>
    <col min="12554" max="12554" width="3.28515625" bestFit="1" customWidth="1"/>
    <col min="12555" max="12555" width="4" bestFit="1" customWidth="1"/>
    <col min="12556" max="12559" width="3.28515625" bestFit="1" customWidth="1"/>
    <col min="12560" max="12560" width="3.28515625" customWidth="1"/>
    <col min="12561" max="12563" width="3" customWidth="1"/>
    <col min="12564" max="12564" width="4" bestFit="1" customWidth="1"/>
    <col min="12565" max="12565" width="2" bestFit="1" customWidth="1"/>
    <col min="12566" max="12566" width="2.140625" bestFit="1" customWidth="1"/>
    <col min="12567" max="12567" width="2.7109375" bestFit="1" customWidth="1"/>
    <col min="12568" max="12569" width="3.28515625" bestFit="1" customWidth="1"/>
    <col min="12570" max="12573" width="4.42578125" customWidth="1"/>
    <col min="12792" max="12792" width="3" bestFit="1" customWidth="1"/>
    <col min="12793" max="12793" width="24.42578125" customWidth="1"/>
    <col min="12794" max="12794" width="3.28515625" bestFit="1" customWidth="1"/>
    <col min="12795" max="12795" width="5.5703125" customWidth="1"/>
    <col min="12796" max="12796" width="5" bestFit="1" customWidth="1"/>
    <col min="12797" max="12797" width="4" bestFit="1" customWidth="1"/>
    <col min="12798" max="12798" width="5.85546875" customWidth="1"/>
    <col min="12799" max="12800" width="4" bestFit="1" customWidth="1"/>
    <col min="12801" max="12801" width="4.140625" customWidth="1"/>
    <col min="12802" max="12802" width="4" bestFit="1" customWidth="1"/>
    <col min="12803" max="12806" width="3.28515625" bestFit="1" customWidth="1"/>
    <col min="12807" max="12807" width="5.7109375" customWidth="1"/>
    <col min="12808" max="12808" width="4.28515625" customWidth="1"/>
    <col min="12809" max="12809" width="4" bestFit="1" customWidth="1"/>
    <col min="12810" max="12810" width="3.28515625" bestFit="1" customWidth="1"/>
    <col min="12811" max="12811" width="4" bestFit="1" customWidth="1"/>
    <col min="12812" max="12815" width="3.28515625" bestFit="1" customWidth="1"/>
    <col min="12816" max="12816" width="3.28515625" customWidth="1"/>
    <col min="12817" max="12819" width="3" customWidth="1"/>
    <col min="12820" max="12820" width="4" bestFit="1" customWidth="1"/>
    <col min="12821" max="12821" width="2" bestFit="1" customWidth="1"/>
    <col min="12822" max="12822" width="2.140625" bestFit="1" customWidth="1"/>
    <col min="12823" max="12823" width="2.7109375" bestFit="1" customWidth="1"/>
    <col min="12824" max="12825" width="3.28515625" bestFit="1" customWidth="1"/>
    <col min="12826" max="12829" width="4.42578125" customWidth="1"/>
    <col min="13048" max="13048" width="3" bestFit="1" customWidth="1"/>
    <col min="13049" max="13049" width="24.42578125" customWidth="1"/>
    <col min="13050" max="13050" width="3.28515625" bestFit="1" customWidth="1"/>
    <col min="13051" max="13051" width="5.5703125" customWidth="1"/>
    <col min="13052" max="13052" width="5" bestFit="1" customWidth="1"/>
    <col min="13053" max="13053" width="4" bestFit="1" customWidth="1"/>
    <col min="13054" max="13054" width="5.85546875" customWidth="1"/>
    <col min="13055" max="13056" width="4" bestFit="1" customWidth="1"/>
    <col min="13057" max="13057" width="4.140625" customWidth="1"/>
    <col min="13058" max="13058" width="4" bestFit="1" customWidth="1"/>
    <col min="13059" max="13062" width="3.28515625" bestFit="1" customWidth="1"/>
    <col min="13063" max="13063" width="5.7109375" customWidth="1"/>
    <col min="13064" max="13064" width="4.28515625" customWidth="1"/>
    <col min="13065" max="13065" width="4" bestFit="1" customWidth="1"/>
    <col min="13066" max="13066" width="3.28515625" bestFit="1" customWidth="1"/>
    <col min="13067" max="13067" width="4" bestFit="1" customWidth="1"/>
    <col min="13068" max="13071" width="3.28515625" bestFit="1" customWidth="1"/>
    <col min="13072" max="13072" width="3.28515625" customWidth="1"/>
    <col min="13073" max="13075" width="3" customWidth="1"/>
    <col min="13076" max="13076" width="4" bestFit="1" customWidth="1"/>
    <col min="13077" max="13077" width="2" bestFit="1" customWidth="1"/>
    <col min="13078" max="13078" width="2.140625" bestFit="1" customWidth="1"/>
    <col min="13079" max="13079" width="2.7109375" bestFit="1" customWidth="1"/>
    <col min="13080" max="13081" width="3.28515625" bestFit="1" customWidth="1"/>
    <col min="13082" max="13085" width="4.42578125" customWidth="1"/>
    <col min="13304" max="13304" width="3" bestFit="1" customWidth="1"/>
    <col min="13305" max="13305" width="24.42578125" customWidth="1"/>
    <col min="13306" max="13306" width="3.28515625" bestFit="1" customWidth="1"/>
    <col min="13307" max="13307" width="5.5703125" customWidth="1"/>
    <col min="13308" max="13308" width="5" bestFit="1" customWidth="1"/>
    <col min="13309" max="13309" width="4" bestFit="1" customWidth="1"/>
    <col min="13310" max="13310" width="5.85546875" customWidth="1"/>
    <col min="13311" max="13312" width="4" bestFit="1" customWidth="1"/>
    <col min="13313" max="13313" width="4.140625" customWidth="1"/>
    <col min="13314" max="13314" width="4" bestFit="1" customWidth="1"/>
    <col min="13315" max="13318" width="3.28515625" bestFit="1" customWidth="1"/>
    <col min="13319" max="13319" width="5.7109375" customWidth="1"/>
    <col min="13320" max="13320" width="4.28515625" customWidth="1"/>
    <col min="13321" max="13321" width="4" bestFit="1" customWidth="1"/>
    <col min="13322" max="13322" width="3.28515625" bestFit="1" customWidth="1"/>
    <col min="13323" max="13323" width="4" bestFit="1" customWidth="1"/>
    <col min="13324" max="13327" width="3.28515625" bestFit="1" customWidth="1"/>
    <col min="13328" max="13328" width="3.28515625" customWidth="1"/>
    <col min="13329" max="13331" width="3" customWidth="1"/>
    <col min="13332" max="13332" width="4" bestFit="1" customWidth="1"/>
    <col min="13333" max="13333" width="2" bestFit="1" customWidth="1"/>
    <col min="13334" max="13334" width="2.140625" bestFit="1" customWidth="1"/>
    <col min="13335" max="13335" width="2.7109375" bestFit="1" customWidth="1"/>
    <col min="13336" max="13337" width="3.28515625" bestFit="1" customWidth="1"/>
    <col min="13338" max="13341" width="4.42578125" customWidth="1"/>
    <col min="13560" max="13560" width="3" bestFit="1" customWidth="1"/>
    <col min="13561" max="13561" width="24.42578125" customWidth="1"/>
    <col min="13562" max="13562" width="3.28515625" bestFit="1" customWidth="1"/>
    <col min="13563" max="13563" width="5.5703125" customWidth="1"/>
    <col min="13564" max="13564" width="5" bestFit="1" customWidth="1"/>
    <col min="13565" max="13565" width="4" bestFit="1" customWidth="1"/>
    <col min="13566" max="13566" width="5.85546875" customWidth="1"/>
    <col min="13567" max="13568" width="4" bestFit="1" customWidth="1"/>
    <col min="13569" max="13569" width="4.140625" customWidth="1"/>
    <col min="13570" max="13570" width="4" bestFit="1" customWidth="1"/>
    <col min="13571" max="13574" width="3.28515625" bestFit="1" customWidth="1"/>
    <col min="13575" max="13575" width="5.7109375" customWidth="1"/>
    <col min="13576" max="13576" width="4.28515625" customWidth="1"/>
    <col min="13577" max="13577" width="4" bestFit="1" customWidth="1"/>
    <col min="13578" max="13578" width="3.28515625" bestFit="1" customWidth="1"/>
    <col min="13579" max="13579" width="4" bestFit="1" customWidth="1"/>
    <col min="13580" max="13583" width="3.28515625" bestFit="1" customWidth="1"/>
    <col min="13584" max="13584" width="3.28515625" customWidth="1"/>
    <col min="13585" max="13587" width="3" customWidth="1"/>
    <col min="13588" max="13588" width="4" bestFit="1" customWidth="1"/>
    <col min="13589" max="13589" width="2" bestFit="1" customWidth="1"/>
    <col min="13590" max="13590" width="2.140625" bestFit="1" customWidth="1"/>
    <col min="13591" max="13591" width="2.7109375" bestFit="1" customWidth="1"/>
    <col min="13592" max="13593" width="3.28515625" bestFit="1" customWidth="1"/>
    <col min="13594" max="13597" width="4.42578125" customWidth="1"/>
    <col min="13816" max="13816" width="3" bestFit="1" customWidth="1"/>
    <col min="13817" max="13817" width="24.42578125" customWidth="1"/>
    <col min="13818" max="13818" width="3.28515625" bestFit="1" customWidth="1"/>
    <col min="13819" max="13819" width="5.5703125" customWidth="1"/>
    <col min="13820" max="13820" width="5" bestFit="1" customWidth="1"/>
    <col min="13821" max="13821" width="4" bestFit="1" customWidth="1"/>
    <col min="13822" max="13822" width="5.85546875" customWidth="1"/>
    <col min="13823" max="13824" width="4" bestFit="1" customWidth="1"/>
    <col min="13825" max="13825" width="4.140625" customWidth="1"/>
    <col min="13826" max="13826" width="4" bestFit="1" customWidth="1"/>
    <col min="13827" max="13830" width="3.28515625" bestFit="1" customWidth="1"/>
    <col min="13831" max="13831" width="5.7109375" customWidth="1"/>
    <col min="13832" max="13832" width="4.28515625" customWidth="1"/>
    <col min="13833" max="13833" width="4" bestFit="1" customWidth="1"/>
    <col min="13834" max="13834" width="3.28515625" bestFit="1" customWidth="1"/>
    <col min="13835" max="13835" width="4" bestFit="1" customWidth="1"/>
    <col min="13836" max="13839" width="3.28515625" bestFit="1" customWidth="1"/>
    <col min="13840" max="13840" width="3.28515625" customWidth="1"/>
    <col min="13841" max="13843" width="3" customWidth="1"/>
    <col min="13844" max="13844" width="4" bestFit="1" customWidth="1"/>
    <col min="13845" max="13845" width="2" bestFit="1" customWidth="1"/>
    <col min="13846" max="13846" width="2.140625" bestFit="1" customWidth="1"/>
    <col min="13847" max="13847" width="2.7109375" bestFit="1" customWidth="1"/>
    <col min="13848" max="13849" width="3.28515625" bestFit="1" customWidth="1"/>
    <col min="13850" max="13853" width="4.42578125" customWidth="1"/>
    <col min="14072" max="14072" width="3" bestFit="1" customWidth="1"/>
    <col min="14073" max="14073" width="24.42578125" customWidth="1"/>
    <col min="14074" max="14074" width="3.28515625" bestFit="1" customWidth="1"/>
    <col min="14075" max="14075" width="5.5703125" customWidth="1"/>
    <col min="14076" max="14076" width="5" bestFit="1" customWidth="1"/>
    <col min="14077" max="14077" width="4" bestFit="1" customWidth="1"/>
    <col min="14078" max="14078" width="5.85546875" customWidth="1"/>
    <col min="14079" max="14080" width="4" bestFit="1" customWidth="1"/>
    <col min="14081" max="14081" width="4.140625" customWidth="1"/>
    <col min="14082" max="14082" width="4" bestFit="1" customWidth="1"/>
    <col min="14083" max="14086" width="3.28515625" bestFit="1" customWidth="1"/>
    <col min="14087" max="14087" width="5.7109375" customWidth="1"/>
    <col min="14088" max="14088" width="4.28515625" customWidth="1"/>
    <col min="14089" max="14089" width="4" bestFit="1" customWidth="1"/>
    <col min="14090" max="14090" width="3.28515625" bestFit="1" customWidth="1"/>
    <col min="14091" max="14091" width="4" bestFit="1" customWidth="1"/>
    <col min="14092" max="14095" width="3.28515625" bestFit="1" customWidth="1"/>
    <col min="14096" max="14096" width="3.28515625" customWidth="1"/>
    <col min="14097" max="14099" width="3" customWidth="1"/>
    <col min="14100" max="14100" width="4" bestFit="1" customWidth="1"/>
    <col min="14101" max="14101" width="2" bestFit="1" customWidth="1"/>
    <col min="14102" max="14102" width="2.140625" bestFit="1" customWidth="1"/>
    <col min="14103" max="14103" width="2.7109375" bestFit="1" customWidth="1"/>
    <col min="14104" max="14105" width="3.28515625" bestFit="1" customWidth="1"/>
    <col min="14106" max="14109" width="4.42578125" customWidth="1"/>
    <col min="14328" max="14328" width="3" bestFit="1" customWidth="1"/>
    <col min="14329" max="14329" width="24.42578125" customWidth="1"/>
    <col min="14330" max="14330" width="3.28515625" bestFit="1" customWidth="1"/>
    <col min="14331" max="14331" width="5.5703125" customWidth="1"/>
    <col min="14332" max="14332" width="5" bestFit="1" customWidth="1"/>
    <col min="14333" max="14333" width="4" bestFit="1" customWidth="1"/>
    <col min="14334" max="14334" width="5.85546875" customWidth="1"/>
    <col min="14335" max="14336" width="4" bestFit="1" customWidth="1"/>
    <col min="14337" max="14337" width="4.140625" customWidth="1"/>
    <col min="14338" max="14338" width="4" bestFit="1" customWidth="1"/>
    <col min="14339" max="14342" width="3.28515625" bestFit="1" customWidth="1"/>
    <col min="14343" max="14343" width="5.7109375" customWidth="1"/>
    <col min="14344" max="14344" width="4.28515625" customWidth="1"/>
    <col min="14345" max="14345" width="4" bestFit="1" customWidth="1"/>
    <col min="14346" max="14346" width="3.28515625" bestFit="1" customWidth="1"/>
    <col min="14347" max="14347" width="4" bestFit="1" customWidth="1"/>
    <col min="14348" max="14351" width="3.28515625" bestFit="1" customWidth="1"/>
    <col min="14352" max="14352" width="3.28515625" customWidth="1"/>
    <col min="14353" max="14355" width="3" customWidth="1"/>
    <col min="14356" max="14356" width="4" bestFit="1" customWidth="1"/>
    <col min="14357" max="14357" width="2" bestFit="1" customWidth="1"/>
    <col min="14358" max="14358" width="2.140625" bestFit="1" customWidth="1"/>
    <col min="14359" max="14359" width="2.7109375" bestFit="1" customWidth="1"/>
    <col min="14360" max="14361" width="3.28515625" bestFit="1" customWidth="1"/>
    <col min="14362" max="14365" width="4.42578125" customWidth="1"/>
    <col min="14584" max="14584" width="3" bestFit="1" customWidth="1"/>
    <col min="14585" max="14585" width="24.42578125" customWidth="1"/>
    <col min="14586" max="14586" width="3.28515625" bestFit="1" customWidth="1"/>
    <col min="14587" max="14587" width="5.5703125" customWidth="1"/>
    <col min="14588" max="14588" width="5" bestFit="1" customWidth="1"/>
    <col min="14589" max="14589" width="4" bestFit="1" customWidth="1"/>
    <col min="14590" max="14590" width="5.85546875" customWidth="1"/>
    <col min="14591" max="14592" width="4" bestFit="1" customWidth="1"/>
    <col min="14593" max="14593" width="4.140625" customWidth="1"/>
    <col min="14594" max="14594" width="4" bestFit="1" customWidth="1"/>
    <col min="14595" max="14598" width="3.28515625" bestFit="1" customWidth="1"/>
    <col min="14599" max="14599" width="5.7109375" customWidth="1"/>
    <col min="14600" max="14600" width="4.28515625" customWidth="1"/>
    <col min="14601" max="14601" width="4" bestFit="1" customWidth="1"/>
    <col min="14602" max="14602" width="3.28515625" bestFit="1" customWidth="1"/>
    <col min="14603" max="14603" width="4" bestFit="1" customWidth="1"/>
    <col min="14604" max="14607" width="3.28515625" bestFit="1" customWidth="1"/>
    <col min="14608" max="14608" width="3.28515625" customWidth="1"/>
    <col min="14609" max="14611" width="3" customWidth="1"/>
    <col min="14612" max="14612" width="4" bestFit="1" customWidth="1"/>
    <col min="14613" max="14613" width="2" bestFit="1" customWidth="1"/>
    <col min="14614" max="14614" width="2.140625" bestFit="1" customWidth="1"/>
    <col min="14615" max="14615" width="2.7109375" bestFit="1" customWidth="1"/>
    <col min="14616" max="14617" width="3.28515625" bestFit="1" customWidth="1"/>
    <col min="14618" max="14621" width="4.42578125" customWidth="1"/>
    <col min="14840" max="14840" width="3" bestFit="1" customWidth="1"/>
    <col min="14841" max="14841" width="24.42578125" customWidth="1"/>
    <col min="14842" max="14842" width="3.28515625" bestFit="1" customWidth="1"/>
    <col min="14843" max="14843" width="5.5703125" customWidth="1"/>
    <col min="14844" max="14844" width="5" bestFit="1" customWidth="1"/>
    <col min="14845" max="14845" width="4" bestFit="1" customWidth="1"/>
    <col min="14846" max="14846" width="5.85546875" customWidth="1"/>
    <col min="14847" max="14848" width="4" bestFit="1" customWidth="1"/>
    <col min="14849" max="14849" width="4.140625" customWidth="1"/>
    <col min="14850" max="14850" width="4" bestFit="1" customWidth="1"/>
    <col min="14851" max="14854" width="3.28515625" bestFit="1" customWidth="1"/>
    <col min="14855" max="14855" width="5.7109375" customWidth="1"/>
    <col min="14856" max="14856" width="4.28515625" customWidth="1"/>
    <col min="14857" max="14857" width="4" bestFit="1" customWidth="1"/>
    <col min="14858" max="14858" width="3.28515625" bestFit="1" customWidth="1"/>
    <col min="14859" max="14859" width="4" bestFit="1" customWidth="1"/>
    <col min="14860" max="14863" width="3.28515625" bestFit="1" customWidth="1"/>
    <col min="14864" max="14864" width="3.28515625" customWidth="1"/>
    <col min="14865" max="14867" width="3" customWidth="1"/>
    <col min="14868" max="14868" width="4" bestFit="1" customWidth="1"/>
    <col min="14869" max="14869" width="2" bestFit="1" customWidth="1"/>
    <col min="14870" max="14870" width="2.140625" bestFit="1" customWidth="1"/>
    <col min="14871" max="14871" width="2.7109375" bestFit="1" customWidth="1"/>
    <col min="14872" max="14873" width="3.28515625" bestFit="1" customWidth="1"/>
    <col min="14874" max="14877" width="4.42578125" customWidth="1"/>
    <col min="15096" max="15096" width="3" bestFit="1" customWidth="1"/>
    <col min="15097" max="15097" width="24.42578125" customWidth="1"/>
    <col min="15098" max="15098" width="3.28515625" bestFit="1" customWidth="1"/>
    <col min="15099" max="15099" width="5.5703125" customWidth="1"/>
    <col min="15100" max="15100" width="5" bestFit="1" customWidth="1"/>
    <col min="15101" max="15101" width="4" bestFit="1" customWidth="1"/>
    <col min="15102" max="15102" width="5.85546875" customWidth="1"/>
    <col min="15103" max="15104" width="4" bestFit="1" customWidth="1"/>
    <col min="15105" max="15105" width="4.140625" customWidth="1"/>
    <col min="15106" max="15106" width="4" bestFit="1" customWidth="1"/>
    <col min="15107" max="15110" width="3.28515625" bestFit="1" customWidth="1"/>
    <col min="15111" max="15111" width="5.7109375" customWidth="1"/>
    <col min="15112" max="15112" width="4.28515625" customWidth="1"/>
    <col min="15113" max="15113" width="4" bestFit="1" customWidth="1"/>
    <col min="15114" max="15114" width="3.28515625" bestFit="1" customWidth="1"/>
    <col min="15115" max="15115" width="4" bestFit="1" customWidth="1"/>
    <col min="15116" max="15119" width="3.28515625" bestFit="1" customWidth="1"/>
    <col min="15120" max="15120" width="3.28515625" customWidth="1"/>
    <col min="15121" max="15123" width="3" customWidth="1"/>
    <col min="15124" max="15124" width="4" bestFit="1" customWidth="1"/>
    <col min="15125" max="15125" width="2" bestFit="1" customWidth="1"/>
    <col min="15126" max="15126" width="2.140625" bestFit="1" customWidth="1"/>
    <col min="15127" max="15127" width="2.7109375" bestFit="1" customWidth="1"/>
    <col min="15128" max="15129" width="3.28515625" bestFit="1" customWidth="1"/>
    <col min="15130" max="15133" width="4.42578125" customWidth="1"/>
    <col min="15352" max="15352" width="3" bestFit="1" customWidth="1"/>
    <col min="15353" max="15353" width="24.42578125" customWidth="1"/>
    <col min="15354" max="15354" width="3.28515625" bestFit="1" customWidth="1"/>
    <col min="15355" max="15355" width="5.5703125" customWidth="1"/>
    <col min="15356" max="15356" width="5" bestFit="1" customWidth="1"/>
    <col min="15357" max="15357" width="4" bestFit="1" customWidth="1"/>
    <col min="15358" max="15358" width="5.85546875" customWidth="1"/>
    <col min="15359" max="15360" width="4" bestFit="1" customWidth="1"/>
    <col min="15361" max="15361" width="4.140625" customWidth="1"/>
    <col min="15362" max="15362" width="4" bestFit="1" customWidth="1"/>
    <col min="15363" max="15366" width="3.28515625" bestFit="1" customWidth="1"/>
    <col min="15367" max="15367" width="5.7109375" customWidth="1"/>
    <col min="15368" max="15368" width="4.28515625" customWidth="1"/>
    <col min="15369" max="15369" width="4" bestFit="1" customWidth="1"/>
    <col min="15370" max="15370" width="3.28515625" bestFit="1" customWidth="1"/>
    <col min="15371" max="15371" width="4" bestFit="1" customWidth="1"/>
    <col min="15372" max="15375" width="3.28515625" bestFit="1" customWidth="1"/>
    <col min="15376" max="15376" width="3.28515625" customWidth="1"/>
    <col min="15377" max="15379" width="3" customWidth="1"/>
    <col min="15380" max="15380" width="4" bestFit="1" customWidth="1"/>
    <col min="15381" max="15381" width="2" bestFit="1" customWidth="1"/>
    <col min="15382" max="15382" width="2.140625" bestFit="1" customWidth="1"/>
    <col min="15383" max="15383" width="2.7109375" bestFit="1" customWidth="1"/>
    <col min="15384" max="15385" width="3.28515625" bestFit="1" customWidth="1"/>
    <col min="15386" max="15389" width="4.42578125" customWidth="1"/>
    <col min="15608" max="15608" width="3" bestFit="1" customWidth="1"/>
    <col min="15609" max="15609" width="24.42578125" customWidth="1"/>
    <col min="15610" max="15610" width="3.28515625" bestFit="1" customWidth="1"/>
    <col min="15611" max="15611" width="5.5703125" customWidth="1"/>
    <col min="15612" max="15612" width="5" bestFit="1" customWidth="1"/>
    <col min="15613" max="15613" width="4" bestFit="1" customWidth="1"/>
    <col min="15614" max="15614" width="5.85546875" customWidth="1"/>
    <col min="15615" max="15616" width="4" bestFit="1" customWidth="1"/>
    <col min="15617" max="15617" width="4.140625" customWidth="1"/>
    <col min="15618" max="15618" width="4" bestFit="1" customWidth="1"/>
    <col min="15619" max="15622" width="3.28515625" bestFit="1" customWidth="1"/>
    <col min="15623" max="15623" width="5.7109375" customWidth="1"/>
    <col min="15624" max="15624" width="4.28515625" customWidth="1"/>
    <col min="15625" max="15625" width="4" bestFit="1" customWidth="1"/>
    <col min="15626" max="15626" width="3.28515625" bestFit="1" customWidth="1"/>
    <col min="15627" max="15627" width="4" bestFit="1" customWidth="1"/>
    <col min="15628" max="15631" width="3.28515625" bestFit="1" customWidth="1"/>
    <col min="15632" max="15632" width="3.28515625" customWidth="1"/>
    <col min="15633" max="15635" width="3" customWidth="1"/>
    <col min="15636" max="15636" width="4" bestFit="1" customWidth="1"/>
    <col min="15637" max="15637" width="2" bestFit="1" customWidth="1"/>
    <col min="15638" max="15638" width="2.140625" bestFit="1" customWidth="1"/>
    <col min="15639" max="15639" width="2.7109375" bestFit="1" customWidth="1"/>
    <col min="15640" max="15641" width="3.28515625" bestFit="1" customWidth="1"/>
    <col min="15642" max="15645" width="4.42578125" customWidth="1"/>
    <col min="15864" max="15864" width="3" bestFit="1" customWidth="1"/>
    <col min="15865" max="15865" width="24.42578125" customWidth="1"/>
    <col min="15866" max="15866" width="3.28515625" bestFit="1" customWidth="1"/>
    <col min="15867" max="15867" width="5.5703125" customWidth="1"/>
    <col min="15868" max="15868" width="5" bestFit="1" customWidth="1"/>
    <col min="15869" max="15869" width="4" bestFit="1" customWidth="1"/>
    <col min="15870" max="15870" width="5.85546875" customWidth="1"/>
    <col min="15871" max="15872" width="4" bestFit="1" customWidth="1"/>
    <col min="15873" max="15873" width="4.140625" customWidth="1"/>
    <col min="15874" max="15874" width="4" bestFit="1" customWidth="1"/>
    <col min="15875" max="15878" width="3.28515625" bestFit="1" customWidth="1"/>
    <col min="15879" max="15879" width="5.7109375" customWidth="1"/>
    <col min="15880" max="15880" width="4.28515625" customWidth="1"/>
    <col min="15881" max="15881" width="4" bestFit="1" customWidth="1"/>
    <col min="15882" max="15882" width="3.28515625" bestFit="1" customWidth="1"/>
    <col min="15883" max="15883" width="4" bestFit="1" customWidth="1"/>
    <col min="15884" max="15887" width="3.28515625" bestFit="1" customWidth="1"/>
    <col min="15888" max="15888" width="3.28515625" customWidth="1"/>
    <col min="15889" max="15891" width="3" customWidth="1"/>
    <col min="15892" max="15892" width="4" bestFit="1" customWidth="1"/>
    <col min="15893" max="15893" width="2" bestFit="1" customWidth="1"/>
    <col min="15894" max="15894" width="2.140625" bestFit="1" customWidth="1"/>
    <col min="15895" max="15895" width="2.7109375" bestFit="1" customWidth="1"/>
    <col min="15896" max="15897" width="3.28515625" bestFit="1" customWidth="1"/>
    <col min="15898" max="15901" width="4.42578125" customWidth="1"/>
    <col min="16120" max="16120" width="3" bestFit="1" customWidth="1"/>
    <col min="16121" max="16121" width="24.42578125" customWidth="1"/>
    <col min="16122" max="16122" width="3.28515625" bestFit="1" customWidth="1"/>
    <col min="16123" max="16123" width="5.5703125" customWidth="1"/>
    <col min="16124" max="16124" width="5" bestFit="1" customWidth="1"/>
    <col min="16125" max="16125" width="4" bestFit="1" customWidth="1"/>
    <col min="16126" max="16126" width="5.85546875" customWidth="1"/>
    <col min="16127" max="16128" width="4" bestFit="1" customWidth="1"/>
    <col min="16129" max="16129" width="4.140625" customWidth="1"/>
    <col min="16130" max="16130" width="4" bestFit="1" customWidth="1"/>
    <col min="16131" max="16134" width="3.28515625" bestFit="1" customWidth="1"/>
    <col min="16135" max="16135" width="5.7109375" customWidth="1"/>
    <col min="16136" max="16136" width="4.28515625" customWidth="1"/>
    <col min="16137" max="16137" width="4" bestFit="1" customWidth="1"/>
    <col min="16138" max="16138" width="3.28515625" bestFit="1" customWidth="1"/>
    <col min="16139" max="16139" width="4" bestFit="1" customWidth="1"/>
    <col min="16140" max="16143" width="3.28515625" bestFit="1" customWidth="1"/>
    <col min="16144" max="16144" width="3.28515625" customWidth="1"/>
    <col min="16145" max="16147" width="3" customWidth="1"/>
    <col min="16148" max="16148" width="4" bestFit="1" customWidth="1"/>
    <col min="16149" max="16149" width="2" bestFit="1" customWidth="1"/>
    <col min="16150" max="16150" width="2.140625" bestFit="1" customWidth="1"/>
    <col min="16151" max="16151" width="2.7109375" bestFit="1" customWidth="1"/>
    <col min="16152" max="16153" width="3.28515625" bestFit="1" customWidth="1"/>
    <col min="16154" max="16157" width="4.42578125" customWidth="1"/>
  </cols>
  <sheetData>
    <row r="1" spans="1:29" x14ac:dyDescent="0.2">
      <c r="A1" s="89"/>
      <c r="B1" s="89"/>
      <c r="C1" s="84"/>
      <c r="D1" s="264" t="s">
        <v>9170</v>
      </c>
      <c r="E1" s="264"/>
      <c r="F1" s="264"/>
      <c r="G1" s="264"/>
      <c r="H1" s="263" t="s">
        <v>9495</v>
      </c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 t="s">
        <v>9496</v>
      </c>
      <c r="V1" s="263"/>
      <c r="W1" s="263"/>
      <c r="X1" s="263"/>
      <c r="Y1" s="263"/>
      <c r="Z1" s="263"/>
      <c r="AA1" s="263"/>
      <c r="AB1" s="263"/>
      <c r="AC1" s="263"/>
    </row>
    <row r="2" spans="1:29" x14ac:dyDescent="0.2">
      <c r="A2" s="89"/>
      <c r="B2" s="89"/>
      <c r="C2" s="90"/>
      <c r="D2" s="263" t="s">
        <v>9476</v>
      </c>
      <c r="E2" s="263"/>
      <c r="F2" s="263"/>
      <c r="G2" s="84"/>
      <c r="H2" s="263" t="s">
        <v>9476</v>
      </c>
      <c r="I2" s="263"/>
      <c r="J2" s="263"/>
      <c r="K2" s="91"/>
      <c r="L2" s="263" t="s">
        <v>9477</v>
      </c>
      <c r="M2" s="263"/>
      <c r="N2" s="263"/>
      <c r="O2" s="84"/>
      <c r="P2" s="263" t="s">
        <v>9478</v>
      </c>
      <c r="Q2" s="263"/>
      <c r="R2" s="263"/>
      <c r="S2" s="91"/>
      <c r="T2" s="90"/>
      <c r="U2" s="263" t="s">
        <v>9477</v>
      </c>
      <c r="V2" s="263"/>
      <c r="W2" s="263"/>
      <c r="X2" s="263"/>
      <c r="Y2" s="263" t="s">
        <v>9478</v>
      </c>
      <c r="Z2" s="263"/>
      <c r="AA2" s="263"/>
      <c r="AB2" s="263"/>
      <c r="AC2" s="90"/>
    </row>
    <row r="3" spans="1:29" ht="90.75" x14ac:dyDescent="0.2">
      <c r="A3" s="90" t="s">
        <v>9133</v>
      </c>
      <c r="B3" s="90" t="s">
        <v>9161</v>
      </c>
      <c r="C3" s="98" t="s">
        <v>9136</v>
      </c>
      <c r="D3" s="97" t="s">
        <v>9479</v>
      </c>
      <c r="E3" s="97" t="s">
        <v>9484</v>
      </c>
      <c r="F3" s="97" t="s">
        <v>9497</v>
      </c>
      <c r="G3" s="98" t="s">
        <v>9160</v>
      </c>
      <c r="H3" s="97" t="s">
        <v>9479</v>
      </c>
      <c r="I3" s="97" t="s">
        <v>9484</v>
      </c>
      <c r="J3" s="97" t="s">
        <v>9497</v>
      </c>
      <c r="K3" s="98" t="s">
        <v>9160</v>
      </c>
      <c r="L3" s="97" t="s">
        <v>9479</v>
      </c>
      <c r="M3" s="97" t="s">
        <v>9484</v>
      </c>
      <c r="N3" s="97" t="s">
        <v>9497</v>
      </c>
      <c r="O3" s="98" t="s">
        <v>9160</v>
      </c>
      <c r="P3" s="97" t="s">
        <v>9479</v>
      </c>
      <c r="Q3" s="97" t="s">
        <v>9484</v>
      </c>
      <c r="R3" s="97" t="s">
        <v>9497</v>
      </c>
      <c r="S3" s="98" t="s">
        <v>9160</v>
      </c>
      <c r="T3" s="97" t="s">
        <v>9498</v>
      </c>
      <c r="U3" s="100" t="s">
        <v>9485</v>
      </c>
      <c r="V3" s="100" t="s">
        <v>9486</v>
      </c>
      <c r="W3" s="100" t="s">
        <v>9487</v>
      </c>
      <c r="X3" s="98" t="s">
        <v>9160</v>
      </c>
      <c r="Y3" s="100" t="s">
        <v>9485</v>
      </c>
      <c r="Z3" s="100" t="s">
        <v>9486</v>
      </c>
      <c r="AA3" s="100" t="s">
        <v>9487</v>
      </c>
      <c r="AB3" s="98" t="s">
        <v>9160</v>
      </c>
      <c r="AC3" s="97" t="s">
        <v>9498</v>
      </c>
    </row>
    <row r="4" spans="1:29" s="83" customFormat="1" x14ac:dyDescent="0.2">
      <c r="A4" s="114">
        <v>1</v>
      </c>
      <c r="B4" s="114" t="s">
        <v>9154</v>
      </c>
      <c r="C4" s="114">
        <v>0</v>
      </c>
      <c r="D4" s="115">
        <f>SUM(D5:D11)</f>
        <v>2</v>
      </c>
      <c r="E4" s="115">
        <f>SUM(E5:E11)</f>
        <v>8</v>
      </c>
      <c r="F4" s="115">
        <f>SUM(F5:F11)</f>
        <v>0</v>
      </c>
      <c r="G4" s="115">
        <f t="shared" ref="G4:G67" si="0">SUM(D4:F4)</f>
        <v>10</v>
      </c>
      <c r="H4" s="114">
        <f>SUM(H5:H11)</f>
        <v>0</v>
      </c>
      <c r="I4" s="114">
        <f>SUM(I5:I11)</f>
        <v>0</v>
      </c>
      <c r="J4" s="114">
        <f>SUM(J5:J11)</f>
        <v>0</v>
      </c>
      <c r="K4" s="114">
        <f>SUM(K5:K11)</f>
        <v>0</v>
      </c>
      <c r="L4" s="114">
        <f t="shared" ref="L4:S4" si="1">SUM(L5:L11)</f>
        <v>2</v>
      </c>
      <c r="M4" s="114">
        <f t="shared" si="1"/>
        <v>7</v>
      </c>
      <c r="N4" s="114">
        <f t="shared" si="1"/>
        <v>0</v>
      </c>
      <c r="O4" s="114">
        <f t="shared" si="1"/>
        <v>9</v>
      </c>
      <c r="P4" s="114">
        <f t="shared" si="1"/>
        <v>0</v>
      </c>
      <c r="Q4" s="114">
        <f t="shared" si="1"/>
        <v>0</v>
      </c>
      <c r="R4" s="114">
        <f t="shared" si="1"/>
        <v>0</v>
      </c>
      <c r="S4" s="114">
        <f t="shared" si="1"/>
        <v>0</v>
      </c>
      <c r="T4" s="114">
        <f>SUM(K4,O4,S4)</f>
        <v>9</v>
      </c>
      <c r="U4" s="114">
        <f>SUM(U5:U11)</f>
        <v>1</v>
      </c>
      <c r="V4" s="114">
        <f>SUM(V5:V11)</f>
        <v>1</v>
      </c>
      <c r="W4" s="114">
        <f>SUM(W5:W11)</f>
        <v>0</v>
      </c>
      <c r="X4" s="114">
        <f>SUM(U4:W4)</f>
        <v>2</v>
      </c>
      <c r="Y4" s="114">
        <f>SUM(Y5:Y11)</f>
        <v>0</v>
      </c>
      <c r="Z4" s="114">
        <f>SUM(Z5:Z11)</f>
        <v>0</v>
      </c>
      <c r="AA4" s="114">
        <f>SUM(AA5:AA11)</f>
        <v>0</v>
      </c>
      <c r="AB4" s="114">
        <f>SUM(Y4:AA4)</f>
        <v>0</v>
      </c>
      <c r="AC4" s="114"/>
    </row>
    <row r="5" spans="1:29" s="83" customFormat="1" x14ac:dyDescent="0.2">
      <c r="A5" s="114"/>
      <c r="B5" s="116"/>
      <c r="C5" s="116">
        <v>5</v>
      </c>
      <c r="D5" s="115"/>
      <c r="E5" s="115"/>
      <c r="F5" s="115"/>
      <c r="G5" s="115">
        <f t="shared" si="0"/>
        <v>0</v>
      </c>
      <c r="H5" s="114"/>
      <c r="I5" s="114"/>
      <c r="J5" s="114"/>
      <c r="K5" s="114">
        <f t="shared" ref="K5:K11" si="2">SUM(H5:J5)</f>
        <v>0</v>
      </c>
      <c r="L5" s="114"/>
      <c r="M5" s="114"/>
      <c r="N5" s="114"/>
      <c r="O5" s="114">
        <f t="shared" ref="O5:O11" si="3">SUM(L5:N5)</f>
        <v>0</v>
      </c>
      <c r="P5" s="114"/>
      <c r="Q5" s="114"/>
      <c r="R5" s="114"/>
      <c r="S5" s="114">
        <f t="shared" ref="S5:S11" si="4">SUM(P5:R5)</f>
        <v>0</v>
      </c>
      <c r="T5" s="114">
        <f t="shared" ref="T5:T11" si="5">SUM(K5,O5,S5)</f>
        <v>0</v>
      </c>
      <c r="U5" s="114"/>
      <c r="V5" s="114"/>
      <c r="W5" s="114"/>
      <c r="X5" s="114">
        <f t="shared" ref="X5:X11" si="6">SUM(U5:W5)</f>
        <v>0</v>
      </c>
      <c r="Y5" s="114"/>
      <c r="Z5" s="114"/>
      <c r="AA5" s="114"/>
      <c r="AB5" s="114">
        <f t="shared" ref="AB5:AB11" si="7">SUM(Y5:AA5)</f>
        <v>0</v>
      </c>
      <c r="AC5" s="114"/>
    </row>
    <row r="6" spans="1:29" s="83" customFormat="1" x14ac:dyDescent="0.2">
      <c r="A6" s="114"/>
      <c r="B6" s="116"/>
      <c r="C6" s="116">
        <v>6</v>
      </c>
      <c r="D6" s="115"/>
      <c r="E6" s="115"/>
      <c r="F6" s="115"/>
      <c r="G6" s="115">
        <f t="shared" si="0"/>
        <v>0</v>
      </c>
      <c r="H6" s="114"/>
      <c r="I6" s="114"/>
      <c r="J6" s="114"/>
      <c r="K6" s="114">
        <f t="shared" si="2"/>
        <v>0</v>
      </c>
      <c r="L6" s="114"/>
      <c r="M6" s="114"/>
      <c r="N6" s="114"/>
      <c r="O6" s="114">
        <f t="shared" si="3"/>
        <v>0</v>
      </c>
      <c r="P6" s="114"/>
      <c r="Q6" s="114"/>
      <c r="R6" s="114"/>
      <c r="S6" s="114">
        <f t="shared" si="4"/>
        <v>0</v>
      </c>
      <c r="T6" s="114">
        <f t="shared" si="5"/>
        <v>0</v>
      </c>
      <c r="U6" s="114"/>
      <c r="V6" s="114"/>
      <c r="W6" s="114"/>
      <c r="X6" s="114">
        <f t="shared" si="6"/>
        <v>0</v>
      </c>
      <c r="Y6" s="114"/>
      <c r="Z6" s="114"/>
      <c r="AA6" s="114"/>
      <c r="AB6" s="114">
        <f t="shared" si="7"/>
        <v>0</v>
      </c>
      <c r="AC6" s="114"/>
    </row>
    <row r="7" spans="1:29" s="83" customFormat="1" x14ac:dyDescent="0.2">
      <c r="A7" s="114"/>
      <c r="B7" s="116"/>
      <c r="C7" s="116">
        <v>7</v>
      </c>
      <c r="D7" s="115"/>
      <c r="E7" s="115"/>
      <c r="F7" s="115"/>
      <c r="G7" s="115">
        <f t="shared" si="0"/>
        <v>0</v>
      </c>
      <c r="H7" s="114"/>
      <c r="I7" s="114"/>
      <c r="J7" s="114"/>
      <c r="K7" s="114">
        <f t="shared" si="2"/>
        <v>0</v>
      </c>
      <c r="L7" s="114"/>
      <c r="M7" s="114"/>
      <c r="N7" s="114"/>
      <c r="O7" s="114">
        <f t="shared" si="3"/>
        <v>0</v>
      </c>
      <c r="P7" s="114"/>
      <c r="Q7" s="114"/>
      <c r="R7" s="114"/>
      <c r="S7" s="114">
        <f t="shared" si="4"/>
        <v>0</v>
      </c>
      <c r="T7" s="114">
        <f t="shared" si="5"/>
        <v>0</v>
      </c>
      <c r="U7" s="114"/>
      <c r="V7" s="114"/>
      <c r="W7" s="114"/>
      <c r="X7" s="114">
        <f t="shared" si="6"/>
        <v>0</v>
      </c>
      <c r="Y7" s="114"/>
      <c r="Z7" s="114"/>
      <c r="AA7" s="114"/>
      <c r="AB7" s="114">
        <f t="shared" si="7"/>
        <v>0</v>
      </c>
      <c r="AC7" s="114"/>
    </row>
    <row r="8" spans="1:29" s="83" customFormat="1" x14ac:dyDescent="0.2">
      <c r="A8" s="114"/>
      <c r="B8" s="116"/>
      <c r="C8" s="116">
        <v>8</v>
      </c>
      <c r="D8" s="115"/>
      <c r="E8" s="115"/>
      <c r="F8" s="115"/>
      <c r="G8" s="115">
        <f t="shared" si="0"/>
        <v>0</v>
      </c>
      <c r="H8" s="114"/>
      <c r="I8" s="114"/>
      <c r="J8" s="114"/>
      <c r="K8" s="114">
        <f t="shared" si="2"/>
        <v>0</v>
      </c>
      <c r="L8" s="114"/>
      <c r="M8" s="114"/>
      <c r="N8" s="114"/>
      <c r="O8" s="114">
        <f t="shared" si="3"/>
        <v>0</v>
      </c>
      <c r="P8" s="114"/>
      <c r="Q8" s="114"/>
      <c r="R8" s="114"/>
      <c r="S8" s="114">
        <f t="shared" si="4"/>
        <v>0</v>
      </c>
      <c r="T8" s="114">
        <f t="shared" si="5"/>
        <v>0</v>
      </c>
      <c r="U8" s="114"/>
      <c r="V8" s="114"/>
      <c r="W8" s="114"/>
      <c r="X8" s="114">
        <f t="shared" si="6"/>
        <v>0</v>
      </c>
      <c r="Y8" s="114"/>
      <c r="Z8" s="114"/>
      <c r="AA8" s="114"/>
      <c r="AB8" s="114">
        <f t="shared" si="7"/>
        <v>0</v>
      </c>
      <c r="AC8" s="114"/>
    </row>
    <row r="9" spans="1:29" s="83" customFormat="1" x14ac:dyDescent="0.2">
      <c r="A9" s="114"/>
      <c r="B9" s="116"/>
      <c r="C9" s="116">
        <v>9</v>
      </c>
      <c r="D9" s="115"/>
      <c r="E9" s="115"/>
      <c r="F9" s="115"/>
      <c r="G9" s="115">
        <f t="shared" si="0"/>
        <v>0</v>
      </c>
      <c r="H9" s="114"/>
      <c r="I9" s="114"/>
      <c r="J9" s="114"/>
      <c r="K9" s="114">
        <f t="shared" si="2"/>
        <v>0</v>
      </c>
      <c r="L9" s="114"/>
      <c r="M9" s="114"/>
      <c r="N9" s="114"/>
      <c r="O9" s="114">
        <f t="shared" si="3"/>
        <v>0</v>
      </c>
      <c r="P9" s="114"/>
      <c r="Q9" s="114"/>
      <c r="R9" s="114"/>
      <c r="S9" s="114">
        <f t="shared" si="4"/>
        <v>0</v>
      </c>
      <c r="T9" s="114">
        <f t="shared" si="5"/>
        <v>0</v>
      </c>
      <c r="U9" s="114"/>
      <c r="V9" s="114"/>
      <c r="W9" s="114"/>
      <c r="X9" s="114">
        <f t="shared" si="6"/>
        <v>0</v>
      </c>
      <c r="Y9" s="114"/>
      <c r="Z9" s="114"/>
      <c r="AA9" s="114"/>
      <c r="AB9" s="114">
        <f t="shared" si="7"/>
        <v>0</v>
      </c>
      <c r="AC9" s="114"/>
    </row>
    <row r="10" spans="1:29" s="83" customFormat="1" x14ac:dyDescent="0.2">
      <c r="A10" s="114"/>
      <c r="B10" s="116"/>
      <c r="C10" s="116">
        <v>10</v>
      </c>
      <c r="D10" s="115"/>
      <c r="E10" s="115">
        <v>4</v>
      </c>
      <c r="F10" s="115"/>
      <c r="G10" s="115">
        <f t="shared" si="0"/>
        <v>4</v>
      </c>
      <c r="H10" s="114"/>
      <c r="I10" s="114"/>
      <c r="J10" s="114"/>
      <c r="K10" s="114">
        <f t="shared" si="2"/>
        <v>0</v>
      </c>
      <c r="L10" s="114"/>
      <c r="M10" s="114">
        <v>3</v>
      </c>
      <c r="N10" s="114"/>
      <c r="O10" s="114">
        <f t="shared" si="3"/>
        <v>3</v>
      </c>
      <c r="P10" s="114"/>
      <c r="Q10" s="114"/>
      <c r="R10" s="114"/>
      <c r="S10" s="114">
        <f t="shared" si="4"/>
        <v>0</v>
      </c>
      <c r="T10" s="114">
        <f t="shared" si="5"/>
        <v>3</v>
      </c>
      <c r="U10" s="114"/>
      <c r="V10" s="114"/>
      <c r="W10" s="114"/>
      <c r="X10" s="114">
        <f t="shared" si="6"/>
        <v>0</v>
      </c>
      <c r="Y10" s="114"/>
      <c r="Z10" s="114"/>
      <c r="AA10" s="114"/>
      <c r="AB10" s="114">
        <f t="shared" si="7"/>
        <v>0</v>
      </c>
      <c r="AC10" s="114"/>
    </row>
    <row r="11" spans="1:29" s="83" customFormat="1" ht="13.5" thickBot="1" x14ac:dyDescent="0.25">
      <c r="A11" s="117"/>
      <c r="B11" s="118"/>
      <c r="C11" s="116">
        <v>11</v>
      </c>
      <c r="D11" s="115">
        <v>2</v>
      </c>
      <c r="E11" s="115">
        <v>4</v>
      </c>
      <c r="F11" s="115"/>
      <c r="G11" s="115">
        <f t="shared" si="0"/>
        <v>6</v>
      </c>
      <c r="H11" s="114"/>
      <c r="I11" s="114"/>
      <c r="J11" s="114"/>
      <c r="K11" s="114">
        <f t="shared" si="2"/>
        <v>0</v>
      </c>
      <c r="L11" s="114">
        <v>2</v>
      </c>
      <c r="M11" s="114">
        <v>4</v>
      </c>
      <c r="N11" s="114"/>
      <c r="O11" s="114">
        <f t="shared" si="3"/>
        <v>6</v>
      </c>
      <c r="P11" s="114"/>
      <c r="Q11" s="114"/>
      <c r="R11" s="114"/>
      <c r="S11" s="114">
        <f t="shared" si="4"/>
        <v>0</v>
      </c>
      <c r="T11" s="114">
        <f t="shared" si="5"/>
        <v>6</v>
      </c>
      <c r="U11" s="114">
        <v>1</v>
      </c>
      <c r="V11" s="114">
        <v>1</v>
      </c>
      <c r="W11" s="114"/>
      <c r="X11" s="114">
        <f t="shared" si="6"/>
        <v>2</v>
      </c>
      <c r="Y11" s="114"/>
      <c r="Z11" s="114"/>
      <c r="AA11" s="114"/>
      <c r="AB11" s="114">
        <f t="shared" si="7"/>
        <v>0</v>
      </c>
      <c r="AC11" s="114"/>
    </row>
    <row r="12" spans="1:29" s="85" customFormat="1" x14ac:dyDescent="0.2">
      <c r="A12" s="157">
        <v>2</v>
      </c>
      <c r="B12" s="157" t="s">
        <v>9137</v>
      </c>
      <c r="C12" s="114">
        <v>0</v>
      </c>
      <c r="D12" s="115">
        <f>SUM(D13:D19)</f>
        <v>16</v>
      </c>
      <c r="E12" s="115">
        <f>SUM(E13:E19)</f>
        <v>68</v>
      </c>
      <c r="F12" s="115">
        <f>SUM(F13:F19)</f>
        <v>4</v>
      </c>
      <c r="G12" s="115">
        <f t="shared" si="0"/>
        <v>88</v>
      </c>
      <c r="H12" s="114">
        <f>SUM(H13:H19)</f>
        <v>59</v>
      </c>
      <c r="I12" s="114">
        <f>SUM(I13:I19)</f>
        <v>114</v>
      </c>
      <c r="J12" s="114">
        <f>SUM(J13:J19)</f>
        <v>26</v>
      </c>
      <c r="K12" s="114">
        <f>SUM(K13:K19)</f>
        <v>199</v>
      </c>
      <c r="L12" s="114">
        <f t="shared" ref="L12:S12" si="8">SUM(L13:L19)</f>
        <v>11</v>
      </c>
      <c r="M12" s="114">
        <f t="shared" si="8"/>
        <v>8</v>
      </c>
      <c r="N12" s="114">
        <f t="shared" si="8"/>
        <v>4</v>
      </c>
      <c r="O12" s="114">
        <f t="shared" si="8"/>
        <v>23</v>
      </c>
      <c r="P12" s="114">
        <f t="shared" si="8"/>
        <v>0</v>
      </c>
      <c r="Q12" s="114">
        <f t="shared" si="8"/>
        <v>0</v>
      </c>
      <c r="R12" s="114">
        <f t="shared" si="8"/>
        <v>0</v>
      </c>
      <c r="S12" s="114">
        <f t="shared" si="8"/>
        <v>0</v>
      </c>
      <c r="T12" s="114">
        <f>SUM(K12,O12,S12)</f>
        <v>222</v>
      </c>
      <c r="U12" s="114">
        <f>SUM(U13:U19)</f>
        <v>5</v>
      </c>
      <c r="V12" s="114">
        <f>SUM(V13:V19)</f>
        <v>2</v>
      </c>
      <c r="W12" s="114">
        <f>SUM(W13:W19)</f>
        <v>4</v>
      </c>
      <c r="X12" s="114">
        <f>SUM(U12:W12)</f>
        <v>11</v>
      </c>
      <c r="Y12" s="114">
        <f>SUM(Y13:Y19)</f>
        <v>0</v>
      </c>
      <c r="Z12" s="114">
        <f>SUM(Z13:Z19)</f>
        <v>0</v>
      </c>
      <c r="AA12" s="114">
        <f>SUM(AA13:AA19)</f>
        <v>0</v>
      </c>
      <c r="AB12" s="114">
        <f>SUM(Y12:AA12)</f>
        <v>0</v>
      </c>
      <c r="AC12" s="114"/>
    </row>
    <row r="13" spans="1:29" s="85" customFormat="1" x14ac:dyDescent="0.2">
      <c r="A13" s="114"/>
      <c r="B13" s="114"/>
      <c r="C13" s="116">
        <v>5</v>
      </c>
      <c r="D13" s="115"/>
      <c r="E13" s="115"/>
      <c r="F13" s="115"/>
      <c r="G13" s="115">
        <f t="shared" si="0"/>
        <v>0</v>
      </c>
      <c r="H13" s="114"/>
      <c r="I13" s="114"/>
      <c r="J13" s="114"/>
      <c r="K13" s="114">
        <f t="shared" ref="K13:K19" si="9">SUM(H13:J13)</f>
        <v>0</v>
      </c>
      <c r="L13" s="114"/>
      <c r="M13" s="114"/>
      <c r="N13" s="114"/>
      <c r="O13" s="114">
        <f t="shared" ref="O13:O19" si="10">SUM(L13:N13)</f>
        <v>0</v>
      </c>
      <c r="P13" s="114"/>
      <c r="Q13" s="114"/>
      <c r="R13" s="114"/>
      <c r="S13" s="114">
        <f t="shared" ref="S13:S19" si="11">SUM(P13:R13)</f>
        <v>0</v>
      </c>
      <c r="T13" s="114">
        <f t="shared" ref="T13:T19" si="12">SUM(K13,O13,S13)</f>
        <v>0</v>
      </c>
      <c r="U13" s="114"/>
      <c r="V13" s="114"/>
      <c r="W13" s="114"/>
      <c r="X13" s="114">
        <f t="shared" ref="X13:X19" si="13">SUM(U13:W13)</f>
        <v>0</v>
      </c>
      <c r="Y13" s="114"/>
      <c r="Z13" s="114"/>
      <c r="AA13" s="114"/>
      <c r="AB13" s="114">
        <f t="shared" ref="AB13:AB19" si="14">SUM(Y13:AA13)</f>
        <v>0</v>
      </c>
      <c r="AC13" s="114"/>
    </row>
    <row r="14" spans="1:29" s="85" customFormat="1" x14ac:dyDescent="0.2">
      <c r="A14" s="114"/>
      <c r="B14" s="114"/>
      <c r="C14" s="116">
        <v>6</v>
      </c>
      <c r="D14" s="115"/>
      <c r="E14" s="115"/>
      <c r="F14" s="115"/>
      <c r="G14" s="115">
        <f t="shared" si="0"/>
        <v>0</v>
      </c>
      <c r="H14" s="114"/>
      <c r="I14" s="114"/>
      <c r="J14" s="114"/>
      <c r="K14" s="114">
        <f t="shared" si="9"/>
        <v>0</v>
      </c>
      <c r="L14" s="114"/>
      <c r="M14" s="114"/>
      <c r="N14" s="114"/>
      <c r="O14" s="114">
        <f t="shared" si="10"/>
        <v>0</v>
      </c>
      <c r="P14" s="114"/>
      <c r="Q14" s="114"/>
      <c r="R14" s="114"/>
      <c r="S14" s="114">
        <f t="shared" si="11"/>
        <v>0</v>
      </c>
      <c r="T14" s="114">
        <f t="shared" si="12"/>
        <v>0</v>
      </c>
      <c r="U14" s="114"/>
      <c r="V14" s="114"/>
      <c r="W14" s="114"/>
      <c r="X14" s="114">
        <f t="shared" si="13"/>
        <v>0</v>
      </c>
      <c r="Y14" s="114"/>
      <c r="Z14" s="114"/>
      <c r="AA14" s="114"/>
      <c r="AB14" s="114">
        <f t="shared" si="14"/>
        <v>0</v>
      </c>
      <c r="AC14" s="114"/>
    </row>
    <row r="15" spans="1:29" s="85" customFormat="1" x14ac:dyDescent="0.2">
      <c r="A15" s="114"/>
      <c r="B15" s="114"/>
      <c r="C15" s="116">
        <v>7</v>
      </c>
      <c r="D15" s="115"/>
      <c r="E15" s="115"/>
      <c r="F15" s="115"/>
      <c r="G15" s="115">
        <f t="shared" si="0"/>
        <v>0</v>
      </c>
      <c r="H15" s="114"/>
      <c r="I15" s="114"/>
      <c r="J15" s="114"/>
      <c r="K15" s="114">
        <f t="shared" si="9"/>
        <v>0</v>
      </c>
      <c r="L15" s="114"/>
      <c r="M15" s="114"/>
      <c r="N15" s="114"/>
      <c r="O15" s="114">
        <f t="shared" si="10"/>
        <v>0</v>
      </c>
      <c r="P15" s="114"/>
      <c r="Q15" s="114"/>
      <c r="R15" s="114"/>
      <c r="S15" s="114">
        <f t="shared" si="11"/>
        <v>0</v>
      </c>
      <c r="T15" s="114">
        <f t="shared" si="12"/>
        <v>0</v>
      </c>
      <c r="U15" s="114"/>
      <c r="V15" s="114"/>
      <c r="W15" s="114"/>
      <c r="X15" s="114">
        <f t="shared" si="13"/>
        <v>0</v>
      </c>
      <c r="Y15" s="114"/>
      <c r="Z15" s="114"/>
      <c r="AA15" s="114"/>
      <c r="AB15" s="114">
        <f t="shared" si="14"/>
        <v>0</v>
      </c>
      <c r="AC15" s="114"/>
    </row>
    <row r="16" spans="1:29" s="85" customFormat="1" x14ac:dyDescent="0.2">
      <c r="A16" s="114"/>
      <c r="B16" s="114"/>
      <c r="C16" s="116">
        <v>8</v>
      </c>
      <c r="D16" s="115">
        <v>4</v>
      </c>
      <c r="E16" s="115">
        <v>14</v>
      </c>
      <c r="F16" s="115">
        <v>1</v>
      </c>
      <c r="G16" s="115">
        <f t="shared" si="0"/>
        <v>19</v>
      </c>
      <c r="H16" s="114">
        <v>8</v>
      </c>
      <c r="I16" s="114">
        <v>19</v>
      </c>
      <c r="J16" s="114">
        <v>6</v>
      </c>
      <c r="K16" s="114">
        <f t="shared" si="9"/>
        <v>33</v>
      </c>
      <c r="L16" s="114">
        <v>2</v>
      </c>
      <c r="M16" s="114">
        <v>3</v>
      </c>
      <c r="N16" s="114">
        <v>1</v>
      </c>
      <c r="O16" s="114">
        <f t="shared" si="10"/>
        <v>6</v>
      </c>
      <c r="P16" s="114"/>
      <c r="Q16" s="114"/>
      <c r="R16" s="114"/>
      <c r="S16" s="114">
        <f t="shared" si="11"/>
        <v>0</v>
      </c>
      <c r="T16" s="114">
        <f t="shared" si="12"/>
        <v>39</v>
      </c>
      <c r="U16" s="114">
        <v>2</v>
      </c>
      <c r="V16" s="114">
        <v>1</v>
      </c>
      <c r="W16" s="114">
        <v>1</v>
      </c>
      <c r="X16" s="114">
        <f t="shared" si="13"/>
        <v>4</v>
      </c>
      <c r="Y16" s="114"/>
      <c r="Z16" s="114"/>
      <c r="AA16" s="114"/>
      <c r="AB16" s="114">
        <f t="shared" si="14"/>
        <v>0</v>
      </c>
      <c r="AC16" s="114"/>
    </row>
    <row r="17" spans="1:29" s="85" customFormat="1" x14ac:dyDescent="0.2">
      <c r="A17" s="114"/>
      <c r="B17" s="116"/>
      <c r="C17" s="116">
        <v>9</v>
      </c>
      <c r="D17" s="115">
        <v>4</v>
      </c>
      <c r="E17" s="115">
        <v>20</v>
      </c>
      <c r="F17" s="115">
        <v>1</v>
      </c>
      <c r="G17" s="115">
        <f t="shared" si="0"/>
        <v>25</v>
      </c>
      <c r="H17" s="114">
        <v>9</v>
      </c>
      <c r="I17" s="114">
        <v>25</v>
      </c>
      <c r="J17" s="114">
        <v>8</v>
      </c>
      <c r="K17" s="114">
        <f t="shared" si="9"/>
        <v>42</v>
      </c>
      <c r="L17" s="114">
        <v>3</v>
      </c>
      <c r="M17" s="114">
        <v>0</v>
      </c>
      <c r="N17" s="114">
        <v>1</v>
      </c>
      <c r="O17" s="114">
        <f t="shared" si="10"/>
        <v>4</v>
      </c>
      <c r="P17" s="114"/>
      <c r="Q17" s="114"/>
      <c r="R17" s="114"/>
      <c r="S17" s="114">
        <f t="shared" si="11"/>
        <v>0</v>
      </c>
      <c r="T17" s="114">
        <f t="shared" si="12"/>
        <v>46</v>
      </c>
      <c r="U17" s="114"/>
      <c r="V17" s="114"/>
      <c r="W17" s="114">
        <v>1</v>
      </c>
      <c r="X17" s="114">
        <f t="shared" si="13"/>
        <v>1</v>
      </c>
      <c r="Y17" s="114"/>
      <c r="Z17" s="114"/>
      <c r="AA17" s="114"/>
      <c r="AB17" s="114">
        <f t="shared" si="14"/>
        <v>0</v>
      </c>
      <c r="AC17" s="114"/>
    </row>
    <row r="18" spans="1:29" s="85" customFormat="1" x14ac:dyDescent="0.2">
      <c r="A18" s="114"/>
      <c r="B18" s="116"/>
      <c r="C18" s="116">
        <v>10</v>
      </c>
      <c r="D18" s="115">
        <v>4</v>
      </c>
      <c r="E18" s="115">
        <v>17</v>
      </c>
      <c r="F18" s="115">
        <v>1</v>
      </c>
      <c r="G18" s="115">
        <f t="shared" si="0"/>
        <v>22</v>
      </c>
      <c r="H18" s="114">
        <v>20</v>
      </c>
      <c r="I18" s="114">
        <v>34</v>
      </c>
      <c r="J18" s="114">
        <v>6</v>
      </c>
      <c r="K18" s="114">
        <f t="shared" si="9"/>
        <v>60</v>
      </c>
      <c r="L18" s="114">
        <v>2</v>
      </c>
      <c r="M18" s="114">
        <v>3</v>
      </c>
      <c r="N18" s="114">
        <v>1</v>
      </c>
      <c r="O18" s="114">
        <f t="shared" si="10"/>
        <v>6</v>
      </c>
      <c r="P18" s="114"/>
      <c r="Q18" s="114"/>
      <c r="R18" s="114"/>
      <c r="S18" s="114">
        <f t="shared" si="11"/>
        <v>0</v>
      </c>
      <c r="T18" s="114">
        <f t="shared" si="12"/>
        <v>66</v>
      </c>
      <c r="U18" s="114">
        <v>1</v>
      </c>
      <c r="V18" s="114">
        <v>1</v>
      </c>
      <c r="W18" s="114">
        <v>1</v>
      </c>
      <c r="X18" s="114">
        <f t="shared" si="13"/>
        <v>3</v>
      </c>
      <c r="Y18" s="114"/>
      <c r="Z18" s="114"/>
      <c r="AA18" s="114"/>
      <c r="AB18" s="114">
        <f t="shared" si="14"/>
        <v>0</v>
      </c>
      <c r="AC18" s="114"/>
    </row>
    <row r="19" spans="1:29" s="85" customFormat="1" ht="13.5" thickBot="1" x14ac:dyDescent="0.25">
      <c r="A19" s="117"/>
      <c r="B19" s="118"/>
      <c r="C19" s="116">
        <v>11</v>
      </c>
      <c r="D19" s="115">
        <v>4</v>
      </c>
      <c r="E19" s="115">
        <v>17</v>
      </c>
      <c r="F19" s="115">
        <v>1</v>
      </c>
      <c r="G19" s="115">
        <f t="shared" si="0"/>
        <v>22</v>
      </c>
      <c r="H19" s="114">
        <v>22</v>
      </c>
      <c r="I19" s="114">
        <v>36</v>
      </c>
      <c r="J19" s="114">
        <v>6</v>
      </c>
      <c r="K19" s="114">
        <f t="shared" si="9"/>
        <v>64</v>
      </c>
      <c r="L19" s="114">
        <v>4</v>
      </c>
      <c r="M19" s="114">
        <v>2</v>
      </c>
      <c r="N19" s="114">
        <v>1</v>
      </c>
      <c r="O19" s="114">
        <f t="shared" si="10"/>
        <v>7</v>
      </c>
      <c r="P19" s="114"/>
      <c r="Q19" s="114"/>
      <c r="R19" s="114"/>
      <c r="S19" s="114">
        <f t="shared" si="11"/>
        <v>0</v>
      </c>
      <c r="T19" s="114">
        <f t="shared" si="12"/>
        <v>71</v>
      </c>
      <c r="U19" s="114">
        <v>2</v>
      </c>
      <c r="V19" s="114"/>
      <c r="W19" s="114">
        <v>1</v>
      </c>
      <c r="X19" s="114">
        <f t="shared" si="13"/>
        <v>3</v>
      </c>
      <c r="Y19" s="114"/>
      <c r="Z19" s="114"/>
      <c r="AA19" s="114"/>
      <c r="AB19" s="114">
        <f t="shared" si="14"/>
        <v>0</v>
      </c>
      <c r="AC19" s="114"/>
    </row>
    <row r="20" spans="1:29" s="85" customFormat="1" x14ac:dyDescent="0.2">
      <c r="A20" s="162">
        <v>3</v>
      </c>
      <c r="B20" s="162" t="s">
        <v>9142</v>
      </c>
      <c r="C20" s="114">
        <v>0</v>
      </c>
      <c r="D20" s="115">
        <f>SUM(D25:D27)</f>
        <v>6</v>
      </c>
      <c r="E20" s="115">
        <f>SUM(E25:E27)</f>
        <v>37</v>
      </c>
      <c r="F20" s="115">
        <f>SUM(F25:F27)</f>
        <v>0</v>
      </c>
      <c r="G20" s="115">
        <f t="shared" si="0"/>
        <v>43</v>
      </c>
      <c r="H20" s="114">
        <f>SUM(H21:H27)</f>
        <v>30</v>
      </c>
      <c r="I20" s="114">
        <f>SUM(I21:I27)</f>
        <v>123</v>
      </c>
      <c r="J20" s="114">
        <f>SUM(J21:J27)</f>
        <v>0</v>
      </c>
      <c r="K20" s="114">
        <f>SUM(K21:K27)</f>
        <v>153</v>
      </c>
      <c r="L20" s="114">
        <f t="shared" ref="L20:S20" si="15">SUM(L21:L27)</f>
        <v>7</v>
      </c>
      <c r="M20" s="114">
        <f t="shared" si="15"/>
        <v>12</v>
      </c>
      <c r="N20" s="114">
        <f t="shared" si="15"/>
        <v>0</v>
      </c>
      <c r="O20" s="114">
        <f t="shared" si="15"/>
        <v>19</v>
      </c>
      <c r="P20" s="114">
        <f t="shared" si="15"/>
        <v>0</v>
      </c>
      <c r="Q20" s="114">
        <f t="shared" si="15"/>
        <v>0</v>
      </c>
      <c r="R20" s="114">
        <f t="shared" si="15"/>
        <v>0</v>
      </c>
      <c r="S20" s="114">
        <f t="shared" si="15"/>
        <v>0</v>
      </c>
      <c r="T20" s="114">
        <f>SUM(K20,O20,S20)</f>
        <v>172</v>
      </c>
      <c r="U20" s="114">
        <f>SUM(U21:U27)</f>
        <v>0</v>
      </c>
      <c r="V20" s="114">
        <f>SUM(V21:V27)</f>
        <v>0</v>
      </c>
      <c r="W20" s="114">
        <f>SUM(W21:W27)</f>
        <v>3</v>
      </c>
      <c r="X20" s="114">
        <f>SUM(U20:W20)</f>
        <v>3</v>
      </c>
      <c r="Y20" s="114">
        <f>SUM(Y21:Y27)</f>
        <v>0</v>
      </c>
      <c r="Z20" s="114">
        <f>SUM(Z21:Z27)</f>
        <v>0</v>
      </c>
      <c r="AA20" s="114">
        <f>SUM(AA21:AA27)</f>
        <v>0</v>
      </c>
      <c r="AB20" s="114">
        <f>SUM(Y20:AA20)</f>
        <v>0</v>
      </c>
      <c r="AC20" s="114"/>
    </row>
    <row r="21" spans="1:29" s="85" customFormat="1" x14ac:dyDescent="0.2">
      <c r="A21" s="114"/>
      <c r="B21" s="114"/>
      <c r="C21" s="116">
        <v>5</v>
      </c>
      <c r="D21" s="115"/>
      <c r="E21" s="115"/>
      <c r="F21" s="115"/>
      <c r="G21" s="115">
        <f t="shared" si="0"/>
        <v>0</v>
      </c>
      <c r="H21" s="114"/>
      <c r="I21" s="114"/>
      <c r="J21" s="114"/>
      <c r="K21" s="114">
        <f t="shared" ref="K21:K27" si="16">SUM(H21:J21)</f>
        <v>0</v>
      </c>
      <c r="L21" s="114"/>
      <c r="M21" s="114"/>
      <c r="N21" s="114"/>
      <c r="O21" s="114">
        <f t="shared" ref="O21:O27" si="17">SUM(L21:N21)</f>
        <v>0</v>
      </c>
      <c r="P21" s="114"/>
      <c r="Q21" s="114"/>
      <c r="R21" s="114"/>
      <c r="S21" s="114">
        <f t="shared" ref="S21:S27" si="18">SUM(P21:R21)</f>
        <v>0</v>
      </c>
      <c r="T21" s="114">
        <f t="shared" ref="T21:T27" si="19">SUM(K21,O21,S21)</f>
        <v>0</v>
      </c>
      <c r="U21" s="114"/>
      <c r="V21" s="114"/>
      <c r="W21" s="114"/>
      <c r="X21" s="114">
        <f t="shared" ref="X21:X27" si="20">SUM(U21:W21)</f>
        <v>0</v>
      </c>
      <c r="Y21" s="114"/>
      <c r="Z21" s="114"/>
      <c r="AA21" s="114"/>
      <c r="AB21" s="114">
        <f t="shared" ref="AB21:AB27" si="21">SUM(Y21:AA21)</f>
        <v>0</v>
      </c>
      <c r="AC21" s="114"/>
    </row>
    <row r="22" spans="1:29" s="85" customFormat="1" x14ac:dyDescent="0.2">
      <c r="A22" s="114"/>
      <c r="B22" s="114"/>
      <c r="C22" s="116">
        <v>6</v>
      </c>
      <c r="D22" s="115"/>
      <c r="E22" s="115"/>
      <c r="F22" s="115"/>
      <c r="G22" s="115">
        <f t="shared" si="0"/>
        <v>0</v>
      </c>
      <c r="H22" s="114"/>
      <c r="I22" s="114"/>
      <c r="J22" s="114"/>
      <c r="K22" s="114">
        <f t="shared" si="16"/>
        <v>0</v>
      </c>
      <c r="L22" s="114"/>
      <c r="M22" s="114"/>
      <c r="N22" s="114"/>
      <c r="O22" s="114">
        <f t="shared" si="17"/>
        <v>0</v>
      </c>
      <c r="P22" s="114"/>
      <c r="Q22" s="114"/>
      <c r="R22" s="114"/>
      <c r="S22" s="114">
        <f t="shared" si="18"/>
        <v>0</v>
      </c>
      <c r="T22" s="114">
        <f t="shared" si="19"/>
        <v>0</v>
      </c>
      <c r="U22" s="114"/>
      <c r="V22" s="114"/>
      <c r="W22" s="114"/>
      <c r="X22" s="114">
        <f t="shared" si="20"/>
        <v>0</v>
      </c>
      <c r="Y22" s="114"/>
      <c r="Z22" s="114"/>
      <c r="AA22" s="114"/>
      <c r="AB22" s="114">
        <f t="shared" si="21"/>
        <v>0</v>
      </c>
      <c r="AC22" s="114"/>
    </row>
    <row r="23" spans="1:29" s="85" customFormat="1" x14ac:dyDescent="0.2">
      <c r="A23" s="114"/>
      <c r="B23" s="114"/>
      <c r="C23" s="116">
        <v>7</v>
      </c>
      <c r="D23" s="115"/>
      <c r="E23" s="115"/>
      <c r="F23" s="115"/>
      <c r="G23" s="115">
        <f t="shared" si="0"/>
        <v>0</v>
      </c>
      <c r="H23" s="114"/>
      <c r="I23" s="114"/>
      <c r="J23" s="114"/>
      <c r="K23" s="114">
        <f t="shared" si="16"/>
        <v>0</v>
      </c>
      <c r="L23" s="114"/>
      <c r="M23" s="114"/>
      <c r="N23" s="114"/>
      <c r="O23" s="114">
        <f t="shared" si="17"/>
        <v>0</v>
      </c>
      <c r="P23" s="114"/>
      <c r="Q23" s="114"/>
      <c r="R23" s="114"/>
      <c r="S23" s="114">
        <f t="shared" si="18"/>
        <v>0</v>
      </c>
      <c r="T23" s="114">
        <f t="shared" si="19"/>
        <v>0</v>
      </c>
      <c r="U23" s="114"/>
      <c r="V23" s="114"/>
      <c r="W23" s="114"/>
      <c r="X23" s="114">
        <f t="shared" si="20"/>
        <v>0</v>
      </c>
      <c r="Y23" s="114"/>
      <c r="Z23" s="114"/>
      <c r="AA23" s="114"/>
      <c r="AB23" s="114">
        <f t="shared" si="21"/>
        <v>0</v>
      </c>
      <c r="AC23" s="114"/>
    </row>
    <row r="24" spans="1:29" s="85" customFormat="1" x14ac:dyDescent="0.2">
      <c r="A24" s="114"/>
      <c r="B24" s="114"/>
      <c r="C24" s="116">
        <v>8</v>
      </c>
      <c r="D24" s="115"/>
      <c r="E24" s="115"/>
      <c r="F24" s="115"/>
      <c r="G24" s="115">
        <f t="shared" si="0"/>
        <v>0</v>
      </c>
      <c r="H24" s="114"/>
      <c r="I24" s="114"/>
      <c r="J24" s="114"/>
      <c r="K24" s="114">
        <f t="shared" si="16"/>
        <v>0</v>
      </c>
      <c r="L24" s="114"/>
      <c r="M24" s="114"/>
      <c r="N24" s="114"/>
      <c r="O24" s="114">
        <f t="shared" si="17"/>
        <v>0</v>
      </c>
      <c r="P24" s="114"/>
      <c r="Q24" s="114"/>
      <c r="R24" s="114"/>
      <c r="S24" s="114">
        <f t="shared" si="18"/>
        <v>0</v>
      </c>
      <c r="T24" s="114">
        <f t="shared" si="19"/>
        <v>0</v>
      </c>
      <c r="U24" s="114"/>
      <c r="V24" s="114"/>
      <c r="W24" s="114"/>
      <c r="X24" s="114">
        <f t="shared" si="20"/>
        <v>0</v>
      </c>
      <c r="Y24" s="114"/>
      <c r="Z24" s="114"/>
      <c r="AA24" s="114"/>
      <c r="AB24" s="114">
        <f t="shared" si="21"/>
        <v>0</v>
      </c>
      <c r="AC24" s="114"/>
    </row>
    <row r="25" spans="1:29" s="85" customFormat="1" x14ac:dyDescent="0.2">
      <c r="A25" s="114"/>
      <c r="B25" s="116"/>
      <c r="C25" s="116">
        <v>9</v>
      </c>
      <c r="D25" s="115">
        <v>2</v>
      </c>
      <c r="E25" s="115">
        <v>18</v>
      </c>
      <c r="F25" s="115"/>
      <c r="G25" s="115">
        <f t="shared" si="0"/>
        <v>20</v>
      </c>
      <c r="H25" s="114">
        <v>14</v>
      </c>
      <c r="I25" s="114">
        <v>65</v>
      </c>
      <c r="J25" s="114"/>
      <c r="K25" s="114">
        <f t="shared" si="16"/>
        <v>79</v>
      </c>
      <c r="L25" s="114">
        <v>2</v>
      </c>
      <c r="M25" s="114">
        <v>5</v>
      </c>
      <c r="N25" s="114"/>
      <c r="O25" s="114">
        <f t="shared" si="17"/>
        <v>7</v>
      </c>
      <c r="P25" s="114"/>
      <c r="Q25" s="114"/>
      <c r="R25" s="114"/>
      <c r="S25" s="114">
        <f t="shared" si="18"/>
        <v>0</v>
      </c>
      <c r="T25" s="114">
        <f t="shared" si="19"/>
        <v>86</v>
      </c>
      <c r="U25" s="114"/>
      <c r="V25" s="114"/>
      <c r="W25" s="114">
        <v>1</v>
      </c>
      <c r="X25" s="114">
        <f t="shared" si="20"/>
        <v>1</v>
      </c>
      <c r="Y25" s="114"/>
      <c r="Z25" s="114"/>
      <c r="AA25" s="114"/>
      <c r="AB25" s="114">
        <f t="shared" si="21"/>
        <v>0</v>
      </c>
      <c r="AC25" s="114"/>
    </row>
    <row r="26" spans="1:29" s="85" customFormat="1" x14ac:dyDescent="0.2">
      <c r="A26" s="114"/>
      <c r="B26" s="116"/>
      <c r="C26" s="116">
        <v>10</v>
      </c>
      <c r="D26" s="115">
        <v>2</v>
      </c>
      <c r="E26" s="115">
        <v>8</v>
      </c>
      <c r="F26" s="115"/>
      <c r="G26" s="115">
        <f t="shared" si="0"/>
        <v>10</v>
      </c>
      <c r="H26" s="114">
        <v>8</v>
      </c>
      <c r="I26" s="114">
        <v>34</v>
      </c>
      <c r="J26" s="114"/>
      <c r="K26" s="114">
        <f t="shared" si="16"/>
        <v>42</v>
      </c>
      <c r="L26" s="114">
        <v>2</v>
      </c>
      <c r="M26" s="114">
        <v>3</v>
      </c>
      <c r="N26" s="114"/>
      <c r="O26" s="114">
        <f t="shared" si="17"/>
        <v>5</v>
      </c>
      <c r="P26" s="114"/>
      <c r="Q26" s="114"/>
      <c r="R26" s="114"/>
      <c r="S26" s="114">
        <f t="shared" si="18"/>
        <v>0</v>
      </c>
      <c r="T26" s="114">
        <f t="shared" si="19"/>
        <v>47</v>
      </c>
      <c r="U26" s="114"/>
      <c r="V26" s="114"/>
      <c r="W26" s="114">
        <v>1</v>
      </c>
      <c r="X26" s="114">
        <f t="shared" si="20"/>
        <v>1</v>
      </c>
      <c r="Y26" s="114"/>
      <c r="Z26" s="114"/>
      <c r="AA26" s="114"/>
      <c r="AB26" s="114">
        <f t="shared" si="21"/>
        <v>0</v>
      </c>
      <c r="AC26" s="114"/>
    </row>
    <row r="27" spans="1:29" s="85" customFormat="1" ht="13.5" thickBot="1" x14ac:dyDescent="0.25">
      <c r="A27" s="117"/>
      <c r="B27" s="118"/>
      <c r="C27" s="116">
        <v>11</v>
      </c>
      <c r="D27" s="115">
        <v>2</v>
      </c>
      <c r="E27" s="115">
        <v>11</v>
      </c>
      <c r="F27" s="115"/>
      <c r="G27" s="115">
        <f t="shared" si="0"/>
        <v>13</v>
      </c>
      <c r="H27" s="114">
        <v>8</v>
      </c>
      <c r="I27" s="114">
        <v>24</v>
      </c>
      <c r="J27" s="114"/>
      <c r="K27" s="114">
        <f t="shared" si="16"/>
        <v>32</v>
      </c>
      <c r="L27" s="114">
        <v>3</v>
      </c>
      <c r="M27" s="114">
        <v>4</v>
      </c>
      <c r="N27" s="114"/>
      <c r="O27" s="114">
        <f t="shared" si="17"/>
        <v>7</v>
      </c>
      <c r="P27" s="114"/>
      <c r="Q27" s="114"/>
      <c r="R27" s="114"/>
      <c r="S27" s="114">
        <f t="shared" si="18"/>
        <v>0</v>
      </c>
      <c r="T27" s="114">
        <f t="shared" si="19"/>
        <v>39</v>
      </c>
      <c r="U27" s="114"/>
      <c r="V27" s="114"/>
      <c r="W27" s="114">
        <v>1</v>
      </c>
      <c r="X27" s="114">
        <f t="shared" si="20"/>
        <v>1</v>
      </c>
      <c r="Y27" s="114"/>
      <c r="Z27" s="114"/>
      <c r="AA27" s="114"/>
      <c r="AB27" s="114">
        <f t="shared" si="21"/>
        <v>0</v>
      </c>
      <c r="AC27" s="114"/>
    </row>
    <row r="28" spans="1:29" s="85" customFormat="1" x14ac:dyDescent="0.2">
      <c r="A28" s="147">
        <v>4</v>
      </c>
      <c r="B28" s="147" t="s">
        <v>9150</v>
      </c>
      <c r="C28" s="148">
        <v>0</v>
      </c>
      <c r="D28" s="149">
        <f>SUM(D29:D35)</f>
        <v>6</v>
      </c>
      <c r="E28" s="149">
        <f>SUM(E29:E35)</f>
        <v>90</v>
      </c>
      <c r="F28" s="149">
        <f>SUM(F29:F35)</f>
        <v>0</v>
      </c>
      <c r="G28" s="149">
        <f t="shared" si="0"/>
        <v>96</v>
      </c>
      <c r="H28" s="148">
        <f>SUM(H29:H35)</f>
        <v>25</v>
      </c>
      <c r="I28" s="148">
        <f>SUM(I29:I35)</f>
        <v>248</v>
      </c>
      <c r="J28" s="148">
        <f>SUM(J29:J35)</f>
        <v>0</v>
      </c>
      <c r="K28" s="148">
        <f>SUM(K29:K35)</f>
        <v>273</v>
      </c>
      <c r="L28" s="148">
        <f t="shared" ref="L28:S28" si="22">SUM(L29:L35)</f>
        <v>14</v>
      </c>
      <c r="M28" s="148">
        <f t="shared" si="22"/>
        <v>32</v>
      </c>
      <c r="N28" s="148">
        <f t="shared" si="22"/>
        <v>0</v>
      </c>
      <c r="O28" s="148">
        <f t="shared" si="22"/>
        <v>46</v>
      </c>
      <c r="P28" s="148">
        <f t="shared" si="22"/>
        <v>0</v>
      </c>
      <c r="Q28" s="148">
        <f t="shared" si="22"/>
        <v>0</v>
      </c>
      <c r="R28" s="148">
        <f t="shared" si="22"/>
        <v>0</v>
      </c>
      <c r="S28" s="148">
        <f t="shared" si="22"/>
        <v>0</v>
      </c>
      <c r="T28" s="148">
        <f>SUM(K28,O28,S28)</f>
        <v>319</v>
      </c>
      <c r="U28" s="148">
        <f>SUM(U29:U35)</f>
        <v>3</v>
      </c>
      <c r="V28" s="148">
        <f>SUM(V29:V35)</f>
        <v>2</v>
      </c>
      <c r="W28" s="148">
        <f>SUM(W29:W35)</f>
        <v>3</v>
      </c>
      <c r="X28" s="148">
        <f>SUM(U28:W28)</f>
        <v>8</v>
      </c>
      <c r="Y28" s="148">
        <f>SUM(Y29:Y35)</f>
        <v>0</v>
      </c>
      <c r="Z28" s="148">
        <f>SUM(Z29:Z35)</f>
        <v>0</v>
      </c>
      <c r="AA28" s="148">
        <f>SUM(AA29:AA35)</f>
        <v>0</v>
      </c>
      <c r="AB28" s="148">
        <f>SUM(Y28:AA28)</f>
        <v>0</v>
      </c>
      <c r="AC28" s="148"/>
    </row>
    <row r="29" spans="1:29" s="85" customFormat="1" x14ac:dyDescent="0.2">
      <c r="A29" s="148"/>
      <c r="B29" s="148"/>
      <c r="C29" s="150">
        <v>5</v>
      </c>
      <c r="D29" s="149"/>
      <c r="E29" s="149"/>
      <c r="F29" s="149"/>
      <c r="G29" s="149">
        <f t="shared" si="0"/>
        <v>0</v>
      </c>
      <c r="H29" s="148"/>
      <c r="I29" s="148"/>
      <c r="J29" s="148"/>
      <c r="K29" s="148">
        <f t="shared" ref="K29:K35" si="23">SUM(H29:J29)</f>
        <v>0</v>
      </c>
      <c r="L29" s="148"/>
      <c r="M29" s="148"/>
      <c r="N29" s="148"/>
      <c r="O29" s="148">
        <f t="shared" ref="O29:O35" si="24">SUM(L29:N29)</f>
        <v>0</v>
      </c>
      <c r="P29" s="148"/>
      <c r="Q29" s="148"/>
      <c r="R29" s="148"/>
      <c r="S29" s="148">
        <f t="shared" ref="S29:S35" si="25">SUM(P29:R29)</f>
        <v>0</v>
      </c>
      <c r="T29" s="148">
        <f t="shared" ref="T29:T35" si="26">SUM(K29,O29,S29)</f>
        <v>0</v>
      </c>
      <c r="U29" s="148"/>
      <c r="V29" s="148"/>
      <c r="W29" s="148"/>
      <c r="X29" s="148">
        <f t="shared" ref="X29:X35" si="27">SUM(U29:W29)</f>
        <v>0</v>
      </c>
      <c r="Y29" s="148"/>
      <c r="Z29" s="148"/>
      <c r="AA29" s="148"/>
      <c r="AB29" s="148">
        <f t="shared" ref="AB29:AB35" si="28">SUM(Y29:AA29)</f>
        <v>0</v>
      </c>
      <c r="AC29" s="148"/>
    </row>
    <row r="30" spans="1:29" s="85" customFormat="1" x14ac:dyDescent="0.2">
      <c r="A30" s="148"/>
      <c r="B30" s="148"/>
      <c r="C30" s="150">
        <v>6</v>
      </c>
      <c r="D30" s="154"/>
      <c r="E30" s="154"/>
      <c r="F30" s="154"/>
      <c r="G30" s="149">
        <f t="shared" si="0"/>
        <v>0</v>
      </c>
      <c r="H30" s="148"/>
      <c r="I30" s="148"/>
      <c r="J30" s="148"/>
      <c r="K30" s="148">
        <f t="shared" si="23"/>
        <v>0</v>
      </c>
      <c r="L30" s="148"/>
      <c r="M30" s="148"/>
      <c r="N30" s="148"/>
      <c r="O30" s="148">
        <f t="shared" si="24"/>
        <v>0</v>
      </c>
      <c r="P30" s="148"/>
      <c r="Q30" s="148"/>
      <c r="R30" s="148"/>
      <c r="S30" s="148">
        <f t="shared" si="25"/>
        <v>0</v>
      </c>
      <c r="T30" s="148">
        <f t="shared" si="26"/>
        <v>0</v>
      </c>
      <c r="U30" s="148"/>
      <c r="V30" s="148"/>
      <c r="W30" s="148"/>
      <c r="X30" s="148">
        <f t="shared" si="27"/>
        <v>0</v>
      </c>
      <c r="Y30" s="148"/>
      <c r="Z30" s="148"/>
      <c r="AA30" s="148"/>
      <c r="AB30" s="148">
        <f t="shared" si="28"/>
        <v>0</v>
      </c>
      <c r="AC30" s="148"/>
    </row>
    <row r="31" spans="1:29" s="85" customFormat="1" x14ac:dyDescent="0.2">
      <c r="A31" s="148"/>
      <c r="B31" s="148"/>
      <c r="C31" s="150">
        <v>7</v>
      </c>
      <c r="D31" s="154"/>
      <c r="E31" s="154"/>
      <c r="F31" s="154"/>
      <c r="G31" s="149">
        <f t="shared" si="0"/>
        <v>0</v>
      </c>
      <c r="H31" s="148"/>
      <c r="I31" s="148"/>
      <c r="J31" s="148"/>
      <c r="K31" s="148">
        <f t="shared" si="23"/>
        <v>0</v>
      </c>
      <c r="L31" s="148"/>
      <c r="M31" s="148"/>
      <c r="N31" s="148"/>
      <c r="O31" s="148">
        <f t="shared" si="24"/>
        <v>0</v>
      </c>
      <c r="P31" s="148"/>
      <c r="Q31" s="148"/>
      <c r="R31" s="148"/>
      <c r="S31" s="148">
        <f t="shared" si="25"/>
        <v>0</v>
      </c>
      <c r="T31" s="148">
        <f t="shared" si="26"/>
        <v>0</v>
      </c>
      <c r="U31" s="148"/>
      <c r="V31" s="148"/>
      <c r="W31" s="148"/>
      <c r="X31" s="148">
        <f t="shared" si="27"/>
        <v>0</v>
      </c>
      <c r="Y31" s="148"/>
      <c r="Z31" s="148"/>
      <c r="AA31" s="148"/>
      <c r="AB31" s="148">
        <f t="shared" si="28"/>
        <v>0</v>
      </c>
      <c r="AC31" s="148"/>
    </row>
    <row r="32" spans="1:29" s="85" customFormat="1" x14ac:dyDescent="0.2">
      <c r="A32" s="148"/>
      <c r="B32" s="148"/>
      <c r="C32" s="150">
        <v>8</v>
      </c>
      <c r="D32" s="154"/>
      <c r="E32" s="154"/>
      <c r="F32" s="154"/>
      <c r="G32" s="149">
        <f t="shared" si="0"/>
        <v>0</v>
      </c>
      <c r="H32" s="148"/>
      <c r="I32" s="148"/>
      <c r="J32" s="148"/>
      <c r="K32" s="148">
        <f t="shared" si="23"/>
        <v>0</v>
      </c>
      <c r="L32" s="148"/>
      <c r="M32" s="148"/>
      <c r="N32" s="148"/>
      <c r="O32" s="148">
        <f t="shared" si="24"/>
        <v>0</v>
      </c>
      <c r="P32" s="148"/>
      <c r="Q32" s="148"/>
      <c r="R32" s="148"/>
      <c r="S32" s="148">
        <f t="shared" si="25"/>
        <v>0</v>
      </c>
      <c r="T32" s="148">
        <f t="shared" si="26"/>
        <v>0</v>
      </c>
      <c r="U32" s="148"/>
      <c r="V32" s="148"/>
      <c r="W32" s="148"/>
      <c r="X32" s="148">
        <f t="shared" si="27"/>
        <v>0</v>
      </c>
      <c r="Y32" s="148"/>
      <c r="Z32" s="148"/>
      <c r="AA32" s="148"/>
      <c r="AB32" s="148">
        <f t="shared" si="28"/>
        <v>0</v>
      </c>
      <c r="AC32" s="148"/>
    </row>
    <row r="33" spans="1:29" s="85" customFormat="1" x14ac:dyDescent="0.2">
      <c r="A33" s="148"/>
      <c r="B33" s="150"/>
      <c r="C33" s="150">
        <v>9</v>
      </c>
      <c r="D33" s="154">
        <v>2</v>
      </c>
      <c r="E33" s="154">
        <v>40</v>
      </c>
      <c r="F33" s="154"/>
      <c r="G33" s="149">
        <f t="shared" si="0"/>
        <v>42</v>
      </c>
      <c r="H33" s="148">
        <v>6</v>
      </c>
      <c r="I33" s="148">
        <v>84</v>
      </c>
      <c r="J33" s="148"/>
      <c r="K33" s="148">
        <f t="shared" si="23"/>
        <v>90</v>
      </c>
      <c r="L33" s="148">
        <v>4</v>
      </c>
      <c r="M33" s="148">
        <v>10</v>
      </c>
      <c r="N33" s="148"/>
      <c r="O33" s="148">
        <f t="shared" si="24"/>
        <v>14</v>
      </c>
      <c r="P33" s="148"/>
      <c r="Q33" s="148"/>
      <c r="R33" s="148"/>
      <c r="S33" s="148">
        <f t="shared" si="25"/>
        <v>0</v>
      </c>
      <c r="T33" s="148">
        <f t="shared" si="26"/>
        <v>104</v>
      </c>
      <c r="U33" s="148">
        <v>2</v>
      </c>
      <c r="V33" s="148"/>
      <c r="W33" s="148">
        <v>1</v>
      </c>
      <c r="X33" s="148">
        <f t="shared" si="27"/>
        <v>3</v>
      </c>
      <c r="Y33" s="148"/>
      <c r="Z33" s="148"/>
      <c r="AA33" s="148"/>
      <c r="AB33" s="148">
        <f t="shared" si="28"/>
        <v>0</v>
      </c>
      <c r="AC33" s="148"/>
    </row>
    <row r="34" spans="1:29" s="85" customFormat="1" x14ac:dyDescent="0.2">
      <c r="A34" s="148"/>
      <c r="B34" s="150"/>
      <c r="C34" s="150">
        <v>10</v>
      </c>
      <c r="D34" s="154">
        <v>2</v>
      </c>
      <c r="E34" s="154">
        <v>25</v>
      </c>
      <c r="F34" s="154"/>
      <c r="G34" s="149">
        <f t="shared" si="0"/>
        <v>27</v>
      </c>
      <c r="H34" s="148">
        <v>9</v>
      </c>
      <c r="I34" s="148">
        <v>58</v>
      </c>
      <c r="J34" s="148"/>
      <c r="K34" s="148">
        <f t="shared" si="23"/>
        <v>67</v>
      </c>
      <c r="L34" s="148">
        <v>6</v>
      </c>
      <c r="M34" s="148">
        <v>6</v>
      </c>
      <c r="N34" s="148"/>
      <c r="O34" s="148">
        <f t="shared" si="24"/>
        <v>12</v>
      </c>
      <c r="P34" s="148"/>
      <c r="Q34" s="148"/>
      <c r="R34" s="148"/>
      <c r="S34" s="148">
        <f t="shared" si="25"/>
        <v>0</v>
      </c>
      <c r="T34" s="148">
        <f t="shared" si="26"/>
        <v>79</v>
      </c>
      <c r="U34" s="148"/>
      <c r="V34" s="148">
        <v>1</v>
      </c>
      <c r="W34" s="148">
        <v>1</v>
      </c>
      <c r="X34" s="148">
        <f t="shared" si="27"/>
        <v>2</v>
      </c>
      <c r="Y34" s="148"/>
      <c r="Z34" s="148"/>
      <c r="AA34" s="148"/>
      <c r="AB34" s="148">
        <f t="shared" si="28"/>
        <v>0</v>
      </c>
      <c r="AC34" s="148"/>
    </row>
    <row r="35" spans="1:29" s="85" customFormat="1" ht="13.5" thickBot="1" x14ac:dyDescent="0.25">
      <c r="A35" s="151"/>
      <c r="B35" s="152"/>
      <c r="C35" s="150">
        <v>11</v>
      </c>
      <c r="D35" s="154">
        <v>2</v>
      </c>
      <c r="E35" s="154">
        <v>25</v>
      </c>
      <c r="F35" s="154"/>
      <c r="G35" s="149">
        <f t="shared" si="0"/>
        <v>27</v>
      </c>
      <c r="H35" s="148">
        <v>10</v>
      </c>
      <c r="I35" s="148">
        <v>106</v>
      </c>
      <c r="J35" s="148"/>
      <c r="K35" s="148">
        <f t="shared" si="23"/>
        <v>116</v>
      </c>
      <c r="L35" s="148">
        <v>4</v>
      </c>
      <c r="M35" s="148">
        <v>16</v>
      </c>
      <c r="N35" s="148"/>
      <c r="O35" s="148">
        <f t="shared" si="24"/>
        <v>20</v>
      </c>
      <c r="P35" s="148"/>
      <c r="Q35" s="148"/>
      <c r="R35" s="148"/>
      <c r="S35" s="148">
        <f t="shared" si="25"/>
        <v>0</v>
      </c>
      <c r="T35" s="148">
        <f t="shared" si="26"/>
        <v>136</v>
      </c>
      <c r="U35" s="148">
        <v>1</v>
      </c>
      <c r="V35" s="148">
        <v>1</v>
      </c>
      <c r="W35" s="148">
        <v>1</v>
      </c>
      <c r="X35" s="148">
        <f t="shared" si="27"/>
        <v>3</v>
      </c>
      <c r="Y35" s="148"/>
      <c r="Z35" s="148"/>
      <c r="AA35" s="148"/>
      <c r="AB35" s="148">
        <f t="shared" si="28"/>
        <v>0</v>
      </c>
      <c r="AC35" s="148"/>
    </row>
    <row r="36" spans="1:29" s="85" customFormat="1" x14ac:dyDescent="0.2">
      <c r="A36" s="162">
        <v>5</v>
      </c>
      <c r="B36" s="162" t="s">
        <v>9162</v>
      </c>
      <c r="C36" s="114">
        <v>0</v>
      </c>
      <c r="D36" s="115">
        <f>SUM(D37:D43)</f>
        <v>28</v>
      </c>
      <c r="E36" s="115">
        <f>SUM(E37:E43)</f>
        <v>108</v>
      </c>
      <c r="F36" s="115">
        <f>SUM(F37:F43)</f>
        <v>0</v>
      </c>
      <c r="G36" s="115">
        <f t="shared" si="0"/>
        <v>136</v>
      </c>
      <c r="H36" s="114">
        <f>SUM(H37:H43)</f>
        <v>103</v>
      </c>
      <c r="I36" s="114">
        <f>SUM(I37:I43)</f>
        <v>339</v>
      </c>
      <c r="J36" s="114">
        <f>SUM(J37:J43)</f>
        <v>0</v>
      </c>
      <c r="K36" s="114">
        <f>SUM(K37:K43)</f>
        <v>442</v>
      </c>
      <c r="L36" s="114">
        <f t="shared" ref="L36:S36" si="29">SUM(L37:L43)</f>
        <v>13</v>
      </c>
      <c r="M36" s="114">
        <f t="shared" si="29"/>
        <v>21</v>
      </c>
      <c r="N36" s="114">
        <f t="shared" si="29"/>
        <v>0</v>
      </c>
      <c r="O36" s="114">
        <f t="shared" si="29"/>
        <v>34</v>
      </c>
      <c r="P36" s="114">
        <f t="shared" si="29"/>
        <v>0</v>
      </c>
      <c r="Q36" s="114">
        <f t="shared" si="29"/>
        <v>0</v>
      </c>
      <c r="R36" s="114">
        <f t="shared" si="29"/>
        <v>0</v>
      </c>
      <c r="S36" s="114">
        <f t="shared" si="29"/>
        <v>0</v>
      </c>
      <c r="T36" s="114">
        <f>SUM(K36,O36,S36)</f>
        <v>476</v>
      </c>
      <c r="U36" s="114">
        <f>SUM(U37:U43)</f>
        <v>2</v>
      </c>
      <c r="V36" s="114">
        <f>SUM(V37:V43)</f>
        <v>4</v>
      </c>
      <c r="W36" s="114">
        <f>SUM(W37:W43)</f>
        <v>3</v>
      </c>
      <c r="X36" s="114">
        <f>SUM(U36:W36)</f>
        <v>9</v>
      </c>
      <c r="Y36" s="114">
        <f>SUM(Y37:Y43)</f>
        <v>0</v>
      </c>
      <c r="Z36" s="114">
        <f>SUM(Z37:Z43)</f>
        <v>0</v>
      </c>
      <c r="AA36" s="114">
        <f>SUM(AA37:AA43)</f>
        <v>0</v>
      </c>
      <c r="AB36" s="114">
        <f>SUM(Y36:AA36)</f>
        <v>0</v>
      </c>
      <c r="AC36" s="114"/>
    </row>
    <row r="37" spans="1:29" s="85" customFormat="1" x14ac:dyDescent="0.2">
      <c r="A37" s="114"/>
      <c r="B37" s="114"/>
      <c r="C37" s="116">
        <v>5</v>
      </c>
      <c r="D37" s="115"/>
      <c r="E37" s="115"/>
      <c r="F37" s="115"/>
      <c r="G37" s="115">
        <f t="shared" si="0"/>
        <v>0</v>
      </c>
      <c r="H37" s="114"/>
      <c r="I37" s="114"/>
      <c r="J37" s="114"/>
      <c r="K37" s="114">
        <f t="shared" ref="K37:K43" si="30">SUM(H37:J37)</f>
        <v>0</v>
      </c>
      <c r="L37" s="114"/>
      <c r="M37" s="114"/>
      <c r="N37" s="114"/>
      <c r="O37" s="114">
        <f t="shared" ref="O37:O43" si="31">SUM(L37:N37)</f>
        <v>0</v>
      </c>
      <c r="P37" s="114"/>
      <c r="Q37" s="114"/>
      <c r="R37" s="114"/>
      <c r="S37" s="114">
        <f t="shared" ref="S37:S43" si="32">SUM(P37:R37)</f>
        <v>0</v>
      </c>
      <c r="T37" s="114">
        <f t="shared" ref="T37:T43" si="33">SUM(K37,O37,S37)</f>
        <v>0</v>
      </c>
      <c r="U37" s="114"/>
      <c r="V37" s="114"/>
      <c r="W37" s="114"/>
      <c r="X37" s="114">
        <f t="shared" ref="X37:X43" si="34">SUM(U37:W37)</f>
        <v>0</v>
      </c>
      <c r="Y37" s="114"/>
      <c r="Z37" s="114"/>
      <c r="AA37" s="114"/>
      <c r="AB37" s="114">
        <f t="shared" ref="AB37:AB43" si="35">SUM(Y37:AA37)</f>
        <v>0</v>
      </c>
      <c r="AC37" s="114"/>
    </row>
    <row r="38" spans="1:29" s="85" customFormat="1" x14ac:dyDescent="0.2">
      <c r="A38" s="114"/>
      <c r="B38" s="114"/>
      <c r="C38" s="116">
        <v>6</v>
      </c>
      <c r="D38" s="115"/>
      <c r="E38" s="115"/>
      <c r="F38" s="115"/>
      <c r="G38" s="115">
        <f t="shared" si="0"/>
        <v>0</v>
      </c>
      <c r="H38" s="114"/>
      <c r="I38" s="114"/>
      <c r="J38" s="114"/>
      <c r="K38" s="114">
        <f t="shared" si="30"/>
        <v>0</v>
      </c>
      <c r="L38" s="114"/>
      <c r="M38" s="114"/>
      <c r="N38" s="114"/>
      <c r="O38" s="114">
        <f t="shared" si="31"/>
        <v>0</v>
      </c>
      <c r="P38" s="114"/>
      <c r="Q38" s="114"/>
      <c r="R38" s="114"/>
      <c r="S38" s="114">
        <f t="shared" si="32"/>
        <v>0</v>
      </c>
      <c r="T38" s="114">
        <f t="shared" si="33"/>
        <v>0</v>
      </c>
      <c r="U38" s="114"/>
      <c r="V38" s="114"/>
      <c r="W38" s="114"/>
      <c r="X38" s="114">
        <f t="shared" si="34"/>
        <v>0</v>
      </c>
      <c r="Y38" s="114"/>
      <c r="Z38" s="114"/>
      <c r="AA38" s="114"/>
      <c r="AB38" s="114">
        <f t="shared" si="35"/>
        <v>0</v>
      </c>
      <c r="AC38" s="114"/>
    </row>
    <row r="39" spans="1:29" s="85" customFormat="1" x14ac:dyDescent="0.2">
      <c r="A39" s="114"/>
      <c r="B39" s="114"/>
      <c r="C39" s="116">
        <v>7</v>
      </c>
      <c r="D39" s="115"/>
      <c r="E39" s="115"/>
      <c r="F39" s="115"/>
      <c r="G39" s="115">
        <f t="shared" si="0"/>
        <v>0</v>
      </c>
      <c r="H39" s="114"/>
      <c r="I39" s="114"/>
      <c r="J39" s="114"/>
      <c r="K39" s="114">
        <f t="shared" si="30"/>
        <v>0</v>
      </c>
      <c r="L39" s="114"/>
      <c r="M39" s="114"/>
      <c r="N39" s="114"/>
      <c r="O39" s="114">
        <f t="shared" si="31"/>
        <v>0</v>
      </c>
      <c r="P39" s="114"/>
      <c r="Q39" s="114"/>
      <c r="R39" s="114"/>
      <c r="S39" s="114">
        <f t="shared" si="32"/>
        <v>0</v>
      </c>
      <c r="T39" s="114">
        <f t="shared" si="33"/>
        <v>0</v>
      </c>
      <c r="U39" s="114"/>
      <c r="V39" s="114"/>
      <c r="W39" s="114"/>
      <c r="X39" s="114">
        <f t="shared" si="34"/>
        <v>0</v>
      </c>
      <c r="Y39" s="114"/>
      <c r="Z39" s="114"/>
      <c r="AA39" s="114"/>
      <c r="AB39" s="114">
        <f t="shared" si="35"/>
        <v>0</v>
      </c>
      <c r="AC39" s="114"/>
    </row>
    <row r="40" spans="1:29" s="85" customFormat="1" x14ac:dyDescent="0.2">
      <c r="A40" s="114"/>
      <c r="B40" s="114"/>
      <c r="C40" s="116">
        <v>8</v>
      </c>
      <c r="D40" s="115">
        <v>7</v>
      </c>
      <c r="E40" s="115">
        <v>37</v>
      </c>
      <c r="F40" s="115"/>
      <c r="G40" s="115">
        <f t="shared" si="0"/>
        <v>44</v>
      </c>
      <c r="H40" s="114">
        <v>15</v>
      </c>
      <c r="I40" s="114">
        <v>80</v>
      </c>
      <c r="J40" s="114"/>
      <c r="K40" s="114">
        <f t="shared" si="30"/>
        <v>95</v>
      </c>
      <c r="L40" s="114"/>
      <c r="M40" s="114">
        <v>1</v>
      </c>
      <c r="N40" s="114"/>
      <c r="O40" s="114">
        <f t="shared" si="31"/>
        <v>1</v>
      </c>
      <c r="P40" s="114"/>
      <c r="Q40" s="114"/>
      <c r="R40" s="114"/>
      <c r="S40" s="114">
        <f t="shared" si="32"/>
        <v>0</v>
      </c>
      <c r="T40" s="114">
        <f t="shared" si="33"/>
        <v>96</v>
      </c>
      <c r="U40" s="114"/>
      <c r="V40" s="114"/>
      <c r="W40" s="114"/>
      <c r="X40" s="114">
        <f t="shared" si="34"/>
        <v>0</v>
      </c>
      <c r="Y40" s="114"/>
      <c r="Z40" s="114"/>
      <c r="AA40" s="114"/>
      <c r="AB40" s="114">
        <f t="shared" si="35"/>
        <v>0</v>
      </c>
      <c r="AC40" s="114"/>
    </row>
    <row r="41" spans="1:29" s="85" customFormat="1" x14ac:dyDescent="0.2">
      <c r="A41" s="114"/>
      <c r="B41" s="116"/>
      <c r="C41" s="116">
        <v>9</v>
      </c>
      <c r="D41" s="115">
        <v>7</v>
      </c>
      <c r="E41" s="115">
        <v>37</v>
      </c>
      <c r="F41" s="115"/>
      <c r="G41" s="115">
        <f t="shared" si="0"/>
        <v>44</v>
      </c>
      <c r="H41" s="114">
        <v>25</v>
      </c>
      <c r="I41" s="114">
        <v>98</v>
      </c>
      <c r="J41" s="114"/>
      <c r="K41" s="114">
        <f t="shared" si="30"/>
        <v>123</v>
      </c>
      <c r="L41" s="114">
        <v>3</v>
      </c>
      <c r="M41" s="114">
        <v>6</v>
      </c>
      <c r="N41" s="114"/>
      <c r="O41" s="114">
        <f t="shared" si="31"/>
        <v>9</v>
      </c>
      <c r="P41" s="114"/>
      <c r="Q41" s="114"/>
      <c r="R41" s="114"/>
      <c r="S41" s="114">
        <f t="shared" si="32"/>
        <v>0</v>
      </c>
      <c r="T41" s="114">
        <f t="shared" si="33"/>
        <v>132</v>
      </c>
      <c r="U41" s="114"/>
      <c r="V41" s="114">
        <v>1</v>
      </c>
      <c r="W41" s="114">
        <v>2</v>
      </c>
      <c r="X41" s="114">
        <f t="shared" si="34"/>
        <v>3</v>
      </c>
      <c r="Y41" s="114"/>
      <c r="Z41" s="114"/>
      <c r="AA41" s="114"/>
      <c r="AB41" s="114">
        <f t="shared" si="35"/>
        <v>0</v>
      </c>
      <c r="AC41" s="114"/>
    </row>
    <row r="42" spans="1:29" s="85" customFormat="1" x14ac:dyDescent="0.2">
      <c r="A42" s="114"/>
      <c r="B42" s="116"/>
      <c r="C42" s="116">
        <v>10</v>
      </c>
      <c r="D42" s="115">
        <v>7</v>
      </c>
      <c r="E42" s="115">
        <v>17</v>
      </c>
      <c r="F42" s="115"/>
      <c r="G42" s="115">
        <f t="shared" si="0"/>
        <v>24</v>
      </c>
      <c r="H42" s="114">
        <v>27</v>
      </c>
      <c r="I42" s="114">
        <v>75</v>
      </c>
      <c r="J42" s="114"/>
      <c r="K42" s="114">
        <f t="shared" si="30"/>
        <v>102</v>
      </c>
      <c r="L42" s="114">
        <v>5</v>
      </c>
      <c r="M42" s="114">
        <v>6</v>
      </c>
      <c r="N42" s="114"/>
      <c r="O42" s="114">
        <f t="shared" si="31"/>
        <v>11</v>
      </c>
      <c r="P42" s="114"/>
      <c r="Q42" s="114"/>
      <c r="R42" s="114"/>
      <c r="S42" s="114">
        <f t="shared" si="32"/>
        <v>0</v>
      </c>
      <c r="T42" s="114">
        <f t="shared" si="33"/>
        <v>113</v>
      </c>
      <c r="U42" s="114">
        <v>1</v>
      </c>
      <c r="V42" s="114">
        <v>2</v>
      </c>
      <c r="W42" s="114"/>
      <c r="X42" s="114">
        <f t="shared" si="34"/>
        <v>3</v>
      </c>
      <c r="Y42" s="114"/>
      <c r="Z42" s="114"/>
      <c r="AA42" s="114"/>
      <c r="AB42" s="114">
        <f t="shared" si="35"/>
        <v>0</v>
      </c>
      <c r="AC42" s="114"/>
    </row>
    <row r="43" spans="1:29" s="85" customFormat="1" ht="13.5" thickBot="1" x14ac:dyDescent="0.25">
      <c r="A43" s="117"/>
      <c r="B43" s="118"/>
      <c r="C43" s="116">
        <v>11</v>
      </c>
      <c r="D43" s="115">
        <v>7</v>
      </c>
      <c r="E43" s="115">
        <v>17</v>
      </c>
      <c r="F43" s="115"/>
      <c r="G43" s="115">
        <f t="shared" si="0"/>
        <v>24</v>
      </c>
      <c r="H43" s="114">
        <v>36</v>
      </c>
      <c r="I43" s="114">
        <v>86</v>
      </c>
      <c r="J43" s="114"/>
      <c r="K43" s="114">
        <f t="shared" si="30"/>
        <v>122</v>
      </c>
      <c r="L43" s="114">
        <v>5</v>
      </c>
      <c r="M43" s="114">
        <v>8</v>
      </c>
      <c r="N43" s="114"/>
      <c r="O43" s="114">
        <f t="shared" si="31"/>
        <v>13</v>
      </c>
      <c r="P43" s="114"/>
      <c r="Q43" s="114"/>
      <c r="R43" s="114"/>
      <c r="S43" s="114">
        <f t="shared" si="32"/>
        <v>0</v>
      </c>
      <c r="T43" s="114">
        <f t="shared" si="33"/>
        <v>135</v>
      </c>
      <c r="U43" s="114">
        <v>1</v>
      </c>
      <c r="V43" s="114">
        <v>1</v>
      </c>
      <c r="W43" s="114">
        <v>1</v>
      </c>
      <c r="X43" s="114">
        <f t="shared" si="34"/>
        <v>3</v>
      </c>
      <c r="Y43" s="114"/>
      <c r="Z43" s="114"/>
      <c r="AA43" s="114"/>
      <c r="AB43" s="114">
        <f t="shared" si="35"/>
        <v>0</v>
      </c>
      <c r="AC43" s="114"/>
    </row>
    <row r="44" spans="1:29" s="85" customFormat="1" x14ac:dyDescent="0.2">
      <c r="A44" s="162">
        <v>6</v>
      </c>
      <c r="B44" s="162" t="s">
        <v>9155</v>
      </c>
      <c r="C44" s="114">
        <v>0</v>
      </c>
      <c r="D44" s="115"/>
      <c r="E44" s="115"/>
      <c r="F44" s="115"/>
      <c r="G44" s="115">
        <f t="shared" si="0"/>
        <v>0</v>
      </c>
      <c r="H44" s="114">
        <f>SUM(H45:H51)</f>
        <v>172</v>
      </c>
      <c r="I44" s="114">
        <f>SUM(I45:I51)</f>
        <v>363</v>
      </c>
      <c r="J44" s="114">
        <f>SUM(J45:J51)</f>
        <v>0</v>
      </c>
      <c r="K44" s="114">
        <f>SUM(K45:K51)</f>
        <v>535</v>
      </c>
      <c r="L44" s="114">
        <f t="shared" ref="L44:S44" si="36">SUM(L45:L51)</f>
        <v>8</v>
      </c>
      <c r="M44" s="114">
        <f t="shared" si="36"/>
        <v>66</v>
      </c>
      <c r="N44" s="114">
        <f t="shared" si="36"/>
        <v>0</v>
      </c>
      <c r="O44" s="114">
        <f t="shared" si="36"/>
        <v>74</v>
      </c>
      <c r="P44" s="114">
        <f t="shared" si="36"/>
        <v>0</v>
      </c>
      <c r="Q44" s="114">
        <f t="shared" si="36"/>
        <v>0</v>
      </c>
      <c r="R44" s="114">
        <f t="shared" si="36"/>
        <v>0</v>
      </c>
      <c r="S44" s="114">
        <f t="shared" si="36"/>
        <v>0</v>
      </c>
      <c r="T44" s="114">
        <f>SUM(K44,O44,S44)</f>
        <v>609</v>
      </c>
      <c r="U44" s="114">
        <f>SUM(U45:U51)</f>
        <v>1</v>
      </c>
      <c r="V44" s="114">
        <f>SUM(V45:V51)</f>
        <v>6</v>
      </c>
      <c r="W44" s="114">
        <f>SUM(W45:W51)</f>
        <v>5</v>
      </c>
      <c r="X44" s="114">
        <f>SUM(U44:W44)</f>
        <v>12</v>
      </c>
      <c r="Y44" s="114">
        <f>SUM(Y45:Y51)</f>
        <v>0</v>
      </c>
      <c r="Z44" s="114">
        <f>SUM(Z45:Z51)</f>
        <v>0</v>
      </c>
      <c r="AA44" s="114">
        <f>SUM(AA45:AA51)</f>
        <v>0</v>
      </c>
      <c r="AB44" s="114">
        <f>SUM(Y44:AA44)</f>
        <v>0</v>
      </c>
      <c r="AC44" s="114"/>
    </row>
    <row r="45" spans="1:29" s="85" customFormat="1" x14ac:dyDescent="0.2">
      <c r="A45" s="114"/>
      <c r="B45" s="114"/>
      <c r="C45" s="116">
        <v>5</v>
      </c>
      <c r="D45" s="115"/>
      <c r="E45" s="115"/>
      <c r="F45" s="115"/>
      <c r="G45" s="115">
        <f t="shared" si="0"/>
        <v>0</v>
      </c>
      <c r="H45" s="114"/>
      <c r="I45" s="114"/>
      <c r="J45" s="114"/>
      <c r="K45" s="114">
        <f t="shared" ref="K45:K51" si="37">SUM(H45:J45)</f>
        <v>0</v>
      </c>
      <c r="L45" s="114"/>
      <c r="M45" s="114"/>
      <c r="N45" s="114"/>
      <c r="O45" s="114">
        <f t="shared" ref="O45:O51" si="38">SUM(L45:N45)</f>
        <v>0</v>
      </c>
      <c r="P45" s="114"/>
      <c r="Q45" s="114"/>
      <c r="R45" s="114"/>
      <c r="S45" s="114">
        <f t="shared" ref="S45:S51" si="39">SUM(P45:R45)</f>
        <v>0</v>
      </c>
      <c r="T45" s="114">
        <f t="shared" ref="T45:T51" si="40">SUM(K45,O45,S45)</f>
        <v>0</v>
      </c>
      <c r="U45" s="114"/>
      <c r="V45" s="114"/>
      <c r="W45" s="114"/>
      <c r="X45" s="114">
        <f t="shared" ref="X45:X51" si="41">SUM(U45:W45)</f>
        <v>0</v>
      </c>
      <c r="Y45" s="114"/>
      <c r="Z45" s="114"/>
      <c r="AA45" s="114"/>
      <c r="AB45" s="114">
        <f t="shared" ref="AB45:AB51" si="42">SUM(Y45:AA45)</f>
        <v>0</v>
      </c>
      <c r="AC45" s="114"/>
    </row>
    <row r="46" spans="1:29" s="85" customFormat="1" x14ac:dyDescent="0.2">
      <c r="A46" s="114"/>
      <c r="B46" s="114"/>
      <c r="C46" s="116">
        <v>6</v>
      </c>
      <c r="D46" s="115"/>
      <c r="E46" s="115"/>
      <c r="F46" s="115"/>
      <c r="G46" s="115">
        <f t="shared" si="0"/>
        <v>0</v>
      </c>
      <c r="H46" s="114"/>
      <c r="I46" s="114"/>
      <c r="J46" s="114"/>
      <c r="K46" s="114">
        <f t="shared" si="37"/>
        <v>0</v>
      </c>
      <c r="L46" s="114"/>
      <c r="M46" s="114"/>
      <c r="N46" s="114"/>
      <c r="O46" s="114">
        <f t="shared" si="38"/>
        <v>0</v>
      </c>
      <c r="P46" s="114"/>
      <c r="Q46" s="114"/>
      <c r="R46" s="114"/>
      <c r="S46" s="114">
        <f t="shared" si="39"/>
        <v>0</v>
      </c>
      <c r="T46" s="114">
        <f t="shared" si="40"/>
        <v>0</v>
      </c>
      <c r="U46" s="114"/>
      <c r="V46" s="114"/>
      <c r="W46" s="114"/>
      <c r="X46" s="114">
        <f t="shared" si="41"/>
        <v>0</v>
      </c>
      <c r="Y46" s="114"/>
      <c r="Z46" s="114"/>
      <c r="AA46" s="114"/>
      <c r="AB46" s="114">
        <f t="shared" si="42"/>
        <v>0</v>
      </c>
      <c r="AC46" s="114"/>
    </row>
    <row r="47" spans="1:29" s="85" customFormat="1" x14ac:dyDescent="0.2">
      <c r="A47" s="114"/>
      <c r="B47" s="114"/>
      <c r="C47" s="116">
        <v>7</v>
      </c>
      <c r="D47" s="115"/>
      <c r="E47" s="115"/>
      <c r="F47" s="115"/>
      <c r="G47" s="115">
        <f t="shared" si="0"/>
        <v>0</v>
      </c>
      <c r="H47" s="114"/>
      <c r="I47" s="114"/>
      <c r="J47" s="114"/>
      <c r="K47" s="114">
        <f t="shared" si="37"/>
        <v>0</v>
      </c>
      <c r="L47" s="114"/>
      <c r="M47" s="114"/>
      <c r="N47" s="114"/>
      <c r="O47" s="114">
        <f t="shared" si="38"/>
        <v>0</v>
      </c>
      <c r="P47" s="114"/>
      <c r="Q47" s="114"/>
      <c r="R47" s="114"/>
      <c r="S47" s="114">
        <f t="shared" si="39"/>
        <v>0</v>
      </c>
      <c r="T47" s="114">
        <f t="shared" si="40"/>
        <v>0</v>
      </c>
      <c r="U47" s="114"/>
      <c r="V47" s="114"/>
      <c r="W47" s="114"/>
      <c r="X47" s="114">
        <f t="shared" si="41"/>
        <v>0</v>
      </c>
      <c r="Y47" s="114"/>
      <c r="Z47" s="114"/>
      <c r="AA47" s="114"/>
      <c r="AB47" s="114">
        <f t="shared" si="42"/>
        <v>0</v>
      </c>
      <c r="AC47" s="114"/>
    </row>
    <row r="48" spans="1:29" s="85" customFormat="1" x14ac:dyDescent="0.2">
      <c r="A48" s="114"/>
      <c r="B48" s="114"/>
      <c r="C48" s="116">
        <v>8</v>
      </c>
      <c r="D48" s="115">
        <v>2</v>
      </c>
      <c r="E48" s="115">
        <v>36</v>
      </c>
      <c r="F48" s="115"/>
      <c r="G48" s="115">
        <f t="shared" si="0"/>
        <v>38</v>
      </c>
      <c r="H48" s="114">
        <v>20</v>
      </c>
      <c r="I48" s="114">
        <v>70</v>
      </c>
      <c r="J48" s="114"/>
      <c r="K48" s="114">
        <f t="shared" si="37"/>
        <v>90</v>
      </c>
      <c r="L48" s="114">
        <v>2</v>
      </c>
      <c r="M48" s="114">
        <v>14</v>
      </c>
      <c r="N48" s="114"/>
      <c r="O48" s="114">
        <f t="shared" si="38"/>
        <v>16</v>
      </c>
      <c r="P48" s="114"/>
      <c r="Q48" s="114"/>
      <c r="R48" s="114"/>
      <c r="S48" s="114">
        <f t="shared" si="39"/>
        <v>0</v>
      </c>
      <c r="T48" s="114">
        <f t="shared" si="40"/>
        <v>106</v>
      </c>
      <c r="U48" s="114"/>
      <c r="V48" s="114">
        <v>1</v>
      </c>
      <c r="W48" s="114">
        <v>2</v>
      </c>
      <c r="X48" s="114">
        <f t="shared" si="41"/>
        <v>3</v>
      </c>
      <c r="Y48" s="114"/>
      <c r="Z48" s="114"/>
      <c r="AA48" s="114"/>
      <c r="AB48" s="114">
        <f t="shared" si="42"/>
        <v>0</v>
      </c>
      <c r="AC48" s="114"/>
    </row>
    <row r="49" spans="1:29" s="85" customFormat="1" x14ac:dyDescent="0.2">
      <c r="A49" s="114"/>
      <c r="B49" s="116"/>
      <c r="C49" s="116">
        <v>9</v>
      </c>
      <c r="D49" s="115">
        <v>2</v>
      </c>
      <c r="E49" s="115">
        <v>36</v>
      </c>
      <c r="F49" s="115"/>
      <c r="G49" s="115">
        <f t="shared" si="0"/>
        <v>38</v>
      </c>
      <c r="H49" s="114">
        <v>40</v>
      </c>
      <c r="I49" s="114">
        <v>100</v>
      </c>
      <c r="J49" s="114"/>
      <c r="K49" s="114">
        <f t="shared" si="37"/>
        <v>140</v>
      </c>
      <c r="L49" s="114">
        <v>2</v>
      </c>
      <c r="M49" s="114">
        <v>15</v>
      </c>
      <c r="N49" s="114"/>
      <c r="O49" s="114">
        <f t="shared" si="38"/>
        <v>17</v>
      </c>
      <c r="P49" s="114"/>
      <c r="Q49" s="114"/>
      <c r="R49" s="114"/>
      <c r="S49" s="114">
        <f t="shared" si="39"/>
        <v>0</v>
      </c>
      <c r="T49" s="114">
        <f t="shared" si="40"/>
        <v>157</v>
      </c>
      <c r="U49" s="114"/>
      <c r="V49" s="114">
        <v>2</v>
      </c>
      <c r="W49" s="114">
        <v>1</v>
      </c>
      <c r="X49" s="114">
        <f t="shared" si="41"/>
        <v>3</v>
      </c>
      <c r="Y49" s="114"/>
      <c r="Z49" s="114"/>
      <c r="AA49" s="114"/>
      <c r="AB49" s="114">
        <f t="shared" si="42"/>
        <v>0</v>
      </c>
      <c r="AC49" s="114"/>
    </row>
    <row r="50" spans="1:29" s="85" customFormat="1" x14ac:dyDescent="0.2">
      <c r="A50" s="114"/>
      <c r="B50" s="116"/>
      <c r="C50" s="116">
        <v>10</v>
      </c>
      <c r="D50" s="115">
        <v>2</v>
      </c>
      <c r="E50" s="115">
        <v>21</v>
      </c>
      <c r="F50" s="115"/>
      <c r="G50" s="115">
        <f t="shared" si="0"/>
        <v>23</v>
      </c>
      <c r="H50" s="114">
        <v>48</v>
      </c>
      <c r="I50" s="114">
        <v>88</v>
      </c>
      <c r="J50" s="114"/>
      <c r="K50" s="114">
        <f t="shared" si="37"/>
        <v>136</v>
      </c>
      <c r="L50" s="114">
        <v>2</v>
      </c>
      <c r="M50" s="114">
        <v>15</v>
      </c>
      <c r="N50" s="114"/>
      <c r="O50" s="114">
        <f t="shared" si="38"/>
        <v>17</v>
      </c>
      <c r="P50" s="114"/>
      <c r="Q50" s="114"/>
      <c r="R50" s="114"/>
      <c r="S50" s="114">
        <f t="shared" si="39"/>
        <v>0</v>
      </c>
      <c r="T50" s="114">
        <f t="shared" si="40"/>
        <v>153</v>
      </c>
      <c r="U50" s="114">
        <v>1</v>
      </c>
      <c r="V50" s="114">
        <v>1</v>
      </c>
      <c r="W50" s="114">
        <v>1</v>
      </c>
      <c r="X50" s="114">
        <f t="shared" si="41"/>
        <v>3</v>
      </c>
      <c r="Y50" s="114"/>
      <c r="Z50" s="114"/>
      <c r="AA50" s="114"/>
      <c r="AB50" s="114">
        <f t="shared" si="42"/>
        <v>0</v>
      </c>
      <c r="AC50" s="114"/>
    </row>
    <row r="51" spans="1:29" s="85" customFormat="1" ht="13.5" thickBot="1" x14ac:dyDescent="0.25">
      <c r="A51" s="117"/>
      <c r="B51" s="118"/>
      <c r="C51" s="116">
        <v>11</v>
      </c>
      <c r="D51" s="115">
        <v>2</v>
      </c>
      <c r="E51" s="115">
        <v>21</v>
      </c>
      <c r="F51" s="115"/>
      <c r="G51" s="115">
        <f t="shared" si="0"/>
        <v>23</v>
      </c>
      <c r="H51" s="114">
        <v>64</v>
      </c>
      <c r="I51" s="114">
        <v>105</v>
      </c>
      <c r="J51" s="114"/>
      <c r="K51" s="114">
        <f t="shared" si="37"/>
        <v>169</v>
      </c>
      <c r="L51" s="114">
        <v>2</v>
      </c>
      <c r="M51" s="114">
        <v>22</v>
      </c>
      <c r="N51" s="114"/>
      <c r="O51" s="114">
        <f t="shared" si="38"/>
        <v>24</v>
      </c>
      <c r="P51" s="114"/>
      <c r="Q51" s="114"/>
      <c r="R51" s="114"/>
      <c r="S51" s="114">
        <f t="shared" si="39"/>
        <v>0</v>
      </c>
      <c r="T51" s="114">
        <f t="shared" si="40"/>
        <v>193</v>
      </c>
      <c r="U51" s="114"/>
      <c r="V51" s="114">
        <v>2</v>
      </c>
      <c r="W51" s="114">
        <v>1</v>
      </c>
      <c r="X51" s="114">
        <f t="shared" si="41"/>
        <v>3</v>
      </c>
      <c r="Y51" s="114"/>
      <c r="Z51" s="114"/>
      <c r="AA51" s="114"/>
      <c r="AB51" s="114">
        <f t="shared" si="42"/>
        <v>0</v>
      </c>
      <c r="AC51" s="114"/>
    </row>
    <row r="52" spans="1:29" s="85" customFormat="1" x14ac:dyDescent="0.2">
      <c r="A52" s="162">
        <v>7</v>
      </c>
      <c r="B52" s="162" t="s">
        <v>9163</v>
      </c>
      <c r="C52" s="114">
        <v>0</v>
      </c>
      <c r="D52" s="115">
        <f>SUM(D53:D59)</f>
        <v>3</v>
      </c>
      <c r="E52" s="115">
        <f>SUM(E53:E59)</f>
        <v>45</v>
      </c>
      <c r="F52" s="115">
        <f>SUM(F53:F59)</f>
        <v>0</v>
      </c>
      <c r="G52" s="115">
        <f t="shared" si="0"/>
        <v>48</v>
      </c>
      <c r="H52" s="114">
        <f>SUM(H53:H59)</f>
        <v>19</v>
      </c>
      <c r="I52" s="114">
        <f>SUM(I53:I59)</f>
        <v>151</v>
      </c>
      <c r="J52" s="114">
        <f>SUM(J53:J59)</f>
        <v>0</v>
      </c>
      <c r="K52" s="114">
        <f>SUM(K53:K59)</f>
        <v>170</v>
      </c>
      <c r="L52" s="114">
        <f t="shared" ref="L52:S52" si="43">SUM(L53:L59)</f>
        <v>3</v>
      </c>
      <c r="M52" s="114">
        <f t="shared" si="43"/>
        <v>19</v>
      </c>
      <c r="N52" s="114">
        <f t="shared" si="43"/>
        <v>0</v>
      </c>
      <c r="O52" s="114">
        <f t="shared" si="43"/>
        <v>22</v>
      </c>
      <c r="P52" s="114">
        <f t="shared" si="43"/>
        <v>0</v>
      </c>
      <c r="Q52" s="114">
        <f t="shared" si="43"/>
        <v>0</v>
      </c>
      <c r="R52" s="114">
        <f t="shared" si="43"/>
        <v>0</v>
      </c>
      <c r="S52" s="114">
        <f t="shared" si="43"/>
        <v>0</v>
      </c>
      <c r="T52" s="114">
        <f>SUM(K52,O52,S52)</f>
        <v>192</v>
      </c>
      <c r="U52" s="114">
        <f>SUM(U53:U59)</f>
        <v>3</v>
      </c>
      <c r="V52" s="114">
        <f>SUM(V53:V59)</f>
        <v>3</v>
      </c>
      <c r="W52" s="114">
        <f>SUM(W53:W59)</f>
        <v>3</v>
      </c>
      <c r="X52" s="114">
        <f>SUM(U52:W52)</f>
        <v>9</v>
      </c>
      <c r="Y52" s="114">
        <f>SUM(Y53:Y59)</f>
        <v>0</v>
      </c>
      <c r="Z52" s="114">
        <f>SUM(Z53:Z59)</f>
        <v>0</v>
      </c>
      <c r="AA52" s="114">
        <f>SUM(AA53:AA59)</f>
        <v>0</v>
      </c>
      <c r="AB52" s="114">
        <f>SUM(Y52:AA52)</f>
        <v>0</v>
      </c>
      <c r="AC52" s="114"/>
    </row>
    <row r="53" spans="1:29" s="85" customFormat="1" x14ac:dyDescent="0.2">
      <c r="A53" s="114"/>
      <c r="B53" s="114"/>
      <c r="C53" s="116">
        <v>5</v>
      </c>
      <c r="D53" s="115"/>
      <c r="E53" s="115"/>
      <c r="F53" s="115"/>
      <c r="G53" s="115">
        <f t="shared" si="0"/>
        <v>0</v>
      </c>
      <c r="H53" s="114"/>
      <c r="I53" s="114"/>
      <c r="J53" s="114"/>
      <c r="K53" s="114">
        <f t="shared" ref="K53:K59" si="44">SUM(H53:J53)</f>
        <v>0</v>
      </c>
      <c r="L53" s="114"/>
      <c r="M53" s="114"/>
      <c r="N53" s="114"/>
      <c r="O53" s="114">
        <f t="shared" ref="O53:O59" si="45">SUM(L53:N53)</f>
        <v>0</v>
      </c>
      <c r="P53" s="114"/>
      <c r="Q53" s="114"/>
      <c r="R53" s="114"/>
      <c r="S53" s="114">
        <f t="shared" ref="S53:S59" si="46">SUM(P53:R53)</f>
        <v>0</v>
      </c>
      <c r="T53" s="114">
        <f t="shared" ref="T53:T59" si="47">SUM(K53,O53,S53)</f>
        <v>0</v>
      </c>
      <c r="U53" s="114"/>
      <c r="V53" s="114"/>
      <c r="W53" s="114"/>
      <c r="X53" s="114">
        <f t="shared" ref="X53:X59" si="48">SUM(U53:W53)</f>
        <v>0</v>
      </c>
      <c r="Y53" s="114"/>
      <c r="Z53" s="114"/>
      <c r="AA53" s="114"/>
      <c r="AB53" s="114">
        <f t="shared" ref="AB53:AB59" si="49">SUM(Y53:AA53)</f>
        <v>0</v>
      </c>
      <c r="AC53" s="114"/>
    </row>
    <row r="54" spans="1:29" s="85" customFormat="1" x14ac:dyDescent="0.2">
      <c r="A54" s="114"/>
      <c r="B54" s="114"/>
      <c r="C54" s="116">
        <v>6</v>
      </c>
      <c r="D54" s="115"/>
      <c r="E54" s="115"/>
      <c r="F54" s="115"/>
      <c r="G54" s="115">
        <f t="shared" si="0"/>
        <v>0</v>
      </c>
      <c r="H54" s="114"/>
      <c r="I54" s="114"/>
      <c r="J54" s="114"/>
      <c r="K54" s="114">
        <f t="shared" si="44"/>
        <v>0</v>
      </c>
      <c r="L54" s="114"/>
      <c r="M54" s="114"/>
      <c r="N54" s="114"/>
      <c r="O54" s="114">
        <f t="shared" si="45"/>
        <v>0</v>
      </c>
      <c r="P54" s="114"/>
      <c r="Q54" s="114"/>
      <c r="R54" s="114"/>
      <c r="S54" s="114">
        <f t="shared" si="46"/>
        <v>0</v>
      </c>
      <c r="T54" s="114">
        <f t="shared" si="47"/>
        <v>0</v>
      </c>
      <c r="U54" s="114"/>
      <c r="V54" s="114"/>
      <c r="W54" s="114"/>
      <c r="X54" s="114">
        <f t="shared" si="48"/>
        <v>0</v>
      </c>
      <c r="Y54" s="114"/>
      <c r="Z54" s="114"/>
      <c r="AA54" s="114"/>
      <c r="AB54" s="114">
        <f t="shared" si="49"/>
        <v>0</v>
      </c>
      <c r="AC54" s="114"/>
    </row>
    <row r="55" spans="1:29" s="85" customFormat="1" x14ac:dyDescent="0.2">
      <c r="A55" s="114"/>
      <c r="B55" s="114"/>
      <c r="C55" s="116">
        <v>7</v>
      </c>
      <c r="D55" s="115"/>
      <c r="E55" s="115"/>
      <c r="F55" s="115"/>
      <c r="G55" s="115">
        <f t="shared" si="0"/>
        <v>0</v>
      </c>
      <c r="H55" s="114"/>
      <c r="I55" s="114"/>
      <c r="J55" s="114"/>
      <c r="K55" s="114">
        <f t="shared" si="44"/>
        <v>0</v>
      </c>
      <c r="L55" s="114"/>
      <c r="M55" s="114"/>
      <c r="N55" s="114"/>
      <c r="O55" s="114">
        <f t="shared" si="45"/>
        <v>0</v>
      </c>
      <c r="P55" s="114"/>
      <c r="Q55" s="114"/>
      <c r="R55" s="114"/>
      <c r="S55" s="114">
        <f t="shared" si="46"/>
        <v>0</v>
      </c>
      <c r="T55" s="114">
        <f t="shared" si="47"/>
        <v>0</v>
      </c>
      <c r="U55" s="114"/>
      <c r="V55" s="114"/>
      <c r="W55" s="114"/>
      <c r="X55" s="114">
        <f t="shared" si="48"/>
        <v>0</v>
      </c>
      <c r="Y55" s="114"/>
      <c r="Z55" s="114"/>
      <c r="AA55" s="114"/>
      <c r="AB55" s="114">
        <f t="shared" si="49"/>
        <v>0</v>
      </c>
      <c r="AC55" s="114"/>
    </row>
    <row r="56" spans="1:29" s="85" customFormat="1" x14ac:dyDescent="0.2">
      <c r="A56" s="114"/>
      <c r="B56" s="114"/>
      <c r="C56" s="116">
        <v>8</v>
      </c>
      <c r="D56" s="115"/>
      <c r="E56" s="115"/>
      <c r="F56" s="115"/>
      <c r="G56" s="115">
        <f t="shared" si="0"/>
        <v>0</v>
      </c>
      <c r="H56" s="114"/>
      <c r="I56" s="114"/>
      <c r="J56" s="114"/>
      <c r="K56" s="114">
        <f t="shared" si="44"/>
        <v>0</v>
      </c>
      <c r="L56" s="114"/>
      <c r="M56" s="114"/>
      <c r="N56" s="114"/>
      <c r="O56" s="114">
        <f t="shared" si="45"/>
        <v>0</v>
      </c>
      <c r="P56" s="114"/>
      <c r="Q56" s="114"/>
      <c r="R56" s="114"/>
      <c r="S56" s="114">
        <f t="shared" si="46"/>
        <v>0</v>
      </c>
      <c r="T56" s="114">
        <f t="shared" si="47"/>
        <v>0</v>
      </c>
      <c r="U56" s="114"/>
      <c r="V56" s="114"/>
      <c r="W56" s="114"/>
      <c r="X56" s="114">
        <f t="shared" si="48"/>
        <v>0</v>
      </c>
      <c r="Y56" s="114"/>
      <c r="Z56" s="114"/>
      <c r="AA56" s="114"/>
      <c r="AB56" s="114">
        <f t="shared" si="49"/>
        <v>0</v>
      </c>
      <c r="AC56" s="114"/>
    </row>
    <row r="57" spans="1:29" s="85" customFormat="1" x14ac:dyDescent="0.2">
      <c r="A57" s="114"/>
      <c r="B57" s="116"/>
      <c r="C57" s="116">
        <v>9</v>
      </c>
      <c r="D57" s="115">
        <v>1</v>
      </c>
      <c r="E57" s="115">
        <v>23</v>
      </c>
      <c r="F57" s="115"/>
      <c r="G57" s="115">
        <f t="shared" si="0"/>
        <v>24</v>
      </c>
      <c r="H57" s="114">
        <v>5</v>
      </c>
      <c r="I57" s="114">
        <v>75</v>
      </c>
      <c r="J57" s="114"/>
      <c r="K57" s="114">
        <f t="shared" si="44"/>
        <v>80</v>
      </c>
      <c r="L57" s="114">
        <v>1</v>
      </c>
      <c r="M57" s="114">
        <v>5</v>
      </c>
      <c r="N57" s="114"/>
      <c r="O57" s="114">
        <f t="shared" si="45"/>
        <v>6</v>
      </c>
      <c r="P57" s="114"/>
      <c r="Q57" s="114"/>
      <c r="R57" s="114"/>
      <c r="S57" s="114">
        <f t="shared" si="46"/>
        <v>0</v>
      </c>
      <c r="T57" s="114">
        <f t="shared" si="47"/>
        <v>86</v>
      </c>
      <c r="U57" s="114">
        <v>1</v>
      </c>
      <c r="V57" s="114">
        <v>1</v>
      </c>
      <c r="W57" s="114">
        <v>1</v>
      </c>
      <c r="X57" s="114">
        <f t="shared" si="48"/>
        <v>3</v>
      </c>
      <c r="Y57" s="114"/>
      <c r="Z57" s="114"/>
      <c r="AA57" s="114"/>
      <c r="AB57" s="114">
        <f t="shared" si="49"/>
        <v>0</v>
      </c>
      <c r="AC57" s="114"/>
    </row>
    <row r="58" spans="1:29" s="85" customFormat="1" x14ac:dyDescent="0.2">
      <c r="A58" s="114"/>
      <c r="B58" s="116"/>
      <c r="C58" s="116">
        <v>10</v>
      </c>
      <c r="D58" s="115">
        <v>1</v>
      </c>
      <c r="E58" s="115">
        <v>11</v>
      </c>
      <c r="F58" s="115"/>
      <c r="G58" s="115">
        <f t="shared" si="0"/>
        <v>12</v>
      </c>
      <c r="H58" s="114">
        <v>6</v>
      </c>
      <c r="I58" s="114">
        <v>35</v>
      </c>
      <c r="J58" s="114"/>
      <c r="K58" s="114">
        <f t="shared" si="44"/>
        <v>41</v>
      </c>
      <c r="L58" s="114">
        <v>1</v>
      </c>
      <c r="M58" s="114">
        <v>6</v>
      </c>
      <c r="N58" s="114"/>
      <c r="O58" s="114">
        <f t="shared" si="45"/>
        <v>7</v>
      </c>
      <c r="P58" s="114"/>
      <c r="Q58" s="114"/>
      <c r="R58" s="114"/>
      <c r="S58" s="114">
        <f t="shared" si="46"/>
        <v>0</v>
      </c>
      <c r="T58" s="114">
        <f t="shared" si="47"/>
        <v>48</v>
      </c>
      <c r="U58" s="114">
        <v>1</v>
      </c>
      <c r="V58" s="114">
        <v>1</v>
      </c>
      <c r="W58" s="114">
        <v>1</v>
      </c>
      <c r="X58" s="114">
        <f t="shared" si="48"/>
        <v>3</v>
      </c>
      <c r="Y58" s="114"/>
      <c r="Z58" s="114"/>
      <c r="AA58" s="114"/>
      <c r="AB58" s="114">
        <f t="shared" si="49"/>
        <v>0</v>
      </c>
      <c r="AC58" s="114"/>
    </row>
    <row r="59" spans="1:29" s="85" customFormat="1" ht="13.5" thickBot="1" x14ac:dyDescent="0.25">
      <c r="A59" s="117"/>
      <c r="B59" s="118"/>
      <c r="C59" s="116">
        <v>11</v>
      </c>
      <c r="D59" s="115">
        <v>1</v>
      </c>
      <c r="E59" s="115">
        <v>11</v>
      </c>
      <c r="F59" s="115"/>
      <c r="G59" s="115">
        <f t="shared" si="0"/>
        <v>12</v>
      </c>
      <c r="H59" s="114">
        <v>8</v>
      </c>
      <c r="I59" s="114">
        <v>41</v>
      </c>
      <c r="J59" s="114"/>
      <c r="K59" s="114">
        <f t="shared" si="44"/>
        <v>49</v>
      </c>
      <c r="L59" s="114">
        <v>1</v>
      </c>
      <c r="M59" s="114">
        <v>8</v>
      </c>
      <c r="N59" s="114"/>
      <c r="O59" s="114">
        <f t="shared" si="45"/>
        <v>9</v>
      </c>
      <c r="P59" s="114"/>
      <c r="Q59" s="114"/>
      <c r="R59" s="114"/>
      <c r="S59" s="114">
        <f t="shared" si="46"/>
        <v>0</v>
      </c>
      <c r="T59" s="114">
        <f t="shared" si="47"/>
        <v>58</v>
      </c>
      <c r="U59" s="114">
        <v>1</v>
      </c>
      <c r="V59" s="114">
        <v>1</v>
      </c>
      <c r="W59" s="114">
        <v>1</v>
      </c>
      <c r="X59" s="114">
        <f t="shared" si="48"/>
        <v>3</v>
      </c>
      <c r="Y59" s="114"/>
      <c r="Z59" s="114"/>
      <c r="AA59" s="114"/>
      <c r="AB59" s="114">
        <f t="shared" si="49"/>
        <v>0</v>
      </c>
      <c r="AC59" s="114"/>
    </row>
    <row r="60" spans="1:29" s="85" customFormat="1" x14ac:dyDescent="0.2">
      <c r="A60" s="157">
        <v>8</v>
      </c>
      <c r="B60" s="157" t="s">
        <v>9157</v>
      </c>
      <c r="C60" s="114">
        <v>0</v>
      </c>
      <c r="D60" s="115">
        <f>SUM(D61:D67)</f>
        <v>6</v>
      </c>
      <c r="E60" s="115">
        <f>SUM(E61:E67)</f>
        <v>77</v>
      </c>
      <c r="F60" s="115">
        <f>SUM(F61:F67)</f>
        <v>0</v>
      </c>
      <c r="G60" s="115">
        <f t="shared" si="0"/>
        <v>83</v>
      </c>
      <c r="H60" s="114">
        <f>SUM(H61:H67)</f>
        <v>40</v>
      </c>
      <c r="I60" s="114">
        <f>SUM(I61:I67)</f>
        <v>508</v>
      </c>
      <c r="J60" s="114">
        <f>SUM(J61:J67)</f>
        <v>0</v>
      </c>
      <c r="K60" s="114">
        <f>SUM(K61:K67)</f>
        <v>548</v>
      </c>
      <c r="L60" s="114">
        <f t="shared" ref="L60:S60" si="50">SUM(L61:L67)</f>
        <v>6</v>
      </c>
      <c r="M60" s="114">
        <f t="shared" si="50"/>
        <v>52</v>
      </c>
      <c r="N60" s="114">
        <f t="shared" si="50"/>
        <v>0</v>
      </c>
      <c r="O60" s="114">
        <f t="shared" si="50"/>
        <v>58</v>
      </c>
      <c r="P60" s="114">
        <f t="shared" si="50"/>
        <v>0</v>
      </c>
      <c r="Q60" s="114">
        <f t="shared" si="50"/>
        <v>0</v>
      </c>
      <c r="R60" s="114">
        <f t="shared" si="50"/>
        <v>0</v>
      </c>
      <c r="S60" s="114">
        <f t="shared" si="50"/>
        <v>0</v>
      </c>
      <c r="T60" s="114">
        <f>SUM(K60,O60,S60)</f>
        <v>606</v>
      </c>
      <c r="U60" s="114">
        <f>SUM(U61:U67)</f>
        <v>2</v>
      </c>
      <c r="V60" s="114">
        <f>SUM(V61:V67)</f>
        <v>2</v>
      </c>
      <c r="W60" s="114">
        <f>SUM(W61:W67)</f>
        <v>2</v>
      </c>
      <c r="X60" s="114">
        <f>SUM(U60:W60)</f>
        <v>6</v>
      </c>
      <c r="Y60" s="114">
        <f>SUM(Y61:Y67)</f>
        <v>0</v>
      </c>
      <c r="Z60" s="114">
        <f>SUM(Z61:Z67)</f>
        <v>0</v>
      </c>
      <c r="AA60" s="114">
        <f>SUM(AA61:AA67)</f>
        <v>0</v>
      </c>
      <c r="AB60" s="114">
        <f>SUM(Y60:AA60)</f>
        <v>0</v>
      </c>
      <c r="AC60" s="114"/>
    </row>
    <row r="61" spans="1:29" s="85" customFormat="1" x14ac:dyDescent="0.2">
      <c r="A61" s="114"/>
      <c r="B61" s="114"/>
      <c r="C61" s="116">
        <v>5</v>
      </c>
      <c r="D61" s="115"/>
      <c r="E61" s="115"/>
      <c r="F61" s="115"/>
      <c r="G61" s="115">
        <f t="shared" si="0"/>
        <v>0</v>
      </c>
      <c r="H61" s="114"/>
      <c r="I61" s="114"/>
      <c r="J61" s="114"/>
      <c r="K61" s="114">
        <f t="shared" ref="K61:K67" si="51">SUM(H61:J61)</f>
        <v>0</v>
      </c>
      <c r="L61" s="114"/>
      <c r="M61" s="114"/>
      <c r="N61" s="114"/>
      <c r="O61" s="114">
        <f t="shared" ref="O61:O67" si="52">SUM(L61:N61)</f>
        <v>0</v>
      </c>
      <c r="P61" s="114"/>
      <c r="Q61" s="114"/>
      <c r="R61" s="114"/>
      <c r="S61" s="114">
        <f t="shared" ref="S61:S67" si="53">SUM(P61:R61)</f>
        <v>0</v>
      </c>
      <c r="T61" s="114">
        <f t="shared" ref="T61:T67" si="54">SUM(K61,O61,S61)</f>
        <v>0</v>
      </c>
      <c r="U61" s="114"/>
      <c r="V61" s="114"/>
      <c r="W61" s="114"/>
      <c r="X61" s="114">
        <f t="shared" ref="X61:X67" si="55">SUM(U61:W61)</f>
        <v>0</v>
      </c>
      <c r="Y61" s="114"/>
      <c r="Z61" s="114"/>
      <c r="AA61" s="114"/>
      <c r="AB61" s="114">
        <f t="shared" ref="AB61:AB67" si="56">SUM(Y61:AA61)</f>
        <v>0</v>
      </c>
      <c r="AC61" s="114"/>
    </row>
    <row r="62" spans="1:29" s="85" customFormat="1" x14ac:dyDescent="0.2">
      <c r="A62" s="114"/>
      <c r="B62" s="114"/>
      <c r="C62" s="116">
        <v>6</v>
      </c>
      <c r="D62" s="115"/>
      <c r="E62" s="115"/>
      <c r="F62" s="115"/>
      <c r="G62" s="115">
        <f t="shared" si="0"/>
        <v>0</v>
      </c>
      <c r="H62" s="114"/>
      <c r="I62" s="114"/>
      <c r="J62" s="114"/>
      <c r="K62" s="114">
        <f t="shared" si="51"/>
        <v>0</v>
      </c>
      <c r="L62" s="114"/>
      <c r="M62" s="114"/>
      <c r="N62" s="114"/>
      <c r="O62" s="114">
        <f t="shared" si="52"/>
        <v>0</v>
      </c>
      <c r="P62" s="114"/>
      <c r="Q62" s="114"/>
      <c r="R62" s="114"/>
      <c r="S62" s="114">
        <f t="shared" si="53"/>
        <v>0</v>
      </c>
      <c r="T62" s="114">
        <f t="shared" si="54"/>
        <v>0</v>
      </c>
      <c r="U62" s="114"/>
      <c r="V62" s="114"/>
      <c r="W62" s="114"/>
      <c r="X62" s="114">
        <f t="shared" si="55"/>
        <v>0</v>
      </c>
      <c r="Y62" s="114"/>
      <c r="Z62" s="114"/>
      <c r="AA62" s="114"/>
      <c r="AB62" s="114">
        <f t="shared" si="56"/>
        <v>0</v>
      </c>
      <c r="AC62" s="114"/>
    </row>
    <row r="63" spans="1:29" s="85" customFormat="1" x14ac:dyDescent="0.2">
      <c r="A63" s="114"/>
      <c r="B63" s="114"/>
      <c r="C63" s="116">
        <v>7</v>
      </c>
      <c r="D63" s="115"/>
      <c r="E63" s="115"/>
      <c r="F63" s="115"/>
      <c r="G63" s="115">
        <f t="shared" si="0"/>
        <v>0</v>
      </c>
      <c r="H63" s="114"/>
      <c r="I63" s="114"/>
      <c r="J63" s="114"/>
      <c r="K63" s="114">
        <f t="shared" si="51"/>
        <v>0</v>
      </c>
      <c r="L63" s="114"/>
      <c r="M63" s="114"/>
      <c r="N63" s="114"/>
      <c r="O63" s="114">
        <f t="shared" si="52"/>
        <v>0</v>
      </c>
      <c r="P63" s="114"/>
      <c r="Q63" s="114"/>
      <c r="R63" s="114"/>
      <c r="S63" s="114">
        <f t="shared" si="53"/>
        <v>0</v>
      </c>
      <c r="T63" s="114">
        <f t="shared" si="54"/>
        <v>0</v>
      </c>
      <c r="U63" s="114"/>
      <c r="V63" s="114"/>
      <c r="W63" s="114"/>
      <c r="X63" s="114">
        <f t="shared" si="55"/>
        <v>0</v>
      </c>
      <c r="Y63" s="114"/>
      <c r="Z63" s="114"/>
      <c r="AA63" s="114"/>
      <c r="AB63" s="114">
        <f t="shared" si="56"/>
        <v>0</v>
      </c>
      <c r="AC63" s="114"/>
    </row>
    <row r="64" spans="1:29" s="85" customFormat="1" x14ac:dyDescent="0.2">
      <c r="A64" s="114"/>
      <c r="B64" s="114"/>
      <c r="C64" s="116">
        <v>8</v>
      </c>
      <c r="D64" s="115"/>
      <c r="E64" s="115"/>
      <c r="F64" s="115"/>
      <c r="G64" s="115">
        <f t="shared" si="0"/>
        <v>0</v>
      </c>
      <c r="H64" s="114"/>
      <c r="I64" s="114"/>
      <c r="J64" s="114"/>
      <c r="K64" s="114">
        <f t="shared" si="51"/>
        <v>0</v>
      </c>
      <c r="L64" s="114"/>
      <c r="M64" s="114"/>
      <c r="N64" s="114"/>
      <c r="O64" s="114">
        <f t="shared" si="52"/>
        <v>0</v>
      </c>
      <c r="P64" s="114"/>
      <c r="Q64" s="114"/>
      <c r="R64" s="114"/>
      <c r="S64" s="114">
        <f t="shared" si="53"/>
        <v>0</v>
      </c>
      <c r="T64" s="114">
        <f t="shared" si="54"/>
        <v>0</v>
      </c>
      <c r="U64" s="114"/>
      <c r="V64" s="114"/>
      <c r="W64" s="114"/>
      <c r="X64" s="114">
        <f t="shared" si="55"/>
        <v>0</v>
      </c>
      <c r="Y64" s="114"/>
      <c r="Z64" s="114"/>
      <c r="AA64" s="114"/>
      <c r="AB64" s="114">
        <f t="shared" si="56"/>
        <v>0</v>
      </c>
      <c r="AC64" s="114"/>
    </row>
    <row r="65" spans="1:29" s="85" customFormat="1" x14ac:dyDescent="0.2">
      <c r="A65" s="114"/>
      <c r="B65" s="116"/>
      <c r="C65" s="116">
        <v>9</v>
      </c>
      <c r="D65" s="115">
        <v>2</v>
      </c>
      <c r="E65" s="115">
        <v>34</v>
      </c>
      <c r="F65" s="115"/>
      <c r="G65" s="115">
        <f t="shared" si="0"/>
        <v>36</v>
      </c>
      <c r="H65" s="114">
        <v>15</v>
      </c>
      <c r="I65" s="114">
        <v>232</v>
      </c>
      <c r="J65" s="114"/>
      <c r="K65" s="114">
        <f t="shared" si="51"/>
        <v>247</v>
      </c>
      <c r="L65" s="114">
        <v>2</v>
      </c>
      <c r="M65" s="114">
        <v>21</v>
      </c>
      <c r="N65" s="114"/>
      <c r="O65" s="114">
        <f t="shared" si="52"/>
        <v>23</v>
      </c>
      <c r="P65" s="114"/>
      <c r="Q65" s="114"/>
      <c r="R65" s="114"/>
      <c r="S65" s="114">
        <f t="shared" si="53"/>
        <v>0</v>
      </c>
      <c r="T65" s="114">
        <f t="shared" si="54"/>
        <v>270</v>
      </c>
      <c r="U65" s="114">
        <v>1</v>
      </c>
      <c r="V65" s="114">
        <v>1</v>
      </c>
      <c r="W65" s="114"/>
      <c r="X65" s="114">
        <f t="shared" si="55"/>
        <v>2</v>
      </c>
      <c r="Y65" s="114"/>
      <c r="Z65" s="114"/>
      <c r="AA65" s="114"/>
      <c r="AB65" s="114">
        <f t="shared" si="56"/>
        <v>0</v>
      </c>
      <c r="AC65" s="114"/>
    </row>
    <row r="66" spans="1:29" s="85" customFormat="1" x14ac:dyDescent="0.2">
      <c r="A66" s="114"/>
      <c r="B66" s="116"/>
      <c r="C66" s="116">
        <v>10</v>
      </c>
      <c r="D66" s="115">
        <v>2</v>
      </c>
      <c r="E66" s="115">
        <v>22</v>
      </c>
      <c r="F66" s="115"/>
      <c r="G66" s="115">
        <f t="shared" si="0"/>
        <v>24</v>
      </c>
      <c r="H66" s="114">
        <v>12</v>
      </c>
      <c r="I66" s="114">
        <v>147</v>
      </c>
      <c r="J66" s="114"/>
      <c r="K66" s="114">
        <f t="shared" si="51"/>
        <v>159</v>
      </c>
      <c r="L66" s="114">
        <v>2</v>
      </c>
      <c r="M66" s="114">
        <v>14</v>
      </c>
      <c r="N66" s="114"/>
      <c r="O66" s="114">
        <f t="shared" si="52"/>
        <v>16</v>
      </c>
      <c r="P66" s="114"/>
      <c r="Q66" s="114"/>
      <c r="R66" s="114"/>
      <c r="S66" s="114">
        <f t="shared" si="53"/>
        <v>0</v>
      </c>
      <c r="T66" s="114">
        <f t="shared" si="54"/>
        <v>175</v>
      </c>
      <c r="U66" s="114"/>
      <c r="V66" s="114"/>
      <c r="W66" s="114">
        <v>1</v>
      </c>
      <c r="X66" s="114">
        <f t="shared" si="55"/>
        <v>1</v>
      </c>
      <c r="Y66" s="114"/>
      <c r="Z66" s="114"/>
      <c r="AA66" s="114"/>
      <c r="AB66" s="114">
        <f t="shared" si="56"/>
        <v>0</v>
      </c>
      <c r="AC66" s="114"/>
    </row>
    <row r="67" spans="1:29" s="85" customFormat="1" ht="13.5" thickBot="1" x14ac:dyDescent="0.25">
      <c r="A67" s="117"/>
      <c r="B67" s="118"/>
      <c r="C67" s="116">
        <v>11</v>
      </c>
      <c r="D67" s="115">
        <v>2</v>
      </c>
      <c r="E67" s="115">
        <v>21</v>
      </c>
      <c r="F67" s="115"/>
      <c r="G67" s="115">
        <f t="shared" si="0"/>
        <v>23</v>
      </c>
      <c r="H67" s="114">
        <v>13</v>
      </c>
      <c r="I67" s="114">
        <v>129</v>
      </c>
      <c r="J67" s="114"/>
      <c r="K67" s="114">
        <f t="shared" si="51"/>
        <v>142</v>
      </c>
      <c r="L67" s="114">
        <v>2</v>
      </c>
      <c r="M67" s="114">
        <v>17</v>
      </c>
      <c r="N67" s="114"/>
      <c r="O67" s="114">
        <f t="shared" si="52"/>
        <v>19</v>
      </c>
      <c r="P67" s="114"/>
      <c r="Q67" s="114"/>
      <c r="R67" s="114"/>
      <c r="S67" s="114">
        <f t="shared" si="53"/>
        <v>0</v>
      </c>
      <c r="T67" s="114">
        <f t="shared" si="54"/>
        <v>161</v>
      </c>
      <c r="U67" s="114">
        <v>1</v>
      </c>
      <c r="V67" s="114">
        <v>1</v>
      </c>
      <c r="W67" s="114">
        <v>1</v>
      </c>
      <c r="X67" s="114">
        <f t="shared" si="55"/>
        <v>3</v>
      </c>
      <c r="Y67" s="114"/>
      <c r="Z67" s="114"/>
      <c r="AA67" s="114"/>
      <c r="AB67" s="114">
        <f t="shared" si="56"/>
        <v>0</v>
      </c>
      <c r="AC67" s="114"/>
    </row>
    <row r="68" spans="1:29" s="85" customFormat="1" x14ac:dyDescent="0.2">
      <c r="A68" s="157">
        <v>9</v>
      </c>
      <c r="B68" s="157" t="s">
        <v>9152</v>
      </c>
      <c r="C68" s="114">
        <v>0</v>
      </c>
      <c r="D68" s="115">
        <f>SUM(D69:D75)</f>
        <v>4</v>
      </c>
      <c r="E68" s="115">
        <f>SUM(E69:E75)</f>
        <v>67</v>
      </c>
      <c r="F68" s="115">
        <f>SUM(F69:F75)</f>
        <v>0</v>
      </c>
      <c r="G68" s="115">
        <f t="shared" ref="G68:G131" si="57">SUM(D68:F68)</f>
        <v>71</v>
      </c>
      <c r="H68" s="114">
        <f>SUM(H69:H75)</f>
        <v>46</v>
      </c>
      <c r="I68" s="114">
        <f>SUM(I69:I75)</f>
        <v>286</v>
      </c>
      <c r="J68" s="114">
        <f>SUM(J69:J75)</f>
        <v>0</v>
      </c>
      <c r="K68" s="114">
        <f>SUM(K69:K75)</f>
        <v>332</v>
      </c>
      <c r="L68" s="114">
        <f t="shared" ref="L68:S68" si="58">SUM(L69:L75)</f>
        <v>4</v>
      </c>
      <c r="M68" s="114">
        <f t="shared" si="58"/>
        <v>69</v>
      </c>
      <c r="N68" s="114">
        <f t="shared" si="58"/>
        <v>0</v>
      </c>
      <c r="O68" s="114">
        <f t="shared" si="58"/>
        <v>73</v>
      </c>
      <c r="P68" s="114">
        <f t="shared" si="58"/>
        <v>0</v>
      </c>
      <c r="Q68" s="114">
        <f t="shared" si="58"/>
        <v>0</v>
      </c>
      <c r="R68" s="114">
        <f t="shared" si="58"/>
        <v>0</v>
      </c>
      <c r="S68" s="114">
        <f t="shared" si="58"/>
        <v>0</v>
      </c>
      <c r="T68" s="114">
        <f>SUM(K68,O68,S68)</f>
        <v>405</v>
      </c>
      <c r="U68" s="114">
        <f>SUM(U69:U75)</f>
        <v>4</v>
      </c>
      <c r="V68" s="114">
        <f>SUM(V69:V75)</f>
        <v>4</v>
      </c>
      <c r="W68" s="114">
        <f>SUM(W69:W75)</f>
        <v>4</v>
      </c>
      <c r="X68" s="114">
        <f>SUM(U68:W68)</f>
        <v>12</v>
      </c>
      <c r="Y68" s="114">
        <f>SUM(Y69:Y75)</f>
        <v>0</v>
      </c>
      <c r="Z68" s="114">
        <f>SUM(Z69:Z75)</f>
        <v>0</v>
      </c>
      <c r="AA68" s="114">
        <f>SUM(AA69:AA75)</f>
        <v>0</v>
      </c>
      <c r="AB68" s="114">
        <f>SUM(Y68:AA68)</f>
        <v>0</v>
      </c>
      <c r="AC68" s="114"/>
    </row>
    <row r="69" spans="1:29" s="85" customFormat="1" x14ac:dyDescent="0.2">
      <c r="A69" s="114"/>
      <c r="B69" s="114"/>
      <c r="C69" s="116">
        <v>5</v>
      </c>
      <c r="D69" s="115"/>
      <c r="E69" s="115"/>
      <c r="F69" s="115"/>
      <c r="G69" s="115">
        <f t="shared" si="57"/>
        <v>0</v>
      </c>
      <c r="H69" s="114"/>
      <c r="I69" s="114"/>
      <c r="J69" s="114"/>
      <c r="K69" s="114">
        <f t="shared" ref="K69:K75" si="59">SUM(H69:J69)</f>
        <v>0</v>
      </c>
      <c r="L69" s="114"/>
      <c r="M69" s="114"/>
      <c r="N69" s="114"/>
      <c r="O69" s="114">
        <f t="shared" ref="O69:O75" si="60">SUM(L69:N69)</f>
        <v>0</v>
      </c>
      <c r="P69" s="114"/>
      <c r="Q69" s="114"/>
      <c r="R69" s="114"/>
      <c r="S69" s="114">
        <f t="shared" ref="S69:S75" si="61">SUM(P69:R69)</f>
        <v>0</v>
      </c>
      <c r="T69" s="114">
        <f t="shared" ref="T69:T75" si="62">SUM(K69,O69,S69)</f>
        <v>0</v>
      </c>
      <c r="U69" s="114"/>
      <c r="V69" s="114"/>
      <c r="W69" s="114"/>
      <c r="X69" s="114">
        <f t="shared" ref="X69:X75" si="63">SUM(U69:W69)</f>
        <v>0</v>
      </c>
      <c r="Y69" s="114"/>
      <c r="Z69" s="114"/>
      <c r="AA69" s="114"/>
      <c r="AB69" s="114">
        <f t="shared" ref="AB69:AB75" si="64">SUM(Y69:AA69)</f>
        <v>0</v>
      </c>
      <c r="AC69" s="114"/>
    </row>
    <row r="70" spans="1:29" s="85" customFormat="1" x14ac:dyDescent="0.2">
      <c r="A70" s="114"/>
      <c r="B70" s="114"/>
      <c r="C70" s="116">
        <v>6</v>
      </c>
      <c r="D70" s="115"/>
      <c r="E70" s="115"/>
      <c r="F70" s="115"/>
      <c r="G70" s="115">
        <f t="shared" si="57"/>
        <v>0</v>
      </c>
      <c r="H70" s="114"/>
      <c r="I70" s="114"/>
      <c r="J70" s="114"/>
      <c r="K70" s="114">
        <f t="shared" si="59"/>
        <v>0</v>
      </c>
      <c r="L70" s="114"/>
      <c r="M70" s="114"/>
      <c r="N70" s="114"/>
      <c r="O70" s="114">
        <f t="shared" si="60"/>
        <v>0</v>
      </c>
      <c r="P70" s="114"/>
      <c r="Q70" s="114"/>
      <c r="R70" s="114"/>
      <c r="S70" s="114">
        <f t="shared" si="61"/>
        <v>0</v>
      </c>
      <c r="T70" s="114">
        <f t="shared" si="62"/>
        <v>0</v>
      </c>
      <c r="U70" s="114"/>
      <c r="V70" s="114"/>
      <c r="W70" s="114"/>
      <c r="X70" s="114">
        <f t="shared" si="63"/>
        <v>0</v>
      </c>
      <c r="Y70" s="114"/>
      <c r="Z70" s="114"/>
      <c r="AA70" s="114"/>
      <c r="AB70" s="114">
        <f t="shared" si="64"/>
        <v>0</v>
      </c>
      <c r="AC70" s="114"/>
    </row>
    <row r="71" spans="1:29" s="85" customFormat="1" x14ac:dyDescent="0.2">
      <c r="A71" s="114"/>
      <c r="B71" s="114"/>
      <c r="C71" s="116">
        <v>7</v>
      </c>
      <c r="D71" s="115"/>
      <c r="E71" s="115"/>
      <c r="F71" s="115"/>
      <c r="G71" s="115">
        <f t="shared" si="57"/>
        <v>0</v>
      </c>
      <c r="H71" s="114"/>
      <c r="I71" s="114"/>
      <c r="J71" s="114"/>
      <c r="K71" s="114">
        <f t="shared" si="59"/>
        <v>0</v>
      </c>
      <c r="L71" s="114"/>
      <c r="M71" s="114"/>
      <c r="N71" s="114"/>
      <c r="O71" s="114">
        <f t="shared" si="60"/>
        <v>0</v>
      </c>
      <c r="P71" s="114"/>
      <c r="Q71" s="114"/>
      <c r="R71" s="114"/>
      <c r="S71" s="114">
        <f t="shared" si="61"/>
        <v>0</v>
      </c>
      <c r="T71" s="114">
        <f t="shared" si="62"/>
        <v>0</v>
      </c>
      <c r="U71" s="114"/>
      <c r="V71" s="114"/>
      <c r="W71" s="114"/>
      <c r="X71" s="114">
        <f t="shared" si="63"/>
        <v>0</v>
      </c>
      <c r="Y71" s="114"/>
      <c r="Z71" s="114"/>
      <c r="AA71" s="114"/>
      <c r="AB71" s="114">
        <f t="shared" si="64"/>
        <v>0</v>
      </c>
      <c r="AC71" s="114"/>
    </row>
    <row r="72" spans="1:29" s="85" customFormat="1" x14ac:dyDescent="0.2">
      <c r="A72" s="114"/>
      <c r="B72" s="114"/>
      <c r="C72" s="116">
        <v>8</v>
      </c>
      <c r="D72" s="115">
        <v>1</v>
      </c>
      <c r="E72" s="115">
        <v>14</v>
      </c>
      <c r="F72" s="115"/>
      <c r="G72" s="115">
        <f t="shared" si="57"/>
        <v>15</v>
      </c>
      <c r="H72" s="114">
        <v>12</v>
      </c>
      <c r="I72" s="114">
        <v>70</v>
      </c>
      <c r="J72" s="114"/>
      <c r="K72" s="114">
        <f t="shared" si="59"/>
        <v>82</v>
      </c>
      <c r="L72" s="114">
        <v>1</v>
      </c>
      <c r="M72" s="114">
        <v>14</v>
      </c>
      <c r="N72" s="114"/>
      <c r="O72" s="114">
        <f t="shared" si="60"/>
        <v>15</v>
      </c>
      <c r="P72" s="114"/>
      <c r="Q72" s="114"/>
      <c r="R72" s="114"/>
      <c r="S72" s="114">
        <f t="shared" si="61"/>
        <v>0</v>
      </c>
      <c r="T72" s="114">
        <f t="shared" si="62"/>
        <v>97</v>
      </c>
      <c r="U72" s="114">
        <v>1</v>
      </c>
      <c r="V72" s="114">
        <v>1</v>
      </c>
      <c r="W72" s="114">
        <v>1</v>
      </c>
      <c r="X72" s="114">
        <f t="shared" si="63"/>
        <v>3</v>
      </c>
      <c r="Y72" s="114"/>
      <c r="Z72" s="114"/>
      <c r="AA72" s="114"/>
      <c r="AB72" s="114">
        <f t="shared" si="64"/>
        <v>0</v>
      </c>
      <c r="AC72" s="114"/>
    </row>
    <row r="73" spans="1:29" s="85" customFormat="1" x14ac:dyDescent="0.2">
      <c r="A73" s="114"/>
      <c r="B73" s="116"/>
      <c r="C73" s="116">
        <v>9</v>
      </c>
      <c r="D73" s="115">
        <v>1</v>
      </c>
      <c r="E73" s="115">
        <v>14</v>
      </c>
      <c r="F73" s="115"/>
      <c r="G73" s="115">
        <f t="shared" si="57"/>
        <v>15</v>
      </c>
      <c r="H73" s="114">
        <v>15</v>
      </c>
      <c r="I73" s="114">
        <v>67</v>
      </c>
      <c r="J73" s="114"/>
      <c r="K73" s="114">
        <f t="shared" si="59"/>
        <v>82</v>
      </c>
      <c r="L73" s="114">
        <v>1</v>
      </c>
      <c r="M73" s="114">
        <v>14</v>
      </c>
      <c r="N73" s="114"/>
      <c r="O73" s="114">
        <f t="shared" si="60"/>
        <v>15</v>
      </c>
      <c r="P73" s="114"/>
      <c r="Q73" s="114"/>
      <c r="R73" s="114"/>
      <c r="S73" s="114">
        <f t="shared" si="61"/>
        <v>0</v>
      </c>
      <c r="T73" s="114">
        <f t="shared" si="62"/>
        <v>97</v>
      </c>
      <c r="U73" s="114">
        <v>1</v>
      </c>
      <c r="V73" s="114">
        <v>1</v>
      </c>
      <c r="W73" s="114">
        <v>1</v>
      </c>
      <c r="X73" s="114">
        <f t="shared" si="63"/>
        <v>3</v>
      </c>
      <c r="Y73" s="114"/>
      <c r="Z73" s="114"/>
      <c r="AA73" s="114"/>
      <c r="AB73" s="114">
        <f t="shared" si="64"/>
        <v>0</v>
      </c>
      <c r="AC73" s="114"/>
    </row>
    <row r="74" spans="1:29" s="85" customFormat="1" x14ac:dyDescent="0.2">
      <c r="A74" s="114"/>
      <c r="B74" s="116"/>
      <c r="C74" s="116">
        <v>10</v>
      </c>
      <c r="D74" s="115">
        <v>1</v>
      </c>
      <c r="E74" s="115">
        <v>27</v>
      </c>
      <c r="F74" s="115"/>
      <c r="G74" s="115">
        <f t="shared" si="57"/>
        <v>28</v>
      </c>
      <c r="H74" s="114">
        <v>14</v>
      </c>
      <c r="I74" s="114">
        <v>124</v>
      </c>
      <c r="J74" s="114"/>
      <c r="K74" s="114">
        <f t="shared" si="59"/>
        <v>138</v>
      </c>
      <c r="L74" s="114">
        <v>1</v>
      </c>
      <c r="M74" s="114">
        <v>29</v>
      </c>
      <c r="N74" s="114"/>
      <c r="O74" s="114">
        <f t="shared" si="60"/>
        <v>30</v>
      </c>
      <c r="P74" s="114"/>
      <c r="Q74" s="114"/>
      <c r="R74" s="114"/>
      <c r="S74" s="114">
        <f t="shared" si="61"/>
        <v>0</v>
      </c>
      <c r="T74" s="114">
        <f t="shared" si="62"/>
        <v>168</v>
      </c>
      <c r="U74" s="114">
        <v>1</v>
      </c>
      <c r="V74" s="114">
        <v>1</v>
      </c>
      <c r="W74" s="114">
        <v>1</v>
      </c>
      <c r="X74" s="114">
        <f t="shared" si="63"/>
        <v>3</v>
      </c>
      <c r="Y74" s="114"/>
      <c r="Z74" s="114"/>
      <c r="AA74" s="114"/>
      <c r="AB74" s="114">
        <f t="shared" si="64"/>
        <v>0</v>
      </c>
      <c r="AC74" s="114"/>
    </row>
    <row r="75" spans="1:29" s="85" customFormat="1" ht="13.5" thickBot="1" x14ac:dyDescent="0.25">
      <c r="A75" s="117"/>
      <c r="B75" s="118"/>
      <c r="C75" s="116">
        <v>11</v>
      </c>
      <c r="D75" s="115">
        <v>1</v>
      </c>
      <c r="E75" s="115">
        <v>12</v>
      </c>
      <c r="F75" s="115"/>
      <c r="G75" s="115">
        <f t="shared" si="57"/>
        <v>13</v>
      </c>
      <c r="H75" s="114">
        <v>5</v>
      </c>
      <c r="I75" s="114">
        <v>25</v>
      </c>
      <c r="J75" s="114"/>
      <c r="K75" s="114">
        <f t="shared" si="59"/>
        <v>30</v>
      </c>
      <c r="L75" s="114">
        <v>1</v>
      </c>
      <c r="M75" s="114">
        <v>12</v>
      </c>
      <c r="N75" s="114"/>
      <c r="O75" s="114">
        <f t="shared" si="60"/>
        <v>13</v>
      </c>
      <c r="P75" s="114"/>
      <c r="Q75" s="114"/>
      <c r="R75" s="114"/>
      <c r="S75" s="114">
        <f t="shared" si="61"/>
        <v>0</v>
      </c>
      <c r="T75" s="114">
        <f t="shared" si="62"/>
        <v>43</v>
      </c>
      <c r="U75" s="114">
        <v>1</v>
      </c>
      <c r="V75" s="114">
        <v>1</v>
      </c>
      <c r="W75" s="114">
        <v>1</v>
      </c>
      <c r="X75" s="114">
        <f t="shared" si="63"/>
        <v>3</v>
      </c>
      <c r="Y75" s="114"/>
      <c r="Z75" s="114"/>
      <c r="AA75" s="114"/>
      <c r="AB75" s="114">
        <f t="shared" si="64"/>
        <v>0</v>
      </c>
      <c r="AC75" s="114"/>
    </row>
    <row r="76" spans="1:29" s="85" customFormat="1" x14ac:dyDescent="0.2">
      <c r="A76" s="155">
        <v>10</v>
      </c>
      <c r="B76" s="155" t="s">
        <v>9156</v>
      </c>
      <c r="C76" s="148">
        <v>0</v>
      </c>
      <c r="D76" s="149">
        <f>SUM(D77:D83)</f>
        <v>16</v>
      </c>
      <c r="E76" s="149">
        <f>SUM(E77:E83)</f>
        <v>92</v>
      </c>
      <c r="F76" s="149">
        <f>SUM(F77:F83)</f>
        <v>0</v>
      </c>
      <c r="G76" s="149">
        <f t="shared" si="57"/>
        <v>108</v>
      </c>
      <c r="H76" s="148">
        <f>SUM(H77:H83)</f>
        <v>32</v>
      </c>
      <c r="I76" s="148">
        <f>SUM(I77:I83)</f>
        <v>202</v>
      </c>
      <c r="J76" s="148">
        <f>SUM(J77:J83)</f>
        <v>0</v>
      </c>
      <c r="K76" s="148">
        <f>SUM(K77:K83)</f>
        <v>234</v>
      </c>
      <c r="L76" s="148">
        <f t="shared" ref="L76:S76" si="65">SUM(L77:L83)</f>
        <v>16</v>
      </c>
      <c r="M76" s="148">
        <f t="shared" si="65"/>
        <v>92</v>
      </c>
      <c r="N76" s="148">
        <f t="shared" si="65"/>
        <v>0</v>
      </c>
      <c r="O76" s="148">
        <f t="shared" si="65"/>
        <v>108</v>
      </c>
      <c r="P76" s="148">
        <f t="shared" si="65"/>
        <v>0</v>
      </c>
      <c r="Q76" s="148">
        <f t="shared" si="65"/>
        <v>0</v>
      </c>
      <c r="R76" s="148">
        <f t="shared" si="65"/>
        <v>0</v>
      </c>
      <c r="S76" s="148">
        <f t="shared" si="65"/>
        <v>0</v>
      </c>
      <c r="T76" s="148">
        <f>SUM(K76,O76,S76)</f>
        <v>342</v>
      </c>
      <c r="U76" s="148">
        <f>SUM(U77:U83)</f>
        <v>4</v>
      </c>
      <c r="V76" s="148">
        <f>SUM(V77:V83)</f>
        <v>4</v>
      </c>
      <c r="W76" s="148">
        <f>SUM(W77:W83)</f>
        <v>3</v>
      </c>
      <c r="X76" s="148">
        <f>SUM(U76:W76)</f>
        <v>11</v>
      </c>
      <c r="Y76" s="148">
        <f>SUM(Y77:Y83)</f>
        <v>0</v>
      </c>
      <c r="Z76" s="148">
        <f>SUM(Z77:Z83)</f>
        <v>0</v>
      </c>
      <c r="AA76" s="148">
        <f>SUM(AA77:AA83)</f>
        <v>0</v>
      </c>
      <c r="AB76" s="148">
        <f>SUM(Y76:AA76)</f>
        <v>0</v>
      </c>
      <c r="AC76" s="148"/>
    </row>
    <row r="77" spans="1:29" s="85" customFormat="1" x14ac:dyDescent="0.2">
      <c r="A77" s="148"/>
      <c r="B77" s="148"/>
      <c r="C77" s="150">
        <v>5</v>
      </c>
      <c r="D77" s="149"/>
      <c r="E77" s="149"/>
      <c r="F77" s="149"/>
      <c r="G77" s="149">
        <f t="shared" si="57"/>
        <v>0</v>
      </c>
      <c r="H77" s="148"/>
      <c r="I77" s="148"/>
      <c r="J77" s="148"/>
      <c r="K77" s="148">
        <f t="shared" ref="K77:K83" si="66">SUM(H77:J77)</f>
        <v>0</v>
      </c>
      <c r="L77" s="148"/>
      <c r="M77" s="148"/>
      <c r="N77" s="148"/>
      <c r="O77" s="148">
        <f t="shared" ref="O77:O83" si="67">SUM(L77:N77)</f>
        <v>0</v>
      </c>
      <c r="P77" s="148"/>
      <c r="Q77" s="148"/>
      <c r="R77" s="148"/>
      <c r="S77" s="148">
        <f t="shared" ref="S77:S83" si="68">SUM(P77:R77)</f>
        <v>0</v>
      </c>
      <c r="T77" s="148">
        <f t="shared" ref="T77:T83" si="69">SUM(K77,O77,S77)</f>
        <v>0</v>
      </c>
      <c r="U77" s="148"/>
      <c r="V77" s="148"/>
      <c r="W77" s="148"/>
      <c r="X77" s="148">
        <f t="shared" ref="X77:X83" si="70">SUM(U77:W77)</f>
        <v>0</v>
      </c>
      <c r="Y77" s="148"/>
      <c r="Z77" s="148"/>
      <c r="AA77" s="148"/>
      <c r="AB77" s="148">
        <f t="shared" ref="AB77:AB83" si="71">SUM(Y77:AA77)</f>
        <v>0</v>
      </c>
      <c r="AC77" s="148"/>
    </row>
    <row r="78" spans="1:29" s="85" customFormat="1" x14ac:dyDescent="0.2">
      <c r="A78" s="148"/>
      <c r="B78" s="148"/>
      <c r="C78" s="150">
        <v>6</v>
      </c>
      <c r="D78" s="149"/>
      <c r="E78" s="149"/>
      <c r="F78" s="149"/>
      <c r="G78" s="149">
        <f t="shared" si="57"/>
        <v>0</v>
      </c>
      <c r="H78" s="148"/>
      <c r="I78" s="148"/>
      <c r="J78" s="148"/>
      <c r="K78" s="148">
        <f t="shared" si="66"/>
        <v>0</v>
      </c>
      <c r="L78" s="148"/>
      <c r="M78" s="148"/>
      <c r="N78" s="148"/>
      <c r="O78" s="148">
        <f t="shared" si="67"/>
        <v>0</v>
      </c>
      <c r="P78" s="148"/>
      <c r="Q78" s="148"/>
      <c r="R78" s="148"/>
      <c r="S78" s="148">
        <f t="shared" si="68"/>
        <v>0</v>
      </c>
      <c r="T78" s="148">
        <f t="shared" si="69"/>
        <v>0</v>
      </c>
      <c r="U78" s="148"/>
      <c r="V78" s="148"/>
      <c r="W78" s="148"/>
      <c r="X78" s="148">
        <f t="shared" si="70"/>
        <v>0</v>
      </c>
      <c r="Y78" s="148"/>
      <c r="Z78" s="148"/>
      <c r="AA78" s="148"/>
      <c r="AB78" s="148">
        <f t="shared" si="71"/>
        <v>0</v>
      </c>
      <c r="AC78" s="148"/>
    </row>
    <row r="79" spans="1:29" s="85" customFormat="1" x14ac:dyDescent="0.2">
      <c r="A79" s="148"/>
      <c r="B79" s="148"/>
      <c r="C79" s="150">
        <v>7</v>
      </c>
      <c r="D79" s="149"/>
      <c r="E79" s="149"/>
      <c r="F79" s="149"/>
      <c r="G79" s="149">
        <f t="shared" si="57"/>
        <v>0</v>
      </c>
      <c r="H79" s="148"/>
      <c r="I79" s="148"/>
      <c r="J79" s="148"/>
      <c r="K79" s="148">
        <f t="shared" si="66"/>
        <v>0</v>
      </c>
      <c r="L79" s="148"/>
      <c r="M79" s="148"/>
      <c r="N79" s="148"/>
      <c r="O79" s="148">
        <f t="shared" si="67"/>
        <v>0</v>
      </c>
      <c r="P79" s="148"/>
      <c r="Q79" s="148"/>
      <c r="R79" s="148"/>
      <c r="S79" s="148">
        <f t="shared" si="68"/>
        <v>0</v>
      </c>
      <c r="T79" s="148">
        <f t="shared" si="69"/>
        <v>0</v>
      </c>
      <c r="U79" s="148"/>
      <c r="V79" s="148"/>
      <c r="W79" s="148"/>
      <c r="X79" s="148">
        <f t="shared" si="70"/>
        <v>0</v>
      </c>
      <c r="Y79" s="148"/>
      <c r="Z79" s="148"/>
      <c r="AA79" s="148"/>
      <c r="AB79" s="148">
        <f t="shared" si="71"/>
        <v>0</v>
      </c>
      <c r="AC79" s="148"/>
    </row>
    <row r="80" spans="1:29" s="85" customFormat="1" x14ac:dyDescent="0.2">
      <c r="A80" s="148"/>
      <c r="B80" s="148"/>
      <c r="C80" s="150">
        <v>8</v>
      </c>
      <c r="D80" s="149">
        <v>4</v>
      </c>
      <c r="E80" s="149">
        <v>32</v>
      </c>
      <c r="F80" s="149"/>
      <c r="G80" s="149">
        <f t="shared" si="57"/>
        <v>36</v>
      </c>
      <c r="H80" s="156">
        <v>8</v>
      </c>
      <c r="I80" s="156">
        <v>72</v>
      </c>
      <c r="J80" s="148"/>
      <c r="K80" s="148">
        <f t="shared" si="66"/>
        <v>80</v>
      </c>
      <c r="L80" s="148">
        <v>4</v>
      </c>
      <c r="M80" s="148">
        <v>32</v>
      </c>
      <c r="N80" s="148"/>
      <c r="O80" s="148">
        <f t="shared" si="67"/>
        <v>36</v>
      </c>
      <c r="P80" s="148"/>
      <c r="Q80" s="148"/>
      <c r="R80" s="148"/>
      <c r="S80" s="148">
        <f t="shared" si="68"/>
        <v>0</v>
      </c>
      <c r="T80" s="148">
        <f t="shared" si="69"/>
        <v>116</v>
      </c>
      <c r="U80" s="148">
        <v>1</v>
      </c>
      <c r="V80" s="148">
        <v>1</v>
      </c>
      <c r="W80" s="148">
        <v>1</v>
      </c>
      <c r="X80" s="148">
        <f t="shared" si="70"/>
        <v>3</v>
      </c>
      <c r="Y80" s="148"/>
      <c r="Z80" s="148"/>
      <c r="AA80" s="148"/>
      <c r="AB80" s="148">
        <f t="shared" si="71"/>
        <v>0</v>
      </c>
      <c r="AC80" s="148"/>
    </row>
    <row r="81" spans="1:29" s="85" customFormat="1" x14ac:dyDescent="0.2">
      <c r="A81" s="148"/>
      <c r="B81" s="150"/>
      <c r="C81" s="150">
        <v>9</v>
      </c>
      <c r="D81" s="149">
        <v>4</v>
      </c>
      <c r="E81" s="149">
        <v>32</v>
      </c>
      <c r="F81" s="149"/>
      <c r="G81" s="149">
        <f t="shared" si="57"/>
        <v>36</v>
      </c>
      <c r="H81" s="156">
        <v>8</v>
      </c>
      <c r="I81" s="156">
        <v>72</v>
      </c>
      <c r="J81" s="148"/>
      <c r="K81" s="148">
        <f t="shared" si="66"/>
        <v>80</v>
      </c>
      <c r="L81" s="148">
        <v>4</v>
      </c>
      <c r="M81" s="148">
        <v>32</v>
      </c>
      <c r="N81" s="148"/>
      <c r="O81" s="148">
        <f t="shared" si="67"/>
        <v>36</v>
      </c>
      <c r="P81" s="148"/>
      <c r="Q81" s="148"/>
      <c r="R81" s="148"/>
      <c r="S81" s="148">
        <f t="shared" si="68"/>
        <v>0</v>
      </c>
      <c r="T81" s="148">
        <f t="shared" si="69"/>
        <v>116</v>
      </c>
      <c r="U81" s="148">
        <v>2</v>
      </c>
      <c r="V81" s="148">
        <v>1</v>
      </c>
      <c r="W81" s="148"/>
      <c r="X81" s="148">
        <f t="shared" si="70"/>
        <v>3</v>
      </c>
      <c r="Y81" s="148"/>
      <c r="Z81" s="148"/>
      <c r="AA81" s="148"/>
      <c r="AB81" s="148">
        <f t="shared" si="71"/>
        <v>0</v>
      </c>
      <c r="AC81" s="148"/>
    </row>
    <row r="82" spans="1:29" s="85" customFormat="1" x14ac:dyDescent="0.2">
      <c r="A82" s="148"/>
      <c r="B82" s="150"/>
      <c r="C82" s="150">
        <v>10</v>
      </c>
      <c r="D82" s="149">
        <v>4</v>
      </c>
      <c r="E82" s="149">
        <v>14</v>
      </c>
      <c r="F82" s="149"/>
      <c r="G82" s="149">
        <f t="shared" si="57"/>
        <v>18</v>
      </c>
      <c r="H82" s="156">
        <v>8</v>
      </c>
      <c r="I82" s="156">
        <v>28</v>
      </c>
      <c r="J82" s="148"/>
      <c r="K82" s="148">
        <f t="shared" si="66"/>
        <v>36</v>
      </c>
      <c r="L82" s="148">
        <v>4</v>
      </c>
      <c r="M82" s="148">
        <v>14</v>
      </c>
      <c r="N82" s="148"/>
      <c r="O82" s="148">
        <f t="shared" si="67"/>
        <v>18</v>
      </c>
      <c r="P82" s="148"/>
      <c r="Q82" s="148"/>
      <c r="R82" s="148"/>
      <c r="S82" s="148">
        <f t="shared" si="68"/>
        <v>0</v>
      </c>
      <c r="T82" s="148">
        <f t="shared" si="69"/>
        <v>54</v>
      </c>
      <c r="U82" s="148"/>
      <c r="V82" s="148">
        <v>1</v>
      </c>
      <c r="W82" s="148">
        <v>1</v>
      </c>
      <c r="X82" s="148">
        <f t="shared" si="70"/>
        <v>2</v>
      </c>
      <c r="Y82" s="148"/>
      <c r="Z82" s="148"/>
      <c r="AA82" s="148"/>
      <c r="AB82" s="148">
        <f t="shared" si="71"/>
        <v>0</v>
      </c>
      <c r="AC82" s="148"/>
    </row>
    <row r="83" spans="1:29" s="85" customFormat="1" ht="13.5" thickBot="1" x14ac:dyDescent="0.25">
      <c r="A83" s="151"/>
      <c r="B83" s="152"/>
      <c r="C83" s="150">
        <v>11</v>
      </c>
      <c r="D83" s="149">
        <v>4</v>
      </c>
      <c r="E83" s="149">
        <v>14</v>
      </c>
      <c r="F83" s="149"/>
      <c r="G83" s="149">
        <f t="shared" si="57"/>
        <v>18</v>
      </c>
      <c r="H83" s="156">
        <v>8</v>
      </c>
      <c r="I83" s="156">
        <v>30</v>
      </c>
      <c r="J83" s="148"/>
      <c r="K83" s="148">
        <f t="shared" si="66"/>
        <v>38</v>
      </c>
      <c r="L83" s="148">
        <v>4</v>
      </c>
      <c r="M83" s="148">
        <v>14</v>
      </c>
      <c r="N83" s="148"/>
      <c r="O83" s="148">
        <f t="shared" si="67"/>
        <v>18</v>
      </c>
      <c r="P83" s="148"/>
      <c r="Q83" s="148"/>
      <c r="R83" s="148"/>
      <c r="S83" s="148">
        <f t="shared" si="68"/>
        <v>0</v>
      </c>
      <c r="T83" s="148">
        <f t="shared" si="69"/>
        <v>56</v>
      </c>
      <c r="U83" s="148">
        <v>1</v>
      </c>
      <c r="V83" s="148">
        <v>1</v>
      </c>
      <c r="W83" s="148">
        <v>1</v>
      </c>
      <c r="X83" s="148">
        <f t="shared" si="70"/>
        <v>3</v>
      </c>
      <c r="Y83" s="148"/>
      <c r="Z83" s="148"/>
      <c r="AA83" s="148"/>
      <c r="AB83" s="148">
        <f t="shared" si="71"/>
        <v>0</v>
      </c>
      <c r="AC83" s="148"/>
    </row>
    <row r="84" spans="1:29" s="83" customFormat="1" x14ac:dyDescent="0.2">
      <c r="A84" s="157">
        <v>11</v>
      </c>
      <c r="B84" s="157" t="s">
        <v>9144</v>
      </c>
      <c r="C84" s="114">
        <v>0</v>
      </c>
      <c r="D84" s="115">
        <f>SUM(D85:D91)</f>
        <v>12</v>
      </c>
      <c r="E84" s="115">
        <f>SUM(E85:E91)</f>
        <v>122</v>
      </c>
      <c r="F84" s="115">
        <f>SUM(F85:F91)</f>
        <v>0</v>
      </c>
      <c r="G84" s="115">
        <f t="shared" si="57"/>
        <v>134</v>
      </c>
      <c r="H84" s="114">
        <f>SUM(H85:H91)</f>
        <v>159</v>
      </c>
      <c r="I84" s="114">
        <f>SUM(I85:I91)</f>
        <v>550</v>
      </c>
      <c r="J84" s="114">
        <f>SUM(J85:J91)</f>
        <v>0</v>
      </c>
      <c r="K84" s="114">
        <f>SUM(K85:K91)</f>
        <v>709</v>
      </c>
      <c r="L84" s="114">
        <f t="shared" ref="L84:S84" si="72">SUM(L85:L91)</f>
        <v>10</v>
      </c>
      <c r="M84" s="114">
        <f t="shared" si="72"/>
        <v>77</v>
      </c>
      <c r="N84" s="114">
        <f t="shared" si="72"/>
        <v>0</v>
      </c>
      <c r="O84" s="114">
        <f t="shared" si="72"/>
        <v>87</v>
      </c>
      <c r="P84" s="114">
        <f t="shared" si="72"/>
        <v>0</v>
      </c>
      <c r="Q84" s="114">
        <f t="shared" si="72"/>
        <v>0</v>
      </c>
      <c r="R84" s="114">
        <f t="shared" si="72"/>
        <v>0</v>
      </c>
      <c r="S84" s="114">
        <f t="shared" si="72"/>
        <v>0</v>
      </c>
      <c r="T84" s="114">
        <f>SUM(K84,O84,S84)</f>
        <v>796</v>
      </c>
      <c r="U84" s="114">
        <f>SUM(U85:U91)</f>
        <v>4</v>
      </c>
      <c r="V84" s="114">
        <f>SUM(V85:V91)</f>
        <v>4</v>
      </c>
      <c r="W84" s="114">
        <f>SUM(W85:W91)</f>
        <v>13</v>
      </c>
      <c r="X84" s="114">
        <f>SUM(U84:W84)</f>
        <v>21</v>
      </c>
      <c r="Y84" s="114">
        <f>SUM(Y85:Y91)</f>
        <v>0</v>
      </c>
      <c r="Z84" s="114">
        <f>SUM(Z85:Z91)</f>
        <v>0</v>
      </c>
      <c r="AA84" s="114">
        <f>SUM(AA85:AA91)</f>
        <v>0</v>
      </c>
      <c r="AB84" s="114">
        <f>SUM(Y84:AA84)</f>
        <v>0</v>
      </c>
      <c r="AC84" s="114"/>
    </row>
    <row r="85" spans="1:29" s="83" customFormat="1" x14ac:dyDescent="0.2">
      <c r="A85" s="114"/>
      <c r="B85" s="114"/>
      <c r="C85" s="116">
        <v>5</v>
      </c>
      <c r="D85" s="115"/>
      <c r="E85" s="115"/>
      <c r="F85" s="115"/>
      <c r="G85" s="115">
        <f t="shared" si="57"/>
        <v>0</v>
      </c>
      <c r="H85" s="114"/>
      <c r="I85" s="114"/>
      <c r="J85" s="114"/>
      <c r="K85" s="114">
        <f t="shared" ref="K85:K91" si="73">SUM(H85:J85)</f>
        <v>0</v>
      </c>
      <c r="L85" s="114"/>
      <c r="M85" s="114"/>
      <c r="N85" s="114"/>
      <c r="O85" s="114">
        <f t="shared" ref="O85:O91" si="74">SUM(L85:N85)</f>
        <v>0</v>
      </c>
      <c r="P85" s="114"/>
      <c r="Q85" s="114"/>
      <c r="R85" s="114"/>
      <c r="S85" s="114">
        <f t="shared" ref="S85:S91" si="75">SUM(P85:R85)</f>
        <v>0</v>
      </c>
      <c r="T85" s="114">
        <f t="shared" ref="T85:T91" si="76">SUM(K85,O85,S85)</f>
        <v>0</v>
      </c>
      <c r="U85" s="114"/>
      <c r="V85" s="114"/>
      <c r="W85" s="114"/>
      <c r="X85" s="114">
        <f t="shared" ref="X85:X91" si="77">SUM(U85:W85)</f>
        <v>0</v>
      </c>
      <c r="Y85" s="114"/>
      <c r="Z85" s="114"/>
      <c r="AA85" s="114"/>
      <c r="AB85" s="114">
        <f t="shared" ref="AB85:AB91" si="78">SUM(Y85:AA85)</f>
        <v>0</v>
      </c>
      <c r="AC85" s="114"/>
    </row>
    <row r="86" spans="1:29" s="83" customFormat="1" x14ac:dyDescent="0.2">
      <c r="A86" s="114"/>
      <c r="B86" s="114"/>
      <c r="C86" s="116">
        <v>6</v>
      </c>
      <c r="D86" s="115"/>
      <c r="E86" s="115"/>
      <c r="F86" s="115"/>
      <c r="G86" s="115">
        <f t="shared" si="57"/>
        <v>0</v>
      </c>
      <c r="H86" s="114"/>
      <c r="I86" s="114"/>
      <c r="J86" s="114"/>
      <c r="K86" s="114">
        <f t="shared" si="73"/>
        <v>0</v>
      </c>
      <c r="L86" s="114"/>
      <c r="M86" s="114"/>
      <c r="N86" s="114"/>
      <c r="O86" s="114">
        <f t="shared" si="74"/>
        <v>0</v>
      </c>
      <c r="P86" s="114"/>
      <c r="Q86" s="114"/>
      <c r="R86" s="114"/>
      <c r="S86" s="114">
        <f t="shared" si="75"/>
        <v>0</v>
      </c>
      <c r="T86" s="114">
        <f t="shared" si="76"/>
        <v>0</v>
      </c>
      <c r="U86" s="114"/>
      <c r="V86" s="114"/>
      <c r="W86" s="114"/>
      <c r="X86" s="114">
        <f t="shared" si="77"/>
        <v>0</v>
      </c>
      <c r="Y86" s="114"/>
      <c r="Z86" s="114"/>
      <c r="AA86" s="114"/>
      <c r="AB86" s="114">
        <f t="shared" si="78"/>
        <v>0</v>
      </c>
      <c r="AC86" s="114"/>
    </row>
    <row r="87" spans="1:29" s="83" customFormat="1" x14ac:dyDescent="0.2">
      <c r="A87" s="114"/>
      <c r="B87" s="114"/>
      <c r="C87" s="116">
        <v>7</v>
      </c>
      <c r="D87" s="115"/>
      <c r="E87" s="115"/>
      <c r="F87" s="115"/>
      <c r="G87" s="115">
        <f t="shared" si="57"/>
        <v>0</v>
      </c>
      <c r="H87" s="114"/>
      <c r="I87" s="114"/>
      <c r="J87" s="114"/>
      <c r="K87" s="114">
        <f t="shared" si="73"/>
        <v>0</v>
      </c>
      <c r="L87" s="114"/>
      <c r="M87" s="114"/>
      <c r="N87" s="114"/>
      <c r="O87" s="114">
        <f t="shared" si="74"/>
        <v>0</v>
      </c>
      <c r="P87" s="114"/>
      <c r="Q87" s="114"/>
      <c r="R87" s="114"/>
      <c r="S87" s="114">
        <f t="shared" si="75"/>
        <v>0</v>
      </c>
      <c r="T87" s="114">
        <f t="shared" si="76"/>
        <v>0</v>
      </c>
      <c r="U87" s="114"/>
      <c r="V87" s="114"/>
      <c r="W87" s="114"/>
      <c r="X87" s="114">
        <f t="shared" si="77"/>
        <v>0</v>
      </c>
      <c r="Y87" s="114"/>
      <c r="Z87" s="114"/>
      <c r="AA87" s="114"/>
      <c r="AB87" s="114">
        <f t="shared" si="78"/>
        <v>0</v>
      </c>
      <c r="AC87" s="114"/>
    </row>
    <row r="88" spans="1:29" s="83" customFormat="1" x14ac:dyDescent="0.2">
      <c r="A88" s="114"/>
      <c r="B88" s="114"/>
      <c r="C88" s="116">
        <v>8</v>
      </c>
      <c r="D88" s="115">
        <v>3</v>
      </c>
      <c r="E88" s="115">
        <v>43</v>
      </c>
      <c r="F88" s="115"/>
      <c r="G88" s="115">
        <f t="shared" si="57"/>
        <v>46</v>
      </c>
      <c r="H88" s="114">
        <v>46</v>
      </c>
      <c r="I88" s="114">
        <v>190</v>
      </c>
      <c r="J88" s="114"/>
      <c r="K88" s="114">
        <f t="shared" si="73"/>
        <v>236</v>
      </c>
      <c r="L88" s="114">
        <v>2</v>
      </c>
      <c r="M88" s="114">
        <v>18</v>
      </c>
      <c r="N88" s="114"/>
      <c r="O88" s="114">
        <f t="shared" si="74"/>
        <v>20</v>
      </c>
      <c r="P88" s="114"/>
      <c r="Q88" s="114"/>
      <c r="R88" s="114"/>
      <c r="S88" s="114">
        <f t="shared" si="75"/>
        <v>0</v>
      </c>
      <c r="T88" s="114">
        <f t="shared" si="76"/>
        <v>256</v>
      </c>
      <c r="U88" s="114">
        <v>1</v>
      </c>
      <c r="V88" s="114">
        <v>1</v>
      </c>
      <c r="W88" s="114">
        <v>3</v>
      </c>
      <c r="X88" s="114">
        <f t="shared" si="77"/>
        <v>5</v>
      </c>
      <c r="Y88" s="114"/>
      <c r="Z88" s="114"/>
      <c r="AA88" s="114"/>
      <c r="AB88" s="114">
        <f t="shared" si="78"/>
        <v>0</v>
      </c>
      <c r="AC88" s="114"/>
    </row>
    <row r="89" spans="1:29" s="83" customFormat="1" x14ac:dyDescent="0.2">
      <c r="A89" s="114"/>
      <c r="B89" s="116"/>
      <c r="C89" s="116">
        <v>9</v>
      </c>
      <c r="D89" s="115">
        <v>3</v>
      </c>
      <c r="E89" s="115">
        <v>41</v>
      </c>
      <c r="F89" s="115"/>
      <c r="G89" s="115">
        <f t="shared" si="57"/>
        <v>44</v>
      </c>
      <c r="H89" s="114">
        <v>41</v>
      </c>
      <c r="I89" s="114">
        <v>187</v>
      </c>
      <c r="J89" s="114"/>
      <c r="K89" s="114">
        <f t="shared" si="73"/>
        <v>228</v>
      </c>
      <c r="L89" s="114">
        <v>2</v>
      </c>
      <c r="M89" s="114">
        <v>25</v>
      </c>
      <c r="N89" s="114"/>
      <c r="O89" s="114">
        <f t="shared" si="74"/>
        <v>27</v>
      </c>
      <c r="P89" s="114"/>
      <c r="Q89" s="114"/>
      <c r="R89" s="114"/>
      <c r="S89" s="114">
        <f t="shared" si="75"/>
        <v>0</v>
      </c>
      <c r="T89" s="114">
        <f t="shared" si="76"/>
        <v>255</v>
      </c>
      <c r="U89" s="114">
        <v>1</v>
      </c>
      <c r="V89" s="114">
        <v>1</v>
      </c>
      <c r="W89" s="114">
        <v>3</v>
      </c>
      <c r="X89" s="114">
        <f t="shared" si="77"/>
        <v>5</v>
      </c>
      <c r="Y89" s="114"/>
      <c r="Z89" s="114"/>
      <c r="AA89" s="114"/>
      <c r="AB89" s="114">
        <f t="shared" si="78"/>
        <v>0</v>
      </c>
      <c r="AC89" s="114"/>
    </row>
    <row r="90" spans="1:29" s="83" customFormat="1" x14ac:dyDescent="0.2">
      <c r="A90" s="114"/>
      <c r="B90" s="116"/>
      <c r="C90" s="116">
        <v>10</v>
      </c>
      <c r="D90" s="115">
        <v>3</v>
      </c>
      <c r="E90" s="115">
        <v>19</v>
      </c>
      <c r="F90" s="115"/>
      <c r="G90" s="115">
        <f t="shared" si="57"/>
        <v>22</v>
      </c>
      <c r="H90" s="114">
        <v>37</v>
      </c>
      <c r="I90" s="114">
        <v>92</v>
      </c>
      <c r="J90" s="114"/>
      <c r="K90" s="114">
        <f t="shared" si="73"/>
        <v>129</v>
      </c>
      <c r="L90" s="114">
        <v>3</v>
      </c>
      <c r="M90" s="114">
        <v>15</v>
      </c>
      <c r="N90" s="114"/>
      <c r="O90" s="114">
        <f t="shared" si="74"/>
        <v>18</v>
      </c>
      <c r="P90" s="114"/>
      <c r="Q90" s="114"/>
      <c r="R90" s="114"/>
      <c r="S90" s="114">
        <f t="shared" si="75"/>
        <v>0</v>
      </c>
      <c r="T90" s="114">
        <f t="shared" si="76"/>
        <v>147</v>
      </c>
      <c r="U90" s="114">
        <v>1</v>
      </c>
      <c r="V90" s="114">
        <v>1</v>
      </c>
      <c r="W90" s="114">
        <v>3</v>
      </c>
      <c r="X90" s="114">
        <f t="shared" si="77"/>
        <v>5</v>
      </c>
      <c r="Y90" s="114"/>
      <c r="Z90" s="114"/>
      <c r="AA90" s="114"/>
      <c r="AB90" s="114">
        <f t="shared" si="78"/>
        <v>0</v>
      </c>
      <c r="AC90" s="114"/>
    </row>
    <row r="91" spans="1:29" s="83" customFormat="1" ht="13.5" thickBot="1" x14ac:dyDescent="0.25">
      <c r="A91" s="117"/>
      <c r="B91" s="118"/>
      <c r="C91" s="116">
        <v>11</v>
      </c>
      <c r="D91" s="115">
        <v>3</v>
      </c>
      <c r="E91" s="115">
        <v>19</v>
      </c>
      <c r="F91" s="115"/>
      <c r="G91" s="115">
        <f t="shared" si="57"/>
        <v>22</v>
      </c>
      <c r="H91" s="114">
        <v>35</v>
      </c>
      <c r="I91" s="114">
        <v>81</v>
      </c>
      <c r="J91" s="114"/>
      <c r="K91" s="114">
        <f t="shared" si="73"/>
        <v>116</v>
      </c>
      <c r="L91" s="114">
        <v>3</v>
      </c>
      <c r="M91" s="114">
        <v>19</v>
      </c>
      <c r="N91" s="114"/>
      <c r="O91" s="114">
        <f t="shared" si="74"/>
        <v>22</v>
      </c>
      <c r="P91" s="114"/>
      <c r="Q91" s="114"/>
      <c r="R91" s="114"/>
      <c r="S91" s="114">
        <f t="shared" si="75"/>
        <v>0</v>
      </c>
      <c r="T91" s="114">
        <f t="shared" si="76"/>
        <v>138</v>
      </c>
      <c r="U91" s="114">
        <v>1</v>
      </c>
      <c r="V91" s="114">
        <v>1</v>
      </c>
      <c r="W91" s="114">
        <v>4</v>
      </c>
      <c r="X91" s="114">
        <f t="shared" si="77"/>
        <v>6</v>
      </c>
      <c r="Y91" s="114"/>
      <c r="Z91" s="114"/>
      <c r="AA91" s="114"/>
      <c r="AB91" s="114">
        <f t="shared" si="78"/>
        <v>0</v>
      </c>
      <c r="AC91" s="114"/>
    </row>
    <row r="92" spans="1:29" s="85" customFormat="1" x14ac:dyDescent="0.2">
      <c r="A92" s="155">
        <v>12</v>
      </c>
      <c r="B92" s="155" t="s">
        <v>9164</v>
      </c>
      <c r="C92" s="148">
        <v>0</v>
      </c>
      <c r="D92" s="149">
        <f>SUM(D93:D99)</f>
        <v>12</v>
      </c>
      <c r="E92" s="149">
        <f>SUM(E93:E99)</f>
        <v>108</v>
      </c>
      <c r="F92" s="149">
        <f>SUM(F93:F99)</f>
        <v>0</v>
      </c>
      <c r="G92" s="149">
        <f t="shared" si="57"/>
        <v>120</v>
      </c>
      <c r="H92" s="148">
        <f>SUM(H93:H99)</f>
        <v>22</v>
      </c>
      <c r="I92" s="148">
        <f>SUM(I93:I99)</f>
        <v>137</v>
      </c>
      <c r="J92" s="148">
        <f>SUM(J93:J99)</f>
        <v>0</v>
      </c>
      <c r="K92" s="148">
        <f>SUM(K93:K99)</f>
        <v>159</v>
      </c>
      <c r="L92" s="148">
        <f t="shared" ref="L92:S92" si="79">SUM(L93:L99)</f>
        <v>7</v>
      </c>
      <c r="M92" s="148">
        <f t="shared" si="79"/>
        <v>40</v>
      </c>
      <c r="N92" s="148">
        <f t="shared" si="79"/>
        <v>0</v>
      </c>
      <c r="O92" s="148">
        <f t="shared" si="79"/>
        <v>47</v>
      </c>
      <c r="P92" s="148">
        <f t="shared" si="79"/>
        <v>0</v>
      </c>
      <c r="Q92" s="148">
        <f t="shared" si="79"/>
        <v>0</v>
      </c>
      <c r="R92" s="148">
        <f t="shared" si="79"/>
        <v>0</v>
      </c>
      <c r="S92" s="148">
        <f t="shared" si="79"/>
        <v>0</v>
      </c>
      <c r="T92" s="148">
        <f>SUM(K92,O92,S92)</f>
        <v>206</v>
      </c>
      <c r="U92" s="148">
        <f>SUM(U93:U99)</f>
        <v>4</v>
      </c>
      <c r="V92" s="148">
        <f>SUM(V93:V99)</f>
        <v>0</v>
      </c>
      <c r="W92" s="148">
        <f>SUM(W93:W99)</f>
        <v>0</v>
      </c>
      <c r="X92" s="148">
        <f>SUM(U92:W92)</f>
        <v>4</v>
      </c>
      <c r="Y92" s="148">
        <f>SUM(Y93:Y99)</f>
        <v>0</v>
      </c>
      <c r="Z92" s="148">
        <f>SUM(Z93:Z99)</f>
        <v>0</v>
      </c>
      <c r="AA92" s="148">
        <f>SUM(AA93:AA99)</f>
        <v>0</v>
      </c>
      <c r="AB92" s="148">
        <f>SUM(Y92:AA92)</f>
        <v>0</v>
      </c>
      <c r="AC92" s="148"/>
    </row>
    <row r="93" spans="1:29" s="85" customFormat="1" x14ac:dyDescent="0.2">
      <c r="A93" s="148"/>
      <c r="B93" s="148"/>
      <c r="C93" s="150">
        <v>5</v>
      </c>
      <c r="D93" s="149"/>
      <c r="E93" s="149"/>
      <c r="F93" s="149"/>
      <c r="G93" s="149">
        <f t="shared" si="57"/>
        <v>0</v>
      </c>
      <c r="H93" s="148"/>
      <c r="I93" s="148"/>
      <c r="J93" s="148"/>
      <c r="K93" s="148">
        <f t="shared" ref="K93:K99" si="80">SUM(H93:J93)</f>
        <v>0</v>
      </c>
      <c r="L93" s="148"/>
      <c r="M93" s="148"/>
      <c r="N93" s="148"/>
      <c r="O93" s="148">
        <f t="shared" ref="O93:O99" si="81">SUM(L93:N93)</f>
        <v>0</v>
      </c>
      <c r="P93" s="148"/>
      <c r="Q93" s="148"/>
      <c r="R93" s="148"/>
      <c r="S93" s="148">
        <f t="shared" ref="S93:S99" si="82">SUM(P93:R93)</f>
        <v>0</v>
      </c>
      <c r="T93" s="148">
        <f t="shared" ref="T93:T99" si="83">SUM(K93,O93,S93)</f>
        <v>0</v>
      </c>
      <c r="U93" s="148"/>
      <c r="V93" s="148"/>
      <c r="W93" s="148"/>
      <c r="X93" s="148">
        <f t="shared" ref="X93:X99" si="84">SUM(U93:W93)</f>
        <v>0</v>
      </c>
      <c r="Y93" s="148"/>
      <c r="Z93" s="148"/>
      <c r="AA93" s="148"/>
      <c r="AB93" s="148">
        <f t="shared" ref="AB93:AB99" si="85">SUM(Y93:AA93)</f>
        <v>0</v>
      </c>
      <c r="AC93" s="148"/>
    </row>
    <row r="94" spans="1:29" s="85" customFormat="1" x14ac:dyDescent="0.2">
      <c r="A94" s="148"/>
      <c r="B94" s="148"/>
      <c r="C94" s="150">
        <v>6</v>
      </c>
      <c r="D94" s="149"/>
      <c r="E94" s="149"/>
      <c r="F94" s="149"/>
      <c r="G94" s="149">
        <f t="shared" si="57"/>
        <v>0</v>
      </c>
      <c r="H94" s="148"/>
      <c r="I94" s="148"/>
      <c r="J94" s="148"/>
      <c r="K94" s="148">
        <f t="shared" si="80"/>
        <v>0</v>
      </c>
      <c r="L94" s="148"/>
      <c r="M94" s="148"/>
      <c r="N94" s="148"/>
      <c r="O94" s="148">
        <f t="shared" si="81"/>
        <v>0</v>
      </c>
      <c r="P94" s="148"/>
      <c r="Q94" s="148"/>
      <c r="R94" s="148"/>
      <c r="S94" s="148">
        <f t="shared" si="82"/>
        <v>0</v>
      </c>
      <c r="T94" s="148">
        <f t="shared" si="83"/>
        <v>0</v>
      </c>
      <c r="U94" s="148"/>
      <c r="V94" s="148"/>
      <c r="W94" s="148"/>
      <c r="X94" s="148">
        <f t="shared" si="84"/>
        <v>0</v>
      </c>
      <c r="Y94" s="148"/>
      <c r="Z94" s="148"/>
      <c r="AA94" s="148"/>
      <c r="AB94" s="148">
        <f t="shared" si="85"/>
        <v>0</v>
      </c>
      <c r="AC94" s="148"/>
    </row>
    <row r="95" spans="1:29" s="85" customFormat="1" x14ac:dyDescent="0.2">
      <c r="A95" s="148"/>
      <c r="B95" s="148"/>
      <c r="C95" s="150">
        <v>7</v>
      </c>
      <c r="D95" s="149"/>
      <c r="E95" s="149"/>
      <c r="F95" s="149"/>
      <c r="G95" s="149">
        <f t="shared" si="57"/>
        <v>0</v>
      </c>
      <c r="H95" s="148"/>
      <c r="I95" s="148"/>
      <c r="J95" s="148"/>
      <c r="K95" s="148">
        <f t="shared" si="80"/>
        <v>0</v>
      </c>
      <c r="L95" s="148"/>
      <c r="M95" s="148"/>
      <c r="N95" s="148"/>
      <c r="O95" s="148">
        <f t="shared" si="81"/>
        <v>0</v>
      </c>
      <c r="P95" s="148"/>
      <c r="Q95" s="148"/>
      <c r="R95" s="148"/>
      <c r="S95" s="148">
        <f t="shared" si="82"/>
        <v>0</v>
      </c>
      <c r="T95" s="148">
        <f t="shared" si="83"/>
        <v>0</v>
      </c>
      <c r="U95" s="148"/>
      <c r="V95" s="148"/>
      <c r="W95" s="148"/>
      <c r="X95" s="148">
        <f t="shared" si="84"/>
        <v>0</v>
      </c>
      <c r="Y95" s="148"/>
      <c r="Z95" s="148"/>
      <c r="AA95" s="148"/>
      <c r="AB95" s="148">
        <f t="shared" si="85"/>
        <v>0</v>
      </c>
      <c r="AC95" s="148"/>
    </row>
    <row r="96" spans="1:29" s="85" customFormat="1" x14ac:dyDescent="0.2">
      <c r="A96" s="148"/>
      <c r="B96" s="148"/>
      <c r="C96" s="150">
        <v>8</v>
      </c>
      <c r="D96" s="149">
        <v>3</v>
      </c>
      <c r="E96" s="149">
        <v>33</v>
      </c>
      <c r="F96" s="149"/>
      <c r="G96" s="149">
        <f t="shared" si="57"/>
        <v>36</v>
      </c>
      <c r="H96" s="148">
        <v>0</v>
      </c>
      <c r="I96" s="148">
        <v>16</v>
      </c>
      <c r="J96" s="148"/>
      <c r="K96" s="148">
        <f t="shared" si="80"/>
        <v>16</v>
      </c>
      <c r="L96" s="148">
        <v>0</v>
      </c>
      <c r="M96" s="148">
        <v>6</v>
      </c>
      <c r="N96" s="148"/>
      <c r="O96" s="148">
        <f t="shared" si="81"/>
        <v>6</v>
      </c>
      <c r="P96" s="148"/>
      <c r="Q96" s="148"/>
      <c r="R96" s="148"/>
      <c r="S96" s="148">
        <f t="shared" si="82"/>
        <v>0</v>
      </c>
      <c r="T96" s="148">
        <f t="shared" si="83"/>
        <v>22</v>
      </c>
      <c r="U96" s="148">
        <v>1</v>
      </c>
      <c r="V96" s="148"/>
      <c r="W96" s="148"/>
      <c r="X96" s="148">
        <f t="shared" si="84"/>
        <v>1</v>
      </c>
      <c r="Y96" s="148"/>
      <c r="Z96" s="148"/>
      <c r="AA96" s="148"/>
      <c r="AB96" s="148">
        <f t="shared" si="85"/>
        <v>0</v>
      </c>
      <c r="AC96" s="148"/>
    </row>
    <row r="97" spans="1:29" s="85" customFormat="1" x14ac:dyDescent="0.2">
      <c r="A97" s="148"/>
      <c r="B97" s="150"/>
      <c r="C97" s="150">
        <v>9</v>
      </c>
      <c r="D97" s="149">
        <v>3</v>
      </c>
      <c r="E97" s="149">
        <v>33</v>
      </c>
      <c r="F97" s="149"/>
      <c r="G97" s="149">
        <f t="shared" si="57"/>
        <v>36</v>
      </c>
      <c r="H97" s="148">
        <v>6</v>
      </c>
      <c r="I97" s="148">
        <v>23</v>
      </c>
      <c r="J97" s="148"/>
      <c r="K97" s="148">
        <f t="shared" si="80"/>
        <v>29</v>
      </c>
      <c r="L97" s="148">
        <v>1</v>
      </c>
      <c r="M97" s="148">
        <v>7</v>
      </c>
      <c r="N97" s="148"/>
      <c r="O97" s="148">
        <f t="shared" si="81"/>
        <v>8</v>
      </c>
      <c r="P97" s="148"/>
      <c r="Q97" s="148"/>
      <c r="R97" s="148"/>
      <c r="S97" s="148">
        <f t="shared" si="82"/>
        <v>0</v>
      </c>
      <c r="T97" s="148">
        <f t="shared" si="83"/>
        <v>37</v>
      </c>
      <c r="U97" s="148">
        <v>1</v>
      </c>
      <c r="V97" s="148"/>
      <c r="W97" s="148"/>
      <c r="X97" s="148">
        <f t="shared" si="84"/>
        <v>1</v>
      </c>
      <c r="Y97" s="148"/>
      <c r="Z97" s="148"/>
      <c r="AA97" s="148"/>
      <c r="AB97" s="148">
        <f t="shared" si="85"/>
        <v>0</v>
      </c>
      <c r="AC97" s="148"/>
    </row>
    <row r="98" spans="1:29" s="85" customFormat="1" x14ac:dyDescent="0.2">
      <c r="A98" s="148"/>
      <c r="B98" s="150"/>
      <c r="C98" s="150">
        <v>10</v>
      </c>
      <c r="D98" s="149">
        <v>3</v>
      </c>
      <c r="E98" s="149">
        <v>21</v>
      </c>
      <c r="F98" s="149"/>
      <c r="G98" s="149">
        <f t="shared" si="57"/>
        <v>24</v>
      </c>
      <c r="H98" s="148">
        <v>8</v>
      </c>
      <c r="I98" s="148">
        <v>45</v>
      </c>
      <c r="J98" s="148"/>
      <c r="K98" s="148">
        <f t="shared" si="80"/>
        <v>53</v>
      </c>
      <c r="L98" s="148">
        <v>3</v>
      </c>
      <c r="M98" s="148">
        <v>12</v>
      </c>
      <c r="N98" s="148"/>
      <c r="O98" s="148">
        <f t="shared" si="81"/>
        <v>15</v>
      </c>
      <c r="P98" s="148"/>
      <c r="Q98" s="148"/>
      <c r="R98" s="148"/>
      <c r="S98" s="148">
        <f t="shared" si="82"/>
        <v>0</v>
      </c>
      <c r="T98" s="148">
        <f t="shared" si="83"/>
        <v>68</v>
      </c>
      <c r="U98" s="148">
        <v>1</v>
      </c>
      <c r="V98" s="148"/>
      <c r="W98" s="148"/>
      <c r="X98" s="148">
        <f t="shared" si="84"/>
        <v>1</v>
      </c>
      <c r="Y98" s="148"/>
      <c r="Z98" s="148"/>
      <c r="AA98" s="148"/>
      <c r="AB98" s="148">
        <f t="shared" si="85"/>
        <v>0</v>
      </c>
      <c r="AC98" s="148"/>
    </row>
    <row r="99" spans="1:29" s="85" customFormat="1" ht="13.5" thickBot="1" x14ac:dyDescent="0.25">
      <c r="A99" s="151"/>
      <c r="B99" s="152"/>
      <c r="C99" s="150">
        <v>11</v>
      </c>
      <c r="D99" s="149">
        <v>3</v>
      </c>
      <c r="E99" s="149">
        <v>21</v>
      </c>
      <c r="F99" s="149"/>
      <c r="G99" s="149">
        <f t="shared" si="57"/>
        <v>24</v>
      </c>
      <c r="H99" s="148">
        <v>8</v>
      </c>
      <c r="I99" s="148">
        <v>53</v>
      </c>
      <c r="J99" s="148"/>
      <c r="K99" s="148">
        <f t="shared" si="80"/>
        <v>61</v>
      </c>
      <c r="L99" s="148">
        <v>3</v>
      </c>
      <c r="M99" s="148">
        <v>15</v>
      </c>
      <c r="N99" s="148"/>
      <c r="O99" s="148">
        <f t="shared" si="81"/>
        <v>18</v>
      </c>
      <c r="P99" s="148"/>
      <c r="Q99" s="148"/>
      <c r="R99" s="148"/>
      <c r="S99" s="148">
        <f t="shared" si="82"/>
        <v>0</v>
      </c>
      <c r="T99" s="148">
        <f t="shared" si="83"/>
        <v>79</v>
      </c>
      <c r="U99" s="148">
        <v>1</v>
      </c>
      <c r="V99" s="148"/>
      <c r="W99" s="148"/>
      <c r="X99" s="148">
        <f t="shared" si="84"/>
        <v>1</v>
      </c>
      <c r="Y99" s="148"/>
      <c r="Z99" s="148"/>
      <c r="AA99" s="148"/>
      <c r="AB99" s="148">
        <f t="shared" si="85"/>
        <v>0</v>
      </c>
      <c r="AC99" s="148"/>
    </row>
    <row r="100" spans="1:29" s="85" customFormat="1" x14ac:dyDescent="0.2">
      <c r="A100" s="155">
        <v>13</v>
      </c>
      <c r="B100" s="155" t="s">
        <v>9151</v>
      </c>
      <c r="C100" s="148">
        <v>0</v>
      </c>
      <c r="D100" s="149">
        <f>SUM(D101:D107)</f>
        <v>15</v>
      </c>
      <c r="E100" s="149">
        <f>SUM(E101:E107)</f>
        <v>60</v>
      </c>
      <c r="F100" s="149">
        <f>SUM(F101:F107)</f>
        <v>0</v>
      </c>
      <c r="G100" s="149">
        <f t="shared" si="57"/>
        <v>75</v>
      </c>
      <c r="H100" s="148">
        <f>SUM(H101:H107)</f>
        <v>72</v>
      </c>
      <c r="I100" s="148">
        <f>SUM(I101:I107)</f>
        <v>158</v>
      </c>
      <c r="J100" s="148">
        <f>SUM(J101:J107)</f>
        <v>0</v>
      </c>
      <c r="K100" s="148">
        <f>SUM(K101:K107)</f>
        <v>230</v>
      </c>
      <c r="L100" s="148">
        <f t="shared" ref="L100:S100" si="86">SUM(L101:L107)</f>
        <v>15</v>
      </c>
      <c r="M100" s="148">
        <f t="shared" si="86"/>
        <v>22</v>
      </c>
      <c r="N100" s="148">
        <f t="shared" si="86"/>
        <v>0</v>
      </c>
      <c r="O100" s="148">
        <f t="shared" si="86"/>
        <v>37</v>
      </c>
      <c r="P100" s="148">
        <f t="shared" si="86"/>
        <v>0</v>
      </c>
      <c r="Q100" s="148">
        <f t="shared" si="86"/>
        <v>0</v>
      </c>
      <c r="R100" s="148">
        <f t="shared" si="86"/>
        <v>0</v>
      </c>
      <c r="S100" s="148">
        <f t="shared" si="86"/>
        <v>0</v>
      </c>
      <c r="T100" s="148">
        <f>SUM(K100,O100,S100)</f>
        <v>267</v>
      </c>
      <c r="U100" s="148">
        <f>SUM(U101:U107)</f>
        <v>3</v>
      </c>
      <c r="V100" s="148">
        <f>SUM(V101:V107)</f>
        <v>3</v>
      </c>
      <c r="W100" s="148">
        <f>SUM(W101:W107)</f>
        <v>3</v>
      </c>
      <c r="X100" s="148">
        <f>SUM(U100:W100)</f>
        <v>9</v>
      </c>
      <c r="Y100" s="148">
        <f>SUM(Y101:Y107)</f>
        <v>0</v>
      </c>
      <c r="Z100" s="148">
        <f>SUM(Z101:Z107)</f>
        <v>0</v>
      </c>
      <c r="AA100" s="148">
        <f>SUM(AA101:AA107)</f>
        <v>0</v>
      </c>
      <c r="AB100" s="148">
        <f>SUM(Y100:AA100)</f>
        <v>0</v>
      </c>
      <c r="AC100" s="148"/>
    </row>
    <row r="101" spans="1:29" s="85" customFormat="1" x14ac:dyDescent="0.2">
      <c r="A101" s="148"/>
      <c r="B101" s="148"/>
      <c r="C101" s="150">
        <v>5</v>
      </c>
      <c r="D101" s="149"/>
      <c r="E101" s="149"/>
      <c r="F101" s="149"/>
      <c r="G101" s="149">
        <f t="shared" si="57"/>
        <v>0</v>
      </c>
      <c r="H101" s="148"/>
      <c r="I101" s="148"/>
      <c r="J101" s="148"/>
      <c r="K101" s="148">
        <f t="shared" ref="K101:K107" si="87">SUM(H101:J101)</f>
        <v>0</v>
      </c>
      <c r="L101" s="148"/>
      <c r="M101" s="148"/>
      <c r="N101" s="148"/>
      <c r="O101" s="148">
        <f t="shared" ref="O101:O107" si="88">SUM(L101:N101)</f>
        <v>0</v>
      </c>
      <c r="P101" s="148"/>
      <c r="Q101" s="148"/>
      <c r="R101" s="148"/>
      <c r="S101" s="148">
        <f t="shared" ref="S101:S107" si="89">SUM(P101:R101)</f>
        <v>0</v>
      </c>
      <c r="T101" s="148">
        <f t="shared" ref="T101:T107" si="90">SUM(K101,O101,S101)</f>
        <v>0</v>
      </c>
      <c r="U101" s="148"/>
      <c r="V101" s="148"/>
      <c r="W101" s="148"/>
      <c r="X101" s="148">
        <f t="shared" ref="X101:X107" si="91">SUM(U101:W101)</f>
        <v>0</v>
      </c>
      <c r="Y101" s="148"/>
      <c r="Z101" s="148"/>
      <c r="AA101" s="148"/>
      <c r="AB101" s="148">
        <f t="shared" ref="AB101:AB107" si="92">SUM(Y101:AA101)</f>
        <v>0</v>
      </c>
      <c r="AC101" s="148"/>
    </row>
    <row r="102" spans="1:29" s="85" customFormat="1" x14ac:dyDescent="0.2">
      <c r="A102" s="148"/>
      <c r="B102" s="148"/>
      <c r="C102" s="150">
        <v>6</v>
      </c>
      <c r="D102" s="149"/>
      <c r="E102" s="149"/>
      <c r="F102" s="149"/>
      <c r="G102" s="149">
        <f t="shared" si="57"/>
        <v>0</v>
      </c>
      <c r="H102" s="148"/>
      <c r="I102" s="148"/>
      <c r="J102" s="148"/>
      <c r="K102" s="148">
        <f t="shared" si="87"/>
        <v>0</v>
      </c>
      <c r="L102" s="148"/>
      <c r="M102" s="148"/>
      <c r="N102" s="148"/>
      <c r="O102" s="148">
        <f t="shared" si="88"/>
        <v>0</v>
      </c>
      <c r="P102" s="148"/>
      <c r="Q102" s="148"/>
      <c r="R102" s="148"/>
      <c r="S102" s="148">
        <f t="shared" si="89"/>
        <v>0</v>
      </c>
      <c r="T102" s="148">
        <f t="shared" si="90"/>
        <v>0</v>
      </c>
      <c r="U102" s="148"/>
      <c r="V102" s="148"/>
      <c r="W102" s="148"/>
      <c r="X102" s="148">
        <f t="shared" si="91"/>
        <v>0</v>
      </c>
      <c r="Y102" s="148"/>
      <c r="Z102" s="148"/>
      <c r="AA102" s="148"/>
      <c r="AB102" s="148">
        <f t="shared" si="92"/>
        <v>0</v>
      </c>
      <c r="AC102" s="148"/>
    </row>
    <row r="103" spans="1:29" s="85" customFormat="1" x14ac:dyDescent="0.2">
      <c r="A103" s="148"/>
      <c r="B103" s="148"/>
      <c r="C103" s="150">
        <v>7</v>
      </c>
      <c r="D103" s="149"/>
      <c r="E103" s="149"/>
      <c r="F103" s="149"/>
      <c r="G103" s="149">
        <f t="shared" si="57"/>
        <v>0</v>
      </c>
      <c r="H103" s="148"/>
      <c r="I103" s="148"/>
      <c r="J103" s="148"/>
      <c r="K103" s="148">
        <f t="shared" si="87"/>
        <v>0</v>
      </c>
      <c r="L103" s="148"/>
      <c r="M103" s="148"/>
      <c r="N103" s="148"/>
      <c r="O103" s="148">
        <f t="shared" si="88"/>
        <v>0</v>
      </c>
      <c r="P103" s="148"/>
      <c r="Q103" s="148"/>
      <c r="R103" s="148"/>
      <c r="S103" s="148">
        <f t="shared" si="89"/>
        <v>0</v>
      </c>
      <c r="T103" s="148">
        <f t="shared" si="90"/>
        <v>0</v>
      </c>
      <c r="U103" s="148"/>
      <c r="V103" s="148"/>
      <c r="W103" s="148"/>
      <c r="X103" s="148">
        <f t="shared" si="91"/>
        <v>0</v>
      </c>
      <c r="Y103" s="148"/>
      <c r="Z103" s="148"/>
      <c r="AA103" s="148"/>
      <c r="AB103" s="148">
        <f t="shared" si="92"/>
        <v>0</v>
      </c>
      <c r="AC103" s="148"/>
    </row>
    <row r="104" spans="1:29" s="85" customFormat="1" x14ac:dyDescent="0.2">
      <c r="A104" s="148"/>
      <c r="B104" s="148"/>
      <c r="C104" s="150">
        <v>8</v>
      </c>
      <c r="D104" s="149"/>
      <c r="E104" s="149"/>
      <c r="F104" s="149"/>
      <c r="G104" s="149">
        <f t="shared" si="57"/>
        <v>0</v>
      </c>
      <c r="H104" s="148"/>
      <c r="I104" s="148"/>
      <c r="J104" s="148"/>
      <c r="K104" s="148">
        <f t="shared" si="87"/>
        <v>0</v>
      </c>
      <c r="L104" s="148"/>
      <c r="M104" s="148"/>
      <c r="N104" s="148"/>
      <c r="O104" s="148">
        <f t="shared" si="88"/>
        <v>0</v>
      </c>
      <c r="P104" s="148"/>
      <c r="Q104" s="148"/>
      <c r="R104" s="148"/>
      <c r="S104" s="148">
        <f t="shared" si="89"/>
        <v>0</v>
      </c>
      <c r="T104" s="148">
        <f t="shared" si="90"/>
        <v>0</v>
      </c>
      <c r="U104" s="148"/>
      <c r="V104" s="148"/>
      <c r="W104" s="148"/>
      <c r="X104" s="148">
        <f t="shared" si="91"/>
        <v>0</v>
      </c>
      <c r="Y104" s="148"/>
      <c r="Z104" s="148"/>
      <c r="AA104" s="148"/>
      <c r="AB104" s="148">
        <f t="shared" si="92"/>
        <v>0</v>
      </c>
      <c r="AC104" s="148"/>
    </row>
    <row r="105" spans="1:29" s="85" customFormat="1" x14ac:dyDescent="0.2">
      <c r="A105" s="148"/>
      <c r="B105" s="150"/>
      <c r="C105" s="150">
        <v>9</v>
      </c>
      <c r="D105" s="149">
        <v>5</v>
      </c>
      <c r="E105" s="149">
        <v>30</v>
      </c>
      <c r="F105" s="149"/>
      <c r="G105" s="149">
        <f t="shared" si="57"/>
        <v>35</v>
      </c>
      <c r="H105" s="148">
        <v>21</v>
      </c>
      <c r="I105" s="148">
        <v>75</v>
      </c>
      <c r="J105" s="148"/>
      <c r="K105" s="148">
        <f t="shared" si="87"/>
        <v>96</v>
      </c>
      <c r="L105" s="148">
        <v>5</v>
      </c>
      <c r="M105" s="148">
        <v>8</v>
      </c>
      <c r="N105" s="148"/>
      <c r="O105" s="148">
        <f t="shared" si="88"/>
        <v>13</v>
      </c>
      <c r="P105" s="148"/>
      <c r="Q105" s="148"/>
      <c r="R105" s="148"/>
      <c r="S105" s="148">
        <f t="shared" si="89"/>
        <v>0</v>
      </c>
      <c r="T105" s="148">
        <f t="shared" si="90"/>
        <v>109</v>
      </c>
      <c r="U105" s="148">
        <v>1</v>
      </c>
      <c r="V105" s="148">
        <v>1</v>
      </c>
      <c r="W105" s="148">
        <v>1</v>
      </c>
      <c r="X105" s="148">
        <f t="shared" si="91"/>
        <v>3</v>
      </c>
      <c r="Y105" s="148"/>
      <c r="Z105" s="148"/>
      <c r="AA105" s="148"/>
      <c r="AB105" s="148">
        <f t="shared" si="92"/>
        <v>0</v>
      </c>
      <c r="AC105" s="148"/>
    </row>
    <row r="106" spans="1:29" s="85" customFormat="1" x14ac:dyDescent="0.2">
      <c r="A106" s="148"/>
      <c r="B106" s="150"/>
      <c r="C106" s="150">
        <v>10</v>
      </c>
      <c r="D106" s="149">
        <v>5</v>
      </c>
      <c r="E106" s="149">
        <v>15</v>
      </c>
      <c r="F106" s="149"/>
      <c r="G106" s="149">
        <f t="shared" si="57"/>
        <v>20</v>
      </c>
      <c r="H106" s="148">
        <v>24</v>
      </c>
      <c r="I106" s="148">
        <v>38</v>
      </c>
      <c r="J106" s="148"/>
      <c r="K106" s="148">
        <f t="shared" si="87"/>
        <v>62</v>
      </c>
      <c r="L106" s="148">
        <v>5</v>
      </c>
      <c r="M106" s="148">
        <v>7</v>
      </c>
      <c r="N106" s="148"/>
      <c r="O106" s="148">
        <f t="shared" si="88"/>
        <v>12</v>
      </c>
      <c r="P106" s="148"/>
      <c r="Q106" s="148"/>
      <c r="R106" s="148"/>
      <c r="S106" s="148">
        <f t="shared" si="89"/>
        <v>0</v>
      </c>
      <c r="T106" s="148">
        <f t="shared" si="90"/>
        <v>74</v>
      </c>
      <c r="U106" s="148">
        <v>1</v>
      </c>
      <c r="V106" s="148">
        <v>1</v>
      </c>
      <c r="W106" s="148">
        <v>1</v>
      </c>
      <c r="X106" s="148">
        <f t="shared" si="91"/>
        <v>3</v>
      </c>
      <c r="Y106" s="148"/>
      <c r="Z106" s="148"/>
      <c r="AA106" s="148"/>
      <c r="AB106" s="148">
        <f t="shared" si="92"/>
        <v>0</v>
      </c>
      <c r="AC106" s="148"/>
    </row>
    <row r="107" spans="1:29" s="85" customFormat="1" ht="13.5" thickBot="1" x14ac:dyDescent="0.25">
      <c r="A107" s="151"/>
      <c r="B107" s="152"/>
      <c r="C107" s="150">
        <v>11</v>
      </c>
      <c r="D107" s="149">
        <v>5</v>
      </c>
      <c r="E107" s="149">
        <v>15</v>
      </c>
      <c r="F107" s="149"/>
      <c r="G107" s="149">
        <f t="shared" si="57"/>
        <v>20</v>
      </c>
      <c r="H107" s="148">
        <v>27</v>
      </c>
      <c r="I107" s="148">
        <v>45</v>
      </c>
      <c r="J107" s="148"/>
      <c r="K107" s="148">
        <f t="shared" si="87"/>
        <v>72</v>
      </c>
      <c r="L107" s="148">
        <v>5</v>
      </c>
      <c r="M107" s="148">
        <v>7</v>
      </c>
      <c r="N107" s="148"/>
      <c r="O107" s="148">
        <f t="shared" si="88"/>
        <v>12</v>
      </c>
      <c r="P107" s="148"/>
      <c r="Q107" s="148"/>
      <c r="R107" s="148"/>
      <c r="S107" s="148">
        <f t="shared" si="89"/>
        <v>0</v>
      </c>
      <c r="T107" s="148">
        <f t="shared" si="90"/>
        <v>84</v>
      </c>
      <c r="U107" s="148">
        <v>1</v>
      </c>
      <c r="V107" s="148">
        <v>1</v>
      </c>
      <c r="W107" s="148">
        <v>1</v>
      </c>
      <c r="X107" s="148">
        <f t="shared" si="91"/>
        <v>3</v>
      </c>
      <c r="Y107" s="148"/>
      <c r="Z107" s="148"/>
      <c r="AA107" s="148"/>
      <c r="AB107" s="148">
        <f t="shared" si="92"/>
        <v>0</v>
      </c>
      <c r="AC107" s="148"/>
    </row>
    <row r="108" spans="1:29" s="85" customFormat="1" x14ac:dyDescent="0.2">
      <c r="A108" s="157">
        <v>14</v>
      </c>
      <c r="B108" s="157" t="s">
        <v>9158</v>
      </c>
      <c r="C108" s="114">
        <v>0</v>
      </c>
      <c r="D108" s="115">
        <f>SUM(D109:D115)</f>
        <v>3</v>
      </c>
      <c r="E108" s="115">
        <f>SUM(E109:E115)</f>
        <v>21</v>
      </c>
      <c r="F108" s="115">
        <f>SUM(F109:F115)</f>
        <v>0</v>
      </c>
      <c r="G108" s="115">
        <f t="shared" si="57"/>
        <v>24</v>
      </c>
      <c r="H108" s="114">
        <f>SUM(H109:H115)</f>
        <v>5</v>
      </c>
      <c r="I108" s="114">
        <f>SUM(I109:I115)</f>
        <v>21</v>
      </c>
      <c r="J108" s="114">
        <f>SUM(J109:J115)</f>
        <v>0</v>
      </c>
      <c r="K108" s="114">
        <f>SUM(K109:K115)</f>
        <v>26</v>
      </c>
      <c r="L108" s="114">
        <f t="shared" ref="L108:S108" si="93">SUM(L109:L115)</f>
        <v>3</v>
      </c>
      <c r="M108" s="114">
        <f t="shared" si="93"/>
        <v>19</v>
      </c>
      <c r="N108" s="114">
        <f t="shared" si="93"/>
        <v>0</v>
      </c>
      <c r="O108" s="114">
        <f t="shared" si="93"/>
        <v>22</v>
      </c>
      <c r="P108" s="114">
        <f t="shared" si="93"/>
        <v>0</v>
      </c>
      <c r="Q108" s="114">
        <f t="shared" si="93"/>
        <v>0</v>
      </c>
      <c r="R108" s="114">
        <f t="shared" si="93"/>
        <v>0</v>
      </c>
      <c r="S108" s="114">
        <f t="shared" si="93"/>
        <v>0</v>
      </c>
      <c r="T108" s="114">
        <f>SUM(K108,O108,S108)</f>
        <v>48</v>
      </c>
      <c r="U108" s="114">
        <f>SUM(U109:U115)</f>
        <v>3</v>
      </c>
      <c r="V108" s="114">
        <f>SUM(V109:V115)</f>
        <v>1</v>
      </c>
      <c r="W108" s="114">
        <f>SUM(W109:W115)</f>
        <v>0</v>
      </c>
      <c r="X108" s="114">
        <f>SUM(U108:W108)</f>
        <v>4</v>
      </c>
      <c r="Y108" s="114">
        <f>SUM(Y109:Y115)</f>
        <v>0</v>
      </c>
      <c r="Z108" s="114">
        <f>SUM(Z109:Z115)</f>
        <v>0</v>
      </c>
      <c r="AA108" s="114">
        <f>SUM(AA109:AA115)</f>
        <v>0</v>
      </c>
      <c r="AB108" s="114">
        <f>SUM(Y108:AA108)</f>
        <v>0</v>
      </c>
      <c r="AC108" s="114"/>
    </row>
    <row r="109" spans="1:29" s="85" customFormat="1" x14ac:dyDescent="0.2">
      <c r="A109" s="114"/>
      <c r="B109" s="114"/>
      <c r="C109" s="116">
        <v>5</v>
      </c>
      <c r="D109" s="115"/>
      <c r="E109" s="115"/>
      <c r="F109" s="115"/>
      <c r="G109" s="115">
        <f t="shared" si="57"/>
        <v>0</v>
      </c>
      <c r="H109" s="114"/>
      <c r="I109" s="114"/>
      <c r="J109" s="114"/>
      <c r="K109" s="114">
        <f t="shared" ref="K109:K115" si="94">SUM(H109:J109)</f>
        <v>0</v>
      </c>
      <c r="L109" s="114"/>
      <c r="M109" s="114"/>
      <c r="N109" s="114"/>
      <c r="O109" s="114">
        <f t="shared" ref="O109:O115" si="95">SUM(L109:N109)</f>
        <v>0</v>
      </c>
      <c r="P109" s="114"/>
      <c r="Q109" s="114"/>
      <c r="R109" s="114"/>
      <c r="S109" s="114">
        <f t="shared" ref="S109:S115" si="96">SUM(P109:R109)</f>
        <v>0</v>
      </c>
      <c r="T109" s="114">
        <f t="shared" ref="T109:T115" si="97">SUM(K109,O109,S109)</f>
        <v>0</v>
      </c>
      <c r="U109" s="114"/>
      <c r="V109" s="114"/>
      <c r="W109" s="114"/>
      <c r="X109" s="114">
        <f t="shared" ref="X109:X115" si="98">SUM(U109:W109)</f>
        <v>0</v>
      </c>
      <c r="Y109" s="114"/>
      <c r="Z109" s="114"/>
      <c r="AA109" s="114"/>
      <c r="AB109" s="114">
        <f t="shared" ref="AB109:AB115" si="99">SUM(Y109:AA109)</f>
        <v>0</v>
      </c>
      <c r="AC109" s="114"/>
    </row>
    <row r="110" spans="1:29" s="85" customFormat="1" x14ac:dyDescent="0.2">
      <c r="A110" s="114"/>
      <c r="B110" s="114"/>
      <c r="C110" s="116">
        <v>6</v>
      </c>
      <c r="D110" s="115"/>
      <c r="E110" s="115"/>
      <c r="F110" s="115"/>
      <c r="G110" s="115">
        <f t="shared" si="57"/>
        <v>0</v>
      </c>
      <c r="H110" s="114"/>
      <c r="I110" s="114"/>
      <c r="J110" s="114"/>
      <c r="K110" s="114">
        <f t="shared" si="94"/>
        <v>0</v>
      </c>
      <c r="L110" s="114"/>
      <c r="M110" s="114"/>
      <c r="N110" s="114"/>
      <c r="O110" s="114">
        <f t="shared" si="95"/>
        <v>0</v>
      </c>
      <c r="P110" s="114"/>
      <c r="Q110" s="114"/>
      <c r="R110" s="114"/>
      <c r="S110" s="114">
        <f t="shared" si="96"/>
        <v>0</v>
      </c>
      <c r="T110" s="114">
        <f t="shared" si="97"/>
        <v>0</v>
      </c>
      <c r="U110" s="114"/>
      <c r="V110" s="114"/>
      <c r="W110" s="114"/>
      <c r="X110" s="114">
        <f t="shared" si="98"/>
        <v>0</v>
      </c>
      <c r="Y110" s="114"/>
      <c r="Z110" s="114"/>
      <c r="AA110" s="114"/>
      <c r="AB110" s="114">
        <f t="shared" si="99"/>
        <v>0</v>
      </c>
      <c r="AC110" s="114"/>
    </row>
    <row r="111" spans="1:29" s="85" customFormat="1" x14ac:dyDescent="0.2">
      <c r="A111" s="114"/>
      <c r="B111" s="114"/>
      <c r="C111" s="116">
        <v>7</v>
      </c>
      <c r="D111" s="115"/>
      <c r="E111" s="115"/>
      <c r="F111" s="115"/>
      <c r="G111" s="115">
        <f t="shared" si="57"/>
        <v>0</v>
      </c>
      <c r="H111" s="114"/>
      <c r="I111" s="114"/>
      <c r="J111" s="114"/>
      <c r="K111" s="114">
        <f t="shared" si="94"/>
        <v>0</v>
      </c>
      <c r="L111" s="114"/>
      <c r="M111" s="114"/>
      <c r="N111" s="114"/>
      <c r="O111" s="114">
        <f t="shared" si="95"/>
        <v>0</v>
      </c>
      <c r="P111" s="114"/>
      <c r="Q111" s="114"/>
      <c r="R111" s="114"/>
      <c r="S111" s="114">
        <f t="shared" si="96"/>
        <v>0</v>
      </c>
      <c r="T111" s="114">
        <f t="shared" si="97"/>
        <v>0</v>
      </c>
      <c r="U111" s="114"/>
      <c r="V111" s="114"/>
      <c r="W111" s="114"/>
      <c r="X111" s="114">
        <f t="shared" si="98"/>
        <v>0</v>
      </c>
      <c r="Y111" s="114"/>
      <c r="Z111" s="114"/>
      <c r="AA111" s="114"/>
      <c r="AB111" s="114">
        <f t="shared" si="99"/>
        <v>0</v>
      </c>
      <c r="AC111" s="114"/>
    </row>
    <row r="112" spans="1:29" s="85" customFormat="1" x14ac:dyDescent="0.2">
      <c r="A112" s="114"/>
      <c r="B112" s="114"/>
      <c r="C112" s="116">
        <v>8</v>
      </c>
      <c r="D112" s="115"/>
      <c r="E112" s="115"/>
      <c r="F112" s="115"/>
      <c r="G112" s="115">
        <f t="shared" si="57"/>
        <v>0</v>
      </c>
      <c r="H112" s="114"/>
      <c r="I112" s="114"/>
      <c r="J112" s="114"/>
      <c r="K112" s="114">
        <f t="shared" si="94"/>
        <v>0</v>
      </c>
      <c r="L112" s="114"/>
      <c r="M112" s="114"/>
      <c r="N112" s="114"/>
      <c r="O112" s="114">
        <f t="shared" si="95"/>
        <v>0</v>
      </c>
      <c r="P112" s="114"/>
      <c r="Q112" s="114"/>
      <c r="R112" s="114"/>
      <c r="S112" s="114">
        <f t="shared" si="96"/>
        <v>0</v>
      </c>
      <c r="T112" s="114">
        <f t="shared" si="97"/>
        <v>0</v>
      </c>
      <c r="U112" s="114"/>
      <c r="V112" s="114"/>
      <c r="W112" s="114"/>
      <c r="X112" s="114">
        <f t="shared" si="98"/>
        <v>0</v>
      </c>
      <c r="Y112" s="114"/>
      <c r="Z112" s="114"/>
      <c r="AA112" s="114"/>
      <c r="AB112" s="114">
        <f t="shared" si="99"/>
        <v>0</v>
      </c>
      <c r="AC112" s="114"/>
    </row>
    <row r="113" spans="1:29" s="85" customFormat="1" x14ac:dyDescent="0.2">
      <c r="A113" s="114"/>
      <c r="B113" s="116"/>
      <c r="C113" s="116">
        <v>9</v>
      </c>
      <c r="D113" s="115">
        <v>1</v>
      </c>
      <c r="E113" s="115">
        <v>1</v>
      </c>
      <c r="F113" s="115"/>
      <c r="G113" s="115">
        <f t="shared" si="57"/>
        <v>2</v>
      </c>
      <c r="H113" s="114">
        <v>1</v>
      </c>
      <c r="I113" s="114">
        <v>1</v>
      </c>
      <c r="J113" s="114"/>
      <c r="K113" s="114">
        <f t="shared" si="94"/>
        <v>2</v>
      </c>
      <c r="L113" s="114">
        <v>1</v>
      </c>
      <c r="M113" s="114">
        <v>1</v>
      </c>
      <c r="N113" s="114"/>
      <c r="O113" s="114">
        <f t="shared" si="95"/>
        <v>2</v>
      </c>
      <c r="P113" s="114"/>
      <c r="Q113" s="114"/>
      <c r="R113" s="114"/>
      <c r="S113" s="114">
        <f t="shared" si="96"/>
        <v>0</v>
      </c>
      <c r="T113" s="114">
        <f t="shared" si="97"/>
        <v>4</v>
      </c>
      <c r="U113" s="114">
        <v>1</v>
      </c>
      <c r="V113" s="114"/>
      <c r="W113" s="114"/>
      <c r="X113" s="114">
        <f t="shared" si="98"/>
        <v>1</v>
      </c>
      <c r="Y113" s="114"/>
      <c r="Z113" s="114"/>
      <c r="AA113" s="114"/>
      <c r="AB113" s="114">
        <f t="shared" si="99"/>
        <v>0</v>
      </c>
      <c r="AC113" s="114"/>
    </row>
    <row r="114" spans="1:29" s="85" customFormat="1" x14ac:dyDescent="0.2">
      <c r="A114" s="114"/>
      <c r="B114" s="116"/>
      <c r="C114" s="116">
        <v>10</v>
      </c>
      <c r="D114" s="115">
        <v>1</v>
      </c>
      <c r="E114" s="115">
        <v>10</v>
      </c>
      <c r="F114" s="115"/>
      <c r="G114" s="115">
        <f t="shared" si="57"/>
        <v>11</v>
      </c>
      <c r="H114" s="114">
        <v>2</v>
      </c>
      <c r="I114" s="114">
        <v>10</v>
      </c>
      <c r="J114" s="114"/>
      <c r="K114" s="114">
        <f t="shared" si="94"/>
        <v>12</v>
      </c>
      <c r="L114" s="114">
        <v>1</v>
      </c>
      <c r="M114" s="114">
        <v>9</v>
      </c>
      <c r="N114" s="114"/>
      <c r="O114" s="114">
        <f t="shared" si="95"/>
        <v>10</v>
      </c>
      <c r="P114" s="114"/>
      <c r="Q114" s="114"/>
      <c r="R114" s="114"/>
      <c r="S114" s="114">
        <f t="shared" si="96"/>
        <v>0</v>
      </c>
      <c r="T114" s="114">
        <f t="shared" si="97"/>
        <v>22</v>
      </c>
      <c r="U114" s="114">
        <v>1</v>
      </c>
      <c r="V114" s="114"/>
      <c r="W114" s="114"/>
      <c r="X114" s="114">
        <f t="shared" si="98"/>
        <v>1</v>
      </c>
      <c r="Y114" s="114"/>
      <c r="Z114" s="114"/>
      <c r="AA114" s="114"/>
      <c r="AB114" s="114">
        <f t="shared" si="99"/>
        <v>0</v>
      </c>
      <c r="AC114" s="114"/>
    </row>
    <row r="115" spans="1:29" s="85" customFormat="1" ht="13.5" thickBot="1" x14ac:dyDescent="0.25">
      <c r="A115" s="117"/>
      <c r="B115" s="118"/>
      <c r="C115" s="116">
        <v>11</v>
      </c>
      <c r="D115" s="115">
        <v>1</v>
      </c>
      <c r="E115" s="115">
        <v>10</v>
      </c>
      <c r="F115" s="115"/>
      <c r="G115" s="115">
        <f t="shared" si="57"/>
        <v>11</v>
      </c>
      <c r="H115" s="114">
        <v>2</v>
      </c>
      <c r="I115" s="114">
        <v>10</v>
      </c>
      <c r="J115" s="114"/>
      <c r="K115" s="114">
        <f t="shared" si="94"/>
        <v>12</v>
      </c>
      <c r="L115" s="114">
        <v>1</v>
      </c>
      <c r="M115" s="114">
        <v>9</v>
      </c>
      <c r="N115" s="114"/>
      <c r="O115" s="114">
        <f t="shared" si="95"/>
        <v>10</v>
      </c>
      <c r="P115" s="114"/>
      <c r="Q115" s="114"/>
      <c r="R115" s="114"/>
      <c r="S115" s="114">
        <f t="shared" si="96"/>
        <v>0</v>
      </c>
      <c r="T115" s="114">
        <f t="shared" si="97"/>
        <v>22</v>
      </c>
      <c r="U115" s="114">
        <v>1</v>
      </c>
      <c r="V115" s="114">
        <v>1</v>
      </c>
      <c r="W115" s="114"/>
      <c r="X115" s="114">
        <f t="shared" si="98"/>
        <v>2</v>
      </c>
      <c r="Y115" s="114"/>
      <c r="Z115" s="114"/>
      <c r="AA115" s="114"/>
      <c r="AB115" s="114">
        <f t="shared" si="99"/>
        <v>0</v>
      </c>
      <c r="AC115" s="114"/>
    </row>
    <row r="116" spans="1:29" s="85" customFormat="1" x14ac:dyDescent="0.2">
      <c r="A116" s="157">
        <v>15</v>
      </c>
      <c r="B116" s="158" t="s">
        <v>9138</v>
      </c>
      <c r="C116" s="114">
        <v>0</v>
      </c>
      <c r="D116" s="115">
        <f>SUM(D117:D123)</f>
        <v>9</v>
      </c>
      <c r="E116" s="115">
        <f>SUM(E117:E123)</f>
        <v>31</v>
      </c>
      <c r="F116" s="115">
        <f>SUM(F117:F123)</f>
        <v>0</v>
      </c>
      <c r="G116" s="115">
        <f t="shared" si="57"/>
        <v>40</v>
      </c>
      <c r="H116" s="114">
        <f>SUM(H117:H123)</f>
        <v>31</v>
      </c>
      <c r="I116" s="114">
        <f>SUM(I117:I123)</f>
        <v>98</v>
      </c>
      <c r="J116" s="114">
        <f>SUM(J117:J123)</f>
        <v>0</v>
      </c>
      <c r="K116" s="114">
        <f>SUM(K117:K123)</f>
        <v>129</v>
      </c>
      <c r="L116" s="114">
        <f t="shared" ref="L116:S116" si="100">SUM(L117:L123)</f>
        <v>9</v>
      </c>
      <c r="M116" s="114">
        <f t="shared" si="100"/>
        <v>15</v>
      </c>
      <c r="N116" s="114">
        <f t="shared" si="100"/>
        <v>0</v>
      </c>
      <c r="O116" s="114">
        <f t="shared" si="100"/>
        <v>24</v>
      </c>
      <c r="P116" s="114">
        <f t="shared" si="100"/>
        <v>0</v>
      </c>
      <c r="Q116" s="114">
        <f t="shared" si="100"/>
        <v>0</v>
      </c>
      <c r="R116" s="114">
        <f t="shared" si="100"/>
        <v>0</v>
      </c>
      <c r="S116" s="114">
        <f t="shared" si="100"/>
        <v>0</v>
      </c>
      <c r="T116" s="114">
        <f>SUM(K116,O116,S116)</f>
        <v>153</v>
      </c>
      <c r="U116" s="114">
        <f>SUM(U117:U123)</f>
        <v>3</v>
      </c>
      <c r="V116" s="114">
        <f>SUM(V117:V123)</f>
        <v>0</v>
      </c>
      <c r="W116" s="114">
        <f>SUM(W117:W123)</f>
        <v>0</v>
      </c>
      <c r="X116" s="114">
        <f>SUM(U116:W116)</f>
        <v>3</v>
      </c>
      <c r="Y116" s="114">
        <f>SUM(Y117:Y123)</f>
        <v>0</v>
      </c>
      <c r="Z116" s="114">
        <f>SUM(Z117:Z123)</f>
        <v>0</v>
      </c>
      <c r="AA116" s="114">
        <f>SUM(AA117:AA123)</f>
        <v>0</v>
      </c>
      <c r="AB116" s="114">
        <f>SUM(Y116:AA116)</f>
        <v>0</v>
      </c>
      <c r="AC116" s="114"/>
    </row>
    <row r="117" spans="1:29" s="85" customFormat="1" x14ac:dyDescent="0.2">
      <c r="A117" s="114"/>
      <c r="B117" s="159"/>
      <c r="C117" s="116">
        <v>5</v>
      </c>
      <c r="D117" s="115"/>
      <c r="E117" s="115"/>
      <c r="F117" s="115"/>
      <c r="G117" s="115">
        <f t="shared" si="57"/>
        <v>0</v>
      </c>
      <c r="H117" s="114"/>
      <c r="I117" s="114"/>
      <c r="J117" s="114"/>
      <c r="K117" s="114">
        <f t="shared" ref="K117:K123" si="101">SUM(H117:J117)</f>
        <v>0</v>
      </c>
      <c r="L117" s="114"/>
      <c r="M117" s="114"/>
      <c r="N117" s="114"/>
      <c r="O117" s="114">
        <f t="shared" ref="O117:O123" si="102">SUM(L117:N117)</f>
        <v>0</v>
      </c>
      <c r="P117" s="114"/>
      <c r="Q117" s="114"/>
      <c r="R117" s="114"/>
      <c r="S117" s="114">
        <f t="shared" ref="S117:S123" si="103">SUM(P117:R117)</f>
        <v>0</v>
      </c>
      <c r="T117" s="114">
        <f t="shared" ref="T117:T123" si="104">SUM(K117,O117,S117)</f>
        <v>0</v>
      </c>
      <c r="U117" s="114"/>
      <c r="V117" s="114"/>
      <c r="W117" s="114"/>
      <c r="X117" s="114">
        <f t="shared" ref="X117:X123" si="105">SUM(U117:W117)</f>
        <v>0</v>
      </c>
      <c r="Y117" s="114"/>
      <c r="Z117" s="114"/>
      <c r="AA117" s="114"/>
      <c r="AB117" s="114">
        <f t="shared" ref="AB117:AB123" si="106">SUM(Y117:AA117)</f>
        <v>0</v>
      </c>
      <c r="AC117" s="114"/>
    </row>
    <row r="118" spans="1:29" s="85" customFormat="1" x14ac:dyDescent="0.2">
      <c r="A118" s="114"/>
      <c r="B118" s="159"/>
      <c r="C118" s="116">
        <v>6</v>
      </c>
      <c r="D118" s="115"/>
      <c r="E118" s="115"/>
      <c r="F118" s="115"/>
      <c r="G118" s="115">
        <f t="shared" si="57"/>
        <v>0</v>
      </c>
      <c r="H118" s="114"/>
      <c r="I118" s="114"/>
      <c r="J118" s="114"/>
      <c r="K118" s="114">
        <f t="shared" si="101"/>
        <v>0</v>
      </c>
      <c r="L118" s="114"/>
      <c r="M118" s="114"/>
      <c r="N118" s="114"/>
      <c r="O118" s="114">
        <f t="shared" si="102"/>
        <v>0</v>
      </c>
      <c r="P118" s="114"/>
      <c r="Q118" s="114"/>
      <c r="R118" s="114"/>
      <c r="S118" s="114">
        <f t="shared" si="103"/>
        <v>0</v>
      </c>
      <c r="T118" s="114">
        <f t="shared" si="104"/>
        <v>0</v>
      </c>
      <c r="U118" s="114"/>
      <c r="V118" s="114"/>
      <c r="W118" s="114"/>
      <c r="X118" s="114">
        <f t="shared" si="105"/>
        <v>0</v>
      </c>
      <c r="Y118" s="114"/>
      <c r="Z118" s="114"/>
      <c r="AA118" s="114"/>
      <c r="AB118" s="114">
        <f t="shared" si="106"/>
        <v>0</v>
      </c>
      <c r="AC118" s="114"/>
    </row>
    <row r="119" spans="1:29" s="85" customFormat="1" x14ac:dyDescent="0.2">
      <c r="A119" s="114"/>
      <c r="B119" s="159"/>
      <c r="C119" s="116">
        <v>7</v>
      </c>
      <c r="D119" s="115"/>
      <c r="E119" s="115"/>
      <c r="F119" s="115"/>
      <c r="G119" s="115">
        <f t="shared" si="57"/>
        <v>0</v>
      </c>
      <c r="H119" s="114"/>
      <c r="I119" s="114"/>
      <c r="J119" s="114"/>
      <c r="K119" s="114">
        <f t="shared" si="101"/>
        <v>0</v>
      </c>
      <c r="L119" s="114"/>
      <c r="M119" s="114"/>
      <c r="N119" s="114"/>
      <c r="O119" s="114">
        <f t="shared" si="102"/>
        <v>0</v>
      </c>
      <c r="P119" s="114"/>
      <c r="Q119" s="114"/>
      <c r="R119" s="114"/>
      <c r="S119" s="114">
        <f t="shared" si="103"/>
        <v>0</v>
      </c>
      <c r="T119" s="114">
        <f t="shared" si="104"/>
        <v>0</v>
      </c>
      <c r="U119" s="114"/>
      <c r="V119" s="114"/>
      <c r="W119" s="114"/>
      <c r="X119" s="114">
        <f t="shared" si="105"/>
        <v>0</v>
      </c>
      <c r="Y119" s="114"/>
      <c r="Z119" s="114"/>
      <c r="AA119" s="114"/>
      <c r="AB119" s="114">
        <f t="shared" si="106"/>
        <v>0</v>
      </c>
      <c r="AC119" s="114"/>
    </row>
    <row r="120" spans="1:29" s="85" customFormat="1" x14ac:dyDescent="0.2">
      <c r="A120" s="114"/>
      <c r="B120" s="159"/>
      <c r="C120" s="116">
        <v>8</v>
      </c>
      <c r="D120" s="115"/>
      <c r="E120" s="115"/>
      <c r="F120" s="115"/>
      <c r="G120" s="115">
        <f t="shared" si="57"/>
        <v>0</v>
      </c>
      <c r="H120" s="114"/>
      <c r="I120" s="114"/>
      <c r="J120" s="114"/>
      <c r="K120" s="114">
        <f t="shared" si="101"/>
        <v>0</v>
      </c>
      <c r="L120" s="114"/>
      <c r="M120" s="114"/>
      <c r="N120" s="114"/>
      <c r="O120" s="114">
        <f t="shared" si="102"/>
        <v>0</v>
      </c>
      <c r="P120" s="114"/>
      <c r="Q120" s="114"/>
      <c r="R120" s="114"/>
      <c r="S120" s="114">
        <f t="shared" si="103"/>
        <v>0</v>
      </c>
      <c r="T120" s="114">
        <f t="shared" si="104"/>
        <v>0</v>
      </c>
      <c r="U120" s="114"/>
      <c r="V120" s="114"/>
      <c r="W120" s="114"/>
      <c r="X120" s="114">
        <f t="shared" si="105"/>
        <v>0</v>
      </c>
      <c r="Y120" s="114"/>
      <c r="Z120" s="114"/>
      <c r="AA120" s="114"/>
      <c r="AB120" s="114">
        <f t="shared" si="106"/>
        <v>0</v>
      </c>
      <c r="AC120" s="114"/>
    </row>
    <row r="121" spans="1:29" s="85" customFormat="1" x14ac:dyDescent="0.2">
      <c r="A121" s="114"/>
      <c r="B121" s="116"/>
      <c r="C121" s="116">
        <v>9</v>
      </c>
      <c r="D121" s="115">
        <v>3</v>
      </c>
      <c r="E121" s="115">
        <v>15</v>
      </c>
      <c r="F121" s="115"/>
      <c r="G121" s="115">
        <f t="shared" si="57"/>
        <v>18</v>
      </c>
      <c r="H121" s="114">
        <v>12</v>
      </c>
      <c r="I121" s="114">
        <v>54</v>
      </c>
      <c r="J121" s="114"/>
      <c r="K121" s="114">
        <f t="shared" si="101"/>
        <v>66</v>
      </c>
      <c r="L121" s="114">
        <v>3</v>
      </c>
      <c r="M121" s="114">
        <v>5</v>
      </c>
      <c r="N121" s="114"/>
      <c r="O121" s="114">
        <f t="shared" si="102"/>
        <v>8</v>
      </c>
      <c r="P121" s="114"/>
      <c r="Q121" s="114"/>
      <c r="R121" s="114"/>
      <c r="S121" s="114">
        <f t="shared" si="103"/>
        <v>0</v>
      </c>
      <c r="T121" s="114">
        <f t="shared" si="104"/>
        <v>74</v>
      </c>
      <c r="U121" s="114">
        <v>1</v>
      </c>
      <c r="V121" s="114"/>
      <c r="W121" s="114"/>
      <c r="X121" s="114">
        <f t="shared" si="105"/>
        <v>1</v>
      </c>
      <c r="Y121" s="114"/>
      <c r="Z121" s="114"/>
      <c r="AA121" s="114"/>
      <c r="AB121" s="114">
        <f t="shared" si="106"/>
        <v>0</v>
      </c>
      <c r="AC121" s="114"/>
    </row>
    <row r="122" spans="1:29" s="85" customFormat="1" x14ac:dyDescent="0.2">
      <c r="A122" s="114"/>
      <c r="B122" s="116"/>
      <c r="C122" s="116">
        <v>10</v>
      </c>
      <c r="D122" s="115">
        <v>3</v>
      </c>
      <c r="E122" s="115">
        <v>7</v>
      </c>
      <c r="F122" s="115"/>
      <c r="G122" s="115">
        <f t="shared" si="57"/>
        <v>10</v>
      </c>
      <c r="H122" s="114">
        <v>9</v>
      </c>
      <c r="I122" s="114">
        <v>19</v>
      </c>
      <c r="J122" s="114"/>
      <c r="K122" s="114">
        <f t="shared" si="101"/>
        <v>28</v>
      </c>
      <c r="L122" s="114">
        <v>3</v>
      </c>
      <c r="M122" s="114">
        <v>3</v>
      </c>
      <c r="N122" s="114"/>
      <c r="O122" s="114">
        <f t="shared" si="102"/>
        <v>6</v>
      </c>
      <c r="P122" s="114"/>
      <c r="Q122" s="114"/>
      <c r="R122" s="114"/>
      <c r="S122" s="114">
        <f t="shared" si="103"/>
        <v>0</v>
      </c>
      <c r="T122" s="114">
        <f t="shared" si="104"/>
        <v>34</v>
      </c>
      <c r="U122" s="114">
        <v>1</v>
      </c>
      <c r="V122" s="114"/>
      <c r="W122" s="114"/>
      <c r="X122" s="114">
        <f t="shared" si="105"/>
        <v>1</v>
      </c>
      <c r="Y122" s="114"/>
      <c r="Z122" s="114"/>
      <c r="AA122" s="114"/>
      <c r="AB122" s="114">
        <f t="shared" si="106"/>
        <v>0</v>
      </c>
      <c r="AC122" s="114"/>
    </row>
    <row r="123" spans="1:29" s="85" customFormat="1" ht="13.5" thickBot="1" x14ac:dyDescent="0.25">
      <c r="A123" s="117"/>
      <c r="B123" s="118"/>
      <c r="C123" s="116">
        <v>11</v>
      </c>
      <c r="D123" s="115">
        <v>3</v>
      </c>
      <c r="E123" s="115">
        <v>9</v>
      </c>
      <c r="F123" s="115"/>
      <c r="G123" s="115">
        <f t="shared" si="57"/>
        <v>12</v>
      </c>
      <c r="H123" s="114">
        <v>10</v>
      </c>
      <c r="I123" s="114">
        <v>25</v>
      </c>
      <c r="J123" s="114"/>
      <c r="K123" s="114">
        <f t="shared" si="101"/>
        <v>35</v>
      </c>
      <c r="L123" s="114">
        <v>3</v>
      </c>
      <c r="M123" s="114">
        <v>7</v>
      </c>
      <c r="N123" s="114"/>
      <c r="O123" s="114">
        <f t="shared" si="102"/>
        <v>10</v>
      </c>
      <c r="P123" s="114"/>
      <c r="Q123" s="114"/>
      <c r="R123" s="114"/>
      <c r="S123" s="114">
        <f t="shared" si="103"/>
        <v>0</v>
      </c>
      <c r="T123" s="114">
        <f t="shared" si="104"/>
        <v>45</v>
      </c>
      <c r="U123" s="114">
        <v>1</v>
      </c>
      <c r="V123" s="114"/>
      <c r="W123" s="114"/>
      <c r="X123" s="114">
        <f t="shared" si="105"/>
        <v>1</v>
      </c>
      <c r="Y123" s="114"/>
      <c r="Z123" s="114"/>
      <c r="AA123" s="114"/>
      <c r="AB123" s="114">
        <f t="shared" si="106"/>
        <v>0</v>
      </c>
      <c r="AC123" s="114"/>
    </row>
    <row r="124" spans="1:29" s="85" customFormat="1" x14ac:dyDescent="0.2">
      <c r="A124" s="155">
        <v>16</v>
      </c>
      <c r="B124" s="155" t="s">
        <v>9143</v>
      </c>
      <c r="C124" s="148">
        <v>0</v>
      </c>
      <c r="D124" s="149">
        <f>SUM(D125:D131)</f>
        <v>6</v>
      </c>
      <c r="E124" s="149">
        <f>SUM(E125:E131)</f>
        <v>9</v>
      </c>
      <c r="F124" s="149">
        <f>SUM(F125:F131)</f>
        <v>0</v>
      </c>
      <c r="G124" s="149">
        <f t="shared" si="57"/>
        <v>15</v>
      </c>
      <c r="H124" s="148">
        <f>SUM(H125:H131)</f>
        <v>13</v>
      </c>
      <c r="I124" s="148">
        <f>SUM(I125:I131)</f>
        <v>35</v>
      </c>
      <c r="J124" s="148">
        <f>SUM(J125:J131)</f>
        <v>0</v>
      </c>
      <c r="K124" s="148">
        <f>SUM(K125:K131)</f>
        <v>48</v>
      </c>
      <c r="L124" s="148">
        <f t="shared" ref="L124:S124" si="107">SUM(L125:L131)</f>
        <v>2</v>
      </c>
      <c r="M124" s="148">
        <f t="shared" si="107"/>
        <v>3</v>
      </c>
      <c r="N124" s="148">
        <f t="shared" si="107"/>
        <v>0</v>
      </c>
      <c r="O124" s="148">
        <f t="shared" si="107"/>
        <v>5</v>
      </c>
      <c r="P124" s="148">
        <f t="shared" si="107"/>
        <v>0</v>
      </c>
      <c r="Q124" s="148">
        <f t="shared" si="107"/>
        <v>0</v>
      </c>
      <c r="R124" s="148">
        <f t="shared" si="107"/>
        <v>0</v>
      </c>
      <c r="S124" s="148">
        <f t="shared" si="107"/>
        <v>0</v>
      </c>
      <c r="T124" s="148">
        <f>SUM(K124,O124,S124)</f>
        <v>53</v>
      </c>
      <c r="U124" s="148">
        <f>SUM(U125:U131)</f>
        <v>0</v>
      </c>
      <c r="V124" s="148">
        <f>SUM(V125:V131)</f>
        <v>0</v>
      </c>
      <c r="W124" s="148">
        <f>SUM(W125:W131)</f>
        <v>0</v>
      </c>
      <c r="X124" s="148">
        <f>SUM(U124:W124)</f>
        <v>0</v>
      </c>
      <c r="Y124" s="148">
        <f>SUM(Y125:Y131)</f>
        <v>0</v>
      </c>
      <c r="Z124" s="148">
        <f>SUM(Z125:Z131)</f>
        <v>0</v>
      </c>
      <c r="AA124" s="148">
        <f>SUM(AA125:AA131)</f>
        <v>0</v>
      </c>
      <c r="AB124" s="148">
        <f>SUM(Y124:AA124)</f>
        <v>0</v>
      </c>
      <c r="AC124" s="148"/>
    </row>
    <row r="125" spans="1:29" s="85" customFormat="1" x14ac:dyDescent="0.2">
      <c r="A125" s="148"/>
      <c r="B125" s="148"/>
      <c r="C125" s="150">
        <v>5</v>
      </c>
      <c r="D125" s="149"/>
      <c r="E125" s="149"/>
      <c r="F125" s="149"/>
      <c r="G125" s="149">
        <f t="shared" si="57"/>
        <v>0</v>
      </c>
      <c r="H125" s="148"/>
      <c r="I125" s="148"/>
      <c r="J125" s="148"/>
      <c r="K125" s="148">
        <f t="shared" ref="K125:K131" si="108">SUM(H125:J125)</f>
        <v>0</v>
      </c>
      <c r="L125" s="148"/>
      <c r="M125" s="148"/>
      <c r="N125" s="148"/>
      <c r="O125" s="148">
        <f t="shared" ref="O125:O131" si="109">SUM(L125:N125)</f>
        <v>0</v>
      </c>
      <c r="P125" s="148"/>
      <c r="Q125" s="148"/>
      <c r="R125" s="148"/>
      <c r="S125" s="148">
        <f t="shared" ref="S125:S131" si="110">SUM(P125:R125)</f>
        <v>0</v>
      </c>
      <c r="T125" s="148">
        <f t="shared" ref="T125:T131" si="111">SUM(K125,O125,S125)</f>
        <v>0</v>
      </c>
      <c r="U125" s="148"/>
      <c r="V125" s="148"/>
      <c r="W125" s="148"/>
      <c r="X125" s="148">
        <f t="shared" ref="X125:X131" si="112">SUM(U125:W125)</f>
        <v>0</v>
      </c>
      <c r="Y125" s="148"/>
      <c r="Z125" s="148"/>
      <c r="AA125" s="148"/>
      <c r="AB125" s="148">
        <f t="shared" ref="AB125:AB131" si="113">SUM(Y125:AA125)</f>
        <v>0</v>
      </c>
      <c r="AC125" s="148"/>
    </row>
    <row r="126" spans="1:29" s="85" customFormat="1" x14ac:dyDescent="0.2">
      <c r="A126" s="148"/>
      <c r="B126" s="148"/>
      <c r="C126" s="150">
        <v>6</v>
      </c>
      <c r="D126" s="149"/>
      <c r="E126" s="149"/>
      <c r="F126" s="149"/>
      <c r="G126" s="149">
        <f t="shared" si="57"/>
        <v>0</v>
      </c>
      <c r="H126" s="148"/>
      <c r="I126" s="148"/>
      <c r="J126" s="148"/>
      <c r="K126" s="148">
        <f t="shared" si="108"/>
        <v>0</v>
      </c>
      <c r="L126" s="148"/>
      <c r="M126" s="148"/>
      <c r="N126" s="148"/>
      <c r="O126" s="148">
        <f t="shared" si="109"/>
        <v>0</v>
      </c>
      <c r="P126" s="148"/>
      <c r="Q126" s="148"/>
      <c r="R126" s="148"/>
      <c r="S126" s="148">
        <f t="shared" si="110"/>
        <v>0</v>
      </c>
      <c r="T126" s="148">
        <f t="shared" si="111"/>
        <v>0</v>
      </c>
      <c r="U126" s="148"/>
      <c r="V126" s="148"/>
      <c r="W126" s="148"/>
      <c r="X126" s="148">
        <f t="shared" si="112"/>
        <v>0</v>
      </c>
      <c r="Y126" s="148"/>
      <c r="Z126" s="148"/>
      <c r="AA126" s="148"/>
      <c r="AB126" s="148">
        <f t="shared" si="113"/>
        <v>0</v>
      </c>
      <c r="AC126" s="148"/>
    </row>
    <row r="127" spans="1:29" s="85" customFormat="1" x14ac:dyDescent="0.2">
      <c r="A127" s="148"/>
      <c r="B127" s="148"/>
      <c r="C127" s="150">
        <v>7</v>
      </c>
      <c r="D127" s="149"/>
      <c r="E127" s="149"/>
      <c r="F127" s="149"/>
      <c r="G127" s="149">
        <f t="shared" si="57"/>
        <v>0</v>
      </c>
      <c r="H127" s="148"/>
      <c r="I127" s="148"/>
      <c r="J127" s="148"/>
      <c r="K127" s="148">
        <f t="shared" si="108"/>
        <v>0</v>
      </c>
      <c r="L127" s="148"/>
      <c r="M127" s="148"/>
      <c r="N127" s="148"/>
      <c r="O127" s="148">
        <f t="shared" si="109"/>
        <v>0</v>
      </c>
      <c r="P127" s="148"/>
      <c r="Q127" s="148"/>
      <c r="R127" s="148"/>
      <c r="S127" s="148">
        <f t="shared" si="110"/>
        <v>0</v>
      </c>
      <c r="T127" s="148">
        <f t="shared" si="111"/>
        <v>0</v>
      </c>
      <c r="U127" s="148"/>
      <c r="V127" s="148"/>
      <c r="W127" s="148"/>
      <c r="X127" s="148">
        <f t="shared" si="112"/>
        <v>0</v>
      </c>
      <c r="Y127" s="148"/>
      <c r="Z127" s="148"/>
      <c r="AA127" s="148"/>
      <c r="AB127" s="148">
        <f t="shared" si="113"/>
        <v>0</v>
      </c>
      <c r="AC127" s="148"/>
    </row>
    <row r="128" spans="1:29" s="85" customFormat="1" x14ac:dyDescent="0.2">
      <c r="A128" s="148"/>
      <c r="B128" s="148"/>
      <c r="C128" s="150">
        <v>8</v>
      </c>
      <c r="D128" s="149"/>
      <c r="E128" s="149"/>
      <c r="F128" s="149"/>
      <c r="G128" s="149">
        <f t="shared" si="57"/>
        <v>0</v>
      </c>
      <c r="H128" s="148"/>
      <c r="I128" s="148"/>
      <c r="J128" s="148"/>
      <c r="K128" s="148">
        <f t="shared" si="108"/>
        <v>0</v>
      </c>
      <c r="L128" s="148"/>
      <c r="M128" s="148"/>
      <c r="N128" s="148"/>
      <c r="O128" s="148">
        <f t="shared" si="109"/>
        <v>0</v>
      </c>
      <c r="P128" s="148"/>
      <c r="Q128" s="148"/>
      <c r="R128" s="148"/>
      <c r="S128" s="148">
        <f t="shared" si="110"/>
        <v>0</v>
      </c>
      <c r="T128" s="148">
        <f t="shared" si="111"/>
        <v>0</v>
      </c>
      <c r="U128" s="148"/>
      <c r="V128" s="148"/>
      <c r="W128" s="148"/>
      <c r="X128" s="148">
        <f t="shared" si="112"/>
        <v>0</v>
      </c>
      <c r="Y128" s="148"/>
      <c r="Z128" s="148"/>
      <c r="AA128" s="148"/>
      <c r="AB128" s="148">
        <f t="shared" si="113"/>
        <v>0</v>
      </c>
      <c r="AC128" s="148"/>
    </row>
    <row r="129" spans="1:29" s="85" customFormat="1" x14ac:dyDescent="0.2">
      <c r="A129" s="148"/>
      <c r="B129" s="150"/>
      <c r="C129" s="150">
        <v>9</v>
      </c>
      <c r="D129" s="149">
        <v>2</v>
      </c>
      <c r="E129" s="149">
        <v>3</v>
      </c>
      <c r="F129" s="149"/>
      <c r="G129" s="149">
        <f t="shared" si="57"/>
        <v>5</v>
      </c>
      <c r="H129" s="148">
        <v>5</v>
      </c>
      <c r="I129" s="148">
        <v>17</v>
      </c>
      <c r="J129" s="148"/>
      <c r="K129" s="148">
        <f t="shared" si="108"/>
        <v>22</v>
      </c>
      <c r="L129" s="148">
        <v>1</v>
      </c>
      <c r="M129" s="148"/>
      <c r="N129" s="148"/>
      <c r="O129" s="148">
        <f t="shared" si="109"/>
        <v>1</v>
      </c>
      <c r="P129" s="148"/>
      <c r="Q129" s="148"/>
      <c r="R129" s="148"/>
      <c r="S129" s="148">
        <f t="shared" si="110"/>
        <v>0</v>
      </c>
      <c r="T129" s="148">
        <f t="shared" si="111"/>
        <v>23</v>
      </c>
      <c r="U129" s="148"/>
      <c r="V129" s="148"/>
      <c r="W129" s="148"/>
      <c r="X129" s="148">
        <f t="shared" si="112"/>
        <v>0</v>
      </c>
      <c r="Y129" s="148"/>
      <c r="Z129" s="148"/>
      <c r="AA129" s="148"/>
      <c r="AB129" s="148">
        <f t="shared" si="113"/>
        <v>0</v>
      </c>
      <c r="AC129" s="148"/>
    </row>
    <row r="130" spans="1:29" s="85" customFormat="1" x14ac:dyDescent="0.2">
      <c r="A130" s="148"/>
      <c r="B130" s="150"/>
      <c r="C130" s="150">
        <v>10</v>
      </c>
      <c r="D130" s="149">
        <v>2</v>
      </c>
      <c r="E130" s="149">
        <v>3</v>
      </c>
      <c r="F130" s="149"/>
      <c r="G130" s="149">
        <f t="shared" si="57"/>
        <v>5</v>
      </c>
      <c r="H130" s="148">
        <v>4</v>
      </c>
      <c r="I130" s="148">
        <v>10</v>
      </c>
      <c r="J130" s="148"/>
      <c r="K130" s="148">
        <f t="shared" si="108"/>
        <v>14</v>
      </c>
      <c r="L130" s="148"/>
      <c r="M130" s="148">
        <v>1</v>
      </c>
      <c r="N130" s="148"/>
      <c r="O130" s="148">
        <f t="shared" si="109"/>
        <v>1</v>
      </c>
      <c r="P130" s="148"/>
      <c r="Q130" s="148"/>
      <c r="R130" s="148"/>
      <c r="S130" s="148">
        <f t="shared" si="110"/>
        <v>0</v>
      </c>
      <c r="T130" s="148">
        <f t="shared" si="111"/>
        <v>15</v>
      </c>
      <c r="U130" s="148"/>
      <c r="V130" s="148"/>
      <c r="W130" s="148"/>
      <c r="X130" s="148">
        <f t="shared" si="112"/>
        <v>0</v>
      </c>
      <c r="Y130" s="148"/>
      <c r="Z130" s="148"/>
      <c r="AA130" s="148"/>
      <c r="AB130" s="148">
        <f t="shared" si="113"/>
        <v>0</v>
      </c>
      <c r="AC130" s="148"/>
    </row>
    <row r="131" spans="1:29" s="85" customFormat="1" ht="13.5" thickBot="1" x14ac:dyDescent="0.25">
      <c r="A131" s="151"/>
      <c r="B131" s="152"/>
      <c r="C131" s="150">
        <v>11</v>
      </c>
      <c r="D131" s="149">
        <v>2</v>
      </c>
      <c r="E131" s="149">
        <v>3</v>
      </c>
      <c r="F131" s="149"/>
      <c r="G131" s="149">
        <f t="shared" si="57"/>
        <v>5</v>
      </c>
      <c r="H131" s="148">
        <v>4</v>
      </c>
      <c r="I131" s="148">
        <v>8</v>
      </c>
      <c r="J131" s="148"/>
      <c r="K131" s="148">
        <f t="shared" si="108"/>
        <v>12</v>
      </c>
      <c r="L131" s="148">
        <v>1</v>
      </c>
      <c r="M131" s="148">
        <v>2</v>
      </c>
      <c r="N131" s="148"/>
      <c r="O131" s="148">
        <f t="shared" si="109"/>
        <v>3</v>
      </c>
      <c r="P131" s="148"/>
      <c r="Q131" s="148"/>
      <c r="R131" s="148"/>
      <c r="S131" s="148">
        <f t="shared" si="110"/>
        <v>0</v>
      </c>
      <c r="T131" s="148">
        <f t="shared" si="111"/>
        <v>15</v>
      </c>
      <c r="U131" s="148"/>
      <c r="V131" s="148"/>
      <c r="W131" s="148"/>
      <c r="X131" s="148">
        <f t="shared" si="112"/>
        <v>0</v>
      </c>
      <c r="Y131" s="148"/>
      <c r="Z131" s="148"/>
      <c r="AA131" s="148"/>
      <c r="AB131" s="148">
        <f t="shared" si="113"/>
        <v>0</v>
      </c>
      <c r="AC131" s="148"/>
    </row>
    <row r="132" spans="1:29" s="85" customFormat="1" x14ac:dyDescent="0.2">
      <c r="A132" s="155">
        <v>17</v>
      </c>
      <c r="B132" s="155" t="s">
        <v>9153</v>
      </c>
      <c r="C132" s="148">
        <v>0</v>
      </c>
      <c r="D132" s="149">
        <f>SUM(D133:D139)</f>
        <v>20</v>
      </c>
      <c r="E132" s="149">
        <f>SUM(E133:E139)</f>
        <v>0</v>
      </c>
      <c r="F132" s="149">
        <f>SUM(F133:F139)</f>
        <v>0</v>
      </c>
      <c r="G132" s="149">
        <f t="shared" ref="G132:G195" si="114">SUM(D132:F132)</f>
        <v>20</v>
      </c>
      <c r="H132" s="148">
        <f>SUM(H133:H139)</f>
        <v>81</v>
      </c>
      <c r="I132" s="148">
        <f>SUM(I133:I139)</f>
        <v>0</v>
      </c>
      <c r="J132" s="148">
        <f>SUM(J133:J139)</f>
        <v>0</v>
      </c>
      <c r="K132" s="148">
        <f>SUM(K133:K139)</f>
        <v>81</v>
      </c>
      <c r="L132" s="148">
        <f t="shared" ref="L132:S132" si="115">SUM(L133:L139)</f>
        <v>20</v>
      </c>
      <c r="M132" s="148">
        <f t="shared" si="115"/>
        <v>0</v>
      </c>
      <c r="N132" s="148">
        <f t="shared" si="115"/>
        <v>0</v>
      </c>
      <c r="O132" s="148">
        <f t="shared" si="115"/>
        <v>20</v>
      </c>
      <c r="P132" s="148">
        <f t="shared" si="115"/>
        <v>0</v>
      </c>
      <c r="Q132" s="148">
        <f t="shared" si="115"/>
        <v>0</v>
      </c>
      <c r="R132" s="148">
        <f t="shared" si="115"/>
        <v>0</v>
      </c>
      <c r="S132" s="148">
        <f t="shared" si="115"/>
        <v>0</v>
      </c>
      <c r="T132" s="148">
        <f>SUM(K132,O132,S132)</f>
        <v>101</v>
      </c>
      <c r="U132" s="148">
        <f>SUM(U133:U139)</f>
        <v>3</v>
      </c>
      <c r="V132" s="148">
        <f>SUM(V133:V139)</f>
        <v>3</v>
      </c>
      <c r="W132" s="148">
        <f>SUM(W133:W139)</f>
        <v>3</v>
      </c>
      <c r="X132" s="148">
        <f>SUM(U132:W132)</f>
        <v>9</v>
      </c>
      <c r="Y132" s="148">
        <f>SUM(Y133:Y139)</f>
        <v>0</v>
      </c>
      <c r="Z132" s="148">
        <f>SUM(Z133:Z139)</f>
        <v>0</v>
      </c>
      <c r="AA132" s="148">
        <f>SUM(AA133:AA139)</f>
        <v>0</v>
      </c>
      <c r="AB132" s="148">
        <f>SUM(Y132:AA132)</f>
        <v>0</v>
      </c>
      <c r="AC132" s="148"/>
    </row>
    <row r="133" spans="1:29" s="85" customFormat="1" x14ac:dyDescent="0.2">
      <c r="A133" s="148"/>
      <c r="B133" s="148"/>
      <c r="C133" s="150">
        <v>5</v>
      </c>
      <c r="D133" s="149"/>
      <c r="E133" s="149"/>
      <c r="F133" s="149"/>
      <c r="G133" s="149">
        <f t="shared" si="114"/>
        <v>0</v>
      </c>
      <c r="H133" s="148"/>
      <c r="I133" s="148"/>
      <c r="J133" s="148"/>
      <c r="K133" s="148">
        <f t="shared" ref="K133:K139" si="116">SUM(H133:J133)</f>
        <v>0</v>
      </c>
      <c r="L133" s="148"/>
      <c r="M133" s="148"/>
      <c r="N133" s="148"/>
      <c r="O133" s="148">
        <f t="shared" ref="O133:O139" si="117">SUM(L133:N133)</f>
        <v>0</v>
      </c>
      <c r="P133" s="148"/>
      <c r="Q133" s="148"/>
      <c r="R133" s="148"/>
      <c r="S133" s="148">
        <f t="shared" ref="S133:S139" si="118">SUM(P133:R133)</f>
        <v>0</v>
      </c>
      <c r="T133" s="148">
        <f t="shared" ref="T133:T139" si="119">SUM(K133,O133,S133)</f>
        <v>0</v>
      </c>
      <c r="U133" s="148"/>
      <c r="V133" s="148"/>
      <c r="W133" s="148"/>
      <c r="X133" s="148">
        <f t="shared" ref="X133:X139" si="120">SUM(U133:W133)</f>
        <v>0</v>
      </c>
      <c r="Y133" s="148"/>
      <c r="Z133" s="148"/>
      <c r="AA133" s="148"/>
      <c r="AB133" s="148">
        <f t="shared" ref="AB133:AB139" si="121">SUM(Y133:AA133)</f>
        <v>0</v>
      </c>
      <c r="AC133" s="148"/>
    </row>
    <row r="134" spans="1:29" s="85" customFormat="1" x14ac:dyDescent="0.2">
      <c r="A134" s="148"/>
      <c r="B134" s="148"/>
      <c r="C134" s="150">
        <v>6</v>
      </c>
      <c r="D134" s="149"/>
      <c r="E134" s="149"/>
      <c r="F134" s="149"/>
      <c r="G134" s="149">
        <f t="shared" si="114"/>
        <v>0</v>
      </c>
      <c r="H134" s="148"/>
      <c r="I134" s="148"/>
      <c r="J134" s="148"/>
      <c r="K134" s="148">
        <f t="shared" si="116"/>
        <v>0</v>
      </c>
      <c r="L134" s="148"/>
      <c r="M134" s="148"/>
      <c r="N134" s="148"/>
      <c r="O134" s="148">
        <f t="shared" si="117"/>
        <v>0</v>
      </c>
      <c r="P134" s="148"/>
      <c r="Q134" s="148"/>
      <c r="R134" s="148"/>
      <c r="S134" s="148">
        <f t="shared" si="118"/>
        <v>0</v>
      </c>
      <c r="T134" s="148">
        <f t="shared" si="119"/>
        <v>0</v>
      </c>
      <c r="U134" s="148"/>
      <c r="V134" s="148"/>
      <c r="W134" s="148"/>
      <c r="X134" s="148">
        <f t="shared" si="120"/>
        <v>0</v>
      </c>
      <c r="Y134" s="148"/>
      <c r="Z134" s="148"/>
      <c r="AA134" s="148"/>
      <c r="AB134" s="148">
        <f t="shared" si="121"/>
        <v>0</v>
      </c>
      <c r="AC134" s="148"/>
    </row>
    <row r="135" spans="1:29" s="85" customFormat="1" x14ac:dyDescent="0.2">
      <c r="A135" s="148"/>
      <c r="B135" s="148"/>
      <c r="C135" s="150">
        <v>7</v>
      </c>
      <c r="D135" s="149"/>
      <c r="E135" s="149"/>
      <c r="F135" s="149"/>
      <c r="G135" s="149">
        <f t="shared" si="114"/>
        <v>0</v>
      </c>
      <c r="H135" s="148"/>
      <c r="I135" s="148"/>
      <c r="J135" s="148"/>
      <c r="K135" s="148">
        <f t="shared" si="116"/>
        <v>0</v>
      </c>
      <c r="L135" s="148"/>
      <c r="M135" s="148"/>
      <c r="N135" s="148"/>
      <c r="O135" s="148">
        <f t="shared" si="117"/>
        <v>0</v>
      </c>
      <c r="P135" s="148"/>
      <c r="Q135" s="148"/>
      <c r="R135" s="148"/>
      <c r="S135" s="148">
        <f t="shared" si="118"/>
        <v>0</v>
      </c>
      <c r="T135" s="148">
        <f t="shared" si="119"/>
        <v>0</v>
      </c>
      <c r="U135" s="148"/>
      <c r="V135" s="148"/>
      <c r="W135" s="148"/>
      <c r="X135" s="148">
        <f t="shared" si="120"/>
        <v>0</v>
      </c>
      <c r="Y135" s="148"/>
      <c r="Z135" s="148"/>
      <c r="AA135" s="148"/>
      <c r="AB135" s="148">
        <f t="shared" si="121"/>
        <v>0</v>
      </c>
      <c r="AC135" s="148"/>
    </row>
    <row r="136" spans="1:29" s="85" customFormat="1" x14ac:dyDescent="0.2">
      <c r="A136" s="148"/>
      <c r="B136" s="148"/>
      <c r="C136" s="150">
        <v>8</v>
      </c>
      <c r="D136" s="149">
        <v>5</v>
      </c>
      <c r="E136" s="149"/>
      <c r="F136" s="149"/>
      <c r="G136" s="149">
        <f t="shared" si="114"/>
        <v>5</v>
      </c>
      <c r="H136" s="148">
        <v>11</v>
      </c>
      <c r="I136" s="148"/>
      <c r="J136" s="148"/>
      <c r="K136" s="148">
        <f t="shared" si="116"/>
        <v>11</v>
      </c>
      <c r="L136" s="148">
        <v>1</v>
      </c>
      <c r="M136" s="148"/>
      <c r="N136" s="148"/>
      <c r="O136" s="148">
        <f t="shared" si="117"/>
        <v>1</v>
      </c>
      <c r="P136" s="148"/>
      <c r="Q136" s="148"/>
      <c r="R136" s="148"/>
      <c r="S136" s="148">
        <f t="shared" si="118"/>
        <v>0</v>
      </c>
      <c r="T136" s="148">
        <f t="shared" si="119"/>
        <v>12</v>
      </c>
      <c r="U136" s="148"/>
      <c r="V136" s="148"/>
      <c r="W136" s="148"/>
      <c r="X136" s="148">
        <f t="shared" si="120"/>
        <v>0</v>
      </c>
      <c r="Y136" s="148"/>
      <c r="Z136" s="148"/>
      <c r="AA136" s="148"/>
      <c r="AB136" s="148">
        <f t="shared" si="121"/>
        <v>0</v>
      </c>
      <c r="AC136" s="148"/>
    </row>
    <row r="137" spans="1:29" s="85" customFormat="1" x14ac:dyDescent="0.2">
      <c r="A137" s="148"/>
      <c r="B137" s="150"/>
      <c r="C137" s="150">
        <v>9</v>
      </c>
      <c r="D137" s="149">
        <v>5</v>
      </c>
      <c r="E137" s="149"/>
      <c r="F137" s="149"/>
      <c r="G137" s="149">
        <f t="shared" si="114"/>
        <v>5</v>
      </c>
      <c r="H137" s="148">
        <v>24</v>
      </c>
      <c r="I137" s="148"/>
      <c r="J137" s="148"/>
      <c r="K137" s="148">
        <f t="shared" si="116"/>
        <v>24</v>
      </c>
      <c r="L137" s="148">
        <v>3</v>
      </c>
      <c r="M137" s="148"/>
      <c r="N137" s="148"/>
      <c r="O137" s="148">
        <f t="shared" si="117"/>
        <v>3</v>
      </c>
      <c r="P137" s="148"/>
      <c r="Q137" s="148"/>
      <c r="R137" s="148"/>
      <c r="S137" s="148">
        <f t="shared" si="118"/>
        <v>0</v>
      </c>
      <c r="T137" s="148">
        <f t="shared" si="119"/>
        <v>27</v>
      </c>
      <c r="U137" s="148">
        <v>1</v>
      </c>
      <c r="V137" s="148">
        <v>1</v>
      </c>
      <c r="W137" s="148">
        <v>1</v>
      </c>
      <c r="X137" s="148">
        <f t="shared" si="120"/>
        <v>3</v>
      </c>
      <c r="Y137" s="148"/>
      <c r="Z137" s="148"/>
      <c r="AA137" s="148"/>
      <c r="AB137" s="148">
        <f t="shared" si="121"/>
        <v>0</v>
      </c>
      <c r="AC137" s="148"/>
    </row>
    <row r="138" spans="1:29" s="85" customFormat="1" x14ac:dyDescent="0.2">
      <c r="A138" s="148"/>
      <c r="B138" s="150"/>
      <c r="C138" s="150">
        <v>10</v>
      </c>
      <c r="D138" s="149">
        <v>5</v>
      </c>
      <c r="E138" s="149"/>
      <c r="F138" s="149"/>
      <c r="G138" s="149">
        <f t="shared" si="114"/>
        <v>5</v>
      </c>
      <c r="H138" s="148">
        <v>23</v>
      </c>
      <c r="I138" s="148"/>
      <c r="J138" s="148"/>
      <c r="K138" s="148">
        <f t="shared" si="116"/>
        <v>23</v>
      </c>
      <c r="L138" s="148">
        <v>6</v>
      </c>
      <c r="M138" s="148"/>
      <c r="N138" s="148"/>
      <c r="O138" s="148">
        <f t="shared" si="117"/>
        <v>6</v>
      </c>
      <c r="P138" s="148"/>
      <c r="Q138" s="148"/>
      <c r="R138" s="148"/>
      <c r="S138" s="148">
        <f t="shared" si="118"/>
        <v>0</v>
      </c>
      <c r="T138" s="148">
        <f t="shared" si="119"/>
        <v>29</v>
      </c>
      <c r="U138" s="148">
        <v>1</v>
      </c>
      <c r="V138" s="148">
        <v>1</v>
      </c>
      <c r="W138" s="148">
        <v>1</v>
      </c>
      <c r="X138" s="148">
        <f t="shared" si="120"/>
        <v>3</v>
      </c>
      <c r="Y138" s="148"/>
      <c r="Z138" s="148"/>
      <c r="AA138" s="148"/>
      <c r="AB138" s="148">
        <f t="shared" si="121"/>
        <v>0</v>
      </c>
      <c r="AC138" s="148"/>
    </row>
    <row r="139" spans="1:29" s="85" customFormat="1" ht="13.5" thickBot="1" x14ac:dyDescent="0.25">
      <c r="A139" s="151"/>
      <c r="B139" s="152"/>
      <c r="C139" s="150">
        <v>11</v>
      </c>
      <c r="D139" s="149">
        <v>5</v>
      </c>
      <c r="E139" s="149"/>
      <c r="F139" s="149"/>
      <c r="G139" s="149">
        <f t="shared" si="114"/>
        <v>5</v>
      </c>
      <c r="H139" s="148">
        <v>23</v>
      </c>
      <c r="I139" s="148"/>
      <c r="J139" s="148"/>
      <c r="K139" s="148">
        <f t="shared" si="116"/>
        <v>23</v>
      </c>
      <c r="L139" s="148">
        <v>10</v>
      </c>
      <c r="M139" s="148"/>
      <c r="N139" s="148"/>
      <c r="O139" s="148">
        <f t="shared" si="117"/>
        <v>10</v>
      </c>
      <c r="P139" s="148"/>
      <c r="Q139" s="148"/>
      <c r="R139" s="148"/>
      <c r="S139" s="148">
        <f t="shared" si="118"/>
        <v>0</v>
      </c>
      <c r="T139" s="148">
        <f t="shared" si="119"/>
        <v>33</v>
      </c>
      <c r="U139" s="148">
        <v>1</v>
      </c>
      <c r="V139" s="148">
        <v>1</v>
      </c>
      <c r="W139" s="148">
        <v>1</v>
      </c>
      <c r="X139" s="148">
        <f t="shared" si="120"/>
        <v>3</v>
      </c>
      <c r="Y139" s="148"/>
      <c r="Z139" s="148"/>
      <c r="AA139" s="148"/>
      <c r="AB139" s="148">
        <f t="shared" si="121"/>
        <v>0</v>
      </c>
      <c r="AC139" s="148"/>
    </row>
    <row r="140" spans="1:29" x14ac:dyDescent="0.2">
      <c r="A140" s="155">
        <v>18</v>
      </c>
      <c r="B140" s="155" t="s">
        <v>9146</v>
      </c>
      <c r="C140" s="148">
        <v>0</v>
      </c>
      <c r="D140" s="149">
        <f>SUM(D141:D147)</f>
        <v>36</v>
      </c>
      <c r="E140" s="149">
        <f>SUM(E141:E147)</f>
        <v>0</v>
      </c>
      <c r="F140" s="149">
        <f>SUM(F141:F147)</f>
        <v>3</v>
      </c>
      <c r="G140" s="149">
        <f t="shared" si="114"/>
        <v>39</v>
      </c>
      <c r="H140" s="148">
        <f>SUM(H141:H147)</f>
        <v>162</v>
      </c>
      <c r="I140" s="148">
        <f>SUM(I141:I147)</f>
        <v>0</v>
      </c>
      <c r="J140" s="148">
        <f>SUM(J141:J147)</f>
        <v>15</v>
      </c>
      <c r="K140" s="148">
        <f>SUM(K141:K147)</f>
        <v>177</v>
      </c>
      <c r="L140" s="148">
        <f t="shared" ref="L140:S140" si="122">SUM(L141:L147)</f>
        <v>31</v>
      </c>
      <c r="M140" s="148">
        <f t="shared" si="122"/>
        <v>0</v>
      </c>
      <c r="N140" s="148">
        <f t="shared" si="122"/>
        <v>3</v>
      </c>
      <c r="O140" s="148">
        <f t="shared" si="122"/>
        <v>34</v>
      </c>
      <c r="P140" s="148">
        <f t="shared" si="122"/>
        <v>0</v>
      </c>
      <c r="Q140" s="148">
        <f t="shared" si="122"/>
        <v>0</v>
      </c>
      <c r="R140" s="148">
        <f t="shared" si="122"/>
        <v>0</v>
      </c>
      <c r="S140" s="148">
        <f t="shared" si="122"/>
        <v>0</v>
      </c>
      <c r="T140" s="148">
        <f>SUM(K140,O140,S140)</f>
        <v>211</v>
      </c>
      <c r="U140" s="148">
        <f>SUM(U141:U147)</f>
        <v>3</v>
      </c>
      <c r="V140" s="148">
        <f>SUM(V141:V147)</f>
        <v>2</v>
      </c>
      <c r="W140" s="148">
        <f>SUM(W141:W147)</f>
        <v>2</v>
      </c>
      <c r="X140" s="148">
        <f>SUM(U140:W140)</f>
        <v>7</v>
      </c>
      <c r="Y140" s="148">
        <f>SUM(Y141:Y147)</f>
        <v>0</v>
      </c>
      <c r="Z140" s="148">
        <f>SUM(Z141:Z147)</f>
        <v>0</v>
      </c>
      <c r="AA140" s="148">
        <f>SUM(AA141:AA147)</f>
        <v>0</v>
      </c>
      <c r="AB140" s="148">
        <f>SUM(Y140:AA140)</f>
        <v>0</v>
      </c>
      <c r="AC140" s="148"/>
    </row>
    <row r="141" spans="1:29" x14ac:dyDescent="0.2">
      <c r="A141" s="148"/>
      <c r="B141" s="148"/>
      <c r="C141" s="150">
        <v>5</v>
      </c>
      <c r="D141" s="149"/>
      <c r="E141" s="149"/>
      <c r="F141" s="149"/>
      <c r="G141" s="149">
        <f t="shared" si="114"/>
        <v>0</v>
      </c>
      <c r="H141" s="148"/>
      <c r="I141" s="148"/>
      <c r="J141" s="148"/>
      <c r="K141" s="148">
        <f t="shared" ref="K141:K147" si="123">SUM(H141:J141)</f>
        <v>0</v>
      </c>
      <c r="L141" s="148"/>
      <c r="M141" s="148"/>
      <c r="N141" s="148"/>
      <c r="O141" s="148">
        <f t="shared" ref="O141:O147" si="124">SUM(L141:N141)</f>
        <v>0</v>
      </c>
      <c r="P141" s="148"/>
      <c r="Q141" s="148"/>
      <c r="R141" s="148"/>
      <c r="S141" s="148">
        <f t="shared" ref="S141:S147" si="125">SUM(P141:R141)</f>
        <v>0</v>
      </c>
      <c r="T141" s="148">
        <f t="shared" ref="T141:T147" si="126">SUM(K141,O141,S141)</f>
        <v>0</v>
      </c>
      <c r="U141" s="148"/>
      <c r="V141" s="148"/>
      <c r="W141" s="148"/>
      <c r="X141" s="148">
        <f t="shared" ref="X141:X147" si="127">SUM(U141:W141)</f>
        <v>0</v>
      </c>
      <c r="Y141" s="148"/>
      <c r="Z141" s="148"/>
      <c r="AA141" s="148"/>
      <c r="AB141" s="148">
        <f t="shared" ref="AB141:AB147" si="128">SUM(Y141:AA141)</f>
        <v>0</v>
      </c>
      <c r="AC141" s="148"/>
    </row>
    <row r="142" spans="1:29" x14ac:dyDescent="0.2">
      <c r="A142" s="148"/>
      <c r="B142" s="148"/>
      <c r="C142" s="150">
        <v>6</v>
      </c>
      <c r="D142" s="149"/>
      <c r="E142" s="149"/>
      <c r="F142" s="149"/>
      <c r="G142" s="149">
        <f t="shared" si="114"/>
        <v>0</v>
      </c>
      <c r="H142" s="148"/>
      <c r="I142" s="148"/>
      <c r="J142" s="148"/>
      <c r="K142" s="148">
        <f t="shared" si="123"/>
        <v>0</v>
      </c>
      <c r="L142" s="148"/>
      <c r="M142" s="148"/>
      <c r="N142" s="148"/>
      <c r="O142" s="148">
        <f t="shared" si="124"/>
        <v>0</v>
      </c>
      <c r="P142" s="148"/>
      <c r="Q142" s="148"/>
      <c r="R142" s="148"/>
      <c r="S142" s="148">
        <f t="shared" si="125"/>
        <v>0</v>
      </c>
      <c r="T142" s="148">
        <f t="shared" si="126"/>
        <v>0</v>
      </c>
      <c r="U142" s="148"/>
      <c r="V142" s="148"/>
      <c r="W142" s="148"/>
      <c r="X142" s="148">
        <f t="shared" si="127"/>
        <v>0</v>
      </c>
      <c r="Y142" s="148"/>
      <c r="Z142" s="148"/>
      <c r="AA142" s="148"/>
      <c r="AB142" s="148">
        <f t="shared" si="128"/>
        <v>0</v>
      </c>
      <c r="AC142" s="148"/>
    </row>
    <row r="143" spans="1:29" x14ac:dyDescent="0.2">
      <c r="A143" s="148"/>
      <c r="B143" s="148"/>
      <c r="C143" s="150">
        <v>7</v>
      </c>
      <c r="D143" s="149"/>
      <c r="E143" s="149"/>
      <c r="F143" s="149"/>
      <c r="G143" s="149">
        <f t="shared" si="114"/>
        <v>0</v>
      </c>
      <c r="H143" s="148"/>
      <c r="I143" s="148"/>
      <c r="J143" s="148"/>
      <c r="K143" s="148">
        <f t="shared" si="123"/>
        <v>0</v>
      </c>
      <c r="L143" s="148"/>
      <c r="M143" s="148"/>
      <c r="N143" s="148"/>
      <c r="O143" s="148">
        <f t="shared" si="124"/>
        <v>0</v>
      </c>
      <c r="P143" s="148"/>
      <c r="Q143" s="148"/>
      <c r="R143" s="148"/>
      <c r="S143" s="148">
        <f t="shared" si="125"/>
        <v>0</v>
      </c>
      <c r="T143" s="148">
        <f t="shared" si="126"/>
        <v>0</v>
      </c>
      <c r="U143" s="148"/>
      <c r="V143" s="148"/>
      <c r="W143" s="148"/>
      <c r="X143" s="148">
        <f t="shared" si="127"/>
        <v>0</v>
      </c>
      <c r="Y143" s="148"/>
      <c r="Z143" s="148"/>
      <c r="AA143" s="148"/>
      <c r="AB143" s="148">
        <f t="shared" si="128"/>
        <v>0</v>
      </c>
      <c r="AC143" s="148"/>
    </row>
    <row r="144" spans="1:29" x14ac:dyDescent="0.2">
      <c r="A144" s="148"/>
      <c r="B144" s="148"/>
      <c r="C144" s="150">
        <v>8</v>
      </c>
      <c r="D144" s="149"/>
      <c r="E144" s="149"/>
      <c r="F144" s="149"/>
      <c r="G144" s="149">
        <f t="shared" si="114"/>
        <v>0</v>
      </c>
      <c r="H144" s="148"/>
      <c r="I144" s="148"/>
      <c r="J144" s="148"/>
      <c r="K144" s="148">
        <f t="shared" si="123"/>
        <v>0</v>
      </c>
      <c r="L144" s="148"/>
      <c r="M144" s="148"/>
      <c r="N144" s="148"/>
      <c r="O144" s="148">
        <f t="shared" si="124"/>
        <v>0</v>
      </c>
      <c r="P144" s="148"/>
      <c r="Q144" s="148"/>
      <c r="R144" s="148"/>
      <c r="S144" s="148">
        <f t="shared" si="125"/>
        <v>0</v>
      </c>
      <c r="T144" s="148">
        <f t="shared" si="126"/>
        <v>0</v>
      </c>
      <c r="U144" s="148"/>
      <c r="V144" s="148"/>
      <c r="W144" s="148"/>
      <c r="X144" s="148">
        <f t="shared" si="127"/>
        <v>0</v>
      </c>
      <c r="Y144" s="148"/>
      <c r="Z144" s="148"/>
      <c r="AA144" s="148"/>
      <c r="AB144" s="148">
        <f t="shared" si="128"/>
        <v>0</v>
      </c>
      <c r="AC144" s="148"/>
    </row>
    <row r="145" spans="1:29" x14ac:dyDescent="0.2">
      <c r="A145" s="148"/>
      <c r="B145" s="150"/>
      <c r="C145" s="150">
        <v>9</v>
      </c>
      <c r="D145" s="149">
        <v>12</v>
      </c>
      <c r="E145" s="149"/>
      <c r="F145" s="149">
        <v>1</v>
      </c>
      <c r="G145" s="149">
        <f t="shared" si="114"/>
        <v>13</v>
      </c>
      <c r="H145" s="148">
        <v>49</v>
      </c>
      <c r="I145" s="148"/>
      <c r="J145" s="148">
        <v>5</v>
      </c>
      <c r="K145" s="148">
        <f t="shared" si="123"/>
        <v>54</v>
      </c>
      <c r="L145" s="148">
        <v>11</v>
      </c>
      <c r="M145" s="148"/>
      <c r="N145" s="148">
        <v>1</v>
      </c>
      <c r="O145" s="148">
        <f t="shared" si="124"/>
        <v>12</v>
      </c>
      <c r="P145" s="148"/>
      <c r="Q145" s="148"/>
      <c r="R145" s="148"/>
      <c r="S145" s="148">
        <f t="shared" si="125"/>
        <v>0</v>
      </c>
      <c r="T145" s="148">
        <f t="shared" si="126"/>
        <v>66</v>
      </c>
      <c r="U145" s="148">
        <v>1</v>
      </c>
      <c r="V145" s="148">
        <v>1</v>
      </c>
      <c r="W145" s="148">
        <v>1</v>
      </c>
      <c r="X145" s="148">
        <f t="shared" si="127"/>
        <v>3</v>
      </c>
      <c r="Y145" s="148"/>
      <c r="Z145" s="148"/>
      <c r="AA145" s="148"/>
      <c r="AB145" s="148">
        <f t="shared" si="128"/>
        <v>0</v>
      </c>
      <c r="AC145" s="148"/>
    </row>
    <row r="146" spans="1:29" x14ac:dyDescent="0.2">
      <c r="A146" s="148"/>
      <c r="B146" s="150"/>
      <c r="C146" s="150">
        <v>10</v>
      </c>
      <c r="D146" s="149">
        <v>12</v>
      </c>
      <c r="E146" s="149"/>
      <c r="F146" s="149">
        <v>1</v>
      </c>
      <c r="G146" s="149">
        <f t="shared" si="114"/>
        <v>13</v>
      </c>
      <c r="H146" s="148">
        <v>45</v>
      </c>
      <c r="I146" s="148"/>
      <c r="J146" s="148">
        <v>4</v>
      </c>
      <c r="K146" s="148">
        <f t="shared" si="123"/>
        <v>49</v>
      </c>
      <c r="L146" s="148">
        <v>9</v>
      </c>
      <c r="M146" s="148"/>
      <c r="N146" s="148">
        <v>1</v>
      </c>
      <c r="O146" s="148">
        <f t="shared" si="124"/>
        <v>10</v>
      </c>
      <c r="P146" s="148"/>
      <c r="Q146" s="148"/>
      <c r="R146" s="148"/>
      <c r="S146" s="148">
        <f t="shared" si="125"/>
        <v>0</v>
      </c>
      <c r="T146" s="148">
        <f t="shared" si="126"/>
        <v>59</v>
      </c>
      <c r="U146" s="148">
        <v>1</v>
      </c>
      <c r="V146" s="148">
        <v>1</v>
      </c>
      <c r="W146" s="148">
        <v>1</v>
      </c>
      <c r="X146" s="148">
        <f t="shared" si="127"/>
        <v>3</v>
      </c>
      <c r="Y146" s="148"/>
      <c r="Z146" s="148"/>
      <c r="AA146" s="148"/>
      <c r="AB146" s="148">
        <f t="shared" si="128"/>
        <v>0</v>
      </c>
      <c r="AC146" s="148"/>
    </row>
    <row r="147" spans="1:29" ht="13.5" thickBot="1" x14ac:dyDescent="0.25">
      <c r="A147" s="151"/>
      <c r="B147" s="152"/>
      <c r="C147" s="150">
        <v>11</v>
      </c>
      <c r="D147" s="149">
        <v>12</v>
      </c>
      <c r="E147" s="149"/>
      <c r="F147" s="149">
        <v>1</v>
      </c>
      <c r="G147" s="149">
        <f t="shared" si="114"/>
        <v>13</v>
      </c>
      <c r="H147" s="148">
        <v>68</v>
      </c>
      <c r="I147" s="148"/>
      <c r="J147" s="148">
        <v>6</v>
      </c>
      <c r="K147" s="148">
        <f t="shared" si="123"/>
        <v>74</v>
      </c>
      <c r="L147" s="148">
        <v>11</v>
      </c>
      <c r="M147" s="148"/>
      <c r="N147" s="148">
        <v>1</v>
      </c>
      <c r="O147" s="148">
        <f t="shared" si="124"/>
        <v>12</v>
      </c>
      <c r="P147" s="148"/>
      <c r="Q147" s="148"/>
      <c r="R147" s="148"/>
      <c r="S147" s="148">
        <f t="shared" si="125"/>
        <v>0</v>
      </c>
      <c r="T147" s="148">
        <f t="shared" si="126"/>
        <v>86</v>
      </c>
      <c r="U147" s="148">
        <v>1</v>
      </c>
      <c r="V147" s="148"/>
      <c r="W147" s="148"/>
      <c r="X147" s="148">
        <f t="shared" si="127"/>
        <v>1</v>
      </c>
      <c r="Y147" s="148"/>
      <c r="Z147" s="148"/>
      <c r="AA147" s="148"/>
      <c r="AB147" s="148">
        <f t="shared" si="128"/>
        <v>0</v>
      </c>
      <c r="AC147" s="148"/>
    </row>
    <row r="148" spans="1:29" s="85" customFormat="1" x14ac:dyDescent="0.2">
      <c r="A148" s="157">
        <v>19</v>
      </c>
      <c r="B148" s="157" t="s">
        <v>9148</v>
      </c>
      <c r="C148" s="114">
        <v>0</v>
      </c>
      <c r="D148" s="115">
        <f>SUM(D149:D155)</f>
        <v>69</v>
      </c>
      <c r="E148" s="115">
        <f>SUM(E149:E155)</f>
        <v>0</v>
      </c>
      <c r="F148" s="115">
        <f>SUM(F149:F155)</f>
        <v>0</v>
      </c>
      <c r="G148" s="115">
        <f t="shared" si="114"/>
        <v>69</v>
      </c>
      <c r="H148" s="114">
        <f>SUM(H149:H155)</f>
        <v>318</v>
      </c>
      <c r="I148" s="114">
        <f>SUM(I149:I155)</f>
        <v>0</v>
      </c>
      <c r="J148" s="114">
        <f>SUM(J149:J155)</f>
        <v>0</v>
      </c>
      <c r="K148" s="114">
        <f>SUM(K149:K155)</f>
        <v>318</v>
      </c>
      <c r="L148" s="114">
        <f t="shared" ref="L148:S148" si="129">SUM(L149:L155)</f>
        <v>76</v>
      </c>
      <c r="M148" s="114">
        <f t="shared" si="129"/>
        <v>0</v>
      </c>
      <c r="N148" s="114">
        <f t="shared" si="129"/>
        <v>0</v>
      </c>
      <c r="O148" s="114">
        <f t="shared" si="129"/>
        <v>76</v>
      </c>
      <c r="P148" s="114">
        <f t="shared" si="129"/>
        <v>0</v>
      </c>
      <c r="Q148" s="114">
        <f t="shared" si="129"/>
        <v>0</v>
      </c>
      <c r="R148" s="114">
        <f t="shared" si="129"/>
        <v>0</v>
      </c>
      <c r="S148" s="114">
        <f t="shared" si="129"/>
        <v>0</v>
      </c>
      <c r="T148" s="114">
        <f>SUM(K148,O148,S148)</f>
        <v>394</v>
      </c>
      <c r="U148" s="114">
        <f>SUM(U149:U155)</f>
        <v>5</v>
      </c>
      <c r="V148" s="114">
        <f>SUM(V149:V155)</f>
        <v>7</v>
      </c>
      <c r="W148" s="114">
        <f>SUM(W149:W155)</f>
        <v>11</v>
      </c>
      <c r="X148" s="114">
        <f>SUM(U148:W148)</f>
        <v>23</v>
      </c>
      <c r="Y148" s="114">
        <f>SUM(Y149:Y155)</f>
        <v>0</v>
      </c>
      <c r="Z148" s="114">
        <f>SUM(Z149:Z155)</f>
        <v>0</v>
      </c>
      <c r="AA148" s="114">
        <f>SUM(AA149:AA155)</f>
        <v>0</v>
      </c>
      <c r="AB148" s="114">
        <f>SUM(Y148:AA148)</f>
        <v>0</v>
      </c>
      <c r="AC148" s="114"/>
    </row>
    <row r="149" spans="1:29" s="85" customFormat="1" x14ac:dyDescent="0.2">
      <c r="A149" s="114"/>
      <c r="B149" s="114"/>
      <c r="C149" s="116">
        <v>5</v>
      </c>
      <c r="D149" s="115"/>
      <c r="E149" s="115"/>
      <c r="F149" s="115"/>
      <c r="G149" s="115">
        <f t="shared" si="114"/>
        <v>0</v>
      </c>
      <c r="H149" s="114"/>
      <c r="I149" s="114"/>
      <c r="J149" s="114"/>
      <c r="K149" s="114">
        <f t="shared" ref="K149:K155" si="130">SUM(H149:J149)</f>
        <v>0</v>
      </c>
      <c r="L149" s="114"/>
      <c r="M149" s="114"/>
      <c r="N149" s="114"/>
      <c r="O149" s="114">
        <f t="shared" ref="O149:O155" si="131">SUM(L149:N149)</f>
        <v>0</v>
      </c>
      <c r="P149" s="114"/>
      <c r="Q149" s="114"/>
      <c r="R149" s="114"/>
      <c r="S149" s="114">
        <f t="shared" ref="S149:S155" si="132">SUM(P149:R149)</f>
        <v>0</v>
      </c>
      <c r="T149" s="114">
        <f t="shared" ref="T149:T155" si="133">SUM(K149,O149,S149)</f>
        <v>0</v>
      </c>
      <c r="U149" s="114"/>
      <c r="V149" s="114"/>
      <c r="W149" s="114"/>
      <c r="X149" s="114">
        <f t="shared" ref="X149:X155" si="134">SUM(U149:W149)</f>
        <v>0</v>
      </c>
      <c r="Y149" s="114"/>
      <c r="Z149" s="114"/>
      <c r="AA149" s="114"/>
      <c r="AB149" s="114">
        <f t="shared" ref="AB149:AB155" si="135">SUM(Y149:AA149)</f>
        <v>0</v>
      </c>
      <c r="AC149" s="114"/>
    </row>
    <row r="150" spans="1:29" s="85" customFormat="1" x14ac:dyDescent="0.2">
      <c r="A150" s="114"/>
      <c r="B150" s="114"/>
      <c r="C150" s="116">
        <v>6</v>
      </c>
      <c r="D150" s="115"/>
      <c r="E150" s="115"/>
      <c r="F150" s="115"/>
      <c r="G150" s="115">
        <f t="shared" si="114"/>
        <v>0</v>
      </c>
      <c r="H150" s="114"/>
      <c r="I150" s="114"/>
      <c r="J150" s="114"/>
      <c r="K150" s="114">
        <f t="shared" si="130"/>
        <v>0</v>
      </c>
      <c r="L150" s="114"/>
      <c r="M150" s="114"/>
      <c r="N150" s="114"/>
      <c r="O150" s="114">
        <f t="shared" si="131"/>
        <v>0</v>
      </c>
      <c r="P150" s="114"/>
      <c r="Q150" s="114"/>
      <c r="R150" s="114"/>
      <c r="S150" s="114">
        <f t="shared" si="132"/>
        <v>0</v>
      </c>
      <c r="T150" s="114">
        <f t="shared" si="133"/>
        <v>0</v>
      </c>
      <c r="U150" s="114"/>
      <c r="V150" s="114"/>
      <c r="W150" s="114"/>
      <c r="X150" s="114">
        <f t="shared" si="134"/>
        <v>0</v>
      </c>
      <c r="Y150" s="114"/>
      <c r="Z150" s="114"/>
      <c r="AA150" s="114"/>
      <c r="AB150" s="114">
        <f t="shared" si="135"/>
        <v>0</v>
      </c>
      <c r="AC150" s="114"/>
    </row>
    <row r="151" spans="1:29" s="85" customFormat="1" x14ac:dyDescent="0.2">
      <c r="A151" s="114"/>
      <c r="B151" s="114"/>
      <c r="C151" s="116">
        <v>7</v>
      </c>
      <c r="D151" s="115"/>
      <c r="E151" s="115"/>
      <c r="F151" s="115"/>
      <c r="G151" s="115">
        <f t="shared" si="114"/>
        <v>0</v>
      </c>
      <c r="H151" s="114"/>
      <c r="I151" s="114"/>
      <c r="J151" s="114"/>
      <c r="K151" s="114">
        <f t="shared" si="130"/>
        <v>0</v>
      </c>
      <c r="L151" s="114"/>
      <c r="M151" s="114"/>
      <c r="N151" s="114"/>
      <c r="O151" s="114">
        <f t="shared" si="131"/>
        <v>0</v>
      </c>
      <c r="P151" s="114"/>
      <c r="Q151" s="114"/>
      <c r="R151" s="114"/>
      <c r="S151" s="114">
        <f t="shared" si="132"/>
        <v>0</v>
      </c>
      <c r="T151" s="114">
        <f t="shared" si="133"/>
        <v>0</v>
      </c>
      <c r="U151" s="114"/>
      <c r="V151" s="114"/>
      <c r="W151" s="114"/>
      <c r="X151" s="114">
        <f t="shared" si="134"/>
        <v>0</v>
      </c>
      <c r="Y151" s="114"/>
      <c r="Z151" s="114"/>
      <c r="AA151" s="114"/>
      <c r="AB151" s="114">
        <f t="shared" si="135"/>
        <v>0</v>
      </c>
      <c r="AC151" s="114"/>
    </row>
    <row r="152" spans="1:29" s="85" customFormat="1" x14ac:dyDescent="0.2">
      <c r="A152" s="114"/>
      <c r="B152" s="114"/>
      <c r="C152" s="116">
        <v>8</v>
      </c>
      <c r="D152" s="115">
        <v>4</v>
      </c>
      <c r="E152" s="115"/>
      <c r="F152" s="115"/>
      <c r="G152" s="115">
        <f t="shared" si="114"/>
        <v>4</v>
      </c>
      <c r="H152" s="114">
        <v>28</v>
      </c>
      <c r="I152" s="114"/>
      <c r="J152" s="114"/>
      <c r="K152" s="114">
        <f t="shared" si="130"/>
        <v>28</v>
      </c>
      <c r="L152" s="114">
        <v>5</v>
      </c>
      <c r="M152" s="114"/>
      <c r="N152" s="114"/>
      <c r="O152" s="114">
        <f t="shared" si="131"/>
        <v>5</v>
      </c>
      <c r="P152" s="114"/>
      <c r="Q152" s="114"/>
      <c r="R152" s="114"/>
      <c r="S152" s="114">
        <f t="shared" si="132"/>
        <v>0</v>
      </c>
      <c r="T152" s="114">
        <f t="shared" si="133"/>
        <v>33</v>
      </c>
      <c r="U152" s="114">
        <v>1</v>
      </c>
      <c r="V152" s="114"/>
      <c r="W152" s="114"/>
      <c r="X152" s="114">
        <f t="shared" si="134"/>
        <v>1</v>
      </c>
      <c r="Y152" s="114"/>
      <c r="Z152" s="114"/>
      <c r="AA152" s="114"/>
      <c r="AB152" s="114">
        <f t="shared" si="135"/>
        <v>0</v>
      </c>
      <c r="AC152" s="114"/>
    </row>
    <row r="153" spans="1:29" s="85" customFormat="1" x14ac:dyDescent="0.2">
      <c r="A153" s="114"/>
      <c r="B153" s="116"/>
      <c r="C153" s="116">
        <v>9</v>
      </c>
      <c r="D153" s="115">
        <v>21</v>
      </c>
      <c r="E153" s="115"/>
      <c r="F153" s="115"/>
      <c r="G153" s="115">
        <f t="shared" si="114"/>
        <v>21</v>
      </c>
      <c r="H153" s="114">
        <v>93</v>
      </c>
      <c r="I153" s="114"/>
      <c r="J153" s="114"/>
      <c r="K153" s="114">
        <f t="shared" si="130"/>
        <v>93</v>
      </c>
      <c r="L153" s="114">
        <v>21</v>
      </c>
      <c r="M153" s="114"/>
      <c r="N153" s="114"/>
      <c r="O153" s="114">
        <f t="shared" si="131"/>
        <v>21</v>
      </c>
      <c r="P153" s="114"/>
      <c r="Q153" s="114"/>
      <c r="R153" s="114"/>
      <c r="S153" s="114">
        <f t="shared" si="132"/>
        <v>0</v>
      </c>
      <c r="T153" s="114">
        <f t="shared" si="133"/>
        <v>114</v>
      </c>
      <c r="U153" s="114">
        <v>2</v>
      </c>
      <c r="V153" s="114">
        <v>1</v>
      </c>
      <c r="W153" s="114">
        <v>3</v>
      </c>
      <c r="X153" s="114">
        <f t="shared" si="134"/>
        <v>6</v>
      </c>
      <c r="Y153" s="114"/>
      <c r="Z153" s="114"/>
      <c r="AA153" s="114"/>
      <c r="AB153" s="114">
        <f t="shared" si="135"/>
        <v>0</v>
      </c>
      <c r="AC153" s="114"/>
    </row>
    <row r="154" spans="1:29" s="85" customFormat="1" x14ac:dyDescent="0.2">
      <c r="A154" s="114"/>
      <c r="B154" s="116"/>
      <c r="C154" s="116">
        <v>10</v>
      </c>
      <c r="D154" s="115">
        <v>22</v>
      </c>
      <c r="E154" s="115"/>
      <c r="F154" s="115"/>
      <c r="G154" s="115">
        <f t="shared" si="114"/>
        <v>22</v>
      </c>
      <c r="H154" s="114">
        <v>95</v>
      </c>
      <c r="I154" s="114"/>
      <c r="J154" s="114"/>
      <c r="K154" s="114">
        <f t="shared" si="130"/>
        <v>95</v>
      </c>
      <c r="L154" s="114">
        <v>23</v>
      </c>
      <c r="M154" s="114"/>
      <c r="N154" s="114"/>
      <c r="O154" s="114">
        <f t="shared" si="131"/>
        <v>23</v>
      </c>
      <c r="P154" s="114"/>
      <c r="Q154" s="114"/>
      <c r="R154" s="114"/>
      <c r="S154" s="114">
        <f t="shared" si="132"/>
        <v>0</v>
      </c>
      <c r="T154" s="114">
        <f t="shared" si="133"/>
        <v>118</v>
      </c>
      <c r="U154" s="114">
        <v>1</v>
      </c>
      <c r="V154" s="114">
        <v>3</v>
      </c>
      <c r="W154" s="114">
        <v>2</v>
      </c>
      <c r="X154" s="114">
        <f t="shared" si="134"/>
        <v>6</v>
      </c>
      <c r="Y154" s="114"/>
      <c r="Z154" s="114"/>
      <c r="AA154" s="114"/>
      <c r="AB154" s="114">
        <f t="shared" si="135"/>
        <v>0</v>
      </c>
      <c r="AC154" s="114"/>
    </row>
    <row r="155" spans="1:29" s="85" customFormat="1" x14ac:dyDescent="0.2">
      <c r="A155" s="114"/>
      <c r="B155" s="116"/>
      <c r="C155" s="116">
        <v>11</v>
      </c>
      <c r="D155" s="115">
        <v>22</v>
      </c>
      <c r="E155" s="115"/>
      <c r="F155" s="115"/>
      <c r="G155" s="115">
        <f t="shared" si="114"/>
        <v>22</v>
      </c>
      <c r="H155" s="114">
        <v>102</v>
      </c>
      <c r="I155" s="114"/>
      <c r="J155" s="114"/>
      <c r="K155" s="114">
        <f t="shared" si="130"/>
        <v>102</v>
      </c>
      <c r="L155" s="114">
        <v>27</v>
      </c>
      <c r="M155" s="114"/>
      <c r="N155" s="114"/>
      <c r="O155" s="114">
        <f t="shared" si="131"/>
        <v>27</v>
      </c>
      <c r="P155" s="114"/>
      <c r="Q155" s="114"/>
      <c r="R155" s="114"/>
      <c r="S155" s="114">
        <f t="shared" si="132"/>
        <v>0</v>
      </c>
      <c r="T155" s="114">
        <f t="shared" si="133"/>
        <v>129</v>
      </c>
      <c r="U155" s="114">
        <v>1</v>
      </c>
      <c r="V155" s="114">
        <v>3</v>
      </c>
      <c r="W155" s="114">
        <v>6</v>
      </c>
      <c r="X155" s="114">
        <f t="shared" si="134"/>
        <v>10</v>
      </c>
      <c r="Y155" s="114"/>
      <c r="Z155" s="114"/>
      <c r="AA155" s="114"/>
      <c r="AB155" s="114">
        <f t="shared" si="135"/>
        <v>0</v>
      </c>
      <c r="AC155" s="114"/>
    </row>
    <row r="156" spans="1:29" s="85" customFormat="1" x14ac:dyDescent="0.2">
      <c r="A156" s="114">
        <v>20</v>
      </c>
      <c r="B156" s="114" t="s">
        <v>9147</v>
      </c>
      <c r="C156" s="114">
        <v>0</v>
      </c>
      <c r="D156" s="115">
        <f>SUM(D157:D163)</f>
        <v>21</v>
      </c>
      <c r="E156" s="115">
        <f>SUM(E157:E163)</f>
        <v>0</v>
      </c>
      <c r="F156" s="115">
        <f>SUM(F157:F163)</f>
        <v>7</v>
      </c>
      <c r="G156" s="115">
        <f t="shared" si="114"/>
        <v>28</v>
      </c>
      <c r="H156" s="114">
        <f>SUM(H157:H163)</f>
        <v>113</v>
      </c>
      <c r="I156" s="114">
        <f>SUM(I157:I163)</f>
        <v>0</v>
      </c>
      <c r="J156" s="114">
        <f>SUM(J157:J163)</f>
        <v>32</v>
      </c>
      <c r="K156" s="114">
        <f>SUM(K157:K163)</f>
        <v>145</v>
      </c>
      <c r="L156" s="114">
        <f t="shared" ref="L156:S156" si="136">SUM(L157:L163)</f>
        <v>19</v>
      </c>
      <c r="M156" s="114">
        <f t="shared" si="136"/>
        <v>0</v>
      </c>
      <c r="N156" s="114">
        <f t="shared" si="136"/>
        <v>8</v>
      </c>
      <c r="O156" s="114">
        <f t="shared" si="136"/>
        <v>27</v>
      </c>
      <c r="P156" s="114">
        <f t="shared" si="136"/>
        <v>0</v>
      </c>
      <c r="Q156" s="114">
        <f t="shared" si="136"/>
        <v>0</v>
      </c>
      <c r="R156" s="114">
        <f t="shared" si="136"/>
        <v>0</v>
      </c>
      <c r="S156" s="114">
        <f t="shared" si="136"/>
        <v>0</v>
      </c>
      <c r="T156" s="114">
        <f>SUM(K156,O156,S156)</f>
        <v>172</v>
      </c>
      <c r="U156" s="114">
        <f>SUM(U157:U163)</f>
        <v>3</v>
      </c>
      <c r="V156" s="114">
        <f>SUM(V157:V163)</f>
        <v>2</v>
      </c>
      <c r="W156" s="114">
        <f>SUM(W157:W163)</f>
        <v>0</v>
      </c>
      <c r="X156" s="114">
        <f>SUM(U156:W156)</f>
        <v>5</v>
      </c>
      <c r="Y156" s="114">
        <f>SUM(Y157:Y163)</f>
        <v>0</v>
      </c>
      <c r="Z156" s="114">
        <f>SUM(Z157:Z163)</f>
        <v>0</v>
      </c>
      <c r="AA156" s="114">
        <f>SUM(AA157:AA163)</f>
        <v>0</v>
      </c>
      <c r="AB156" s="114">
        <f>SUM(Y156:AA156)</f>
        <v>0</v>
      </c>
      <c r="AC156" s="114"/>
    </row>
    <row r="157" spans="1:29" s="85" customFormat="1" x14ac:dyDescent="0.2">
      <c r="A157" s="114"/>
      <c r="B157" s="114"/>
      <c r="C157" s="116">
        <v>5</v>
      </c>
      <c r="D157" s="115"/>
      <c r="E157" s="115"/>
      <c r="F157" s="115"/>
      <c r="G157" s="115">
        <f t="shared" si="114"/>
        <v>0</v>
      </c>
      <c r="H157" s="114"/>
      <c r="I157" s="114"/>
      <c r="J157" s="114"/>
      <c r="K157" s="114">
        <f t="shared" ref="K157:K163" si="137">SUM(H157:J157)</f>
        <v>0</v>
      </c>
      <c r="L157" s="114"/>
      <c r="M157" s="114"/>
      <c r="N157" s="114"/>
      <c r="O157" s="114">
        <f t="shared" ref="O157:O163" si="138">SUM(L157:N157)</f>
        <v>0</v>
      </c>
      <c r="P157" s="114"/>
      <c r="Q157" s="114"/>
      <c r="R157" s="114"/>
      <c r="S157" s="114">
        <f t="shared" ref="S157:S163" si="139">SUM(P157:R157)</f>
        <v>0</v>
      </c>
      <c r="T157" s="114">
        <f t="shared" ref="T157:T163" si="140">SUM(K157,O157,S157)</f>
        <v>0</v>
      </c>
      <c r="U157" s="114"/>
      <c r="V157" s="114"/>
      <c r="W157" s="114"/>
      <c r="X157" s="114">
        <f t="shared" ref="X157:X163" si="141">SUM(U157:W157)</f>
        <v>0</v>
      </c>
      <c r="Y157" s="114"/>
      <c r="Z157" s="114"/>
      <c r="AA157" s="114"/>
      <c r="AB157" s="114">
        <f t="shared" ref="AB157:AB163" si="142">SUM(Y157:AA157)</f>
        <v>0</v>
      </c>
      <c r="AC157" s="114"/>
    </row>
    <row r="158" spans="1:29" s="85" customFormat="1" x14ac:dyDescent="0.2">
      <c r="A158" s="114"/>
      <c r="B158" s="114"/>
      <c r="C158" s="116">
        <v>6</v>
      </c>
      <c r="D158" s="115"/>
      <c r="E158" s="115"/>
      <c r="F158" s="115"/>
      <c r="G158" s="115">
        <f t="shared" si="114"/>
        <v>0</v>
      </c>
      <c r="H158" s="114"/>
      <c r="I158" s="114"/>
      <c r="J158" s="114"/>
      <c r="K158" s="114">
        <f t="shared" si="137"/>
        <v>0</v>
      </c>
      <c r="L158" s="114"/>
      <c r="M158" s="114"/>
      <c r="N158" s="114"/>
      <c r="O158" s="114">
        <f t="shared" si="138"/>
        <v>0</v>
      </c>
      <c r="P158" s="114"/>
      <c r="Q158" s="114"/>
      <c r="R158" s="114"/>
      <c r="S158" s="114">
        <f t="shared" si="139"/>
        <v>0</v>
      </c>
      <c r="T158" s="114">
        <f t="shared" si="140"/>
        <v>0</v>
      </c>
      <c r="U158" s="114"/>
      <c r="V158" s="114"/>
      <c r="W158" s="114"/>
      <c r="X158" s="114">
        <f t="shared" si="141"/>
        <v>0</v>
      </c>
      <c r="Y158" s="114"/>
      <c r="Z158" s="114"/>
      <c r="AA158" s="114"/>
      <c r="AB158" s="114">
        <f t="shared" si="142"/>
        <v>0</v>
      </c>
      <c r="AC158" s="114"/>
    </row>
    <row r="159" spans="1:29" s="85" customFormat="1" x14ac:dyDescent="0.2">
      <c r="A159" s="114"/>
      <c r="B159" s="114"/>
      <c r="C159" s="116">
        <v>7</v>
      </c>
      <c r="D159" s="115"/>
      <c r="E159" s="115"/>
      <c r="F159" s="115"/>
      <c r="G159" s="115">
        <f t="shared" si="114"/>
        <v>0</v>
      </c>
      <c r="H159" s="114"/>
      <c r="I159" s="114"/>
      <c r="J159" s="114"/>
      <c r="K159" s="114">
        <f t="shared" si="137"/>
        <v>0</v>
      </c>
      <c r="L159" s="114"/>
      <c r="M159" s="114"/>
      <c r="N159" s="114"/>
      <c r="O159" s="114">
        <f t="shared" si="138"/>
        <v>0</v>
      </c>
      <c r="P159" s="114"/>
      <c r="Q159" s="114"/>
      <c r="R159" s="114"/>
      <c r="S159" s="114">
        <f t="shared" si="139"/>
        <v>0</v>
      </c>
      <c r="T159" s="114">
        <f t="shared" si="140"/>
        <v>0</v>
      </c>
      <c r="U159" s="114"/>
      <c r="V159" s="114"/>
      <c r="W159" s="114"/>
      <c r="X159" s="114">
        <f t="shared" si="141"/>
        <v>0</v>
      </c>
      <c r="Y159" s="114"/>
      <c r="Z159" s="114"/>
      <c r="AA159" s="114"/>
      <c r="AB159" s="114">
        <f t="shared" si="142"/>
        <v>0</v>
      </c>
      <c r="AC159" s="114"/>
    </row>
    <row r="160" spans="1:29" s="85" customFormat="1" x14ac:dyDescent="0.2">
      <c r="A160" s="114"/>
      <c r="B160" s="114"/>
      <c r="C160" s="116">
        <v>8</v>
      </c>
      <c r="D160" s="115">
        <v>1</v>
      </c>
      <c r="E160" s="115"/>
      <c r="F160" s="115">
        <v>1</v>
      </c>
      <c r="G160" s="115">
        <f t="shared" si="114"/>
        <v>2</v>
      </c>
      <c r="H160" s="114">
        <v>5</v>
      </c>
      <c r="I160" s="114"/>
      <c r="J160" s="114">
        <v>6</v>
      </c>
      <c r="K160" s="114">
        <f t="shared" si="137"/>
        <v>11</v>
      </c>
      <c r="L160" s="114"/>
      <c r="M160" s="114"/>
      <c r="N160" s="114">
        <v>2</v>
      </c>
      <c r="O160" s="114">
        <f t="shared" si="138"/>
        <v>2</v>
      </c>
      <c r="P160" s="114"/>
      <c r="Q160" s="114"/>
      <c r="R160" s="114"/>
      <c r="S160" s="114">
        <f t="shared" si="139"/>
        <v>0</v>
      </c>
      <c r="T160" s="114">
        <f t="shared" si="140"/>
        <v>13</v>
      </c>
      <c r="U160" s="114">
        <v>1</v>
      </c>
      <c r="V160" s="114"/>
      <c r="W160" s="114"/>
      <c r="X160" s="114">
        <f t="shared" si="141"/>
        <v>1</v>
      </c>
      <c r="Y160" s="114"/>
      <c r="Z160" s="114"/>
      <c r="AA160" s="114"/>
      <c r="AB160" s="114">
        <f t="shared" si="142"/>
        <v>0</v>
      </c>
      <c r="AC160" s="114"/>
    </row>
    <row r="161" spans="1:29" s="85" customFormat="1" x14ac:dyDescent="0.2">
      <c r="A161" s="114"/>
      <c r="B161" s="116"/>
      <c r="C161" s="116">
        <v>9</v>
      </c>
      <c r="D161" s="115">
        <v>7</v>
      </c>
      <c r="E161" s="115"/>
      <c r="F161" s="115">
        <v>2</v>
      </c>
      <c r="G161" s="115">
        <f t="shared" si="114"/>
        <v>9</v>
      </c>
      <c r="H161" s="114">
        <v>38</v>
      </c>
      <c r="I161" s="114"/>
      <c r="J161" s="114">
        <v>8</v>
      </c>
      <c r="K161" s="114">
        <f t="shared" si="137"/>
        <v>46</v>
      </c>
      <c r="L161" s="114">
        <v>7</v>
      </c>
      <c r="M161" s="114"/>
      <c r="N161" s="114">
        <v>2</v>
      </c>
      <c r="O161" s="114">
        <f t="shared" si="138"/>
        <v>9</v>
      </c>
      <c r="P161" s="114"/>
      <c r="Q161" s="114"/>
      <c r="R161" s="114"/>
      <c r="S161" s="114">
        <f t="shared" si="139"/>
        <v>0</v>
      </c>
      <c r="T161" s="114">
        <f t="shared" si="140"/>
        <v>55</v>
      </c>
      <c r="U161" s="114"/>
      <c r="V161" s="114"/>
      <c r="W161" s="114"/>
      <c r="X161" s="114">
        <f t="shared" si="141"/>
        <v>0</v>
      </c>
      <c r="Y161" s="114"/>
      <c r="Z161" s="114"/>
      <c r="AA161" s="114"/>
      <c r="AB161" s="114">
        <f t="shared" si="142"/>
        <v>0</v>
      </c>
      <c r="AC161" s="114"/>
    </row>
    <row r="162" spans="1:29" s="85" customFormat="1" x14ac:dyDescent="0.2">
      <c r="A162" s="114"/>
      <c r="B162" s="116"/>
      <c r="C162" s="116">
        <v>10</v>
      </c>
      <c r="D162" s="115">
        <v>7</v>
      </c>
      <c r="E162" s="115"/>
      <c r="F162" s="115">
        <v>2</v>
      </c>
      <c r="G162" s="115">
        <f t="shared" si="114"/>
        <v>9</v>
      </c>
      <c r="H162" s="114">
        <v>40</v>
      </c>
      <c r="I162" s="114"/>
      <c r="J162" s="114">
        <v>11</v>
      </c>
      <c r="K162" s="114">
        <f t="shared" si="137"/>
        <v>51</v>
      </c>
      <c r="L162" s="114">
        <v>7</v>
      </c>
      <c r="M162" s="114"/>
      <c r="N162" s="114">
        <v>2</v>
      </c>
      <c r="O162" s="114">
        <f t="shared" si="138"/>
        <v>9</v>
      </c>
      <c r="P162" s="114"/>
      <c r="Q162" s="114"/>
      <c r="R162" s="114"/>
      <c r="S162" s="114">
        <f t="shared" si="139"/>
        <v>0</v>
      </c>
      <c r="T162" s="114">
        <f t="shared" si="140"/>
        <v>60</v>
      </c>
      <c r="U162" s="114">
        <v>1</v>
      </c>
      <c r="V162" s="114">
        <v>1</v>
      </c>
      <c r="W162" s="114"/>
      <c r="X162" s="114">
        <f t="shared" si="141"/>
        <v>2</v>
      </c>
      <c r="Y162" s="114"/>
      <c r="Z162" s="114"/>
      <c r="AA162" s="114"/>
      <c r="AB162" s="114">
        <f t="shared" si="142"/>
        <v>0</v>
      </c>
      <c r="AC162" s="114"/>
    </row>
    <row r="163" spans="1:29" s="85" customFormat="1" ht="13.5" thickBot="1" x14ac:dyDescent="0.25">
      <c r="A163" s="117"/>
      <c r="B163" s="118"/>
      <c r="C163" s="116">
        <v>11</v>
      </c>
      <c r="D163" s="115">
        <v>6</v>
      </c>
      <c r="E163" s="115"/>
      <c r="F163" s="115">
        <v>2</v>
      </c>
      <c r="G163" s="115">
        <f t="shared" si="114"/>
        <v>8</v>
      </c>
      <c r="H163" s="114">
        <v>30</v>
      </c>
      <c r="I163" s="114"/>
      <c r="J163" s="114">
        <v>7</v>
      </c>
      <c r="K163" s="114">
        <f t="shared" si="137"/>
        <v>37</v>
      </c>
      <c r="L163" s="114">
        <v>5</v>
      </c>
      <c r="M163" s="114"/>
      <c r="N163" s="114">
        <v>2</v>
      </c>
      <c r="O163" s="114">
        <f t="shared" si="138"/>
        <v>7</v>
      </c>
      <c r="P163" s="114"/>
      <c r="Q163" s="114"/>
      <c r="R163" s="114"/>
      <c r="S163" s="114">
        <f t="shared" si="139"/>
        <v>0</v>
      </c>
      <c r="T163" s="114">
        <f t="shared" si="140"/>
        <v>44</v>
      </c>
      <c r="U163" s="114">
        <v>1</v>
      </c>
      <c r="V163" s="114">
        <v>1</v>
      </c>
      <c r="W163" s="114"/>
      <c r="X163" s="114">
        <f t="shared" si="141"/>
        <v>2</v>
      </c>
      <c r="Y163" s="114"/>
      <c r="Z163" s="114"/>
      <c r="AA163" s="114"/>
      <c r="AB163" s="114">
        <f t="shared" si="142"/>
        <v>0</v>
      </c>
      <c r="AC163" s="114"/>
    </row>
    <row r="164" spans="1:29" s="85" customFormat="1" x14ac:dyDescent="0.2">
      <c r="A164" s="157">
        <v>21</v>
      </c>
      <c r="B164" s="157" t="s">
        <v>9145</v>
      </c>
      <c r="C164" s="114">
        <v>0</v>
      </c>
      <c r="D164" s="115">
        <f>SUM(D165:D171)</f>
        <v>0</v>
      </c>
      <c r="E164" s="115">
        <f>SUM(E165:E171)</f>
        <v>0</v>
      </c>
      <c r="F164" s="115">
        <f>SUM(F165:F171)</f>
        <v>2</v>
      </c>
      <c r="G164" s="115">
        <f t="shared" si="114"/>
        <v>2</v>
      </c>
      <c r="H164" s="114">
        <f>SUM(H165:H171)</f>
        <v>0</v>
      </c>
      <c r="I164" s="114">
        <f>SUM(I165:I171)</f>
        <v>0</v>
      </c>
      <c r="J164" s="114">
        <f>SUM(J165:J171)</f>
        <v>18</v>
      </c>
      <c r="K164" s="114">
        <f>SUM(K165:K171)</f>
        <v>18</v>
      </c>
      <c r="L164" s="114">
        <f t="shared" ref="L164:S164" si="143">SUM(L165:L171)</f>
        <v>0</v>
      </c>
      <c r="M164" s="114">
        <f t="shared" si="143"/>
        <v>0</v>
      </c>
      <c r="N164" s="114">
        <f>SUM(N165:N171)</f>
        <v>9</v>
      </c>
      <c r="O164" s="114">
        <f t="shared" si="143"/>
        <v>9</v>
      </c>
      <c r="P164" s="114">
        <f t="shared" si="143"/>
        <v>0</v>
      </c>
      <c r="Q164" s="114">
        <f t="shared" si="143"/>
        <v>0</v>
      </c>
      <c r="R164" s="114">
        <f t="shared" si="143"/>
        <v>0</v>
      </c>
      <c r="S164" s="114">
        <f t="shared" si="143"/>
        <v>0</v>
      </c>
      <c r="T164" s="114">
        <f>SUM(K164,O164,S164)</f>
        <v>27</v>
      </c>
      <c r="U164" s="114">
        <f>SUM(U165:U171)</f>
        <v>2</v>
      </c>
      <c r="V164" s="114">
        <f>SUM(V165:V171)</f>
        <v>2</v>
      </c>
      <c r="W164" s="114">
        <f>SUM(W165:W171)</f>
        <v>0</v>
      </c>
      <c r="X164" s="114">
        <f>SUM(U164:W164)</f>
        <v>4</v>
      </c>
      <c r="Y164" s="114">
        <f>SUM(Y165:Y171)</f>
        <v>0</v>
      </c>
      <c r="Z164" s="114">
        <f>SUM(Z165:Z171)</f>
        <v>0</v>
      </c>
      <c r="AA164" s="114">
        <f>SUM(AA165:AA171)</f>
        <v>0</v>
      </c>
      <c r="AB164" s="114">
        <f>SUM(Y164:AA164)</f>
        <v>0</v>
      </c>
      <c r="AC164" s="114"/>
    </row>
    <row r="165" spans="1:29" s="85" customFormat="1" x14ac:dyDescent="0.2">
      <c r="A165" s="114"/>
      <c r="B165" s="114"/>
      <c r="C165" s="116">
        <v>5</v>
      </c>
      <c r="D165" s="115"/>
      <c r="E165" s="115"/>
      <c r="F165" s="115"/>
      <c r="G165" s="115">
        <f t="shared" si="114"/>
        <v>0</v>
      </c>
      <c r="H165" s="114"/>
      <c r="I165" s="114"/>
      <c r="J165" s="114"/>
      <c r="K165" s="114">
        <f t="shared" ref="K165:K171" si="144">SUM(H165:J165)</f>
        <v>0</v>
      </c>
      <c r="L165" s="114"/>
      <c r="M165" s="114"/>
      <c r="N165" s="114"/>
      <c r="O165" s="114">
        <f t="shared" ref="O165:O170" si="145">SUM(L165:N165)</f>
        <v>0</v>
      </c>
      <c r="P165" s="114"/>
      <c r="Q165" s="114"/>
      <c r="R165" s="114"/>
      <c r="S165" s="114">
        <f t="shared" ref="S165:S171" si="146">SUM(P165:R165)</f>
        <v>0</v>
      </c>
      <c r="T165" s="114">
        <f t="shared" ref="T165:T171" si="147">SUM(K165,O165,S165)</f>
        <v>0</v>
      </c>
      <c r="U165" s="114"/>
      <c r="V165" s="114"/>
      <c r="W165" s="114"/>
      <c r="X165" s="114">
        <f t="shared" ref="X165:X171" si="148">SUM(U165:W165)</f>
        <v>0</v>
      </c>
      <c r="Y165" s="114"/>
      <c r="Z165" s="114"/>
      <c r="AA165" s="114"/>
      <c r="AB165" s="114">
        <f t="shared" ref="AB165:AB171" si="149">SUM(Y165:AA165)</f>
        <v>0</v>
      </c>
      <c r="AC165" s="114"/>
    </row>
    <row r="166" spans="1:29" s="85" customFormat="1" x14ac:dyDescent="0.2">
      <c r="A166" s="114"/>
      <c r="B166" s="114"/>
      <c r="C166" s="116">
        <v>6</v>
      </c>
      <c r="D166" s="115"/>
      <c r="E166" s="115"/>
      <c r="F166" s="115"/>
      <c r="G166" s="115">
        <f t="shared" si="114"/>
        <v>0</v>
      </c>
      <c r="H166" s="114"/>
      <c r="I166" s="114"/>
      <c r="J166" s="114"/>
      <c r="K166" s="114">
        <f t="shared" si="144"/>
        <v>0</v>
      </c>
      <c r="L166" s="114"/>
      <c r="M166" s="114"/>
      <c r="N166" s="114"/>
      <c r="O166" s="114">
        <f t="shared" si="145"/>
        <v>0</v>
      </c>
      <c r="P166" s="114"/>
      <c r="Q166" s="114"/>
      <c r="R166" s="114"/>
      <c r="S166" s="114">
        <f t="shared" si="146"/>
        <v>0</v>
      </c>
      <c r="T166" s="114">
        <f t="shared" si="147"/>
        <v>0</v>
      </c>
      <c r="U166" s="114"/>
      <c r="V166" s="114"/>
      <c r="W166" s="114"/>
      <c r="X166" s="114">
        <f t="shared" si="148"/>
        <v>0</v>
      </c>
      <c r="Y166" s="114"/>
      <c r="Z166" s="114"/>
      <c r="AA166" s="114"/>
      <c r="AB166" s="114">
        <f t="shared" si="149"/>
        <v>0</v>
      </c>
      <c r="AC166" s="114"/>
    </row>
    <row r="167" spans="1:29" s="85" customFormat="1" x14ac:dyDescent="0.2">
      <c r="A167" s="114"/>
      <c r="B167" s="114"/>
      <c r="C167" s="116">
        <v>7</v>
      </c>
      <c r="D167" s="115"/>
      <c r="E167" s="115"/>
      <c r="F167" s="115"/>
      <c r="G167" s="115">
        <f t="shared" si="114"/>
        <v>0</v>
      </c>
      <c r="H167" s="114"/>
      <c r="I167" s="114"/>
      <c r="J167" s="114"/>
      <c r="K167" s="114">
        <f t="shared" si="144"/>
        <v>0</v>
      </c>
      <c r="L167" s="114"/>
      <c r="M167" s="114"/>
      <c r="N167" s="114"/>
      <c r="O167" s="114">
        <f t="shared" si="145"/>
        <v>0</v>
      </c>
      <c r="P167" s="114"/>
      <c r="Q167" s="114"/>
      <c r="R167" s="114"/>
      <c r="S167" s="114">
        <f t="shared" si="146"/>
        <v>0</v>
      </c>
      <c r="T167" s="114">
        <f t="shared" si="147"/>
        <v>0</v>
      </c>
      <c r="U167" s="114"/>
      <c r="V167" s="114"/>
      <c r="W167" s="114"/>
      <c r="X167" s="114">
        <f t="shared" si="148"/>
        <v>0</v>
      </c>
      <c r="Y167" s="114"/>
      <c r="Z167" s="114"/>
      <c r="AA167" s="114"/>
      <c r="AB167" s="114">
        <f t="shared" si="149"/>
        <v>0</v>
      </c>
      <c r="AC167" s="114"/>
    </row>
    <row r="168" spans="1:29" s="85" customFormat="1" x14ac:dyDescent="0.2">
      <c r="A168" s="114"/>
      <c r="B168" s="114"/>
      <c r="C168" s="116">
        <v>8</v>
      </c>
      <c r="D168" s="115"/>
      <c r="E168" s="115"/>
      <c r="F168" s="115"/>
      <c r="G168" s="115">
        <f t="shared" si="114"/>
        <v>0</v>
      </c>
      <c r="H168" s="114"/>
      <c r="I168" s="114"/>
      <c r="J168" s="114"/>
      <c r="K168" s="114">
        <f t="shared" si="144"/>
        <v>0</v>
      </c>
      <c r="L168" s="114"/>
      <c r="M168" s="114"/>
      <c r="N168" s="114"/>
      <c r="O168" s="114">
        <f t="shared" si="145"/>
        <v>0</v>
      </c>
      <c r="P168" s="114"/>
      <c r="Q168" s="114"/>
      <c r="R168" s="114"/>
      <c r="S168" s="114">
        <f t="shared" si="146"/>
        <v>0</v>
      </c>
      <c r="T168" s="114">
        <f t="shared" si="147"/>
        <v>0</v>
      </c>
      <c r="U168" s="114"/>
      <c r="V168" s="114"/>
      <c r="W168" s="114"/>
      <c r="X168" s="114">
        <f t="shared" si="148"/>
        <v>0</v>
      </c>
      <c r="Y168" s="114"/>
      <c r="Z168" s="114"/>
      <c r="AA168" s="114"/>
      <c r="AB168" s="114">
        <f t="shared" si="149"/>
        <v>0</v>
      </c>
      <c r="AC168" s="114"/>
    </row>
    <row r="169" spans="1:29" s="85" customFormat="1" x14ac:dyDescent="0.2">
      <c r="A169" s="114"/>
      <c r="B169" s="116"/>
      <c r="C169" s="116">
        <v>9</v>
      </c>
      <c r="D169" s="115"/>
      <c r="E169" s="115"/>
      <c r="F169" s="115"/>
      <c r="G169" s="115">
        <f t="shared" si="114"/>
        <v>0</v>
      </c>
      <c r="H169" s="114"/>
      <c r="I169" s="114"/>
      <c r="J169" s="114"/>
      <c r="K169" s="114">
        <f t="shared" si="144"/>
        <v>0</v>
      </c>
      <c r="L169" s="114"/>
      <c r="M169" s="114"/>
      <c r="N169" s="114"/>
      <c r="O169" s="114">
        <f t="shared" si="145"/>
        <v>0</v>
      </c>
      <c r="P169" s="114"/>
      <c r="Q169" s="114"/>
      <c r="R169" s="114"/>
      <c r="S169" s="114">
        <f t="shared" si="146"/>
        <v>0</v>
      </c>
      <c r="T169" s="114">
        <f t="shared" si="147"/>
        <v>0</v>
      </c>
      <c r="U169" s="114"/>
      <c r="V169" s="114"/>
      <c r="W169" s="114"/>
      <c r="X169" s="114">
        <f t="shared" si="148"/>
        <v>0</v>
      </c>
      <c r="Y169" s="114"/>
      <c r="Z169" s="114"/>
      <c r="AA169" s="114"/>
      <c r="AB169" s="114">
        <f t="shared" si="149"/>
        <v>0</v>
      </c>
      <c r="AC169" s="114"/>
    </row>
    <row r="170" spans="1:29" s="85" customFormat="1" x14ac:dyDescent="0.2">
      <c r="A170" s="114"/>
      <c r="B170" s="116"/>
      <c r="C170" s="116">
        <v>10</v>
      </c>
      <c r="D170" s="115"/>
      <c r="E170" s="115"/>
      <c r="F170" s="115">
        <v>1</v>
      </c>
      <c r="G170" s="115">
        <f t="shared" si="114"/>
        <v>1</v>
      </c>
      <c r="H170" s="114"/>
      <c r="I170" s="114"/>
      <c r="J170" s="114">
        <v>10</v>
      </c>
      <c r="K170" s="114">
        <f t="shared" si="144"/>
        <v>10</v>
      </c>
      <c r="L170" s="114"/>
      <c r="M170" s="114"/>
      <c r="N170" s="114">
        <v>5</v>
      </c>
      <c r="O170" s="114">
        <f t="shared" si="145"/>
        <v>5</v>
      </c>
      <c r="P170" s="114"/>
      <c r="Q170" s="114"/>
      <c r="R170" s="114"/>
      <c r="S170" s="114">
        <f t="shared" si="146"/>
        <v>0</v>
      </c>
      <c r="T170" s="114">
        <f t="shared" si="147"/>
        <v>15</v>
      </c>
      <c r="U170" s="114">
        <v>1</v>
      </c>
      <c r="V170" s="114">
        <v>1</v>
      </c>
      <c r="W170" s="114"/>
      <c r="X170" s="114">
        <f t="shared" si="148"/>
        <v>2</v>
      </c>
      <c r="Y170" s="114"/>
      <c r="Z170" s="114"/>
      <c r="AA170" s="114"/>
      <c r="AB170" s="114">
        <f t="shared" si="149"/>
        <v>0</v>
      </c>
      <c r="AC170" s="114"/>
    </row>
    <row r="171" spans="1:29" s="85" customFormat="1" ht="13.5" thickBot="1" x14ac:dyDescent="0.25">
      <c r="A171" s="117"/>
      <c r="B171" s="118"/>
      <c r="C171" s="116">
        <v>11</v>
      </c>
      <c r="D171" s="115"/>
      <c r="E171" s="115"/>
      <c r="F171" s="115">
        <v>1</v>
      </c>
      <c r="G171" s="115">
        <f t="shared" si="114"/>
        <v>1</v>
      </c>
      <c r="H171" s="114"/>
      <c r="I171" s="114"/>
      <c r="J171" s="114">
        <v>8</v>
      </c>
      <c r="K171" s="114">
        <f t="shared" si="144"/>
        <v>8</v>
      </c>
      <c r="L171" s="114"/>
      <c r="M171" s="114"/>
      <c r="N171" s="114">
        <v>4</v>
      </c>
      <c r="O171" s="114">
        <f>SUM(L171:N171)</f>
        <v>4</v>
      </c>
      <c r="P171" s="114"/>
      <c r="Q171" s="114"/>
      <c r="R171" s="114"/>
      <c r="S171" s="114">
        <f t="shared" si="146"/>
        <v>0</v>
      </c>
      <c r="T171" s="114">
        <f t="shared" si="147"/>
        <v>12</v>
      </c>
      <c r="U171" s="114">
        <v>1</v>
      </c>
      <c r="V171" s="114">
        <v>1</v>
      </c>
      <c r="W171" s="114"/>
      <c r="X171" s="114">
        <f t="shared" si="148"/>
        <v>2</v>
      </c>
      <c r="Y171" s="114"/>
      <c r="Z171" s="114"/>
      <c r="AA171" s="114"/>
      <c r="AB171" s="114">
        <f t="shared" si="149"/>
        <v>0</v>
      </c>
      <c r="AC171" s="114"/>
    </row>
    <row r="172" spans="1:29" s="85" customFormat="1" x14ac:dyDescent="0.2">
      <c r="A172" s="157">
        <v>22</v>
      </c>
      <c r="B172" s="157" t="s">
        <v>9149</v>
      </c>
      <c r="C172" s="114">
        <v>0</v>
      </c>
      <c r="D172" s="115"/>
      <c r="E172" s="115"/>
      <c r="F172" s="115"/>
      <c r="G172" s="115">
        <f t="shared" si="114"/>
        <v>0</v>
      </c>
      <c r="H172" s="114">
        <f t="shared" ref="H172:S172" si="150">SUM(H173:H179)</f>
        <v>0</v>
      </c>
      <c r="I172" s="114">
        <f t="shared" si="150"/>
        <v>0</v>
      </c>
      <c r="J172" s="114">
        <f t="shared" si="150"/>
        <v>0</v>
      </c>
      <c r="K172" s="114">
        <f t="shared" si="150"/>
        <v>0</v>
      </c>
      <c r="L172" s="114">
        <f t="shared" si="150"/>
        <v>7</v>
      </c>
      <c r="M172" s="114">
        <f t="shared" si="150"/>
        <v>15</v>
      </c>
      <c r="N172" s="114">
        <f t="shared" si="150"/>
        <v>0</v>
      </c>
      <c r="O172" s="114">
        <f t="shared" si="150"/>
        <v>22</v>
      </c>
      <c r="P172" s="114">
        <f t="shared" si="150"/>
        <v>0</v>
      </c>
      <c r="Q172" s="114">
        <f t="shared" si="150"/>
        <v>0</v>
      </c>
      <c r="R172" s="114">
        <f t="shared" si="150"/>
        <v>0</v>
      </c>
      <c r="S172" s="114">
        <f t="shared" si="150"/>
        <v>0</v>
      </c>
      <c r="T172" s="114">
        <f>SUM(K172,O172,S172)</f>
        <v>22</v>
      </c>
      <c r="U172" s="114">
        <f>SUM(U173:U179)</f>
        <v>4</v>
      </c>
      <c r="V172" s="114">
        <f>SUM(V173:V179)</f>
        <v>4</v>
      </c>
      <c r="W172" s="114">
        <f>SUM(W173:W179)</f>
        <v>1</v>
      </c>
      <c r="X172" s="114">
        <f>SUM(U172:W172)</f>
        <v>9</v>
      </c>
      <c r="Y172" s="114">
        <f>SUM(Y173:Y179)</f>
        <v>0</v>
      </c>
      <c r="Z172" s="114">
        <f>SUM(Z173:Z179)</f>
        <v>0</v>
      </c>
      <c r="AA172" s="114">
        <f>SUM(AA173:AA179)</f>
        <v>0</v>
      </c>
      <c r="AB172" s="114">
        <f>SUM(Y172:AA172)</f>
        <v>0</v>
      </c>
      <c r="AC172" s="114"/>
    </row>
    <row r="173" spans="1:29" s="85" customFormat="1" x14ac:dyDescent="0.2">
      <c r="A173" s="114"/>
      <c r="B173" s="114"/>
      <c r="C173" s="116">
        <v>5</v>
      </c>
      <c r="D173" s="115"/>
      <c r="E173" s="115"/>
      <c r="F173" s="115"/>
      <c r="G173" s="115">
        <f t="shared" si="114"/>
        <v>0</v>
      </c>
      <c r="H173" s="114"/>
      <c r="I173" s="114"/>
      <c r="J173" s="114"/>
      <c r="K173" s="114">
        <f t="shared" ref="K173:K179" si="151">SUM(H173:J173)</f>
        <v>0</v>
      </c>
      <c r="L173" s="114"/>
      <c r="M173" s="114"/>
      <c r="N173" s="114"/>
      <c r="O173" s="114">
        <f>SUM(L173:N173)</f>
        <v>0</v>
      </c>
      <c r="P173" s="114"/>
      <c r="Q173" s="114"/>
      <c r="R173" s="114"/>
      <c r="S173" s="114">
        <f t="shared" ref="S173:S179" si="152">SUM(P173:R173)</f>
        <v>0</v>
      </c>
      <c r="T173" s="114">
        <f t="shared" ref="T173:T179" si="153">SUM(K173,O173,S173)</f>
        <v>0</v>
      </c>
      <c r="U173" s="114"/>
      <c r="V173" s="114"/>
      <c r="W173" s="114"/>
      <c r="X173" s="114">
        <f t="shared" ref="X173:X179" si="154">SUM(U173:W173)</f>
        <v>0</v>
      </c>
      <c r="Y173" s="114"/>
      <c r="Z173" s="114"/>
      <c r="AA173" s="114"/>
      <c r="AB173" s="114">
        <f t="shared" ref="AB173:AB179" si="155">SUM(Y173:AA173)</f>
        <v>0</v>
      </c>
      <c r="AC173" s="114"/>
    </row>
    <row r="174" spans="1:29" s="85" customFormat="1" x14ac:dyDescent="0.2">
      <c r="A174" s="114"/>
      <c r="B174" s="114"/>
      <c r="C174" s="116">
        <v>6</v>
      </c>
      <c r="D174" s="115"/>
      <c r="E174" s="115"/>
      <c r="F174" s="115"/>
      <c r="G174" s="115">
        <f t="shared" si="114"/>
        <v>0</v>
      </c>
      <c r="H174" s="114"/>
      <c r="I174" s="114"/>
      <c r="J174" s="114"/>
      <c r="K174" s="114">
        <f t="shared" si="151"/>
        <v>0</v>
      </c>
      <c r="L174" s="114"/>
      <c r="M174" s="114"/>
      <c r="N174" s="114"/>
      <c r="O174" s="114">
        <f t="shared" ref="O174:O179" si="156">SUM(L174:N174)</f>
        <v>0</v>
      </c>
      <c r="P174" s="114"/>
      <c r="Q174" s="114"/>
      <c r="R174" s="114"/>
      <c r="S174" s="114">
        <f t="shared" si="152"/>
        <v>0</v>
      </c>
      <c r="T174" s="114">
        <f t="shared" si="153"/>
        <v>0</v>
      </c>
      <c r="U174" s="114"/>
      <c r="V174" s="114"/>
      <c r="W174" s="114"/>
      <c r="X174" s="114">
        <f t="shared" si="154"/>
        <v>0</v>
      </c>
      <c r="Y174" s="114"/>
      <c r="Z174" s="114"/>
      <c r="AA174" s="114"/>
      <c r="AB174" s="114">
        <f t="shared" si="155"/>
        <v>0</v>
      </c>
      <c r="AC174" s="114"/>
    </row>
    <row r="175" spans="1:29" s="85" customFormat="1" x14ac:dyDescent="0.2">
      <c r="A175" s="114"/>
      <c r="B175" s="114"/>
      <c r="C175" s="116">
        <v>7</v>
      </c>
      <c r="D175" s="115"/>
      <c r="E175" s="115"/>
      <c r="F175" s="115"/>
      <c r="G175" s="115">
        <f t="shared" si="114"/>
        <v>0</v>
      </c>
      <c r="H175" s="114"/>
      <c r="I175" s="114"/>
      <c r="J175" s="114"/>
      <c r="K175" s="114">
        <f t="shared" si="151"/>
        <v>0</v>
      </c>
      <c r="L175" s="114"/>
      <c r="M175" s="114"/>
      <c r="N175" s="114"/>
      <c r="O175" s="114">
        <f t="shared" si="156"/>
        <v>0</v>
      </c>
      <c r="P175" s="114"/>
      <c r="Q175" s="114"/>
      <c r="R175" s="114"/>
      <c r="S175" s="114">
        <f t="shared" si="152"/>
        <v>0</v>
      </c>
      <c r="T175" s="114">
        <f t="shared" si="153"/>
        <v>0</v>
      </c>
      <c r="U175" s="114"/>
      <c r="V175" s="114"/>
      <c r="W175" s="114"/>
      <c r="X175" s="114">
        <f t="shared" si="154"/>
        <v>0</v>
      </c>
      <c r="Y175" s="114"/>
      <c r="Z175" s="114"/>
      <c r="AA175" s="114"/>
      <c r="AB175" s="114">
        <f t="shared" si="155"/>
        <v>0</v>
      </c>
      <c r="AC175" s="114"/>
    </row>
    <row r="176" spans="1:29" s="85" customFormat="1" x14ac:dyDescent="0.2">
      <c r="A176" s="114"/>
      <c r="B176" s="114"/>
      <c r="C176" s="116">
        <v>8</v>
      </c>
      <c r="D176" s="115"/>
      <c r="E176" s="115"/>
      <c r="F176" s="115">
        <v>1</v>
      </c>
      <c r="G176" s="115">
        <f t="shared" si="114"/>
        <v>1</v>
      </c>
      <c r="H176" s="164"/>
      <c r="I176" s="164"/>
      <c r="J176" s="114"/>
      <c r="K176" s="114">
        <f t="shared" si="151"/>
        <v>0</v>
      </c>
      <c r="L176" s="114">
        <v>2</v>
      </c>
      <c r="M176" s="114">
        <v>4</v>
      </c>
      <c r="N176" s="114"/>
      <c r="O176" s="114">
        <f t="shared" si="156"/>
        <v>6</v>
      </c>
      <c r="P176" s="114"/>
      <c r="Q176" s="114"/>
      <c r="R176" s="114"/>
      <c r="S176" s="114">
        <f t="shared" si="152"/>
        <v>0</v>
      </c>
      <c r="T176" s="114">
        <f t="shared" si="153"/>
        <v>6</v>
      </c>
      <c r="U176" s="114">
        <v>1</v>
      </c>
      <c r="V176" s="114">
        <v>1</v>
      </c>
      <c r="W176" s="114">
        <v>1</v>
      </c>
      <c r="X176" s="114">
        <f t="shared" si="154"/>
        <v>3</v>
      </c>
      <c r="Y176" s="114"/>
      <c r="Z176" s="114"/>
      <c r="AA176" s="114"/>
      <c r="AB176" s="114">
        <f t="shared" si="155"/>
        <v>0</v>
      </c>
      <c r="AC176" s="114"/>
    </row>
    <row r="177" spans="1:29" s="85" customFormat="1" x14ac:dyDescent="0.2">
      <c r="A177" s="114"/>
      <c r="B177" s="116"/>
      <c r="C177" s="116">
        <v>9</v>
      </c>
      <c r="D177" s="115"/>
      <c r="E177" s="115"/>
      <c r="F177" s="115">
        <v>1</v>
      </c>
      <c r="G177" s="115">
        <f t="shared" si="114"/>
        <v>1</v>
      </c>
      <c r="H177" s="164"/>
      <c r="I177" s="164"/>
      <c r="J177" s="114"/>
      <c r="K177" s="114">
        <f t="shared" si="151"/>
        <v>0</v>
      </c>
      <c r="L177" s="114">
        <v>1</v>
      </c>
      <c r="M177" s="114">
        <v>3</v>
      </c>
      <c r="N177" s="114"/>
      <c r="O177" s="114">
        <f t="shared" si="156"/>
        <v>4</v>
      </c>
      <c r="P177" s="114"/>
      <c r="Q177" s="114"/>
      <c r="R177" s="114"/>
      <c r="S177" s="114">
        <f t="shared" si="152"/>
        <v>0</v>
      </c>
      <c r="T177" s="114">
        <f t="shared" si="153"/>
        <v>4</v>
      </c>
      <c r="U177" s="114">
        <v>1</v>
      </c>
      <c r="V177" s="114">
        <v>1</v>
      </c>
      <c r="W177" s="114"/>
      <c r="X177" s="114">
        <f t="shared" si="154"/>
        <v>2</v>
      </c>
      <c r="Y177" s="114"/>
      <c r="Z177" s="114"/>
      <c r="AA177" s="114"/>
      <c r="AB177" s="114">
        <f t="shared" si="155"/>
        <v>0</v>
      </c>
      <c r="AC177" s="114"/>
    </row>
    <row r="178" spans="1:29" s="85" customFormat="1" x14ac:dyDescent="0.2">
      <c r="A178" s="114"/>
      <c r="B178" s="116"/>
      <c r="C178" s="116">
        <v>10</v>
      </c>
      <c r="D178" s="115"/>
      <c r="E178" s="115"/>
      <c r="F178" s="115">
        <v>1</v>
      </c>
      <c r="G178" s="115">
        <f t="shared" si="114"/>
        <v>1</v>
      </c>
      <c r="H178" s="164"/>
      <c r="I178" s="164"/>
      <c r="J178" s="114"/>
      <c r="K178" s="114">
        <f t="shared" si="151"/>
        <v>0</v>
      </c>
      <c r="L178" s="114">
        <v>2</v>
      </c>
      <c r="M178" s="114">
        <v>4</v>
      </c>
      <c r="N178" s="114"/>
      <c r="O178" s="114">
        <f t="shared" si="156"/>
        <v>6</v>
      </c>
      <c r="P178" s="114"/>
      <c r="Q178" s="114"/>
      <c r="R178" s="114"/>
      <c r="S178" s="114">
        <f t="shared" si="152"/>
        <v>0</v>
      </c>
      <c r="T178" s="114">
        <f t="shared" si="153"/>
        <v>6</v>
      </c>
      <c r="U178" s="114">
        <v>1</v>
      </c>
      <c r="V178" s="114">
        <v>1</v>
      </c>
      <c r="W178" s="114"/>
      <c r="X178" s="114">
        <f t="shared" si="154"/>
        <v>2</v>
      </c>
      <c r="Y178" s="114"/>
      <c r="Z178" s="114"/>
      <c r="AA178" s="114"/>
      <c r="AB178" s="114">
        <f t="shared" si="155"/>
        <v>0</v>
      </c>
      <c r="AC178" s="114"/>
    </row>
    <row r="179" spans="1:29" s="85" customFormat="1" ht="13.5" thickBot="1" x14ac:dyDescent="0.25">
      <c r="A179" s="117"/>
      <c r="B179" s="118"/>
      <c r="C179" s="116">
        <v>11</v>
      </c>
      <c r="D179" s="115"/>
      <c r="E179" s="115"/>
      <c r="F179" s="115">
        <v>1</v>
      </c>
      <c r="G179" s="115">
        <f t="shared" si="114"/>
        <v>1</v>
      </c>
      <c r="H179" s="164"/>
      <c r="I179" s="164"/>
      <c r="J179" s="114"/>
      <c r="K179" s="114">
        <f t="shared" si="151"/>
        <v>0</v>
      </c>
      <c r="L179" s="114">
        <v>2</v>
      </c>
      <c r="M179" s="114">
        <v>4</v>
      </c>
      <c r="N179" s="114"/>
      <c r="O179" s="114">
        <f t="shared" si="156"/>
        <v>6</v>
      </c>
      <c r="P179" s="114"/>
      <c r="Q179" s="114"/>
      <c r="R179" s="114"/>
      <c r="S179" s="114">
        <f t="shared" si="152"/>
        <v>0</v>
      </c>
      <c r="T179" s="114">
        <f t="shared" si="153"/>
        <v>6</v>
      </c>
      <c r="U179" s="114">
        <v>1</v>
      </c>
      <c r="V179" s="114">
        <v>1</v>
      </c>
      <c r="W179" s="114"/>
      <c r="X179" s="114">
        <f t="shared" si="154"/>
        <v>2</v>
      </c>
      <c r="Y179" s="114"/>
      <c r="Z179" s="114"/>
      <c r="AA179" s="114"/>
      <c r="AB179" s="114">
        <f t="shared" si="155"/>
        <v>0</v>
      </c>
      <c r="AC179" s="114"/>
    </row>
    <row r="180" spans="1:29" x14ac:dyDescent="0.2">
      <c r="A180" s="157">
        <v>23</v>
      </c>
      <c r="B180" s="157" t="s">
        <v>9165</v>
      </c>
      <c r="C180" s="114">
        <v>0</v>
      </c>
      <c r="D180" s="115">
        <f>SUM(D181:D187)</f>
        <v>0</v>
      </c>
      <c r="E180" s="115">
        <f>SUM(E181:E187)</f>
        <v>0</v>
      </c>
      <c r="F180" s="115">
        <f>SUM(F181:F187)</f>
        <v>2</v>
      </c>
      <c r="G180" s="115">
        <f t="shared" si="114"/>
        <v>2</v>
      </c>
      <c r="H180" s="114">
        <f>SUM(H181:H187)</f>
        <v>0</v>
      </c>
      <c r="I180" s="114">
        <f>SUM(I181:I187)</f>
        <v>0</v>
      </c>
      <c r="J180" s="114">
        <f>SUM(J181:J187)</f>
        <v>12</v>
      </c>
      <c r="K180" s="114">
        <f>SUM(K181:K187)</f>
        <v>12</v>
      </c>
      <c r="L180" s="114">
        <f t="shared" ref="L180:S180" si="157">SUM(L181:L187)</f>
        <v>0</v>
      </c>
      <c r="M180" s="114">
        <f t="shared" si="157"/>
        <v>0</v>
      </c>
      <c r="N180" s="114">
        <f t="shared" si="157"/>
        <v>8</v>
      </c>
      <c r="O180" s="114">
        <f t="shared" si="157"/>
        <v>8</v>
      </c>
      <c r="P180" s="114">
        <f t="shared" si="157"/>
        <v>0</v>
      </c>
      <c r="Q180" s="114">
        <f t="shared" si="157"/>
        <v>0</v>
      </c>
      <c r="R180" s="114">
        <f t="shared" si="157"/>
        <v>0</v>
      </c>
      <c r="S180" s="114">
        <f t="shared" si="157"/>
        <v>0</v>
      </c>
      <c r="T180" s="114">
        <f>SUM(K180,O180,S180)</f>
        <v>20</v>
      </c>
      <c r="U180" s="114">
        <f>SUM(U181:U187)</f>
        <v>2</v>
      </c>
      <c r="V180" s="114">
        <f>SUM(V181:V187)</f>
        <v>2</v>
      </c>
      <c r="W180" s="114">
        <f>SUM(W181:W187)</f>
        <v>2</v>
      </c>
      <c r="X180" s="114">
        <f>SUM(U180:W180)</f>
        <v>6</v>
      </c>
      <c r="Y180" s="114">
        <f>SUM(Y181:Y187)</f>
        <v>0</v>
      </c>
      <c r="Z180" s="114">
        <f>SUM(Z181:Z187)</f>
        <v>0</v>
      </c>
      <c r="AA180" s="114">
        <f>SUM(AA181:AA187)</f>
        <v>0</v>
      </c>
      <c r="AB180" s="114">
        <f>SUM(Y180:AA180)</f>
        <v>0</v>
      </c>
      <c r="AC180" s="114"/>
    </row>
    <row r="181" spans="1:29" x14ac:dyDescent="0.2">
      <c r="A181" s="114"/>
      <c r="B181" s="114"/>
      <c r="C181" s="116">
        <v>5</v>
      </c>
      <c r="D181" s="115"/>
      <c r="E181" s="115"/>
      <c r="F181" s="115"/>
      <c r="G181" s="115">
        <f t="shared" si="114"/>
        <v>0</v>
      </c>
      <c r="H181" s="114"/>
      <c r="I181" s="114"/>
      <c r="J181" s="114"/>
      <c r="K181" s="114">
        <f t="shared" ref="K181:K187" si="158">SUM(H181:J181)</f>
        <v>0</v>
      </c>
      <c r="L181" s="114"/>
      <c r="M181" s="114"/>
      <c r="N181" s="114"/>
      <c r="O181" s="114">
        <f t="shared" ref="O181:O187" si="159">SUM(L181:N181)</f>
        <v>0</v>
      </c>
      <c r="P181" s="114"/>
      <c r="Q181" s="114"/>
      <c r="R181" s="114"/>
      <c r="S181" s="114">
        <f t="shared" ref="S181:S187" si="160">SUM(P181:R181)</f>
        <v>0</v>
      </c>
      <c r="T181" s="114">
        <f t="shared" ref="T181:T187" si="161">SUM(K181,O181,S181)</f>
        <v>0</v>
      </c>
      <c r="U181" s="114"/>
      <c r="V181" s="114"/>
      <c r="W181" s="114"/>
      <c r="X181" s="114">
        <f t="shared" ref="X181:X187" si="162">SUM(U181:W181)</f>
        <v>0</v>
      </c>
      <c r="Y181" s="114"/>
      <c r="Z181" s="114"/>
      <c r="AA181" s="114"/>
      <c r="AB181" s="114">
        <f t="shared" ref="AB181:AB187" si="163">SUM(Y181:AA181)</f>
        <v>0</v>
      </c>
      <c r="AC181" s="114"/>
    </row>
    <row r="182" spans="1:29" x14ac:dyDescent="0.2">
      <c r="A182" s="114"/>
      <c r="B182" s="114"/>
      <c r="C182" s="116">
        <v>6</v>
      </c>
      <c r="D182" s="115"/>
      <c r="E182" s="115"/>
      <c r="F182" s="115"/>
      <c r="G182" s="115">
        <f t="shared" si="114"/>
        <v>0</v>
      </c>
      <c r="H182" s="114"/>
      <c r="I182" s="114"/>
      <c r="J182" s="114"/>
      <c r="K182" s="114">
        <f t="shared" si="158"/>
        <v>0</v>
      </c>
      <c r="L182" s="114"/>
      <c r="M182" s="114"/>
      <c r="N182" s="114"/>
      <c r="O182" s="114">
        <f t="shared" si="159"/>
        <v>0</v>
      </c>
      <c r="P182" s="114"/>
      <c r="Q182" s="114"/>
      <c r="R182" s="114"/>
      <c r="S182" s="114">
        <f t="shared" si="160"/>
        <v>0</v>
      </c>
      <c r="T182" s="114">
        <f t="shared" si="161"/>
        <v>0</v>
      </c>
      <c r="U182" s="114"/>
      <c r="V182" s="114"/>
      <c r="W182" s="114"/>
      <c r="X182" s="114">
        <f t="shared" si="162"/>
        <v>0</v>
      </c>
      <c r="Y182" s="114"/>
      <c r="Z182" s="114"/>
      <c r="AA182" s="114"/>
      <c r="AB182" s="114">
        <f t="shared" si="163"/>
        <v>0</v>
      </c>
      <c r="AC182" s="114"/>
    </row>
    <row r="183" spans="1:29" x14ac:dyDescent="0.2">
      <c r="A183" s="114"/>
      <c r="B183" s="114"/>
      <c r="C183" s="116">
        <v>7</v>
      </c>
      <c r="D183" s="115"/>
      <c r="E183" s="115"/>
      <c r="F183" s="115"/>
      <c r="G183" s="115">
        <f t="shared" si="114"/>
        <v>0</v>
      </c>
      <c r="H183" s="114"/>
      <c r="I183" s="114"/>
      <c r="J183" s="114"/>
      <c r="K183" s="114">
        <f t="shared" si="158"/>
        <v>0</v>
      </c>
      <c r="L183" s="114"/>
      <c r="M183" s="114"/>
      <c r="N183" s="114"/>
      <c r="O183" s="114">
        <f t="shared" si="159"/>
        <v>0</v>
      </c>
      <c r="P183" s="114"/>
      <c r="Q183" s="114"/>
      <c r="R183" s="114"/>
      <c r="S183" s="114">
        <f t="shared" si="160"/>
        <v>0</v>
      </c>
      <c r="T183" s="114">
        <f t="shared" si="161"/>
        <v>0</v>
      </c>
      <c r="U183" s="114"/>
      <c r="V183" s="114"/>
      <c r="W183" s="114"/>
      <c r="X183" s="114">
        <f t="shared" si="162"/>
        <v>0</v>
      </c>
      <c r="Y183" s="114"/>
      <c r="Z183" s="114"/>
      <c r="AA183" s="114"/>
      <c r="AB183" s="114">
        <f t="shared" si="163"/>
        <v>0</v>
      </c>
      <c r="AC183" s="114"/>
    </row>
    <row r="184" spans="1:29" x14ac:dyDescent="0.2">
      <c r="A184" s="114"/>
      <c r="B184" s="114"/>
      <c r="C184" s="116">
        <v>8</v>
      </c>
      <c r="D184" s="115"/>
      <c r="E184" s="115"/>
      <c r="F184" s="115"/>
      <c r="G184" s="115">
        <f t="shared" si="114"/>
        <v>0</v>
      </c>
      <c r="H184" s="114"/>
      <c r="I184" s="114"/>
      <c r="J184" s="114"/>
      <c r="K184" s="114">
        <f t="shared" si="158"/>
        <v>0</v>
      </c>
      <c r="L184" s="114"/>
      <c r="M184" s="114"/>
      <c r="N184" s="114"/>
      <c r="O184" s="114">
        <f t="shared" si="159"/>
        <v>0</v>
      </c>
      <c r="P184" s="114"/>
      <c r="Q184" s="114"/>
      <c r="R184" s="114"/>
      <c r="S184" s="114">
        <f t="shared" si="160"/>
        <v>0</v>
      </c>
      <c r="T184" s="114">
        <f t="shared" si="161"/>
        <v>0</v>
      </c>
      <c r="U184" s="114"/>
      <c r="V184" s="114"/>
      <c r="W184" s="114"/>
      <c r="X184" s="114">
        <f t="shared" si="162"/>
        <v>0</v>
      </c>
      <c r="Y184" s="114"/>
      <c r="Z184" s="114"/>
      <c r="AA184" s="114"/>
      <c r="AB184" s="114">
        <f t="shared" si="163"/>
        <v>0</v>
      </c>
      <c r="AC184" s="114"/>
    </row>
    <row r="185" spans="1:29" x14ac:dyDescent="0.2">
      <c r="A185" s="114"/>
      <c r="B185" s="116"/>
      <c r="C185" s="116">
        <v>9</v>
      </c>
      <c r="D185" s="115"/>
      <c r="E185" s="115"/>
      <c r="F185" s="115"/>
      <c r="G185" s="115">
        <f t="shared" si="114"/>
        <v>0</v>
      </c>
      <c r="H185" s="114"/>
      <c r="I185" s="114"/>
      <c r="J185" s="114"/>
      <c r="K185" s="114">
        <f t="shared" si="158"/>
        <v>0</v>
      </c>
      <c r="L185" s="114"/>
      <c r="M185" s="114"/>
      <c r="N185" s="114"/>
      <c r="O185" s="114">
        <f t="shared" si="159"/>
        <v>0</v>
      </c>
      <c r="P185" s="114"/>
      <c r="Q185" s="114"/>
      <c r="R185" s="114"/>
      <c r="S185" s="114">
        <f t="shared" si="160"/>
        <v>0</v>
      </c>
      <c r="T185" s="114">
        <f t="shared" si="161"/>
        <v>0</v>
      </c>
      <c r="U185" s="114"/>
      <c r="V185" s="114"/>
      <c r="W185" s="114"/>
      <c r="X185" s="114">
        <f t="shared" si="162"/>
        <v>0</v>
      </c>
      <c r="Y185" s="114"/>
      <c r="Z185" s="114"/>
      <c r="AA185" s="114"/>
      <c r="AB185" s="114">
        <f t="shared" si="163"/>
        <v>0</v>
      </c>
      <c r="AC185" s="114"/>
    </row>
    <row r="186" spans="1:29" x14ac:dyDescent="0.2">
      <c r="A186" s="114"/>
      <c r="B186" s="116"/>
      <c r="C186" s="116">
        <v>10</v>
      </c>
      <c r="D186" s="115"/>
      <c r="E186" s="115"/>
      <c r="F186" s="115">
        <v>1</v>
      </c>
      <c r="G186" s="115">
        <f t="shared" si="114"/>
        <v>1</v>
      </c>
      <c r="H186" s="114"/>
      <c r="I186" s="114"/>
      <c r="J186" s="114">
        <v>6</v>
      </c>
      <c r="K186" s="114">
        <f t="shared" si="158"/>
        <v>6</v>
      </c>
      <c r="L186" s="114"/>
      <c r="M186" s="114"/>
      <c r="N186" s="114">
        <v>4</v>
      </c>
      <c r="O186" s="114">
        <f t="shared" si="159"/>
        <v>4</v>
      </c>
      <c r="P186" s="114"/>
      <c r="Q186" s="114"/>
      <c r="R186" s="114"/>
      <c r="S186" s="114">
        <f t="shared" si="160"/>
        <v>0</v>
      </c>
      <c r="T186" s="114">
        <f t="shared" si="161"/>
        <v>10</v>
      </c>
      <c r="U186" s="114">
        <v>1</v>
      </c>
      <c r="V186" s="114">
        <v>1</v>
      </c>
      <c r="W186" s="114">
        <v>1</v>
      </c>
      <c r="X186" s="114">
        <f t="shared" si="162"/>
        <v>3</v>
      </c>
      <c r="Y186" s="114"/>
      <c r="Z186" s="114"/>
      <c r="AA186" s="114"/>
      <c r="AB186" s="114">
        <f t="shared" si="163"/>
        <v>0</v>
      </c>
      <c r="AC186" s="114"/>
    </row>
    <row r="187" spans="1:29" ht="13.5" thickBot="1" x14ac:dyDescent="0.25">
      <c r="A187" s="117"/>
      <c r="B187" s="118"/>
      <c r="C187" s="116">
        <v>11</v>
      </c>
      <c r="D187" s="115"/>
      <c r="E187" s="115"/>
      <c r="F187" s="115">
        <v>1</v>
      </c>
      <c r="G187" s="115">
        <f t="shared" si="114"/>
        <v>1</v>
      </c>
      <c r="H187" s="114"/>
      <c r="I187" s="114"/>
      <c r="J187" s="114">
        <v>6</v>
      </c>
      <c r="K187" s="114">
        <f t="shared" si="158"/>
        <v>6</v>
      </c>
      <c r="L187" s="114"/>
      <c r="M187" s="114"/>
      <c r="N187" s="114">
        <v>4</v>
      </c>
      <c r="O187" s="114">
        <f t="shared" si="159"/>
        <v>4</v>
      </c>
      <c r="P187" s="114"/>
      <c r="Q187" s="114"/>
      <c r="R187" s="114"/>
      <c r="S187" s="114">
        <f t="shared" si="160"/>
        <v>0</v>
      </c>
      <c r="T187" s="114">
        <f t="shared" si="161"/>
        <v>10</v>
      </c>
      <c r="U187" s="114">
        <v>1</v>
      </c>
      <c r="V187" s="114">
        <v>1</v>
      </c>
      <c r="W187" s="114">
        <v>1</v>
      </c>
      <c r="X187" s="114">
        <f t="shared" si="162"/>
        <v>3</v>
      </c>
      <c r="Y187" s="114"/>
      <c r="Z187" s="114"/>
      <c r="AA187" s="114"/>
      <c r="AB187" s="114">
        <f t="shared" si="163"/>
        <v>0</v>
      </c>
      <c r="AC187" s="114"/>
    </row>
    <row r="188" spans="1:29" x14ac:dyDescent="0.2">
      <c r="A188" s="93">
        <v>24</v>
      </c>
      <c r="B188" s="93" t="s">
        <v>548</v>
      </c>
      <c r="C188" s="86">
        <v>0</v>
      </c>
      <c r="D188" s="84"/>
      <c r="E188" s="84"/>
      <c r="F188" s="84"/>
      <c r="G188" s="84">
        <f t="shared" si="114"/>
        <v>0</v>
      </c>
      <c r="H188" s="86">
        <f>SUM(H189:H195)</f>
        <v>0</v>
      </c>
      <c r="I188" s="86">
        <f>SUM(I189:I195)</f>
        <v>0</v>
      </c>
      <c r="J188" s="86">
        <f>SUM(J189:J195)</f>
        <v>0</v>
      </c>
      <c r="K188" s="86">
        <f>SUM(K189:K195)</f>
        <v>0</v>
      </c>
      <c r="L188" s="86">
        <f t="shared" ref="L188:S188" si="164">SUM(L189:L195)</f>
        <v>0</v>
      </c>
      <c r="M188" s="86">
        <f t="shared" si="164"/>
        <v>0</v>
      </c>
      <c r="N188" s="86">
        <f t="shared" si="164"/>
        <v>0</v>
      </c>
      <c r="O188" s="86">
        <f>SUM(O189:O195)</f>
        <v>0</v>
      </c>
      <c r="P188" s="86">
        <f t="shared" si="164"/>
        <v>0</v>
      </c>
      <c r="Q188" s="86">
        <f t="shared" si="164"/>
        <v>0</v>
      </c>
      <c r="R188" s="86">
        <f t="shared" si="164"/>
        <v>0</v>
      </c>
      <c r="S188" s="86">
        <f t="shared" si="164"/>
        <v>0</v>
      </c>
      <c r="T188" s="86">
        <f>SUM(K188,O188,S188)</f>
        <v>0</v>
      </c>
      <c r="U188" s="86">
        <f>SUM(U189:U195)</f>
        <v>0</v>
      </c>
      <c r="V188" s="86">
        <f>SUM(V189:V195)</f>
        <v>0</v>
      </c>
      <c r="W188" s="86">
        <f>SUM(W189:W195)</f>
        <v>0</v>
      </c>
      <c r="X188" s="86">
        <f>SUM(U188:W188)</f>
        <v>0</v>
      </c>
      <c r="Y188" s="86">
        <f>SUM(Y189:Y195)</f>
        <v>0</v>
      </c>
      <c r="Z188" s="86">
        <f>SUM(Z189:Z195)</f>
        <v>0</v>
      </c>
      <c r="AA188" s="86">
        <f>SUM(AA189:AA195)</f>
        <v>0</v>
      </c>
      <c r="AB188" s="86">
        <f>SUM(Y188:AA188)</f>
        <v>0</v>
      </c>
      <c r="AC188" s="86"/>
    </row>
    <row r="189" spans="1:29" x14ac:dyDescent="0.2">
      <c r="A189" s="86"/>
      <c r="B189" s="86"/>
      <c r="C189" s="87">
        <v>5</v>
      </c>
      <c r="D189" s="84"/>
      <c r="E189" s="84"/>
      <c r="F189" s="84"/>
      <c r="G189" s="84">
        <f t="shared" si="114"/>
        <v>0</v>
      </c>
      <c r="H189" s="86"/>
      <c r="I189" s="86"/>
      <c r="J189" s="86"/>
      <c r="K189" s="86">
        <f t="shared" ref="K189:K195" si="165">SUM(H189:J189)</f>
        <v>0</v>
      </c>
      <c r="L189" s="86"/>
      <c r="M189" s="86"/>
      <c r="N189" s="86"/>
      <c r="O189" s="86">
        <f t="shared" ref="O189:O195" si="166">SUM(L189:N189)</f>
        <v>0</v>
      </c>
      <c r="P189" s="86"/>
      <c r="Q189" s="86"/>
      <c r="R189" s="86"/>
      <c r="S189" s="86">
        <f t="shared" ref="S189:S195" si="167">SUM(P189:R189)</f>
        <v>0</v>
      </c>
      <c r="T189" s="86">
        <f t="shared" ref="T189:T203" si="168">SUM(K189,O189,S189)</f>
        <v>0</v>
      </c>
      <c r="U189" s="86"/>
      <c r="V189" s="86"/>
      <c r="W189" s="86"/>
      <c r="X189" s="86">
        <f t="shared" ref="X189:X195" si="169">SUM(U189:W189)</f>
        <v>0</v>
      </c>
      <c r="Y189" s="86"/>
      <c r="Z189" s="86"/>
      <c r="AA189" s="86"/>
      <c r="AB189" s="86">
        <f t="shared" ref="AB189:AB195" si="170">SUM(Y189:AA189)</f>
        <v>0</v>
      </c>
      <c r="AC189" s="86"/>
    </row>
    <row r="190" spans="1:29" x14ac:dyDescent="0.2">
      <c r="A190" s="86"/>
      <c r="B190" s="86"/>
      <c r="C190" s="87">
        <v>6</v>
      </c>
      <c r="D190" s="84"/>
      <c r="E190" s="84"/>
      <c r="F190" s="84"/>
      <c r="G190" s="84">
        <f t="shared" si="114"/>
        <v>0</v>
      </c>
      <c r="H190" s="86"/>
      <c r="I190" s="86"/>
      <c r="J190" s="86"/>
      <c r="K190" s="86">
        <f t="shared" si="165"/>
        <v>0</v>
      </c>
      <c r="L190" s="86"/>
      <c r="M190" s="86"/>
      <c r="N190" s="86"/>
      <c r="O190" s="86">
        <f t="shared" si="166"/>
        <v>0</v>
      </c>
      <c r="P190" s="86"/>
      <c r="Q190" s="86"/>
      <c r="R190" s="86"/>
      <c r="S190" s="86">
        <f t="shared" si="167"/>
        <v>0</v>
      </c>
      <c r="T190" s="86">
        <f t="shared" si="168"/>
        <v>0</v>
      </c>
      <c r="U190" s="86"/>
      <c r="V190" s="86"/>
      <c r="W190" s="86"/>
      <c r="X190" s="86">
        <f t="shared" si="169"/>
        <v>0</v>
      </c>
      <c r="Y190" s="86"/>
      <c r="Z190" s="86"/>
      <c r="AA190" s="86"/>
      <c r="AB190" s="86">
        <f t="shared" si="170"/>
        <v>0</v>
      </c>
      <c r="AC190" s="86"/>
    </row>
    <row r="191" spans="1:29" x14ac:dyDescent="0.2">
      <c r="A191" s="86"/>
      <c r="B191" s="86"/>
      <c r="C191" s="87">
        <v>7</v>
      </c>
      <c r="D191" s="84"/>
      <c r="E191" s="84"/>
      <c r="F191" s="84"/>
      <c r="G191" s="84">
        <f t="shared" si="114"/>
        <v>0</v>
      </c>
      <c r="H191" s="86"/>
      <c r="I191" s="86"/>
      <c r="J191" s="86"/>
      <c r="K191" s="86">
        <f t="shared" si="165"/>
        <v>0</v>
      </c>
      <c r="L191" s="86"/>
      <c r="M191" s="86"/>
      <c r="N191" s="86"/>
      <c r="O191" s="86">
        <f t="shared" si="166"/>
        <v>0</v>
      </c>
      <c r="P191" s="86"/>
      <c r="Q191" s="86"/>
      <c r="R191" s="86"/>
      <c r="S191" s="86">
        <f t="shared" si="167"/>
        <v>0</v>
      </c>
      <c r="T191" s="86">
        <f t="shared" si="168"/>
        <v>0</v>
      </c>
      <c r="U191" s="86"/>
      <c r="V191" s="86"/>
      <c r="W191" s="86"/>
      <c r="X191" s="86">
        <f t="shared" si="169"/>
        <v>0</v>
      </c>
      <c r="Y191" s="86"/>
      <c r="Z191" s="86"/>
      <c r="AA191" s="86"/>
      <c r="AB191" s="86">
        <f t="shared" si="170"/>
        <v>0</v>
      </c>
      <c r="AC191" s="86"/>
    </row>
    <row r="192" spans="1:29" x14ac:dyDescent="0.2">
      <c r="A192" s="86"/>
      <c r="B192" s="86"/>
      <c r="C192" s="87">
        <v>8</v>
      </c>
      <c r="D192" s="84"/>
      <c r="E192" s="84"/>
      <c r="F192" s="84"/>
      <c r="G192" s="84">
        <f t="shared" si="114"/>
        <v>0</v>
      </c>
      <c r="H192" s="86"/>
      <c r="I192" s="86"/>
      <c r="J192" s="86"/>
      <c r="K192" s="86">
        <f t="shared" si="165"/>
        <v>0</v>
      </c>
      <c r="L192" s="86"/>
      <c r="M192" s="86"/>
      <c r="N192" s="86"/>
      <c r="O192" s="86">
        <f t="shared" si="166"/>
        <v>0</v>
      </c>
      <c r="P192" s="86"/>
      <c r="Q192" s="86"/>
      <c r="R192" s="86"/>
      <c r="S192" s="86">
        <f t="shared" si="167"/>
        <v>0</v>
      </c>
      <c r="T192" s="86">
        <f t="shared" si="168"/>
        <v>0</v>
      </c>
      <c r="U192" s="86"/>
      <c r="V192" s="86"/>
      <c r="W192" s="86"/>
      <c r="X192" s="86">
        <f t="shared" si="169"/>
        <v>0</v>
      </c>
      <c r="Y192" s="86"/>
      <c r="Z192" s="86"/>
      <c r="AA192" s="86"/>
      <c r="AB192" s="86">
        <f t="shared" si="170"/>
        <v>0</v>
      </c>
      <c r="AC192" s="86"/>
    </row>
    <row r="193" spans="1:29" x14ac:dyDescent="0.2">
      <c r="A193" s="86"/>
      <c r="B193" s="87"/>
      <c r="C193" s="87">
        <v>9</v>
      </c>
      <c r="D193" s="84"/>
      <c r="E193" s="84"/>
      <c r="F193" s="84"/>
      <c r="G193" s="84">
        <f t="shared" si="114"/>
        <v>0</v>
      </c>
      <c r="H193" s="86"/>
      <c r="I193" s="86"/>
      <c r="J193" s="86"/>
      <c r="K193" s="86">
        <f t="shared" si="165"/>
        <v>0</v>
      </c>
      <c r="L193" s="86"/>
      <c r="M193" s="86"/>
      <c r="N193" s="86"/>
      <c r="O193" s="86">
        <f t="shared" si="166"/>
        <v>0</v>
      </c>
      <c r="P193" s="86"/>
      <c r="Q193" s="86"/>
      <c r="R193" s="86"/>
      <c r="S193" s="86">
        <f t="shared" si="167"/>
        <v>0</v>
      </c>
      <c r="T193" s="86">
        <f t="shared" si="168"/>
        <v>0</v>
      </c>
      <c r="U193" s="86"/>
      <c r="V193" s="86"/>
      <c r="W193" s="86"/>
      <c r="X193" s="86">
        <f t="shared" si="169"/>
        <v>0</v>
      </c>
      <c r="Y193" s="86"/>
      <c r="Z193" s="86"/>
      <c r="AA193" s="86"/>
      <c r="AB193" s="86">
        <f t="shared" si="170"/>
        <v>0</v>
      </c>
      <c r="AC193" s="86"/>
    </row>
    <row r="194" spans="1:29" x14ac:dyDescent="0.2">
      <c r="A194" s="86"/>
      <c r="B194" s="87"/>
      <c r="C194" s="87">
        <v>10</v>
      </c>
      <c r="D194" s="84"/>
      <c r="E194" s="84"/>
      <c r="F194" s="84"/>
      <c r="G194" s="84">
        <f t="shared" si="114"/>
        <v>0</v>
      </c>
      <c r="H194" s="86"/>
      <c r="I194" s="86"/>
      <c r="J194" s="86"/>
      <c r="K194" s="86">
        <f t="shared" si="165"/>
        <v>0</v>
      </c>
      <c r="L194" s="86"/>
      <c r="M194" s="86"/>
      <c r="N194" s="86"/>
      <c r="O194" s="86">
        <f t="shared" si="166"/>
        <v>0</v>
      </c>
      <c r="P194" s="86"/>
      <c r="Q194" s="86"/>
      <c r="R194" s="86"/>
      <c r="S194" s="86">
        <f t="shared" si="167"/>
        <v>0</v>
      </c>
      <c r="T194" s="86">
        <f t="shared" si="168"/>
        <v>0</v>
      </c>
      <c r="U194" s="86"/>
      <c r="V194" s="86"/>
      <c r="W194" s="86"/>
      <c r="X194" s="86">
        <f t="shared" si="169"/>
        <v>0</v>
      </c>
      <c r="Y194" s="86"/>
      <c r="Z194" s="86"/>
      <c r="AA194" s="86"/>
      <c r="AB194" s="86">
        <f t="shared" si="170"/>
        <v>0</v>
      </c>
      <c r="AC194" s="86"/>
    </row>
    <row r="195" spans="1:29" ht="13.5" thickBot="1" x14ac:dyDescent="0.25">
      <c r="A195" s="94"/>
      <c r="B195" s="95"/>
      <c r="C195" s="87">
        <v>11</v>
      </c>
      <c r="D195" s="84"/>
      <c r="E195" s="84"/>
      <c r="F195" s="84"/>
      <c r="G195" s="84">
        <f t="shared" si="114"/>
        <v>0</v>
      </c>
      <c r="H195" s="86"/>
      <c r="I195" s="86"/>
      <c r="J195" s="86"/>
      <c r="K195" s="86">
        <f t="shared" si="165"/>
        <v>0</v>
      </c>
      <c r="L195" s="86"/>
      <c r="M195" s="86"/>
      <c r="N195" s="86"/>
      <c r="O195" s="86">
        <f t="shared" si="166"/>
        <v>0</v>
      </c>
      <c r="P195" s="86"/>
      <c r="Q195" s="86"/>
      <c r="R195" s="86"/>
      <c r="S195" s="86">
        <f t="shared" si="167"/>
        <v>0</v>
      </c>
      <c r="T195" s="86">
        <f t="shared" si="168"/>
        <v>0</v>
      </c>
      <c r="U195" s="86"/>
      <c r="V195" s="86"/>
      <c r="W195" s="86"/>
      <c r="X195" s="86">
        <f t="shared" si="169"/>
        <v>0</v>
      </c>
      <c r="Y195" s="86"/>
      <c r="Z195" s="86"/>
      <c r="AA195" s="86"/>
      <c r="AB195" s="86">
        <f t="shared" si="170"/>
        <v>0</v>
      </c>
      <c r="AC195" s="86"/>
    </row>
    <row r="196" spans="1:29" x14ac:dyDescent="0.2">
      <c r="A196" s="93">
        <v>25</v>
      </c>
      <c r="B196" s="93" t="s">
        <v>9499</v>
      </c>
      <c r="C196" s="86">
        <v>0</v>
      </c>
      <c r="D196" s="84"/>
      <c r="E196" s="84"/>
      <c r="F196" s="84"/>
      <c r="G196" s="84">
        <f t="shared" ref="G196:G223" si="171">SUM(D196:F196)</f>
        <v>0</v>
      </c>
      <c r="H196" s="86">
        <f>SUM(H197:H203)</f>
        <v>0</v>
      </c>
      <c r="I196" s="86">
        <f>SUM(I197:I203)</f>
        <v>0</v>
      </c>
      <c r="J196" s="86">
        <f>SUM(J197:J203)</f>
        <v>0</v>
      </c>
      <c r="K196" s="86">
        <f>SUM(K197:K203)</f>
        <v>0</v>
      </c>
      <c r="L196" s="86">
        <f t="shared" ref="L196:S196" si="172">SUM(L197:L203)</f>
        <v>0</v>
      </c>
      <c r="M196" s="86">
        <f t="shared" si="172"/>
        <v>0</v>
      </c>
      <c r="N196" s="86">
        <f t="shared" si="172"/>
        <v>0</v>
      </c>
      <c r="O196" s="86">
        <f t="shared" si="172"/>
        <v>0</v>
      </c>
      <c r="P196" s="86">
        <f t="shared" si="172"/>
        <v>0</v>
      </c>
      <c r="Q196" s="86">
        <f t="shared" si="172"/>
        <v>0</v>
      </c>
      <c r="R196" s="86">
        <f t="shared" si="172"/>
        <v>0</v>
      </c>
      <c r="S196" s="86">
        <f t="shared" si="172"/>
        <v>0</v>
      </c>
      <c r="T196" s="86">
        <f t="shared" si="168"/>
        <v>0</v>
      </c>
      <c r="U196" s="86">
        <f>SUM(U197:U203)</f>
        <v>0</v>
      </c>
      <c r="V196" s="86">
        <f>SUM(V197:V203)</f>
        <v>0</v>
      </c>
      <c r="W196" s="86">
        <f>SUM(W197:W203)</f>
        <v>0</v>
      </c>
      <c r="X196" s="86">
        <f>SUM(U196:W196)</f>
        <v>0</v>
      </c>
      <c r="Y196" s="86">
        <f>SUM(Y197:Y203)</f>
        <v>0</v>
      </c>
      <c r="Z196" s="86">
        <f>SUM(Z197:Z203)</f>
        <v>0</v>
      </c>
      <c r="AA196" s="86">
        <f>SUM(AA197:AA203)</f>
        <v>0</v>
      </c>
      <c r="AB196" s="86">
        <f>SUM(Y196:AA196)</f>
        <v>0</v>
      </c>
      <c r="AC196" s="86"/>
    </row>
    <row r="197" spans="1:29" x14ac:dyDescent="0.2">
      <c r="A197" s="86"/>
      <c r="B197" s="86"/>
      <c r="C197" s="87">
        <v>5</v>
      </c>
      <c r="D197" s="84"/>
      <c r="E197" s="84"/>
      <c r="F197" s="84"/>
      <c r="G197" s="84">
        <f t="shared" si="171"/>
        <v>0</v>
      </c>
      <c r="H197" s="86"/>
      <c r="I197" s="86"/>
      <c r="J197" s="86"/>
      <c r="K197" s="86">
        <f t="shared" ref="K197:K203" si="173">SUM(H197:J197)</f>
        <v>0</v>
      </c>
      <c r="L197" s="86"/>
      <c r="M197" s="86"/>
      <c r="N197" s="86"/>
      <c r="O197" s="86">
        <f t="shared" ref="O197:O203" si="174">SUM(L197:N197)</f>
        <v>0</v>
      </c>
      <c r="P197" s="86"/>
      <c r="Q197" s="86"/>
      <c r="R197" s="86"/>
      <c r="S197" s="86">
        <f t="shared" ref="S197:S203" si="175">SUM(P197:R197)</f>
        <v>0</v>
      </c>
      <c r="T197" s="86">
        <f t="shared" si="168"/>
        <v>0</v>
      </c>
      <c r="U197" s="86"/>
      <c r="V197" s="86"/>
      <c r="W197" s="86"/>
      <c r="X197" s="86">
        <f t="shared" ref="X197:X203" si="176">SUM(U197:W197)</f>
        <v>0</v>
      </c>
      <c r="Y197" s="86"/>
      <c r="Z197" s="86"/>
      <c r="AA197" s="86"/>
      <c r="AB197" s="86">
        <f t="shared" ref="AB197:AB203" si="177">SUM(Y197:AA197)</f>
        <v>0</v>
      </c>
      <c r="AC197" s="86"/>
    </row>
    <row r="198" spans="1:29" x14ac:dyDescent="0.2">
      <c r="A198" s="86"/>
      <c r="B198" s="86"/>
      <c r="C198" s="87">
        <v>6</v>
      </c>
      <c r="D198" s="84"/>
      <c r="E198" s="84"/>
      <c r="F198" s="84"/>
      <c r="G198" s="84">
        <f t="shared" si="171"/>
        <v>0</v>
      </c>
      <c r="H198" s="86"/>
      <c r="I198" s="86"/>
      <c r="J198" s="86"/>
      <c r="K198" s="86">
        <f t="shared" si="173"/>
        <v>0</v>
      </c>
      <c r="L198" s="86"/>
      <c r="M198" s="86"/>
      <c r="N198" s="86"/>
      <c r="O198" s="86">
        <f t="shared" si="174"/>
        <v>0</v>
      </c>
      <c r="P198" s="86"/>
      <c r="Q198" s="86"/>
      <c r="R198" s="86"/>
      <c r="S198" s="86">
        <f t="shared" si="175"/>
        <v>0</v>
      </c>
      <c r="T198" s="86">
        <f t="shared" si="168"/>
        <v>0</v>
      </c>
      <c r="U198" s="86"/>
      <c r="V198" s="86"/>
      <c r="W198" s="86"/>
      <c r="X198" s="86">
        <f t="shared" si="176"/>
        <v>0</v>
      </c>
      <c r="Y198" s="86"/>
      <c r="Z198" s="86"/>
      <c r="AA198" s="86"/>
      <c r="AB198" s="86">
        <f t="shared" si="177"/>
        <v>0</v>
      </c>
      <c r="AC198" s="86"/>
    </row>
    <row r="199" spans="1:29" x14ac:dyDescent="0.2">
      <c r="A199" s="86"/>
      <c r="B199" s="86"/>
      <c r="C199" s="87">
        <v>7</v>
      </c>
      <c r="D199" s="84"/>
      <c r="E199" s="84"/>
      <c r="F199" s="84"/>
      <c r="G199" s="84">
        <f t="shared" si="171"/>
        <v>0</v>
      </c>
      <c r="H199" s="86"/>
      <c r="I199" s="86"/>
      <c r="J199" s="86"/>
      <c r="K199" s="86">
        <f t="shared" si="173"/>
        <v>0</v>
      </c>
      <c r="L199" s="86"/>
      <c r="M199" s="86"/>
      <c r="N199" s="86"/>
      <c r="O199" s="86">
        <f t="shared" si="174"/>
        <v>0</v>
      </c>
      <c r="P199" s="86"/>
      <c r="Q199" s="86"/>
      <c r="R199" s="86"/>
      <c r="S199" s="86">
        <f t="shared" si="175"/>
        <v>0</v>
      </c>
      <c r="T199" s="86">
        <f t="shared" si="168"/>
        <v>0</v>
      </c>
      <c r="U199" s="86"/>
      <c r="V199" s="86"/>
      <c r="W199" s="86"/>
      <c r="X199" s="86">
        <f t="shared" si="176"/>
        <v>0</v>
      </c>
      <c r="Y199" s="86"/>
      <c r="Z199" s="86"/>
      <c r="AA199" s="86"/>
      <c r="AB199" s="86">
        <f t="shared" si="177"/>
        <v>0</v>
      </c>
      <c r="AC199" s="86"/>
    </row>
    <row r="200" spans="1:29" x14ac:dyDescent="0.2">
      <c r="A200" s="86"/>
      <c r="B200" s="86"/>
      <c r="C200" s="87">
        <v>8</v>
      </c>
      <c r="D200" s="84"/>
      <c r="E200" s="84"/>
      <c r="F200" s="84"/>
      <c r="G200" s="84">
        <f t="shared" si="171"/>
        <v>0</v>
      </c>
      <c r="H200" s="86"/>
      <c r="I200" s="86"/>
      <c r="J200" s="86"/>
      <c r="K200" s="86">
        <f t="shared" si="173"/>
        <v>0</v>
      </c>
      <c r="L200" s="86"/>
      <c r="M200" s="86"/>
      <c r="N200" s="86"/>
      <c r="O200" s="86">
        <f t="shared" si="174"/>
        <v>0</v>
      </c>
      <c r="P200" s="86"/>
      <c r="Q200" s="86"/>
      <c r="R200" s="86"/>
      <c r="S200" s="86">
        <f t="shared" si="175"/>
        <v>0</v>
      </c>
      <c r="T200" s="86">
        <f t="shared" si="168"/>
        <v>0</v>
      </c>
      <c r="U200" s="86"/>
      <c r="V200" s="86"/>
      <c r="W200" s="86"/>
      <c r="X200" s="86">
        <f t="shared" si="176"/>
        <v>0</v>
      </c>
      <c r="Y200" s="86"/>
      <c r="Z200" s="86"/>
      <c r="AA200" s="86"/>
      <c r="AB200" s="86">
        <f t="shared" si="177"/>
        <v>0</v>
      </c>
      <c r="AC200" s="86"/>
    </row>
    <row r="201" spans="1:29" x14ac:dyDescent="0.2">
      <c r="A201" s="86"/>
      <c r="B201" s="87"/>
      <c r="C201" s="87">
        <v>9</v>
      </c>
      <c r="D201" s="84"/>
      <c r="E201" s="84"/>
      <c r="F201" s="84"/>
      <c r="G201" s="84">
        <f t="shared" si="171"/>
        <v>0</v>
      </c>
      <c r="H201" s="86"/>
      <c r="I201" s="86"/>
      <c r="J201" s="86"/>
      <c r="K201" s="86">
        <f t="shared" si="173"/>
        <v>0</v>
      </c>
      <c r="L201" s="86"/>
      <c r="M201" s="86"/>
      <c r="N201" s="86"/>
      <c r="O201" s="86">
        <f t="shared" si="174"/>
        <v>0</v>
      </c>
      <c r="P201" s="86"/>
      <c r="Q201" s="86"/>
      <c r="R201" s="86"/>
      <c r="S201" s="86">
        <f t="shared" si="175"/>
        <v>0</v>
      </c>
      <c r="T201" s="86">
        <f t="shared" si="168"/>
        <v>0</v>
      </c>
      <c r="U201" s="86"/>
      <c r="V201" s="86"/>
      <c r="W201" s="86"/>
      <c r="X201" s="86">
        <f t="shared" si="176"/>
        <v>0</v>
      </c>
      <c r="Y201" s="86"/>
      <c r="Z201" s="86"/>
      <c r="AA201" s="86"/>
      <c r="AB201" s="86">
        <f t="shared" si="177"/>
        <v>0</v>
      </c>
      <c r="AC201" s="86"/>
    </row>
    <row r="202" spans="1:29" x14ac:dyDescent="0.2">
      <c r="A202" s="86"/>
      <c r="B202" s="87"/>
      <c r="C202" s="87">
        <v>10</v>
      </c>
      <c r="D202" s="84"/>
      <c r="E202" s="84"/>
      <c r="F202" s="84"/>
      <c r="G202" s="84">
        <f t="shared" si="171"/>
        <v>0</v>
      </c>
      <c r="H202" s="86"/>
      <c r="I202" s="86"/>
      <c r="J202" s="86"/>
      <c r="K202" s="86">
        <f t="shared" si="173"/>
        <v>0</v>
      </c>
      <c r="L202" s="86"/>
      <c r="M202" s="86"/>
      <c r="N202" s="86"/>
      <c r="O202" s="86">
        <f t="shared" si="174"/>
        <v>0</v>
      </c>
      <c r="P202" s="86"/>
      <c r="Q202" s="86"/>
      <c r="R202" s="86"/>
      <c r="S202" s="86">
        <f t="shared" si="175"/>
        <v>0</v>
      </c>
      <c r="T202" s="86">
        <f t="shared" si="168"/>
        <v>0</v>
      </c>
      <c r="U202" s="86"/>
      <c r="V202" s="86"/>
      <c r="W202" s="86"/>
      <c r="X202" s="86">
        <f t="shared" si="176"/>
        <v>0</v>
      </c>
      <c r="Y202" s="86"/>
      <c r="Z202" s="86"/>
      <c r="AA202" s="86"/>
      <c r="AB202" s="86">
        <f t="shared" si="177"/>
        <v>0</v>
      </c>
      <c r="AC202" s="86"/>
    </row>
    <row r="203" spans="1:29" ht="13.5" thickBot="1" x14ac:dyDescent="0.25">
      <c r="A203" s="94"/>
      <c r="B203" s="95"/>
      <c r="C203" s="87">
        <v>11</v>
      </c>
      <c r="D203" s="84"/>
      <c r="E203" s="84"/>
      <c r="F203" s="84"/>
      <c r="G203" s="84">
        <f t="shared" si="171"/>
        <v>0</v>
      </c>
      <c r="H203" s="86"/>
      <c r="I203" s="86"/>
      <c r="J203" s="86"/>
      <c r="K203" s="86">
        <f t="shared" si="173"/>
        <v>0</v>
      </c>
      <c r="L203" s="86"/>
      <c r="M203" s="86"/>
      <c r="N203" s="86"/>
      <c r="O203" s="86">
        <f t="shared" si="174"/>
        <v>0</v>
      </c>
      <c r="P203" s="86"/>
      <c r="Q203" s="86"/>
      <c r="R203" s="86"/>
      <c r="S203" s="86">
        <f t="shared" si="175"/>
        <v>0</v>
      </c>
      <c r="T203" s="86">
        <f t="shared" si="168"/>
        <v>0</v>
      </c>
      <c r="U203" s="86"/>
      <c r="V203" s="86"/>
      <c r="W203" s="86"/>
      <c r="X203" s="86">
        <f t="shared" si="176"/>
        <v>0</v>
      </c>
      <c r="Y203" s="86"/>
      <c r="Z203" s="86"/>
      <c r="AA203" s="86"/>
      <c r="AB203" s="86">
        <f t="shared" si="177"/>
        <v>0</v>
      </c>
      <c r="AC203" s="86"/>
    </row>
    <row r="204" spans="1:29" x14ac:dyDescent="0.2">
      <c r="A204" s="93">
        <v>26</v>
      </c>
      <c r="B204" s="93" t="s">
        <v>1569</v>
      </c>
      <c r="C204" s="86">
        <v>0</v>
      </c>
      <c r="D204" s="84"/>
      <c r="E204" s="84"/>
      <c r="F204" s="84"/>
      <c r="G204" s="84">
        <f t="shared" si="171"/>
        <v>0</v>
      </c>
      <c r="H204" s="86">
        <f>SUM(H205:H211)</f>
        <v>0</v>
      </c>
      <c r="I204" s="86">
        <f>SUM(I205:I211)</f>
        <v>0</v>
      </c>
      <c r="J204" s="86">
        <f>SUM(J205:J211)</f>
        <v>0</v>
      </c>
      <c r="K204" s="86">
        <f>SUM(K205:K211)</f>
        <v>0</v>
      </c>
      <c r="L204" s="86">
        <f t="shared" ref="L204:S204" si="178">SUM(L205:L211)</f>
        <v>0</v>
      </c>
      <c r="M204" s="86">
        <f t="shared" si="178"/>
        <v>0</v>
      </c>
      <c r="N204" s="86">
        <f t="shared" si="178"/>
        <v>0</v>
      </c>
      <c r="O204" s="86">
        <f t="shared" si="178"/>
        <v>0</v>
      </c>
      <c r="P204" s="86">
        <f t="shared" si="178"/>
        <v>0</v>
      </c>
      <c r="Q204" s="86">
        <f t="shared" si="178"/>
        <v>0</v>
      </c>
      <c r="R204" s="86">
        <f t="shared" si="178"/>
        <v>0</v>
      </c>
      <c r="S204" s="86">
        <f t="shared" si="178"/>
        <v>0</v>
      </c>
      <c r="T204" s="86">
        <f>SUM(K204,O204,S204)</f>
        <v>0</v>
      </c>
      <c r="U204" s="86">
        <f>SUM(U205:U211)</f>
        <v>0</v>
      </c>
      <c r="V204" s="86">
        <f>SUM(V205:V211)</f>
        <v>0</v>
      </c>
      <c r="W204" s="86">
        <f>SUM(W205:W211)</f>
        <v>0</v>
      </c>
      <c r="X204" s="86">
        <f>SUM(U204:W204)</f>
        <v>0</v>
      </c>
      <c r="Y204" s="86">
        <f>SUM(Y205:Y211)</f>
        <v>0</v>
      </c>
      <c r="Z204" s="86">
        <f>SUM(Z205:Z211)</f>
        <v>0</v>
      </c>
      <c r="AA204" s="86">
        <f>SUM(AA205:AA211)</f>
        <v>0</v>
      </c>
      <c r="AB204" s="86">
        <f>SUM(Y204:AA204)</f>
        <v>0</v>
      </c>
      <c r="AC204" s="86"/>
    </row>
    <row r="205" spans="1:29" x14ac:dyDescent="0.2">
      <c r="A205" s="86"/>
      <c r="B205" s="86"/>
      <c r="C205" s="87">
        <v>5</v>
      </c>
      <c r="D205" s="84"/>
      <c r="E205" s="84"/>
      <c r="F205" s="84"/>
      <c r="G205" s="84">
        <f t="shared" si="171"/>
        <v>0</v>
      </c>
      <c r="H205" s="86"/>
      <c r="I205" s="86"/>
      <c r="J205" s="86"/>
      <c r="K205" s="86">
        <f t="shared" ref="K205:K211" si="179">SUM(H205:J205)</f>
        <v>0</v>
      </c>
      <c r="L205" s="86"/>
      <c r="M205" s="86"/>
      <c r="N205" s="86"/>
      <c r="O205" s="86">
        <f t="shared" ref="O205:O211" si="180">SUM(L205:N205)</f>
        <v>0</v>
      </c>
      <c r="P205" s="86"/>
      <c r="Q205" s="86"/>
      <c r="R205" s="86"/>
      <c r="S205" s="86">
        <f t="shared" ref="S205:S211" si="181">SUM(P205:R205)</f>
        <v>0</v>
      </c>
      <c r="T205" s="86">
        <f t="shared" ref="T205:T211" si="182">SUM(K205,O205,S205)</f>
        <v>0</v>
      </c>
      <c r="U205" s="86"/>
      <c r="V205" s="86"/>
      <c r="W205" s="86"/>
      <c r="X205" s="86">
        <f t="shared" ref="X205:X211" si="183">SUM(U205:W205)</f>
        <v>0</v>
      </c>
      <c r="Y205" s="86"/>
      <c r="Z205" s="86"/>
      <c r="AA205" s="86"/>
      <c r="AB205" s="86">
        <f t="shared" ref="AB205:AB211" si="184">SUM(Y205:AA205)</f>
        <v>0</v>
      </c>
      <c r="AC205" s="86"/>
    </row>
    <row r="206" spans="1:29" x14ac:dyDescent="0.2">
      <c r="A206" s="86"/>
      <c r="B206" s="86"/>
      <c r="C206" s="87">
        <v>6</v>
      </c>
      <c r="D206" s="84"/>
      <c r="E206" s="84"/>
      <c r="F206" s="84"/>
      <c r="G206" s="84">
        <f t="shared" si="171"/>
        <v>0</v>
      </c>
      <c r="H206" s="86"/>
      <c r="I206" s="86"/>
      <c r="J206" s="86"/>
      <c r="K206" s="86">
        <f t="shared" si="179"/>
        <v>0</v>
      </c>
      <c r="L206" s="86"/>
      <c r="M206" s="86"/>
      <c r="N206" s="86"/>
      <c r="O206" s="86">
        <f t="shared" si="180"/>
        <v>0</v>
      </c>
      <c r="P206" s="86"/>
      <c r="Q206" s="86"/>
      <c r="R206" s="86"/>
      <c r="S206" s="86">
        <f t="shared" si="181"/>
        <v>0</v>
      </c>
      <c r="T206" s="86">
        <f t="shared" si="182"/>
        <v>0</v>
      </c>
      <c r="U206" s="86"/>
      <c r="V206" s="86"/>
      <c r="W206" s="86"/>
      <c r="X206" s="86">
        <f t="shared" si="183"/>
        <v>0</v>
      </c>
      <c r="Y206" s="86"/>
      <c r="Z206" s="86"/>
      <c r="AA206" s="86"/>
      <c r="AB206" s="86">
        <f t="shared" si="184"/>
        <v>0</v>
      </c>
      <c r="AC206" s="86"/>
    </row>
    <row r="207" spans="1:29" x14ac:dyDescent="0.2">
      <c r="A207" s="86"/>
      <c r="B207" s="86"/>
      <c r="C207" s="87">
        <v>7</v>
      </c>
      <c r="D207" s="84"/>
      <c r="E207" s="84"/>
      <c r="F207" s="84"/>
      <c r="G207" s="84">
        <f t="shared" si="171"/>
        <v>0</v>
      </c>
      <c r="H207" s="86"/>
      <c r="I207" s="86"/>
      <c r="J207" s="86"/>
      <c r="K207" s="86">
        <f t="shared" si="179"/>
        <v>0</v>
      </c>
      <c r="L207" s="86"/>
      <c r="M207" s="86"/>
      <c r="N207" s="86"/>
      <c r="O207" s="86">
        <f t="shared" si="180"/>
        <v>0</v>
      </c>
      <c r="P207" s="86"/>
      <c r="Q207" s="86"/>
      <c r="R207" s="86"/>
      <c r="S207" s="86">
        <f t="shared" si="181"/>
        <v>0</v>
      </c>
      <c r="T207" s="86">
        <f t="shared" si="182"/>
        <v>0</v>
      </c>
      <c r="U207" s="86"/>
      <c r="V207" s="86"/>
      <c r="W207" s="86"/>
      <c r="X207" s="86">
        <f t="shared" si="183"/>
        <v>0</v>
      </c>
      <c r="Y207" s="86"/>
      <c r="Z207" s="86"/>
      <c r="AA207" s="86"/>
      <c r="AB207" s="86">
        <f t="shared" si="184"/>
        <v>0</v>
      </c>
      <c r="AC207" s="86"/>
    </row>
    <row r="208" spans="1:29" x14ac:dyDescent="0.2">
      <c r="A208" s="86"/>
      <c r="B208" s="86"/>
      <c r="C208" s="87">
        <v>8</v>
      </c>
      <c r="D208" s="84"/>
      <c r="E208" s="84"/>
      <c r="F208" s="84"/>
      <c r="G208" s="84">
        <f t="shared" si="171"/>
        <v>0</v>
      </c>
      <c r="H208" s="86"/>
      <c r="I208" s="86"/>
      <c r="J208" s="86"/>
      <c r="K208" s="86">
        <f t="shared" si="179"/>
        <v>0</v>
      </c>
      <c r="L208" s="86"/>
      <c r="M208" s="86"/>
      <c r="N208" s="86"/>
      <c r="O208" s="86">
        <f t="shared" si="180"/>
        <v>0</v>
      </c>
      <c r="P208" s="86"/>
      <c r="Q208" s="86"/>
      <c r="R208" s="86"/>
      <c r="S208" s="86">
        <f t="shared" si="181"/>
        <v>0</v>
      </c>
      <c r="T208" s="86">
        <f t="shared" si="182"/>
        <v>0</v>
      </c>
      <c r="U208" s="86"/>
      <c r="V208" s="86"/>
      <c r="W208" s="86"/>
      <c r="X208" s="86">
        <f t="shared" si="183"/>
        <v>0</v>
      </c>
      <c r="Y208" s="86"/>
      <c r="Z208" s="86"/>
      <c r="AA208" s="86"/>
      <c r="AB208" s="86">
        <f t="shared" si="184"/>
        <v>0</v>
      </c>
      <c r="AC208" s="86"/>
    </row>
    <row r="209" spans="1:29" x14ac:dyDescent="0.2">
      <c r="A209" s="86"/>
      <c r="B209" s="87"/>
      <c r="C209" s="87">
        <v>9</v>
      </c>
      <c r="D209" s="84"/>
      <c r="E209" s="84"/>
      <c r="F209" s="84"/>
      <c r="G209" s="84">
        <f t="shared" si="171"/>
        <v>0</v>
      </c>
      <c r="H209" s="86"/>
      <c r="I209" s="86"/>
      <c r="J209" s="86"/>
      <c r="K209" s="86">
        <f t="shared" si="179"/>
        <v>0</v>
      </c>
      <c r="L209" s="86"/>
      <c r="M209" s="86"/>
      <c r="N209" s="86"/>
      <c r="O209" s="86">
        <f t="shared" si="180"/>
        <v>0</v>
      </c>
      <c r="P209" s="86"/>
      <c r="Q209" s="86"/>
      <c r="R209" s="86"/>
      <c r="S209" s="86">
        <f t="shared" si="181"/>
        <v>0</v>
      </c>
      <c r="T209" s="86">
        <f t="shared" si="182"/>
        <v>0</v>
      </c>
      <c r="U209" s="86"/>
      <c r="V209" s="86"/>
      <c r="W209" s="86"/>
      <c r="X209" s="86">
        <f t="shared" si="183"/>
        <v>0</v>
      </c>
      <c r="Y209" s="86"/>
      <c r="Z209" s="86"/>
      <c r="AA209" s="86"/>
      <c r="AB209" s="86">
        <f t="shared" si="184"/>
        <v>0</v>
      </c>
      <c r="AC209" s="86"/>
    </row>
    <row r="210" spans="1:29" x14ac:dyDescent="0.2">
      <c r="A210" s="86"/>
      <c r="B210" s="87"/>
      <c r="C210" s="87">
        <v>10</v>
      </c>
      <c r="D210" s="84"/>
      <c r="E210" s="84"/>
      <c r="F210" s="84"/>
      <c r="G210" s="84">
        <f t="shared" si="171"/>
        <v>0</v>
      </c>
      <c r="H210" s="86"/>
      <c r="I210" s="86"/>
      <c r="J210" s="86"/>
      <c r="K210" s="86">
        <f t="shared" si="179"/>
        <v>0</v>
      </c>
      <c r="L210" s="86"/>
      <c r="M210" s="86"/>
      <c r="N210" s="86"/>
      <c r="O210" s="86">
        <f t="shared" si="180"/>
        <v>0</v>
      </c>
      <c r="P210" s="86"/>
      <c r="Q210" s="86"/>
      <c r="R210" s="86"/>
      <c r="S210" s="86">
        <f t="shared" si="181"/>
        <v>0</v>
      </c>
      <c r="T210" s="86">
        <f t="shared" si="182"/>
        <v>0</v>
      </c>
      <c r="U210" s="86"/>
      <c r="V210" s="86"/>
      <c r="W210" s="86"/>
      <c r="X210" s="86">
        <f t="shared" si="183"/>
        <v>0</v>
      </c>
      <c r="Y210" s="86"/>
      <c r="Z210" s="86"/>
      <c r="AA210" s="86"/>
      <c r="AB210" s="86">
        <f t="shared" si="184"/>
        <v>0</v>
      </c>
      <c r="AC210" s="86"/>
    </row>
    <row r="211" spans="1:29" x14ac:dyDescent="0.2">
      <c r="A211" s="86"/>
      <c r="B211" s="87"/>
      <c r="C211" s="87">
        <v>11</v>
      </c>
      <c r="D211" s="84"/>
      <c r="E211" s="84"/>
      <c r="F211" s="84"/>
      <c r="G211" s="84">
        <f t="shared" si="171"/>
        <v>0</v>
      </c>
      <c r="H211" s="86"/>
      <c r="I211" s="86"/>
      <c r="J211" s="86"/>
      <c r="K211" s="86">
        <f t="shared" si="179"/>
        <v>0</v>
      </c>
      <c r="L211" s="86"/>
      <c r="M211" s="86"/>
      <c r="N211" s="86"/>
      <c r="O211" s="86">
        <f t="shared" si="180"/>
        <v>0</v>
      </c>
      <c r="P211" s="86"/>
      <c r="Q211" s="86"/>
      <c r="R211" s="86"/>
      <c r="S211" s="86">
        <f t="shared" si="181"/>
        <v>0</v>
      </c>
      <c r="T211" s="86">
        <f t="shared" si="182"/>
        <v>0</v>
      </c>
      <c r="U211" s="86"/>
      <c r="V211" s="86"/>
      <c r="W211" s="86"/>
      <c r="X211" s="86">
        <f t="shared" si="183"/>
        <v>0</v>
      </c>
      <c r="Y211" s="86"/>
      <c r="Z211" s="86"/>
      <c r="AA211" s="86"/>
      <c r="AB211" s="86">
        <f t="shared" si="184"/>
        <v>0</v>
      </c>
      <c r="AC211" s="86"/>
    </row>
    <row r="212" spans="1:29" x14ac:dyDescent="0.2">
      <c r="A212" s="86"/>
      <c r="B212" s="87"/>
      <c r="C212" s="87"/>
      <c r="D212" s="84"/>
      <c r="E212" s="84"/>
      <c r="F212" s="84"/>
      <c r="G212" s="84">
        <f t="shared" si="171"/>
        <v>0</v>
      </c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</row>
    <row r="213" spans="1:29" x14ac:dyDescent="0.2">
      <c r="A213" s="86"/>
      <c r="B213" s="87"/>
      <c r="C213" s="87"/>
      <c r="D213" s="84"/>
      <c r="E213" s="84"/>
      <c r="F213" s="84"/>
      <c r="G213" s="84">
        <f t="shared" si="171"/>
        <v>0</v>
      </c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</row>
    <row r="214" spans="1:29" x14ac:dyDescent="0.2">
      <c r="A214" s="86"/>
      <c r="B214" s="86" t="s">
        <v>9160</v>
      </c>
      <c r="C214" s="86"/>
      <c r="D214" s="84">
        <f>SUM(D215:D221)</f>
        <v>298</v>
      </c>
      <c r="E214" s="84">
        <f>SUM(E215:E221)</f>
        <v>1057</v>
      </c>
      <c r="F214" s="84">
        <f>SUM(F215:F221)</f>
        <v>22</v>
      </c>
      <c r="G214" s="84">
        <f t="shared" si="171"/>
        <v>1377</v>
      </c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</row>
    <row r="215" spans="1:29" x14ac:dyDescent="0.2">
      <c r="A215" s="86"/>
      <c r="B215" s="86" t="s">
        <v>9475</v>
      </c>
      <c r="C215" s="86">
        <v>5</v>
      </c>
      <c r="D215" s="84">
        <f t="shared" ref="D215:F221" si="185">SUMIF($C$4:$C$214,$C215,D$4:HR$214)</f>
        <v>0</v>
      </c>
      <c r="E215" s="84">
        <f t="shared" si="185"/>
        <v>0</v>
      </c>
      <c r="F215" s="84">
        <f t="shared" si="185"/>
        <v>0</v>
      </c>
      <c r="G215" s="84">
        <f t="shared" si="171"/>
        <v>0</v>
      </c>
      <c r="H215" s="86">
        <f t="shared" ref="H215:J221" si="186">SUMIF($C$4:$C$214,$C215,H$4:H$214)</f>
        <v>0</v>
      </c>
      <c r="I215" s="86">
        <f t="shared" si="186"/>
        <v>0</v>
      </c>
      <c r="J215" s="86">
        <f t="shared" si="186"/>
        <v>0</v>
      </c>
      <c r="K215" s="86">
        <f t="shared" ref="K215:K221" si="187">SUMIF($C$4:$C$214,$C215,$K$4:$K$214)</f>
        <v>0</v>
      </c>
      <c r="L215" s="86">
        <f t="shared" ref="L215:N221" si="188">SUMIF($C$4:$C$214,$C215,L$4:L$214)</f>
        <v>0</v>
      </c>
      <c r="M215" s="86">
        <f t="shared" si="188"/>
        <v>0</v>
      </c>
      <c r="N215" s="86">
        <f t="shared" si="188"/>
        <v>0</v>
      </c>
      <c r="O215" s="86">
        <f t="shared" ref="O215:O221" si="189">SUMIF($C$4:$C$214,$C215,$O$4:$O$214)</f>
        <v>0</v>
      </c>
      <c r="P215" s="86">
        <f t="shared" ref="P215:R221" si="190">SUMIF($C$4:$C$214,$C215,P$4:P$214)</f>
        <v>0</v>
      </c>
      <c r="Q215" s="86">
        <f t="shared" si="190"/>
        <v>0</v>
      </c>
      <c r="R215" s="86">
        <f t="shared" si="190"/>
        <v>0</v>
      </c>
      <c r="S215" s="86">
        <f t="shared" ref="S215:S221" si="191">SUMIF($C$4:$C$214,$C215,$S$4:$S$214)</f>
        <v>0</v>
      </c>
      <c r="T215" s="86">
        <f t="shared" ref="T215:T221" si="192">SUMIF($C$4:$C$214,C215,$T$4:$T$214)</f>
        <v>0</v>
      </c>
      <c r="U215" s="86">
        <f t="shared" ref="U215:X221" si="193">SUMIF($C$4:$C$214,$C215,U$4:U$214)</f>
        <v>0</v>
      </c>
      <c r="V215" s="86">
        <f t="shared" si="193"/>
        <v>0</v>
      </c>
      <c r="W215" s="86">
        <f t="shared" si="193"/>
        <v>0</v>
      </c>
      <c r="X215" s="86">
        <f t="shared" si="193"/>
        <v>0</v>
      </c>
      <c r="Y215" s="86"/>
      <c r="Z215" s="86"/>
      <c r="AA215" s="86"/>
      <c r="AB215" s="86">
        <f t="shared" ref="AB215:AB221" si="194">SUMIF($C$4:$C$214,$C215,AB$4:AB$214)</f>
        <v>0</v>
      </c>
      <c r="AC215" s="86"/>
    </row>
    <row r="216" spans="1:29" x14ac:dyDescent="0.2">
      <c r="A216" s="86"/>
      <c r="B216" s="86"/>
      <c r="C216" s="86">
        <v>6</v>
      </c>
      <c r="D216" s="84">
        <f t="shared" si="185"/>
        <v>0</v>
      </c>
      <c r="E216" s="84">
        <f t="shared" si="185"/>
        <v>0</v>
      </c>
      <c r="F216" s="84">
        <f t="shared" si="185"/>
        <v>0</v>
      </c>
      <c r="G216" s="84">
        <f t="shared" si="171"/>
        <v>0</v>
      </c>
      <c r="H216" s="86">
        <f t="shared" si="186"/>
        <v>0</v>
      </c>
      <c r="I216" s="86">
        <f t="shared" si="186"/>
        <v>0</v>
      </c>
      <c r="J216" s="86">
        <f t="shared" si="186"/>
        <v>0</v>
      </c>
      <c r="K216" s="86">
        <f t="shared" si="187"/>
        <v>0</v>
      </c>
      <c r="L216" s="86">
        <f t="shared" si="188"/>
        <v>0</v>
      </c>
      <c r="M216" s="86">
        <f t="shared" si="188"/>
        <v>0</v>
      </c>
      <c r="N216" s="86">
        <f t="shared" si="188"/>
        <v>0</v>
      </c>
      <c r="O216" s="86">
        <f t="shared" si="189"/>
        <v>0</v>
      </c>
      <c r="P216" s="86">
        <f t="shared" si="190"/>
        <v>0</v>
      </c>
      <c r="Q216" s="86">
        <f t="shared" si="190"/>
        <v>0</v>
      </c>
      <c r="R216" s="86">
        <f t="shared" si="190"/>
        <v>0</v>
      </c>
      <c r="S216" s="86">
        <f t="shared" si="191"/>
        <v>0</v>
      </c>
      <c r="T216" s="86">
        <f t="shared" si="192"/>
        <v>0</v>
      </c>
      <c r="U216" s="86">
        <f t="shared" si="193"/>
        <v>0</v>
      </c>
      <c r="V216" s="86">
        <f t="shared" si="193"/>
        <v>0</v>
      </c>
      <c r="W216" s="86">
        <f t="shared" si="193"/>
        <v>0</v>
      </c>
      <c r="X216" s="86">
        <f t="shared" si="193"/>
        <v>0</v>
      </c>
      <c r="Y216" s="86"/>
      <c r="Z216" s="86"/>
      <c r="AA216" s="86"/>
      <c r="AB216" s="86">
        <f t="shared" si="194"/>
        <v>0</v>
      </c>
      <c r="AC216" s="86"/>
    </row>
    <row r="217" spans="1:29" x14ac:dyDescent="0.2">
      <c r="A217" s="86"/>
      <c r="B217" s="86"/>
      <c r="C217" s="86">
        <v>7</v>
      </c>
      <c r="D217" s="84">
        <f t="shared" si="185"/>
        <v>0</v>
      </c>
      <c r="E217" s="84">
        <f t="shared" si="185"/>
        <v>0</v>
      </c>
      <c r="F217" s="84">
        <f t="shared" si="185"/>
        <v>0</v>
      </c>
      <c r="G217" s="84">
        <f t="shared" si="171"/>
        <v>0</v>
      </c>
      <c r="H217" s="86">
        <f t="shared" si="186"/>
        <v>0</v>
      </c>
      <c r="I217" s="86">
        <f t="shared" si="186"/>
        <v>0</v>
      </c>
      <c r="J217" s="86">
        <f t="shared" si="186"/>
        <v>0</v>
      </c>
      <c r="K217" s="86">
        <f t="shared" si="187"/>
        <v>0</v>
      </c>
      <c r="L217" s="86">
        <f t="shared" si="188"/>
        <v>0</v>
      </c>
      <c r="M217" s="86">
        <f t="shared" si="188"/>
        <v>0</v>
      </c>
      <c r="N217" s="86">
        <f t="shared" si="188"/>
        <v>0</v>
      </c>
      <c r="O217" s="86">
        <f t="shared" si="189"/>
        <v>0</v>
      </c>
      <c r="P217" s="86">
        <f t="shared" si="190"/>
        <v>0</v>
      </c>
      <c r="Q217" s="86">
        <f t="shared" si="190"/>
        <v>0</v>
      </c>
      <c r="R217" s="86">
        <f t="shared" si="190"/>
        <v>0</v>
      </c>
      <c r="S217" s="86">
        <f t="shared" si="191"/>
        <v>0</v>
      </c>
      <c r="T217" s="86">
        <f t="shared" si="192"/>
        <v>0</v>
      </c>
      <c r="U217" s="86">
        <f t="shared" si="193"/>
        <v>0</v>
      </c>
      <c r="V217" s="86">
        <f t="shared" si="193"/>
        <v>0</v>
      </c>
      <c r="W217" s="86">
        <f t="shared" si="193"/>
        <v>0</v>
      </c>
      <c r="X217" s="86">
        <f t="shared" si="193"/>
        <v>0</v>
      </c>
      <c r="Y217" s="86"/>
      <c r="Z217" s="86"/>
      <c r="AA217" s="86"/>
      <c r="AB217" s="86">
        <f t="shared" si="194"/>
        <v>0</v>
      </c>
      <c r="AC217" s="86"/>
    </row>
    <row r="218" spans="1:29" x14ac:dyDescent="0.2">
      <c r="A218" s="86"/>
      <c r="B218" s="86"/>
      <c r="C218" s="86">
        <v>8</v>
      </c>
      <c r="D218" s="84">
        <f t="shared" si="185"/>
        <v>34</v>
      </c>
      <c r="E218" s="84">
        <f t="shared" si="185"/>
        <v>209</v>
      </c>
      <c r="F218" s="84">
        <f t="shared" si="185"/>
        <v>3</v>
      </c>
      <c r="G218" s="84">
        <f t="shared" si="171"/>
        <v>246</v>
      </c>
      <c r="H218" s="86">
        <f t="shared" si="186"/>
        <v>153</v>
      </c>
      <c r="I218" s="86">
        <f t="shared" si="186"/>
        <v>517</v>
      </c>
      <c r="J218" s="86">
        <f t="shared" si="186"/>
        <v>12</v>
      </c>
      <c r="K218" s="86">
        <f t="shared" si="187"/>
        <v>682</v>
      </c>
      <c r="L218" s="86">
        <f t="shared" si="188"/>
        <v>19</v>
      </c>
      <c r="M218" s="86">
        <f t="shared" si="188"/>
        <v>92</v>
      </c>
      <c r="N218" s="86">
        <f t="shared" si="188"/>
        <v>3</v>
      </c>
      <c r="O218" s="86">
        <f t="shared" si="189"/>
        <v>114</v>
      </c>
      <c r="P218" s="86">
        <f t="shared" si="190"/>
        <v>0</v>
      </c>
      <c r="Q218" s="86">
        <f t="shared" si="190"/>
        <v>0</v>
      </c>
      <c r="R218" s="86">
        <f t="shared" si="190"/>
        <v>0</v>
      </c>
      <c r="S218" s="86">
        <f t="shared" si="191"/>
        <v>0</v>
      </c>
      <c r="T218" s="86">
        <f t="shared" si="192"/>
        <v>796</v>
      </c>
      <c r="U218" s="86">
        <f t="shared" si="193"/>
        <v>9</v>
      </c>
      <c r="V218" s="86">
        <f t="shared" si="193"/>
        <v>6</v>
      </c>
      <c r="W218" s="86">
        <f t="shared" si="193"/>
        <v>9</v>
      </c>
      <c r="X218" s="86">
        <f t="shared" si="193"/>
        <v>24</v>
      </c>
      <c r="Y218" s="86"/>
      <c r="Z218" s="86"/>
      <c r="AA218" s="86"/>
      <c r="AB218" s="86">
        <f t="shared" si="194"/>
        <v>0</v>
      </c>
      <c r="AC218" s="86"/>
    </row>
    <row r="219" spans="1:29" x14ac:dyDescent="0.2">
      <c r="A219" s="86"/>
      <c r="B219" s="86"/>
      <c r="C219" s="86">
        <v>9</v>
      </c>
      <c r="D219" s="84">
        <f t="shared" si="185"/>
        <v>87</v>
      </c>
      <c r="E219" s="84">
        <f t="shared" si="185"/>
        <v>377</v>
      </c>
      <c r="F219" s="84">
        <f t="shared" si="185"/>
        <v>5</v>
      </c>
      <c r="G219" s="84">
        <f t="shared" si="171"/>
        <v>469</v>
      </c>
      <c r="H219" s="86">
        <f t="shared" si="186"/>
        <v>427</v>
      </c>
      <c r="I219" s="86">
        <f t="shared" si="186"/>
        <v>1175</v>
      </c>
      <c r="J219" s="86">
        <f t="shared" si="186"/>
        <v>21</v>
      </c>
      <c r="K219" s="86">
        <f t="shared" si="187"/>
        <v>1623</v>
      </c>
      <c r="L219" s="86">
        <f t="shared" si="188"/>
        <v>78</v>
      </c>
      <c r="M219" s="86">
        <f t="shared" si="188"/>
        <v>157</v>
      </c>
      <c r="N219" s="86">
        <f t="shared" si="188"/>
        <v>4</v>
      </c>
      <c r="O219" s="86">
        <f t="shared" si="189"/>
        <v>239</v>
      </c>
      <c r="P219" s="86">
        <f t="shared" si="190"/>
        <v>0</v>
      </c>
      <c r="Q219" s="86">
        <f t="shared" si="190"/>
        <v>0</v>
      </c>
      <c r="R219" s="86">
        <f t="shared" si="190"/>
        <v>0</v>
      </c>
      <c r="S219" s="86">
        <f t="shared" si="191"/>
        <v>0</v>
      </c>
      <c r="T219" s="86">
        <f t="shared" si="192"/>
        <v>1862</v>
      </c>
      <c r="U219" s="86">
        <f t="shared" si="193"/>
        <v>17</v>
      </c>
      <c r="V219" s="86">
        <f t="shared" si="193"/>
        <v>13</v>
      </c>
      <c r="W219" s="86">
        <f t="shared" si="193"/>
        <v>17</v>
      </c>
      <c r="X219" s="86">
        <f t="shared" si="193"/>
        <v>47</v>
      </c>
      <c r="Y219" s="86"/>
      <c r="Z219" s="86"/>
      <c r="AA219" s="86"/>
      <c r="AB219" s="86">
        <f t="shared" si="194"/>
        <v>0</v>
      </c>
      <c r="AC219" s="86"/>
    </row>
    <row r="220" spans="1:29" x14ac:dyDescent="0.2">
      <c r="A220" s="86"/>
      <c r="B220" s="86"/>
      <c r="C220" s="86">
        <v>10</v>
      </c>
      <c r="D220" s="84">
        <f t="shared" si="185"/>
        <v>88</v>
      </c>
      <c r="E220" s="84">
        <f t="shared" si="185"/>
        <v>241</v>
      </c>
      <c r="F220" s="84">
        <f t="shared" si="185"/>
        <v>7</v>
      </c>
      <c r="G220" s="84">
        <f t="shared" si="171"/>
        <v>336</v>
      </c>
      <c r="H220" s="86">
        <f t="shared" si="186"/>
        <v>439</v>
      </c>
      <c r="I220" s="86">
        <f t="shared" si="186"/>
        <v>837</v>
      </c>
      <c r="J220" s="86">
        <f t="shared" si="186"/>
        <v>37</v>
      </c>
      <c r="K220" s="86">
        <f t="shared" si="187"/>
        <v>1313</v>
      </c>
      <c r="L220" s="86">
        <f t="shared" si="188"/>
        <v>87</v>
      </c>
      <c r="M220" s="86">
        <f t="shared" si="188"/>
        <v>150</v>
      </c>
      <c r="N220" s="86">
        <f t="shared" si="188"/>
        <v>13</v>
      </c>
      <c r="O220" s="86">
        <f t="shared" si="189"/>
        <v>250</v>
      </c>
      <c r="P220" s="86">
        <f t="shared" si="190"/>
        <v>0</v>
      </c>
      <c r="Q220" s="86">
        <f t="shared" si="190"/>
        <v>0</v>
      </c>
      <c r="R220" s="86">
        <f t="shared" si="190"/>
        <v>0</v>
      </c>
      <c r="S220" s="86">
        <f t="shared" si="191"/>
        <v>0</v>
      </c>
      <c r="T220" s="86">
        <f t="shared" si="192"/>
        <v>1563</v>
      </c>
      <c r="U220" s="86">
        <f t="shared" si="193"/>
        <v>17</v>
      </c>
      <c r="V220" s="86">
        <f t="shared" si="193"/>
        <v>19</v>
      </c>
      <c r="W220" s="86">
        <f t="shared" si="193"/>
        <v>17</v>
      </c>
      <c r="X220" s="86">
        <f t="shared" si="193"/>
        <v>53</v>
      </c>
      <c r="Y220" s="86"/>
      <c r="Z220" s="86"/>
      <c r="AA220" s="86"/>
      <c r="AB220" s="86">
        <f t="shared" si="194"/>
        <v>0</v>
      </c>
      <c r="AC220" s="86"/>
    </row>
    <row r="221" spans="1:29" x14ac:dyDescent="0.2">
      <c r="A221" s="86"/>
      <c r="B221" s="86"/>
      <c r="C221" s="86">
        <v>11</v>
      </c>
      <c r="D221" s="84">
        <f t="shared" si="185"/>
        <v>89</v>
      </c>
      <c r="E221" s="84">
        <f t="shared" si="185"/>
        <v>230</v>
      </c>
      <c r="F221" s="84">
        <f t="shared" si="185"/>
        <v>7</v>
      </c>
      <c r="G221" s="84">
        <f t="shared" si="171"/>
        <v>326</v>
      </c>
      <c r="H221" s="86">
        <f t="shared" si="186"/>
        <v>483</v>
      </c>
      <c r="I221" s="86">
        <f t="shared" si="186"/>
        <v>804</v>
      </c>
      <c r="J221" s="86">
        <f t="shared" si="186"/>
        <v>33</v>
      </c>
      <c r="K221" s="86">
        <f t="shared" si="187"/>
        <v>1320</v>
      </c>
      <c r="L221" s="86">
        <f t="shared" si="188"/>
        <v>99</v>
      </c>
      <c r="M221" s="86">
        <f t="shared" si="188"/>
        <v>170</v>
      </c>
      <c r="N221" s="86">
        <f t="shared" si="188"/>
        <v>12</v>
      </c>
      <c r="O221" s="86">
        <f t="shared" si="189"/>
        <v>281</v>
      </c>
      <c r="P221" s="86">
        <f t="shared" si="190"/>
        <v>0</v>
      </c>
      <c r="Q221" s="86">
        <f t="shared" si="190"/>
        <v>0</v>
      </c>
      <c r="R221" s="86">
        <f t="shared" si="190"/>
        <v>0</v>
      </c>
      <c r="S221" s="86">
        <f t="shared" si="191"/>
        <v>0</v>
      </c>
      <c r="T221" s="86">
        <f t="shared" si="192"/>
        <v>1601</v>
      </c>
      <c r="U221" s="86">
        <f t="shared" si="193"/>
        <v>21</v>
      </c>
      <c r="V221" s="86">
        <f t="shared" si="193"/>
        <v>20</v>
      </c>
      <c r="W221" s="86">
        <f t="shared" si="193"/>
        <v>22</v>
      </c>
      <c r="X221" s="86">
        <f t="shared" si="193"/>
        <v>63</v>
      </c>
      <c r="Y221" s="86"/>
      <c r="Z221" s="86"/>
      <c r="AA221" s="86"/>
      <c r="AB221" s="86">
        <f t="shared" si="194"/>
        <v>0</v>
      </c>
      <c r="AC221" s="86"/>
    </row>
    <row r="222" spans="1:29" x14ac:dyDescent="0.2">
      <c r="A222" s="86"/>
      <c r="B222" s="86" t="s">
        <v>9500</v>
      </c>
      <c r="C222" s="86"/>
      <c r="D222" s="84"/>
      <c r="E222" s="84"/>
      <c r="F222" s="84"/>
      <c r="G222" s="84">
        <f t="shared" si="171"/>
        <v>0</v>
      </c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</row>
    <row r="223" spans="1:29" x14ac:dyDescent="0.2">
      <c r="A223" s="86"/>
      <c r="B223" s="92"/>
      <c r="C223" s="86"/>
      <c r="D223" s="84"/>
      <c r="E223" s="84"/>
      <c r="F223" s="84"/>
      <c r="G223" s="84">
        <f t="shared" si="171"/>
        <v>0</v>
      </c>
      <c r="H223" s="86">
        <f t="shared" ref="H223:AB223" si="195">SUMIF($C$4:$C$214,0,H$4:H$214)</f>
        <v>1502</v>
      </c>
      <c r="I223" s="86">
        <f t="shared" si="195"/>
        <v>3333</v>
      </c>
      <c r="J223" s="86">
        <f t="shared" si="195"/>
        <v>103</v>
      </c>
      <c r="K223" s="86">
        <f t="shared" si="195"/>
        <v>4938</v>
      </c>
      <c r="L223" s="86">
        <f t="shared" si="195"/>
        <v>283</v>
      </c>
      <c r="M223" s="86">
        <f t="shared" si="195"/>
        <v>569</v>
      </c>
      <c r="N223" s="86">
        <f t="shared" si="195"/>
        <v>32</v>
      </c>
      <c r="O223" s="86">
        <f t="shared" si="195"/>
        <v>884</v>
      </c>
      <c r="P223" s="86">
        <f t="shared" si="195"/>
        <v>0</v>
      </c>
      <c r="Q223" s="86">
        <f t="shared" si="195"/>
        <v>0</v>
      </c>
      <c r="R223" s="86">
        <f t="shared" si="195"/>
        <v>0</v>
      </c>
      <c r="S223" s="86">
        <f t="shared" si="195"/>
        <v>0</v>
      </c>
      <c r="T223" s="86">
        <f t="shared" si="195"/>
        <v>5822</v>
      </c>
      <c r="U223" s="86">
        <f t="shared" si="195"/>
        <v>64</v>
      </c>
      <c r="V223" s="86">
        <f t="shared" si="195"/>
        <v>58</v>
      </c>
      <c r="W223" s="86">
        <f t="shared" si="195"/>
        <v>65</v>
      </c>
      <c r="X223" s="86">
        <f t="shared" si="195"/>
        <v>187</v>
      </c>
      <c r="Y223" s="86">
        <f t="shared" si="195"/>
        <v>0</v>
      </c>
      <c r="Z223" s="86">
        <f t="shared" si="195"/>
        <v>0</v>
      </c>
      <c r="AA223" s="86">
        <f t="shared" si="195"/>
        <v>0</v>
      </c>
      <c r="AB223" s="86">
        <f t="shared" si="195"/>
        <v>0</v>
      </c>
      <c r="AC223" s="86"/>
    </row>
    <row r="224" spans="1:29" x14ac:dyDescent="0.2">
      <c r="C224" s="90"/>
    </row>
    <row r="225" spans="3:29" x14ac:dyDescent="0.2">
      <c r="C225" s="88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</row>
    <row r="226" spans="3:29" x14ac:dyDescent="0.2">
      <c r="C226" s="88"/>
    </row>
    <row r="227" spans="3:29" x14ac:dyDescent="0.2">
      <c r="C227" s="88"/>
    </row>
    <row r="228" spans="3:29" x14ac:dyDescent="0.2">
      <c r="C228" s="88"/>
    </row>
    <row r="229" spans="3:29" x14ac:dyDescent="0.2">
      <c r="C229" s="88"/>
    </row>
    <row r="230" spans="3:29" x14ac:dyDescent="0.2">
      <c r="C230" s="88"/>
    </row>
    <row r="231" spans="3:29" x14ac:dyDescent="0.2">
      <c r="C231" s="88"/>
    </row>
  </sheetData>
  <mergeCells count="9">
    <mergeCell ref="Y2:AB2"/>
    <mergeCell ref="D2:F2"/>
    <mergeCell ref="H1:T1"/>
    <mergeCell ref="L2:N2"/>
    <mergeCell ref="H2:J2"/>
    <mergeCell ref="D1:G1"/>
    <mergeCell ref="P2:R2"/>
    <mergeCell ref="U1:AC1"/>
    <mergeCell ref="U2:X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opLeftCell="A4" zoomScale="75" workbookViewId="0">
      <selection activeCell="X20" sqref="X19:X20"/>
    </sheetView>
  </sheetViews>
  <sheetFormatPr defaultRowHeight="12.75" x14ac:dyDescent="0.2"/>
  <cols>
    <col min="4" max="4" width="9.85546875" customWidth="1"/>
    <col min="14" max="14" width="9.42578125" customWidth="1"/>
    <col min="260" max="260" width="9.85546875" customWidth="1"/>
    <col min="270" max="270" width="9.42578125" customWidth="1"/>
    <col min="516" max="516" width="9.85546875" customWidth="1"/>
    <col min="526" max="526" width="9.42578125" customWidth="1"/>
    <col min="772" max="772" width="9.85546875" customWidth="1"/>
    <col min="782" max="782" width="9.42578125" customWidth="1"/>
    <col min="1028" max="1028" width="9.85546875" customWidth="1"/>
    <col min="1038" max="1038" width="9.42578125" customWidth="1"/>
    <col min="1284" max="1284" width="9.85546875" customWidth="1"/>
    <col min="1294" max="1294" width="9.42578125" customWidth="1"/>
    <col min="1540" max="1540" width="9.85546875" customWidth="1"/>
    <col min="1550" max="1550" width="9.42578125" customWidth="1"/>
    <col min="1796" max="1796" width="9.85546875" customWidth="1"/>
    <col min="1806" max="1806" width="9.42578125" customWidth="1"/>
    <col min="2052" max="2052" width="9.85546875" customWidth="1"/>
    <col min="2062" max="2062" width="9.42578125" customWidth="1"/>
    <col min="2308" max="2308" width="9.85546875" customWidth="1"/>
    <col min="2318" max="2318" width="9.42578125" customWidth="1"/>
    <col min="2564" max="2564" width="9.85546875" customWidth="1"/>
    <col min="2574" max="2574" width="9.42578125" customWidth="1"/>
    <col min="2820" max="2820" width="9.85546875" customWidth="1"/>
    <col min="2830" max="2830" width="9.42578125" customWidth="1"/>
    <col min="3076" max="3076" width="9.85546875" customWidth="1"/>
    <col min="3086" max="3086" width="9.42578125" customWidth="1"/>
    <col min="3332" max="3332" width="9.85546875" customWidth="1"/>
    <col min="3342" max="3342" width="9.42578125" customWidth="1"/>
    <col min="3588" max="3588" width="9.85546875" customWidth="1"/>
    <col min="3598" max="3598" width="9.42578125" customWidth="1"/>
    <col min="3844" max="3844" width="9.85546875" customWidth="1"/>
    <col min="3854" max="3854" width="9.42578125" customWidth="1"/>
    <col min="4100" max="4100" width="9.85546875" customWidth="1"/>
    <col min="4110" max="4110" width="9.42578125" customWidth="1"/>
    <col min="4356" max="4356" width="9.85546875" customWidth="1"/>
    <col min="4366" max="4366" width="9.42578125" customWidth="1"/>
    <col min="4612" max="4612" width="9.85546875" customWidth="1"/>
    <col min="4622" max="4622" width="9.42578125" customWidth="1"/>
    <col min="4868" max="4868" width="9.85546875" customWidth="1"/>
    <col min="4878" max="4878" width="9.42578125" customWidth="1"/>
    <col min="5124" max="5124" width="9.85546875" customWidth="1"/>
    <col min="5134" max="5134" width="9.42578125" customWidth="1"/>
    <col min="5380" max="5380" width="9.85546875" customWidth="1"/>
    <col min="5390" max="5390" width="9.42578125" customWidth="1"/>
    <col min="5636" max="5636" width="9.85546875" customWidth="1"/>
    <col min="5646" max="5646" width="9.42578125" customWidth="1"/>
    <col min="5892" max="5892" width="9.85546875" customWidth="1"/>
    <col min="5902" max="5902" width="9.42578125" customWidth="1"/>
    <col min="6148" max="6148" width="9.85546875" customWidth="1"/>
    <col min="6158" max="6158" width="9.42578125" customWidth="1"/>
    <col min="6404" max="6404" width="9.85546875" customWidth="1"/>
    <col min="6414" max="6414" width="9.42578125" customWidth="1"/>
    <col min="6660" max="6660" width="9.85546875" customWidth="1"/>
    <col min="6670" max="6670" width="9.42578125" customWidth="1"/>
    <col min="6916" max="6916" width="9.85546875" customWidth="1"/>
    <col min="6926" max="6926" width="9.42578125" customWidth="1"/>
    <col min="7172" max="7172" width="9.85546875" customWidth="1"/>
    <col min="7182" max="7182" width="9.42578125" customWidth="1"/>
    <col min="7428" max="7428" width="9.85546875" customWidth="1"/>
    <col min="7438" max="7438" width="9.42578125" customWidth="1"/>
    <col min="7684" max="7684" width="9.85546875" customWidth="1"/>
    <col min="7694" max="7694" width="9.42578125" customWidth="1"/>
    <col min="7940" max="7940" width="9.85546875" customWidth="1"/>
    <col min="7950" max="7950" width="9.42578125" customWidth="1"/>
    <col min="8196" max="8196" width="9.85546875" customWidth="1"/>
    <col min="8206" max="8206" width="9.42578125" customWidth="1"/>
    <col min="8452" max="8452" width="9.85546875" customWidth="1"/>
    <col min="8462" max="8462" width="9.42578125" customWidth="1"/>
    <col min="8708" max="8708" width="9.85546875" customWidth="1"/>
    <col min="8718" max="8718" width="9.42578125" customWidth="1"/>
    <col min="8964" max="8964" width="9.85546875" customWidth="1"/>
    <col min="8974" max="8974" width="9.42578125" customWidth="1"/>
    <col min="9220" max="9220" width="9.85546875" customWidth="1"/>
    <col min="9230" max="9230" width="9.42578125" customWidth="1"/>
    <col min="9476" max="9476" width="9.85546875" customWidth="1"/>
    <col min="9486" max="9486" width="9.42578125" customWidth="1"/>
    <col min="9732" max="9732" width="9.85546875" customWidth="1"/>
    <col min="9742" max="9742" width="9.42578125" customWidth="1"/>
    <col min="9988" max="9988" width="9.85546875" customWidth="1"/>
    <col min="9998" max="9998" width="9.42578125" customWidth="1"/>
    <col min="10244" max="10244" width="9.85546875" customWidth="1"/>
    <col min="10254" max="10254" width="9.42578125" customWidth="1"/>
    <col min="10500" max="10500" width="9.85546875" customWidth="1"/>
    <col min="10510" max="10510" width="9.42578125" customWidth="1"/>
    <col min="10756" max="10756" width="9.85546875" customWidth="1"/>
    <col min="10766" max="10766" width="9.42578125" customWidth="1"/>
    <col min="11012" max="11012" width="9.85546875" customWidth="1"/>
    <col min="11022" max="11022" width="9.42578125" customWidth="1"/>
    <col min="11268" max="11268" width="9.85546875" customWidth="1"/>
    <col min="11278" max="11278" width="9.42578125" customWidth="1"/>
    <col min="11524" max="11524" width="9.85546875" customWidth="1"/>
    <col min="11534" max="11534" width="9.42578125" customWidth="1"/>
    <col min="11780" max="11780" width="9.85546875" customWidth="1"/>
    <col min="11790" max="11790" width="9.42578125" customWidth="1"/>
    <col min="12036" max="12036" width="9.85546875" customWidth="1"/>
    <col min="12046" max="12046" width="9.42578125" customWidth="1"/>
    <col min="12292" max="12292" width="9.85546875" customWidth="1"/>
    <col min="12302" max="12302" width="9.42578125" customWidth="1"/>
    <col min="12548" max="12548" width="9.85546875" customWidth="1"/>
    <col min="12558" max="12558" width="9.42578125" customWidth="1"/>
    <col min="12804" max="12804" width="9.85546875" customWidth="1"/>
    <col min="12814" max="12814" width="9.42578125" customWidth="1"/>
    <col min="13060" max="13060" width="9.85546875" customWidth="1"/>
    <col min="13070" max="13070" width="9.42578125" customWidth="1"/>
    <col min="13316" max="13316" width="9.85546875" customWidth="1"/>
    <col min="13326" max="13326" width="9.42578125" customWidth="1"/>
    <col min="13572" max="13572" width="9.85546875" customWidth="1"/>
    <col min="13582" max="13582" width="9.42578125" customWidth="1"/>
    <col min="13828" max="13828" width="9.85546875" customWidth="1"/>
    <col min="13838" max="13838" width="9.42578125" customWidth="1"/>
    <col min="14084" max="14084" width="9.85546875" customWidth="1"/>
    <col min="14094" max="14094" width="9.42578125" customWidth="1"/>
    <col min="14340" max="14340" width="9.85546875" customWidth="1"/>
    <col min="14350" max="14350" width="9.42578125" customWidth="1"/>
    <col min="14596" max="14596" width="9.85546875" customWidth="1"/>
    <col min="14606" max="14606" width="9.42578125" customWidth="1"/>
    <col min="14852" max="14852" width="9.85546875" customWidth="1"/>
    <col min="14862" max="14862" width="9.42578125" customWidth="1"/>
    <col min="15108" max="15108" width="9.85546875" customWidth="1"/>
    <col min="15118" max="15118" width="9.42578125" customWidth="1"/>
    <col min="15364" max="15364" width="9.85546875" customWidth="1"/>
    <col min="15374" max="15374" width="9.42578125" customWidth="1"/>
    <col min="15620" max="15620" width="9.85546875" customWidth="1"/>
    <col min="15630" max="15630" width="9.42578125" customWidth="1"/>
    <col min="15876" max="15876" width="9.85546875" customWidth="1"/>
    <col min="15886" max="15886" width="9.42578125" customWidth="1"/>
    <col min="16132" max="16132" width="9.85546875" customWidth="1"/>
    <col min="16142" max="16142" width="9.42578125" customWidth="1"/>
  </cols>
  <sheetData>
    <row r="1" spans="1:22" ht="22.5" x14ac:dyDescent="0.3">
      <c r="A1" s="303" t="s">
        <v>9467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</row>
    <row r="2" spans="1:22" ht="20.25" x14ac:dyDescent="0.3">
      <c r="A2" s="304" t="s">
        <v>9468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</row>
    <row r="3" spans="1:22" ht="20.25" x14ac:dyDescent="0.3">
      <c r="A3" s="305" t="s">
        <v>9469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</row>
    <row r="4" spans="1:22" ht="42.75" customHeight="1" thickBot="1" x14ac:dyDescent="0.25">
      <c r="A4" s="306" t="s">
        <v>9470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7"/>
      <c r="U4" s="307"/>
      <c r="V4" s="307"/>
    </row>
    <row r="5" spans="1:22" ht="30" customHeight="1" thickTop="1" thickBot="1" x14ac:dyDescent="0.35">
      <c r="A5" s="285" t="s">
        <v>9501</v>
      </c>
      <c r="B5" s="286"/>
      <c r="C5" s="287"/>
      <c r="D5" s="70"/>
      <c r="E5" s="311"/>
      <c r="F5" s="312"/>
      <c r="G5" s="312"/>
      <c r="H5" s="312"/>
      <c r="I5" s="312"/>
      <c r="J5" s="312"/>
      <c r="K5" s="312"/>
      <c r="L5" s="312"/>
      <c r="M5" s="313"/>
      <c r="N5" s="285" t="s">
        <v>9471</v>
      </c>
      <c r="O5" s="286"/>
      <c r="P5" s="286"/>
      <c r="Q5" s="286"/>
      <c r="R5" s="286"/>
      <c r="S5" s="286"/>
      <c r="T5" s="96"/>
      <c r="U5" s="96"/>
      <c r="V5" s="96"/>
    </row>
    <row r="6" spans="1:22" ht="31.5" customHeight="1" thickTop="1" thickBot="1" x14ac:dyDescent="0.35">
      <c r="A6" s="308"/>
      <c r="B6" s="309"/>
      <c r="C6" s="310"/>
      <c r="D6" s="71"/>
      <c r="E6" s="300" t="s">
        <v>9472</v>
      </c>
      <c r="F6" s="301"/>
      <c r="G6" s="301"/>
      <c r="H6" s="301"/>
      <c r="I6" s="301"/>
      <c r="J6" s="301"/>
      <c r="K6" s="301"/>
      <c r="L6" s="301"/>
      <c r="M6" s="301"/>
      <c r="N6" s="281" t="s">
        <v>9473</v>
      </c>
      <c r="O6" s="282"/>
      <c r="P6" s="283"/>
      <c r="Q6" s="281" t="s">
        <v>9474</v>
      </c>
      <c r="R6" s="282"/>
      <c r="S6" s="283"/>
    </row>
    <row r="7" spans="1:22" ht="13.5" customHeight="1" thickTop="1" x14ac:dyDescent="0.3">
      <c r="A7" s="308"/>
      <c r="B7" s="309"/>
      <c r="C7" s="310"/>
      <c r="D7" s="284" t="s">
        <v>9475</v>
      </c>
      <c r="E7" s="285"/>
      <c r="F7" s="286"/>
      <c r="G7" s="287"/>
      <c r="H7" s="72"/>
      <c r="I7" s="72"/>
      <c r="J7" s="72"/>
      <c r="K7" s="285"/>
      <c r="L7" s="286"/>
      <c r="M7" s="287"/>
      <c r="N7" s="288"/>
      <c r="O7" s="289"/>
      <c r="P7" s="290"/>
      <c r="Q7" s="294"/>
      <c r="R7" s="295"/>
      <c r="S7" s="296"/>
    </row>
    <row r="8" spans="1:22" ht="19.5" thickBot="1" x14ac:dyDescent="0.35">
      <c r="A8" s="300"/>
      <c r="B8" s="301"/>
      <c r="C8" s="302"/>
      <c r="D8" s="284"/>
      <c r="E8" s="300" t="s">
        <v>9476</v>
      </c>
      <c r="F8" s="301"/>
      <c r="G8" s="302"/>
      <c r="H8" s="73"/>
      <c r="I8" s="73" t="s">
        <v>9477</v>
      </c>
      <c r="J8" s="73"/>
      <c r="K8" s="300" t="s">
        <v>9478</v>
      </c>
      <c r="L8" s="301"/>
      <c r="M8" s="302"/>
      <c r="N8" s="291"/>
      <c r="O8" s="292"/>
      <c r="P8" s="293"/>
      <c r="Q8" s="297"/>
      <c r="R8" s="298"/>
      <c r="S8" s="299"/>
    </row>
    <row r="9" spans="1:22" ht="13.5" customHeight="1" thickTop="1" x14ac:dyDescent="0.2">
      <c r="A9" s="279" t="s">
        <v>9479</v>
      </c>
      <c r="B9" s="277" t="s">
        <v>9480</v>
      </c>
      <c r="C9" s="275" t="s">
        <v>9481</v>
      </c>
      <c r="D9" s="101"/>
      <c r="E9" s="275" t="s">
        <v>9482</v>
      </c>
      <c r="F9" s="275" t="s">
        <v>9483</v>
      </c>
      <c r="G9" s="275" t="s">
        <v>9481</v>
      </c>
      <c r="H9" s="275" t="s">
        <v>9482</v>
      </c>
      <c r="I9" s="277" t="s">
        <v>9484</v>
      </c>
      <c r="J9" s="275" t="s">
        <v>9481</v>
      </c>
      <c r="K9" s="275" t="s">
        <v>9482</v>
      </c>
      <c r="L9" s="277" t="s">
        <v>9484</v>
      </c>
      <c r="M9" s="275" t="s">
        <v>9481</v>
      </c>
      <c r="N9" s="102"/>
      <c r="O9" s="102"/>
      <c r="P9" s="102"/>
      <c r="Q9" s="102"/>
      <c r="R9" s="102"/>
      <c r="S9" s="102"/>
    </row>
    <row r="10" spans="1:22" ht="23.25" customHeight="1" thickBot="1" x14ac:dyDescent="0.25">
      <c r="A10" s="280"/>
      <c r="B10" s="278"/>
      <c r="C10" s="276"/>
      <c r="D10" s="101"/>
      <c r="E10" s="276"/>
      <c r="F10" s="276"/>
      <c r="G10" s="276"/>
      <c r="H10" s="276"/>
      <c r="I10" s="278"/>
      <c r="J10" s="276"/>
      <c r="K10" s="276"/>
      <c r="L10" s="278"/>
      <c r="M10" s="276"/>
      <c r="N10" s="103" t="s">
        <v>9485</v>
      </c>
      <c r="O10" s="103" t="s">
        <v>9486</v>
      </c>
      <c r="P10" s="103" t="s">
        <v>9487</v>
      </c>
      <c r="Q10" s="103" t="s">
        <v>9485</v>
      </c>
      <c r="R10" s="103" t="s">
        <v>9486</v>
      </c>
      <c r="S10" s="103" t="s">
        <v>9487</v>
      </c>
    </row>
    <row r="11" spans="1:22" ht="13.5" customHeight="1" thickTop="1" x14ac:dyDescent="0.2">
      <c r="A11" s="273">
        <f>Звіт!D218</f>
        <v>34</v>
      </c>
      <c r="B11" s="273">
        <f>Звіт!E218</f>
        <v>209</v>
      </c>
      <c r="C11" s="273">
        <f>Звіт!F218</f>
        <v>3</v>
      </c>
      <c r="D11" s="266">
        <v>8</v>
      </c>
      <c r="E11" s="272">
        <f>Звіт!H218</f>
        <v>153</v>
      </c>
      <c r="F11" s="272">
        <f>Звіт!I218</f>
        <v>517</v>
      </c>
      <c r="G11" s="272">
        <f>Звіт!J218</f>
        <v>12</v>
      </c>
      <c r="H11" s="272">
        <f>Звіт!L218</f>
        <v>19</v>
      </c>
      <c r="I11" s="272">
        <f>Звіт!M218</f>
        <v>92</v>
      </c>
      <c r="J11" s="272">
        <f>Звіт!N218</f>
        <v>3</v>
      </c>
      <c r="K11" s="272">
        <f>Звіт!P218</f>
        <v>0</v>
      </c>
      <c r="L11" s="272">
        <f>Звіт!Q218</f>
        <v>0</v>
      </c>
      <c r="M11" s="272">
        <f>Звіт!R218</f>
        <v>0</v>
      </c>
      <c r="N11" s="266">
        <f>Звіт!U218</f>
        <v>9</v>
      </c>
      <c r="O11" s="266">
        <f>Звіт!V218</f>
        <v>6</v>
      </c>
      <c r="P11" s="266">
        <f>Звіт!W218</f>
        <v>9</v>
      </c>
      <c r="Q11" s="266"/>
      <c r="R11" s="266"/>
      <c r="S11" s="266"/>
    </row>
    <row r="12" spans="1:22" ht="12.75" customHeight="1" x14ac:dyDescent="0.2">
      <c r="A12" s="273"/>
      <c r="B12" s="273"/>
      <c r="C12" s="273"/>
      <c r="D12" s="267"/>
      <c r="E12" s="273"/>
      <c r="F12" s="273"/>
      <c r="G12" s="273"/>
      <c r="H12" s="273"/>
      <c r="I12" s="273"/>
      <c r="J12" s="273"/>
      <c r="K12" s="273"/>
      <c r="L12" s="273"/>
      <c r="M12" s="273"/>
      <c r="N12" s="267"/>
      <c r="O12" s="267"/>
      <c r="P12" s="267"/>
      <c r="Q12" s="267"/>
      <c r="R12" s="267"/>
      <c r="S12" s="267"/>
    </row>
    <row r="13" spans="1:22" ht="13.5" customHeight="1" thickBot="1" x14ac:dyDescent="0.25">
      <c r="A13" s="274"/>
      <c r="B13" s="274"/>
      <c r="C13" s="274"/>
      <c r="D13" s="268"/>
      <c r="E13" s="273"/>
      <c r="F13" s="273"/>
      <c r="G13" s="273"/>
      <c r="H13" s="273"/>
      <c r="I13" s="273"/>
      <c r="J13" s="273"/>
      <c r="K13" s="273"/>
      <c r="L13" s="273"/>
      <c r="M13" s="273"/>
      <c r="N13" s="268"/>
      <c r="O13" s="268"/>
      <c r="P13" s="268"/>
      <c r="Q13" s="268"/>
      <c r="R13" s="268"/>
      <c r="S13" s="268"/>
    </row>
    <row r="14" spans="1:22" ht="13.5" customHeight="1" thickTop="1" x14ac:dyDescent="0.2">
      <c r="A14" s="266">
        <f>Звіт!D219</f>
        <v>87</v>
      </c>
      <c r="B14" s="266">
        <f>Звіт!E219</f>
        <v>377</v>
      </c>
      <c r="C14" s="266">
        <f>Звіт!F219</f>
        <v>5</v>
      </c>
      <c r="D14" s="266">
        <v>9</v>
      </c>
      <c r="E14" s="272">
        <f>Звіт!H219</f>
        <v>427</v>
      </c>
      <c r="F14" s="272">
        <f>Звіт!I219</f>
        <v>1175</v>
      </c>
      <c r="G14" s="272">
        <f>Звіт!J219</f>
        <v>21</v>
      </c>
      <c r="H14" s="272">
        <f>Звіт!L219</f>
        <v>78</v>
      </c>
      <c r="I14" s="272">
        <f>Звіт!M219</f>
        <v>157</v>
      </c>
      <c r="J14" s="272">
        <f>Звіт!N219</f>
        <v>4</v>
      </c>
      <c r="K14" s="272">
        <f>Звіт!P219</f>
        <v>0</v>
      </c>
      <c r="L14" s="272">
        <f>Звіт!Q219</f>
        <v>0</v>
      </c>
      <c r="M14" s="272">
        <f>Звіт!R219</f>
        <v>0</v>
      </c>
      <c r="N14" s="266">
        <f>Звіт!U219</f>
        <v>17</v>
      </c>
      <c r="O14" s="266">
        <f>Звіт!V219</f>
        <v>13</v>
      </c>
      <c r="P14" s="266">
        <f>Звіт!W219</f>
        <v>17</v>
      </c>
      <c r="Q14" s="266"/>
      <c r="R14" s="266"/>
      <c r="S14" s="266"/>
    </row>
    <row r="15" spans="1:22" ht="12.75" customHeight="1" x14ac:dyDescent="0.2">
      <c r="A15" s="267"/>
      <c r="B15" s="267"/>
      <c r="C15" s="267"/>
      <c r="D15" s="267"/>
      <c r="E15" s="273"/>
      <c r="F15" s="273"/>
      <c r="G15" s="273"/>
      <c r="H15" s="273"/>
      <c r="I15" s="273"/>
      <c r="J15" s="273"/>
      <c r="K15" s="273"/>
      <c r="L15" s="273"/>
      <c r="M15" s="273"/>
      <c r="N15" s="267"/>
      <c r="O15" s="267"/>
      <c r="P15" s="267"/>
      <c r="Q15" s="267"/>
      <c r="R15" s="267"/>
      <c r="S15" s="267"/>
    </row>
    <row r="16" spans="1:22" ht="13.5" customHeight="1" thickBot="1" x14ac:dyDescent="0.25">
      <c r="A16" s="268"/>
      <c r="B16" s="268"/>
      <c r="C16" s="268"/>
      <c r="D16" s="268"/>
      <c r="E16" s="273"/>
      <c r="F16" s="273"/>
      <c r="G16" s="273"/>
      <c r="H16" s="273"/>
      <c r="I16" s="273"/>
      <c r="J16" s="273"/>
      <c r="K16" s="273"/>
      <c r="L16" s="273"/>
      <c r="M16" s="273"/>
      <c r="N16" s="268"/>
      <c r="O16" s="268"/>
      <c r="P16" s="268"/>
      <c r="Q16" s="268"/>
      <c r="R16" s="268"/>
      <c r="S16" s="268"/>
    </row>
    <row r="17" spans="1:22" ht="13.5" customHeight="1" thickTop="1" x14ac:dyDescent="0.2">
      <c r="A17" s="266">
        <f>Звіт!D220</f>
        <v>88</v>
      </c>
      <c r="B17" s="266">
        <f>Звіт!E220</f>
        <v>241</v>
      </c>
      <c r="C17" s="266">
        <f>Звіт!F220</f>
        <v>7</v>
      </c>
      <c r="D17" s="266">
        <v>10</v>
      </c>
      <c r="E17" s="272">
        <f>Звіт!H220</f>
        <v>439</v>
      </c>
      <c r="F17" s="272">
        <f>Звіт!I220</f>
        <v>837</v>
      </c>
      <c r="G17" s="272">
        <f>Звіт!J220</f>
        <v>37</v>
      </c>
      <c r="H17" s="272">
        <f>Звіт!L220</f>
        <v>87</v>
      </c>
      <c r="I17" s="272">
        <f>Звіт!M220</f>
        <v>150</v>
      </c>
      <c r="J17" s="272">
        <f>Звіт!N220</f>
        <v>13</v>
      </c>
      <c r="K17" s="266">
        <f>Звіт!P220</f>
        <v>0</v>
      </c>
      <c r="L17" s="266">
        <f>Звіт!Q220</f>
        <v>0</v>
      </c>
      <c r="M17" s="266">
        <f>Звіт!R220</f>
        <v>0</v>
      </c>
      <c r="N17" s="266">
        <f>Звіт!U220</f>
        <v>17</v>
      </c>
      <c r="O17" s="266">
        <f>Звіт!V220</f>
        <v>19</v>
      </c>
      <c r="P17" s="266">
        <f>Звіт!W220</f>
        <v>17</v>
      </c>
      <c r="Q17" s="266"/>
      <c r="R17" s="266"/>
      <c r="S17" s="266"/>
    </row>
    <row r="18" spans="1:22" ht="12.75" customHeight="1" x14ac:dyDescent="0.2">
      <c r="A18" s="267"/>
      <c r="B18" s="267"/>
      <c r="C18" s="267"/>
      <c r="D18" s="267"/>
      <c r="E18" s="273"/>
      <c r="F18" s="273"/>
      <c r="G18" s="273"/>
      <c r="H18" s="273"/>
      <c r="I18" s="273"/>
      <c r="J18" s="273"/>
      <c r="K18" s="267"/>
      <c r="L18" s="267"/>
      <c r="M18" s="267"/>
      <c r="N18" s="267"/>
      <c r="O18" s="267"/>
      <c r="P18" s="267"/>
      <c r="Q18" s="267"/>
      <c r="R18" s="267"/>
      <c r="S18" s="267"/>
    </row>
    <row r="19" spans="1:22" ht="13.5" customHeight="1" thickBot="1" x14ac:dyDescent="0.25">
      <c r="A19" s="267"/>
      <c r="B19" s="267"/>
      <c r="C19" s="267"/>
      <c r="D19" s="268"/>
      <c r="E19" s="273"/>
      <c r="F19" s="273"/>
      <c r="G19" s="273"/>
      <c r="H19" s="273"/>
      <c r="I19" s="273"/>
      <c r="J19" s="273"/>
      <c r="K19" s="268"/>
      <c r="L19" s="268"/>
      <c r="M19" s="268"/>
      <c r="N19" s="268"/>
      <c r="O19" s="268"/>
      <c r="P19" s="268"/>
      <c r="Q19" s="268"/>
      <c r="R19" s="268"/>
      <c r="S19" s="268"/>
    </row>
    <row r="20" spans="1:22" ht="16.5" customHeight="1" thickTop="1" x14ac:dyDescent="0.2">
      <c r="A20" s="270">
        <f>Звіт!D221</f>
        <v>89</v>
      </c>
      <c r="B20" s="270">
        <f>Звіт!E221</f>
        <v>230</v>
      </c>
      <c r="C20" s="270">
        <f>Звіт!F221</f>
        <v>7</v>
      </c>
      <c r="D20" s="272">
        <v>11</v>
      </c>
      <c r="E20" s="266">
        <f>Звіт!H221</f>
        <v>483</v>
      </c>
      <c r="F20" s="266">
        <f>Звіт!I221</f>
        <v>804</v>
      </c>
      <c r="G20" s="266">
        <f>Звіт!J221</f>
        <v>33</v>
      </c>
      <c r="H20" s="266">
        <f>Звіт!L221</f>
        <v>99</v>
      </c>
      <c r="I20" s="266">
        <f>Звіт!M221</f>
        <v>170</v>
      </c>
      <c r="J20" s="266">
        <f>Звіт!N221</f>
        <v>12</v>
      </c>
      <c r="K20" s="266">
        <f>Звіт!P221</f>
        <v>0</v>
      </c>
      <c r="L20" s="266">
        <f>Звіт!Q221</f>
        <v>0</v>
      </c>
      <c r="M20" s="266">
        <f>Звіт!R221</f>
        <v>0</v>
      </c>
      <c r="N20" s="266">
        <f>Звіт!U221</f>
        <v>21</v>
      </c>
      <c r="O20" s="266">
        <f>Звіт!V221</f>
        <v>20</v>
      </c>
      <c r="P20" s="266">
        <f>Звіт!W221</f>
        <v>22</v>
      </c>
      <c r="Q20" s="266"/>
      <c r="R20" s="266"/>
      <c r="S20" s="266"/>
    </row>
    <row r="21" spans="1:22" ht="12.75" customHeight="1" x14ac:dyDescent="0.2">
      <c r="A21" s="267"/>
      <c r="B21" s="267"/>
      <c r="C21" s="267"/>
      <c r="D21" s="273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</row>
    <row r="22" spans="1:22" ht="12" customHeight="1" thickBot="1" x14ac:dyDescent="0.25">
      <c r="A22" s="267"/>
      <c r="B22" s="267"/>
      <c r="C22" s="267"/>
      <c r="D22" s="273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</row>
    <row r="23" spans="1:22" ht="13.5" hidden="1" customHeight="1" thickBot="1" x14ac:dyDescent="0.25">
      <c r="A23" s="271"/>
      <c r="B23" s="271"/>
      <c r="C23" s="271"/>
      <c r="D23" s="274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</row>
    <row r="24" spans="1:22" ht="13.5" customHeight="1" thickTop="1" x14ac:dyDescent="0.2">
      <c r="A24" s="270"/>
      <c r="B24" s="270"/>
      <c r="C24" s="270"/>
      <c r="D24" s="266" t="s">
        <v>9488</v>
      </c>
      <c r="E24" s="266">
        <f t="shared" ref="E24:S24" si="0">SUM(E11:E23)</f>
        <v>1502</v>
      </c>
      <c r="F24" s="266">
        <f t="shared" si="0"/>
        <v>3333</v>
      </c>
      <c r="G24" s="266">
        <f>SUM(G11:G23)</f>
        <v>103</v>
      </c>
      <c r="H24" s="266">
        <f t="shared" si="0"/>
        <v>283</v>
      </c>
      <c r="I24" s="266">
        <f t="shared" si="0"/>
        <v>569</v>
      </c>
      <c r="J24" s="266">
        <f t="shared" si="0"/>
        <v>32</v>
      </c>
      <c r="K24" s="266">
        <f t="shared" si="0"/>
        <v>0</v>
      </c>
      <c r="L24" s="266">
        <f t="shared" si="0"/>
        <v>0</v>
      </c>
      <c r="M24" s="266">
        <f t="shared" si="0"/>
        <v>0</v>
      </c>
      <c r="N24" s="266">
        <f t="shared" si="0"/>
        <v>64</v>
      </c>
      <c r="O24" s="266">
        <f t="shared" si="0"/>
        <v>58</v>
      </c>
      <c r="P24" s="266">
        <f t="shared" si="0"/>
        <v>65</v>
      </c>
      <c r="Q24" s="266">
        <f t="shared" si="0"/>
        <v>0</v>
      </c>
      <c r="R24" s="266">
        <f t="shared" si="0"/>
        <v>0</v>
      </c>
      <c r="S24" s="266">
        <f t="shared" si="0"/>
        <v>0</v>
      </c>
    </row>
    <row r="25" spans="1:22" ht="12.75" customHeight="1" x14ac:dyDescent="0.2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</row>
    <row r="26" spans="1:22" ht="13.5" customHeight="1" thickBot="1" x14ac:dyDescent="0.25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</row>
    <row r="27" spans="1:22" ht="13.5" thickTop="1" x14ac:dyDescent="0.2">
      <c r="F27" s="74"/>
    </row>
    <row r="28" spans="1:22" ht="18.75" x14ac:dyDescent="0.3">
      <c r="A28" s="75"/>
      <c r="B28" s="75"/>
      <c r="C28" s="75"/>
      <c r="D28" s="76"/>
      <c r="E28" s="75"/>
      <c r="F28" s="75"/>
      <c r="G28" s="75"/>
      <c r="H28" s="75"/>
      <c r="I28" s="75"/>
      <c r="J28" s="75"/>
      <c r="K28" s="75"/>
      <c r="L28" s="75"/>
      <c r="M28" s="75"/>
    </row>
    <row r="29" spans="1:22" ht="18.75" x14ac:dyDescent="0.3">
      <c r="A29" s="75"/>
      <c r="B29" s="75"/>
      <c r="C29" s="75"/>
      <c r="D29" s="77"/>
      <c r="E29" s="75"/>
      <c r="F29" s="75"/>
      <c r="G29" s="75"/>
      <c r="H29" s="75"/>
      <c r="I29" s="75"/>
      <c r="J29" s="75"/>
      <c r="K29" s="75"/>
      <c r="L29" s="75"/>
      <c r="M29" s="75"/>
    </row>
    <row r="30" spans="1:22" ht="18.75" x14ac:dyDescent="0.3">
      <c r="A30" s="75"/>
      <c r="B30" s="75"/>
      <c r="C30" s="75"/>
      <c r="D30" s="76"/>
      <c r="E30" s="75"/>
      <c r="F30" s="75"/>
      <c r="G30" s="75"/>
      <c r="H30" s="75"/>
      <c r="I30" s="75"/>
      <c r="J30" s="75"/>
      <c r="K30" s="75"/>
      <c r="L30" s="75"/>
      <c r="M30" s="75"/>
    </row>
    <row r="31" spans="1:22" ht="18" customHeight="1" x14ac:dyDescent="0.3">
      <c r="A31" s="265" t="s">
        <v>9489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</row>
    <row r="32" spans="1:22" ht="18.75" x14ac:dyDescent="0.3">
      <c r="A32" s="78"/>
      <c r="B32" s="78"/>
      <c r="C32" s="78"/>
      <c r="D32" s="78"/>
      <c r="E32" s="78"/>
      <c r="F32" s="78"/>
      <c r="G32" s="78"/>
      <c r="H32" s="78"/>
      <c r="I32" s="78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</row>
    <row r="33" spans="1:22" ht="27" customHeight="1" x14ac:dyDescent="0.3">
      <c r="A33" s="265" t="s">
        <v>9490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</row>
    <row r="34" spans="1:22" ht="27" customHeight="1" x14ac:dyDescent="0.3">
      <c r="A34" s="269" t="s">
        <v>9491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</row>
    <row r="35" spans="1:22" ht="24.75" customHeight="1" x14ac:dyDescent="0.3">
      <c r="A35" s="265" t="s">
        <v>9492</v>
      </c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</row>
    <row r="36" spans="1:22" ht="18.75" x14ac:dyDescent="0.3">
      <c r="A36" s="265" t="s">
        <v>9493</v>
      </c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</row>
    <row r="37" spans="1:22" ht="18.75" x14ac:dyDescent="0.3">
      <c r="A37" s="80" t="s">
        <v>9494</v>
      </c>
      <c r="B37" s="81"/>
      <c r="C37" s="81"/>
      <c r="D37" s="81"/>
      <c r="E37" s="81"/>
      <c r="F37" s="81"/>
      <c r="G37" s="81"/>
      <c r="H37" s="81"/>
      <c r="I37" s="81"/>
    </row>
  </sheetData>
  <mergeCells count="129">
    <mergeCell ref="Q6:S6"/>
    <mergeCell ref="D7:D8"/>
    <mergeCell ref="E7:G7"/>
    <mergeCell ref="K7:M7"/>
    <mergeCell ref="N7:P8"/>
    <mergeCell ref="Q7:S8"/>
    <mergeCell ref="E8:G8"/>
    <mergeCell ref="K8:M8"/>
    <mergeCell ref="A1:V1"/>
    <mergeCell ref="A2:V2"/>
    <mergeCell ref="A3:V3"/>
    <mergeCell ref="A4:V4"/>
    <mergeCell ref="A5:C8"/>
    <mergeCell ref="E5:M5"/>
    <mergeCell ref="N5:S5"/>
    <mergeCell ref="E6:M6"/>
    <mergeCell ref="N6:P6"/>
    <mergeCell ref="K9:K10"/>
    <mergeCell ref="L9:L10"/>
    <mergeCell ref="M9:M10"/>
    <mergeCell ref="B11:B13"/>
    <mergeCell ref="C11:C13"/>
    <mergeCell ref="A11:A13"/>
    <mergeCell ref="D11:D13"/>
    <mergeCell ref="E9:E10"/>
    <mergeCell ref="F9:F10"/>
    <mergeCell ref="G9:G10"/>
    <mergeCell ref="H9:H10"/>
    <mergeCell ref="I9:I10"/>
    <mergeCell ref="J9:J10"/>
    <mergeCell ref="A9:A10"/>
    <mergeCell ref="B9:B10"/>
    <mergeCell ref="C9:C10"/>
    <mergeCell ref="Q11:Q13"/>
    <mergeCell ref="R11:R13"/>
    <mergeCell ref="S11:S13"/>
    <mergeCell ref="B14:B16"/>
    <mergeCell ref="C14:C16"/>
    <mergeCell ref="A14:A16"/>
    <mergeCell ref="D14:D16"/>
    <mergeCell ref="K11:K13"/>
    <mergeCell ref="L11:L13"/>
    <mergeCell ref="M11:M13"/>
    <mergeCell ref="N11:N13"/>
    <mergeCell ref="O11:O13"/>
    <mergeCell ref="P11:P13"/>
    <mergeCell ref="E11:E13"/>
    <mergeCell ref="F11:F13"/>
    <mergeCell ref="G11:G13"/>
    <mergeCell ref="H11:H13"/>
    <mergeCell ref="I11:I13"/>
    <mergeCell ref="J11:J13"/>
    <mergeCell ref="Q14:Q16"/>
    <mergeCell ref="R14:R16"/>
    <mergeCell ref="S14:S16"/>
    <mergeCell ref="P14:P16"/>
    <mergeCell ref="C17:C19"/>
    <mergeCell ref="A17:A19"/>
    <mergeCell ref="D17:D19"/>
    <mergeCell ref="K14:K16"/>
    <mergeCell ref="L14:L16"/>
    <mergeCell ref="M14:M16"/>
    <mergeCell ref="N14:N16"/>
    <mergeCell ref="O14:O16"/>
    <mergeCell ref="E14:E16"/>
    <mergeCell ref="F14:F16"/>
    <mergeCell ref="G14:G16"/>
    <mergeCell ref="H14:H16"/>
    <mergeCell ref="I14:I16"/>
    <mergeCell ref="J14:J16"/>
    <mergeCell ref="Q17:Q19"/>
    <mergeCell ref="R17:R19"/>
    <mergeCell ref="S17:S19"/>
    <mergeCell ref="B20:B23"/>
    <mergeCell ref="C20:C23"/>
    <mergeCell ref="A20:A23"/>
    <mergeCell ref="D20:D23"/>
    <mergeCell ref="K17:K19"/>
    <mergeCell ref="L17:L19"/>
    <mergeCell ref="M17:M19"/>
    <mergeCell ref="N17:N19"/>
    <mergeCell ref="O17:O19"/>
    <mergeCell ref="P17:P19"/>
    <mergeCell ref="E17:E19"/>
    <mergeCell ref="F17:F19"/>
    <mergeCell ref="G17:G19"/>
    <mergeCell ref="H17:H19"/>
    <mergeCell ref="I17:I19"/>
    <mergeCell ref="J17:J19"/>
    <mergeCell ref="Q20:Q23"/>
    <mergeCell ref="R20:R23"/>
    <mergeCell ref="S20:S23"/>
    <mergeCell ref="P20:P23"/>
    <mergeCell ref="B17:B19"/>
    <mergeCell ref="K20:K23"/>
    <mergeCell ref="L20:L23"/>
    <mergeCell ref="M20:M23"/>
    <mergeCell ref="N20:N23"/>
    <mergeCell ref="O20:O23"/>
    <mergeCell ref="E20:E23"/>
    <mergeCell ref="F20:F23"/>
    <mergeCell ref="G20:G23"/>
    <mergeCell ref="H20:H23"/>
    <mergeCell ref="I20:I23"/>
    <mergeCell ref="J20:J23"/>
    <mergeCell ref="A35:V35"/>
    <mergeCell ref="A36:V36"/>
    <mergeCell ref="Q24:Q26"/>
    <mergeCell ref="R24:R26"/>
    <mergeCell ref="S24:S26"/>
    <mergeCell ref="A31:V31"/>
    <mergeCell ref="A33:V33"/>
    <mergeCell ref="A34:K34"/>
    <mergeCell ref="K24:K26"/>
    <mergeCell ref="L24:L26"/>
    <mergeCell ref="M24:M26"/>
    <mergeCell ref="N24:N26"/>
    <mergeCell ref="O24:O26"/>
    <mergeCell ref="P24:P26"/>
    <mergeCell ref="E24:E26"/>
    <mergeCell ref="F24:F26"/>
    <mergeCell ref="G24:G26"/>
    <mergeCell ref="H24:H26"/>
    <mergeCell ref="I24:I26"/>
    <mergeCell ref="J24:J26"/>
    <mergeCell ref="A24:A26"/>
    <mergeCell ref="B24:B26"/>
    <mergeCell ref="C24:C26"/>
    <mergeCell ref="D24:D26"/>
  </mergeCells>
  <pageMargins left="0.28999999999999998" right="0.34" top="0.3" bottom="0.62" header="0.5" footer="0.5"/>
  <pageSetup paperSize="9" scale="7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workbookViewId="0">
      <pane xSplit="2" ySplit="1" topLeftCell="C95" activePane="bottomRight" state="frozen"/>
      <selection pane="topRight" activeCell="C1" sqref="C1"/>
      <selection pane="bottomLeft" activeCell="A2" sqref="A2"/>
      <selection pane="bottomRight" activeCell="B100" sqref="B100"/>
    </sheetView>
  </sheetViews>
  <sheetFormatPr defaultRowHeight="12.75" x14ac:dyDescent="0.2"/>
  <cols>
    <col min="2" max="2" width="20.28515625" customWidth="1"/>
    <col min="3" max="3" width="15.28515625" customWidth="1"/>
    <col min="4" max="4" width="32.42578125" customWidth="1"/>
    <col min="7" max="7" width="28.7109375" customWidth="1"/>
    <col min="10" max="10" width="24.28515625" customWidth="1"/>
  </cols>
  <sheetData>
    <row r="1" spans="1:11" ht="38.25" x14ac:dyDescent="0.2">
      <c r="A1" s="201" t="s">
        <v>9133</v>
      </c>
      <c r="B1" s="201" t="s">
        <v>9139</v>
      </c>
      <c r="C1" s="202" t="s">
        <v>9189</v>
      </c>
      <c r="D1" s="201" t="s">
        <v>9134</v>
      </c>
      <c r="E1" s="201" t="s">
        <v>9135</v>
      </c>
      <c r="F1" s="201" t="s">
        <v>9136</v>
      </c>
      <c r="G1" s="201" t="s">
        <v>9140</v>
      </c>
      <c r="H1" s="201" t="s">
        <v>9617</v>
      </c>
      <c r="I1" s="201" t="s">
        <v>9618</v>
      </c>
      <c r="J1" s="201" t="s">
        <v>9619</v>
      </c>
      <c r="K1" s="203" t="s">
        <v>9620</v>
      </c>
    </row>
    <row r="2" spans="1:11" ht="38.25" x14ac:dyDescent="0.2">
      <c r="A2" s="204">
        <v>1</v>
      </c>
      <c r="B2" s="204" t="s">
        <v>1502</v>
      </c>
      <c r="C2" s="205">
        <v>35288</v>
      </c>
      <c r="D2" s="204" t="s">
        <v>9185</v>
      </c>
      <c r="E2" s="204" t="s">
        <v>9165</v>
      </c>
      <c r="F2" s="204">
        <v>11</v>
      </c>
      <c r="G2" s="204" t="s">
        <v>9601</v>
      </c>
      <c r="H2" s="204" t="s">
        <v>9621</v>
      </c>
      <c r="I2" s="204" t="s">
        <v>9622</v>
      </c>
      <c r="J2" s="204" t="s">
        <v>9623</v>
      </c>
      <c r="K2" s="206">
        <v>107</v>
      </c>
    </row>
    <row r="3" spans="1:11" ht="38.25" x14ac:dyDescent="0.2">
      <c r="A3" s="204">
        <v>1</v>
      </c>
      <c r="B3" s="204" t="s">
        <v>9598</v>
      </c>
      <c r="C3" s="205">
        <v>35271</v>
      </c>
      <c r="D3" s="204" t="s">
        <v>9185</v>
      </c>
      <c r="E3" s="204" t="s">
        <v>9165</v>
      </c>
      <c r="F3" s="204">
        <v>11</v>
      </c>
      <c r="G3" s="204" t="s">
        <v>9601</v>
      </c>
      <c r="H3" s="204" t="s">
        <v>9624</v>
      </c>
      <c r="I3" s="204" t="s">
        <v>9625</v>
      </c>
      <c r="J3" s="204" t="s">
        <v>9623</v>
      </c>
      <c r="K3" s="82">
        <v>17</v>
      </c>
    </row>
    <row r="4" spans="1:11" ht="38.25" x14ac:dyDescent="0.2">
      <c r="A4" s="204">
        <v>1</v>
      </c>
      <c r="B4" s="204" t="s">
        <v>9599</v>
      </c>
      <c r="C4" s="205">
        <v>35523</v>
      </c>
      <c r="D4" s="204" t="s">
        <v>9185</v>
      </c>
      <c r="E4" s="204" t="s">
        <v>9165</v>
      </c>
      <c r="F4" s="204">
        <v>10</v>
      </c>
      <c r="G4" s="204" t="s">
        <v>1501</v>
      </c>
      <c r="H4" s="204" t="s">
        <v>9626</v>
      </c>
      <c r="I4" s="204" t="s">
        <v>9627</v>
      </c>
      <c r="J4" s="204" t="s">
        <v>9623</v>
      </c>
      <c r="K4" s="207" t="s">
        <v>9628</v>
      </c>
    </row>
    <row r="5" spans="1:11" ht="38.25" x14ac:dyDescent="0.2">
      <c r="A5" s="204">
        <v>2</v>
      </c>
      <c r="B5" s="204" t="s">
        <v>9600</v>
      </c>
      <c r="C5" s="205">
        <v>35505</v>
      </c>
      <c r="D5" s="204" t="s">
        <v>9185</v>
      </c>
      <c r="E5" s="204" t="s">
        <v>9165</v>
      </c>
      <c r="F5" s="204">
        <v>10</v>
      </c>
      <c r="G5" s="204" t="s">
        <v>1501</v>
      </c>
      <c r="H5" s="204" t="s">
        <v>9629</v>
      </c>
      <c r="I5" s="204" t="s">
        <v>9630</v>
      </c>
      <c r="J5" s="204" t="s">
        <v>9623</v>
      </c>
      <c r="K5" s="207" t="s">
        <v>9628</v>
      </c>
    </row>
    <row r="6" spans="1:11" ht="38.25" x14ac:dyDescent="0.2">
      <c r="A6" s="204">
        <v>3</v>
      </c>
      <c r="B6" s="204" t="s">
        <v>1503</v>
      </c>
      <c r="C6" s="205">
        <v>35623</v>
      </c>
      <c r="D6" s="204" t="s">
        <v>9191</v>
      </c>
      <c r="E6" s="204" t="s">
        <v>9149</v>
      </c>
      <c r="F6" s="204">
        <v>10</v>
      </c>
      <c r="G6" s="204" t="s">
        <v>1504</v>
      </c>
      <c r="H6" s="204" t="s">
        <v>9631</v>
      </c>
      <c r="I6" s="204" t="s">
        <v>9632</v>
      </c>
      <c r="J6" s="204" t="s">
        <v>9623</v>
      </c>
      <c r="K6" s="207" t="s">
        <v>9628</v>
      </c>
    </row>
    <row r="7" spans="1:11" ht="38.25" x14ac:dyDescent="0.2">
      <c r="A7" s="204">
        <v>4</v>
      </c>
      <c r="B7" s="204" t="s">
        <v>1577</v>
      </c>
      <c r="C7" s="205">
        <v>35686</v>
      </c>
      <c r="D7" s="204" t="s">
        <v>9191</v>
      </c>
      <c r="E7" s="204" t="s">
        <v>9149</v>
      </c>
      <c r="F7" s="204">
        <v>10</v>
      </c>
      <c r="G7" s="204" t="s">
        <v>1504</v>
      </c>
      <c r="H7" s="204" t="s">
        <v>9633</v>
      </c>
      <c r="I7" s="204" t="s">
        <v>9634</v>
      </c>
      <c r="J7" s="204" t="s">
        <v>9623</v>
      </c>
      <c r="K7" s="207" t="s">
        <v>9628</v>
      </c>
    </row>
    <row r="8" spans="1:11" ht="38.25" x14ac:dyDescent="0.2">
      <c r="A8" s="204">
        <v>1</v>
      </c>
      <c r="B8" s="204" t="s">
        <v>1505</v>
      </c>
      <c r="C8" s="205">
        <v>35107</v>
      </c>
      <c r="D8" s="204" t="s">
        <v>9191</v>
      </c>
      <c r="E8" s="204" t="s">
        <v>9149</v>
      </c>
      <c r="F8" s="204">
        <v>11</v>
      </c>
      <c r="G8" s="204" t="s">
        <v>1504</v>
      </c>
      <c r="H8" s="204" t="s">
        <v>9635</v>
      </c>
      <c r="I8" s="204" t="s">
        <v>9636</v>
      </c>
      <c r="J8" s="204" t="s">
        <v>9623</v>
      </c>
      <c r="K8" s="82">
        <v>102</v>
      </c>
    </row>
    <row r="9" spans="1:11" ht="38.25" x14ac:dyDescent="0.2">
      <c r="A9" s="204">
        <v>1</v>
      </c>
      <c r="B9" s="204" t="s">
        <v>9506</v>
      </c>
      <c r="C9" s="205">
        <v>35207</v>
      </c>
      <c r="D9" s="204" t="s">
        <v>9191</v>
      </c>
      <c r="E9" s="204" t="s">
        <v>9149</v>
      </c>
      <c r="F9" s="204">
        <v>11</v>
      </c>
      <c r="G9" s="204" t="s">
        <v>1504</v>
      </c>
      <c r="H9" s="204" t="s">
        <v>9637</v>
      </c>
      <c r="I9" s="204" t="s">
        <v>9638</v>
      </c>
      <c r="J9" s="204" t="s">
        <v>9623</v>
      </c>
      <c r="K9" s="82">
        <v>104</v>
      </c>
    </row>
    <row r="10" spans="1:11" ht="51" x14ac:dyDescent="0.2">
      <c r="A10" s="204">
        <v>2</v>
      </c>
      <c r="B10" s="204" t="s">
        <v>1506</v>
      </c>
      <c r="C10" s="205">
        <v>34973</v>
      </c>
      <c r="D10" s="204" t="s">
        <v>9240</v>
      </c>
      <c r="E10" s="204" t="s">
        <v>9154</v>
      </c>
      <c r="F10" s="204">
        <v>11</v>
      </c>
      <c r="G10" s="204" t="s">
        <v>1507</v>
      </c>
      <c r="H10" s="204" t="s">
        <v>9639</v>
      </c>
      <c r="I10" s="204" t="s">
        <v>9640</v>
      </c>
      <c r="J10" s="204" t="s">
        <v>9623</v>
      </c>
      <c r="K10" s="82">
        <v>17</v>
      </c>
    </row>
    <row r="11" spans="1:11" ht="51" x14ac:dyDescent="0.2">
      <c r="A11" s="204">
        <v>3</v>
      </c>
      <c r="B11" s="204" t="s">
        <v>9502</v>
      </c>
      <c r="C11" s="205">
        <v>35185</v>
      </c>
      <c r="D11" s="204" t="s">
        <v>8283</v>
      </c>
      <c r="E11" s="204" t="s">
        <v>9154</v>
      </c>
      <c r="F11" s="204">
        <v>11</v>
      </c>
      <c r="G11" s="204" t="s">
        <v>9503</v>
      </c>
      <c r="H11" s="204" t="s">
        <v>9641</v>
      </c>
      <c r="I11" s="204" t="s">
        <v>9642</v>
      </c>
      <c r="J11" s="204" t="s">
        <v>9623</v>
      </c>
      <c r="K11" s="82">
        <v>17</v>
      </c>
    </row>
    <row r="12" spans="1:11" ht="51" x14ac:dyDescent="0.2">
      <c r="A12" s="204">
        <v>4</v>
      </c>
      <c r="B12" s="204" t="s">
        <v>1508</v>
      </c>
      <c r="C12" s="205">
        <v>35260</v>
      </c>
      <c r="D12" s="204" t="s">
        <v>9190</v>
      </c>
      <c r="E12" s="204" t="s">
        <v>9137</v>
      </c>
      <c r="F12" s="204">
        <v>11</v>
      </c>
      <c r="G12" s="204" t="s">
        <v>1509</v>
      </c>
      <c r="H12" s="204" t="s">
        <v>9643</v>
      </c>
      <c r="I12" s="204" t="s">
        <v>9644</v>
      </c>
      <c r="J12" s="204" t="s">
        <v>9623</v>
      </c>
      <c r="K12" s="82">
        <v>17</v>
      </c>
    </row>
    <row r="13" spans="1:11" ht="51" x14ac:dyDescent="0.2">
      <c r="A13" s="204">
        <v>5</v>
      </c>
      <c r="B13" s="204" t="s">
        <v>1512</v>
      </c>
      <c r="C13" s="205">
        <v>35515</v>
      </c>
      <c r="D13" s="204" t="s">
        <v>9190</v>
      </c>
      <c r="E13" s="204" t="s">
        <v>9137</v>
      </c>
      <c r="F13" s="204">
        <v>10</v>
      </c>
      <c r="G13" s="204" t="s">
        <v>1509</v>
      </c>
      <c r="H13" s="204" t="s">
        <v>9645</v>
      </c>
      <c r="I13" s="204" t="s">
        <v>9646</v>
      </c>
      <c r="J13" s="204" t="s">
        <v>9623</v>
      </c>
      <c r="K13" s="207" t="s">
        <v>9628</v>
      </c>
    </row>
    <row r="14" spans="1:11" ht="51" x14ac:dyDescent="0.2">
      <c r="A14" s="204">
        <v>2</v>
      </c>
      <c r="B14" s="204" t="s">
        <v>558</v>
      </c>
      <c r="C14" s="205">
        <v>36077</v>
      </c>
      <c r="D14" s="204" t="s">
        <v>9190</v>
      </c>
      <c r="E14" s="204" t="s">
        <v>9137</v>
      </c>
      <c r="F14" s="204">
        <v>8</v>
      </c>
      <c r="G14" s="204" t="s">
        <v>1509</v>
      </c>
      <c r="H14" s="204" t="s">
        <v>9647</v>
      </c>
      <c r="I14" s="204" t="s">
        <v>9648</v>
      </c>
      <c r="J14" s="204" t="s">
        <v>9623</v>
      </c>
      <c r="K14" s="208">
        <v>107</v>
      </c>
    </row>
    <row r="15" spans="1:11" ht="51" x14ac:dyDescent="0.2">
      <c r="A15" s="204">
        <v>2</v>
      </c>
      <c r="B15" s="204" t="s">
        <v>9562</v>
      </c>
      <c r="C15" s="205">
        <v>36566</v>
      </c>
      <c r="D15" s="204" t="s">
        <v>9190</v>
      </c>
      <c r="E15" s="204" t="s">
        <v>9137</v>
      </c>
      <c r="F15" s="204">
        <v>7</v>
      </c>
      <c r="G15" s="204" t="s">
        <v>9563</v>
      </c>
      <c r="H15" s="204" t="s">
        <v>9649</v>
      </c>
      <c r="I15" s="204" t="s">
        <v>9650</v>
      </c>
      <c r="J15" s="204" t="s">
        <v>9623</v>
      </c>
      <c r="K15" s="82">
        <v>104</v>
      </c>
    </row>
    <row r="16" spans="1:11" ht="38.25" x14ac:dyDescent="0.2">
      <c r="A16" s="204">
        <v>5</v>
      </c>
      <c r="B16" s="204" t="s">
        <v>1575</v>
      </c>
      <c r="C16" s="205">
        <v>35157</v>
      </c>
      <c r="D16" s="204" t="s">
        <v>9241</v>
      </c>
      <c r="E16" s="204" t="s">
        <v>9137</v>
      </c>
      <c r="F16" s="204">
        <v>11</v>
      </c>
      <c r="G16" s="204" t="s">
        <v>1510</v>
      </c>
      <c r="H16" s="204" t="s">
        <v>9651</v>
      </c>
      <c r="I16" s="204" t="s">
        <v>9652</v>
      </c>
      <c r="J16" s="204" t="s">
        <v>9623</v>
      </c>
      <c r="K16" s="82">
        <v>17</v>
      </c>
    </row>
    <row r="17" spans="1:11" ht="51" x14ac:dyDescent="0.2">
      <c r="A17" s="204">
        <v>3</v>
      </c>
      <c r="B17" s="204" t="s">
        <v>9576</v>
      </c>
      <c r="C17" s="205">
        <v>36118</v>
      </c>
      <c r="D17" s="204" t="s">
        <v>9210</v>
      </c>
      <c r="E17" s="204" t="s">
        <v>9142</v>
      </c>
      <c r="F17" s="204">
        <v>8</v>
      </c>
      <c r="G17" s="204" t="s">
        <v>1513</v>
      </c>
      <c r="H17" s="204" t="s">
        <v>9653</v>
      </c>
      <c r="I17" s="204" t="s">
        <v>9654</v>
      </c>
      <c r="J17" s="204" t="s">
        <v>9623</v>
      </c>
      <c r="K17" s="99">
        <v>107</v>
      </c>
    </row>
    <row r="18" spans="1:11" ht="51" x14ac:dyDescent="0.2">
      <c r="A18" s="204">
        <v>6</v>
      </c>
      <c r="B18" s="204" t="s">
        <v>9577</v>
      </c>
      <c r="C18" s="205">
        <v>35418</v>
      </c>
      <c r="D18" s="204" t="s">
        <v>9210</v>
      </c>
      <c r="E18" s="204" t="s">
        <v>9142</v>
      </c>
      <c r="F18" s="204">
        <v>10</v>
      </c>
      <c r="G18" s="204" t="s">
        <v>9579</v>
      </c>
      <c r="H18" s="204" t="s">
        <v>9655</v>
      </c>
      <c r="I18" s="204" t="s">
        <v>9656</v>
      </c>
      <c r="J18" s="204" t="s">
        <v>9623</v>
      </c>
      <c r="K18" s="207" t="s">
        <v>9628</v>
      </c>
    </row>
    <row r="19" spans="1:11" ht="51" x14ac:dyDescent="0.2">
      <c r="A19" s="204">
        <v>6</v>
      </c>
      <c r="B19" s="204" t="s">
        <v>9578</v>
      </c>
      <c r="C19" s="205">
        <v>35263</v>
      </c>
      <c r="D19" s="204" t="s">
        <v>9210</v>
      </c>
      <c r="E19" s="204" t="s">
        <v>9142</v>
      </c>
      <c r="F19" s="204">
        <v>11</v>
      </c>
      <c r="G19" s="204" t="s">
        <v>1513</v>
      </c>
      <c r="H19" s="204" t="s">
        <v>9657</v>
      </c>
      <c r="I19" s="204" t="s">
        <v>9658</v>
      </c>
      <c r="J19" s="204" t="s">
        <v>9623</v>
      </c>
      <c r="K19" s="82">
        <v>17</v>
      </c>
    </row>
    <row r="20" spans="1:11" ht="38.25" x14ac:dyDescent="0.2">
      <c r="A20" s="204">
        <v>2</v>
      </c>
      <c r="B20" s="204" t="s">
        <v>9507</v>
      </c>
      <c r="C20" s="205">
        <v>36151</v>
      </c>
      <c r="D20" s="204" t="s">
        <v>9191</v>
      </c>
      <c r="E20" s="204" t="s">
        <v>9149</v>
      </c>
      <c r="F20" s="204">
        <v>8</v>
      </c>
      <c r="G20" s="204" t="s">
        <v>1504</v>
      </c>
      <c r="H20" s="204" t="s">
        <v>9659</v>
      </c>
      <c r="I20" s="204" t="s">
        <v>9660</v>
      </c>
      <c r="J20" s="204" t="s">
        <v>9623</v>
      </c>
      <c r="K20" s="82">
        <v>102</v>
      </c>
    </row>
    <row r="21" spans="1:11" ht="38.25" x14ac:dyDescent="0.2">
      <c r="A21" s="204">
        <v>3</v>
      </c>
      <c r="B21" s="204" t="s">
        <v>9508</v>
      </c>
      <c r="C21" s="205">
        <v>36011</v>
      </c>
      <c r="D21" s="204" t="s">
        <v>9191</v>
      </c>
      <c r="E21" s="204" t="s">
        <v>9149</v>
      </c>
      <c r="F21" s="204">
        <v>8</v>
      </c>
      <c r="G21" s="204" t="s">
        <v>1504</v>
      </c>
      <c r="H21" s="204" t="s">
        <v>9661</v>
      </c>
      <c r="I21" s="204" t="s">
        <v>9662</v>
      </c>
      <c r="J21" s="204" t="s">
        <v>9623</v>
      </c>
      <c r="K21" s="82">
        <v>104</v>
      </c>
    </row>
    <row r="22" spans="1:11" ht="38.25" x14ac:dyDescent="0.2">
      <c r="A22" s="204">
        <v>4</v>
      </c>
      <c r="B22" s="204" t="s">
        <v>9509</v>
      </c>
      <c r="C22" s="205">
        <v>36108</v>
      </c>
      <c r="D22" s="204" t="s">
        <v>9191</v>
      </c>
      <c r="E22" s="204" t="s">
        <v>9149</v>
      </c>
      <c r="F22" s="204">
        <v>8</v>
      </c>
      <c r="G22" s="204" t="s">
        <v>1504</v>
      </c>
      <c r="H22" s="204" t="s">
        <v>9663</v>
      </c>
      <c r="I22" s="204" t="s">
        <v>9664</v>
      </c>
      <c r="J22" s="204" t="s">
        <v>9623</v>
      </c>
      <c r="K22" s="99">
        <v>107</v>
      </c>
    </row>
    <row r="23" spans="1:11" ht="38.25" x14ac:dyDescent="0.2">
      <c r="A23" s="204">
        <v>1</v>
      </c>
      <c r="B23" s="201" t="s">
        <v>9510</v>
      </c>
      <c r="C23" s="205">
        <v>35864</v>
      </c>
      <c r="D23" s="204" t="s">
        <v>9191</v>
      </c>
      <c r="E23" s="204" t="s">
        <v>9149</v>
      </c>
      <c r="F23" s="204" t="s">
        <v>7145</v>
      </c>
      <c r="G23" s="204" t="s">
        <v>1504</v>
      </c>
      <c r="H23" s="204" t="s">
        <v>9665</v>
      </c>
      <c r="I23" s="204" t="s">
        <v>9666</v>
      </c>
      <c r="J23" s="204" t="s">
        <v>9623</v>
      </c>
      <c r="K23" s="8" t="s">
        <v>9208</v>
      </c>
    </row>
    <row r="24" spans="1:11" ht="38.25" x14ac:dyDescent="0.2">
      <c r="A24" s="204">
        <v>7</v>
      </c>
      <c r="B24" s="204" t="s">
        <v>9515</v>
      </c>
      <c r="C24" s="205">
        <v>35147</v>
      </c>
      <c r="D24" s="204" t="s">
        <v>9235</v>
      </c>
      <c r="E24" s="204" t="s">
        <v>9150</v>
      </c>
      <c r="F24" s="204">
        <v>11</v>
      </c>
      <c r="G24" s="204" t="s">
        <v>9518</v>
      </c>
      <c r="H24" s="204" t="s">
        <v>9667</v>
      </c>
      <c r="I24" s="204" t="s">
        <v>9668</v>
      </c>
      <c r="J24" s="204" t="s">
        <v>9623</v>
      </c>
      <c r="K24" s="82">
        <v>17</v>
      </c>
    </row>
    <row r="25" spans="1:11" ht="38.25" x14ac:dyDescent="0.2">
      <c r="A25" s="204">
        <v>7</v>
      </c>
      <c r="B25" s="204" t="s">
        <v>1514</v>
      </c>
      <c r="C25" s="205">
        <v>35387</v>
      </c>
      <c r="D25" s="204" t="s">
        <v>9192</v>
      </c>
      <c r="E25" s="204" t="s">
        <v>9150</v>
      </c>
      <c r="F25" s="204">
        <v>10</v>
      </c>
      <c r="G25" s="204" t="s">
        <v>1515</v>
      </c>
      <c r="H25" s="204" t="s">
        <v>9669</v>
      </c>
      <c r="I25" s="204" t="s">
        <v>9670</v>
      </c>
      <c r="J25" s="204" t="s">
        <v>9623</v>
      </c>
      <c r="K25" s="207" t="s">
        <v>9628</v>
      </c>
    </row>
    <row r="26" spans="1:11" ht="38.25" x14ac:dyDescent="0.2">
      <c r="A26" s="204">
        <v>2</v>
      </c>
      <c r="B26" s="201" t="s">
        <v>9516</v>
      </c>
      <c r="C26" s="205">
        <v>35956</v>
      </c>
      <c r="D26" s="204" t="s">
        <v>9192</v>
      </c>
      <c r="E26" s="204" t="s">
        <v>9150</v>
      </c>
      <c r="F26" s="204">
        <v>9</v>
      </c>
      <c r="G26" s="204" t="s">
        <v>1515</v>
      </c>
      <c r="H26" s="204" t="s">
        <v>9671</v>
      </c>
      <c r="I26" s="204" t="s">
        <v>9672</v>
      </c>
      <c r="J26" s="204" t="s">
        <v>9623</v>
      </c>
      <c r="K26" s="8" t="s">
        <v>9208</v>
      </c>
    </row>
    <row r="27" spans="1:11" ht="51" x14ac:dyDescent="0.2">
      <c r="A27" s="204">
        <v>3</v>
      </c>
      <c r="B27" s="230" t="s">
        <v>10092</v>
      </c>
      <c r="C27" s="205">
        <v>36056</v>
      </c>
      <c r="D27" s="204" t="s">
        <v>9236</v>
      </c>
      <c r="E27" s="204" t="s">
        <v>9150</v>
      </c>
      <c r="F27" s="204">
        <v>9</v>
      </c>
      <c r="G27" s="204" t="s">
        <v>1516</v>
      </c>
      <c r="H27" s="204" t="s">
        <v>9673</v>
      </c>
      <c r="I27" s="204" t="s">
        <v>9674</v>
      </c>
      <c r="J27" s="204" t="s">
        <v>9623</v>
      </c>
      <c r="K27" s="8" t="s">
        <v>9208</v>
      </c>
    </row>
    <row r="28" spans="1:11" ht="38.25" x14ac:dyDescent="0.2">
      <c r="A28" s="204">
        <v>8</v>
      </c>
      <c r="B28" s="204" t="s">
        <v>1518</v>
      </c>
      <c r="C28" s="205">
        <v>34950</v>
      </c>
      <c r="D28" s="204" t="s">
        <v>9193</v>
      </c>
      <c r="E28" s="204" t="s">
        <v>9162</v>
      </c>
      <c r="F28" s="204">
        <v>11</v>
      </c>
      <c r="G28" s="204" t="s">
        <v>1519</v>
      </c>
      <c r="H28" s="204" t="s">
        <v>9675</v>
      </c>
      <c r="I28" s="204" t="s">
        <v>9676</v>
      </c>
      <c r="J28" s="204" t="s">
        <v>9623</v>
      </c>
      <c r="K28" s="82">
        <v>17</v>
      </c>
    </row>
    <row r="29" spans="1:11" ht="38.25" x14ac:dyDescent="0.2">
      <c r="A29" s="204">
        <v>9</v>
      </c>
      <c r="B29" s="204" t="s">
        <v>1520</v>
      </c>
      <c r="C29" s="205">
        <v>35051</v>
      </c>
      <c r="D29" s="204" t="s">
        <v>9217</v>
      </c>
      <c r="E29" s="204" t="s">
        <v>9162</v>
      </c>
      <c r="F29" s="204">
        <v>11</v>
      </c>
      <c r="G29" s="204" t="s">
        <v>9561</v>
      </c>
      <c r="H29" s="204" t="s">
        <v>9677</v>
      </c>
      <c r="I29" s="204" t="s">
        <v>9678</v>
      </c>
      <c r="J29" s="204" t="s">
        <v>9623</v>
      </c>
      <c r="K29" s="82">
        <v>17</v>
      </c>
    </row>
    <row r="30" spans="1:11" ht="38.25" x14ac:dyDescent="0.2">
      <c r="A30" s="204">
        <v>8</v>
      </c>
      <c r="B30" s="204" t="s">
        <v>9560</v>
      </c>
      <c r="C30" s="205">
        <v>35646</v>
      </c>
      <c r="D30" s="204" t="s">
        <v>9217</v>
      </c>
      <c r="E30" s="204" t="s">
        <v>9162</v>
      </c>
      <c r="F30" s="204">
        <v>10</v>
      </c>
      <c r="G30" s="204" t="s">
        <v>9561</v>
      </c>
      <c r="H30" s="204" t="s">
        <v>9679</v>
      </c>
      <c r="I30" s="204" t="s">
        <v>9680</v>
      </c>
      <c r="J30" s="204" t="s">
        <v>9623</v>
      </c>
      <c r="K30" s="207" t="s">
        <v>9628</v>
      </c>
    </row>
    <row r="31" spans="1:11" ht="38.25" x14ac:dyDescent="0.2">
      <c r="A31" s="204">
        <v>10</v>
      </c>
      <c r="B31" s="204" t="s">
        <v>9606</v>
      </c>
      <c r="C31" s="205">
        <v>35428</v>
      </c>
      <c r="D31" s="204" t="s">
        <v>9216</v>
      </c>
      <c r="E31" s="204" t="s">
        <v>9162</v>
      </c>
      <c r="F31" s="204">
        <v>11</v>
      </c>
      <c r="G31" s="204" t="s">
        <v>1517</v>
      </c>
      <c r="H31" s="204" t="s">
        <v>9681</v>
      </c>
      <c r="I31" s="204" t="s">
        <v>9682</v>
      </c>
      <c r="J31" s="204" t="s">
        <v>9623</v>
      </c>
      <c r="K31" s="82">
        <v>17</v>
      </c>
    </row>
    <row r="32" spans="1:11" ht="38.25" x14ac:dyDescent="0.2">
      <c r="A32" s="204">
        <v>11</v>
      </c>
      <c r="B32" s="204" t="s">
        <v>1522</v>
      </c>
      <c r="C32" s="205">
        <v>35358</v>
      </c>
      <c r="D32" s="204" t="s">
        <v>9211</v>
      </c>
      <c r="E32" s="204" t="s">
        <v>9155</v>
      </c>
      <c r="F32" s="204">
        <v>11</v>
      </c>
      <c r="G32" s="204" t="s">
        <v>1523</v>
      </c>
      <c r="H32" s="204" t="s">
        <v>9683</v>
      </c>
      <c r="I32" s="204" t="s">
        <v>9684</v>
      </c>
      <c r="J32" s="204" t="s">
        <v>9623</v>
      </c>
      <c r="K32" s="82">
        <v>17</v>
      </c>
    </row>
    <row r="33" spans="1:11" ht="38.25" x14ac:dyDescent="0.2">
      <c r="A33" s="204">
        <v>9</v>
      </c>
      <c r="B33" s="204" t="s">
        <v>9580</v>
      </c>
      <c r="C33" s="205">
        <v>35308</v>
      </c>
      <c r="D33" s="204" t="s">
        <v>9005</v>
      </c>
      <c r="E33" s="204" t="s">
        <v>9155</v>
      </c>
      <c r="F33" s="204">
        <v>10</v>
      </c>
      <c r="G33" s="204" t="s">
        <v>9582</v>
      </c>
      <c r="H33" s="204" t="s">
        <v>9685</v>
      </c>
      <c r="I33" s="204" t="s">
        <v>9686</v>
      </c>
      <c r="J33" s="204" t="s">
        <v>9623</v>
      </c>
      <c r="K33" s="207" t="s">
        <v>9628</v>
      </c>
    </row>
    <row r="34" spans="1:11" ht="38.25" x14ac:dyDescent="0.2">
      <c r="A34" s="204">
        <v>12</v>
      </c>
      <c r="B34" s="204" t="s">
        <v>9581</v>
      </c>
      <c r="C34" s="205">
        <v>34975</v>
      </c>
      <c r="D34" s="204" t="s">
        <v>7183</v>
      </c>
      <c r="E34" s="204" t="s">
        <v>9155</v>
      </c>
      <c r="F34" s="204">
        <v>11</v>
      </c>
      <c r="G34" s="204" t="s">
        <v>9583</v>
      </c>
      <c r="H34" s="204" t="s">
        <v>9687</v>
      </c>
      <c r="I34" s="204" t="s">
        <v>9688</v>
      </c>
      <c r="J34" s="204" t="s">
        <v>9623</v>
      </c>
      <c r="K34" s="82">
        <v>17</v>
      </c>
    </row>
    <row r="35" spans="1:11" ht="51" x14ac:dyDescent="0.2">
      <c r="A35" s="204">
        <v>4</v>
      </c>
      <c r="B35" s="204" t="s">
        <v>1528</v>
      </c>
      <c r="C35" s="205">
        <v>35780</v>
      </c>
      <c r="D35" s="204" t="s">
        <v>9227</v>
      </c>
      <c r="E35" s="204" t="s">
        <v>9163</v>
      </c>
      <c r="F35" s="204">
        <v>9</v>
      </c>
      <c r="G35" s="204" t="s">
        <v>1525</v>
      </c>
      <c r="H35" s="204" t="s">
        <v>9689</v>
      </c>
      <c r="I35" s="204" t="s">
        <v>9690</v>
      </c>
      <c r="J35" s="204" t="s">
        <v>9623</v>
      </c>
      <c r="K35" s="8" t="s">
        <v>9208</v>
      </c>
    </row>
    <row r="36" spans="1:11" ht="51" x14ac:dyDescent="0.2">
      <c r="A36" s="204">
        <v>10</v>
      </c>
      <c r="B36" s="204" t="s">
        <v>1527</v>
      </c>
      <c r="C36" s="205">
        <v>35638</v>
      </c>
      <c r="D36" s="204" t="s">
        <v>9227</v>
      </c>
      <c r="E36" s="204" t="s">
        <v>9163</v>
      </c>
      <c r="F36" s="204">
        <v>10</v>
      </c>
      <c r="G36" s="204" t="s">
        <v>1525</v>
      </c>
      <c r="H36" s="204" t="s">
        <v>9691</v>
      </c>
      <c r="I36" s="204" t="s">
        <v>9692</v>
      </c>
      <c r="J36" s="204" t="s">
        <v>9623</v>
      </c>
      <c r="K36" s="207" t="s">
        <v>9628</v>
      </c>
    </row>
    <row r="37" spans="1:11" ht="51" x14ac:dyDescent="0.2">
      <c r="A37" s="204">
        <v>13</v>
      </c>
      <c r="B37" s="204" t="s">
        <v>1526</v>
      </c>
      <c r="C37" s="205">
        <v>35299</v>
      </c>
      <c r="D37" s="204" t="s">
        <v>9227</v>
      </c>
      <c r="E37" s="204" t="s">
        <v>9163</v>
      </c>
      <c r="F37" s="204">
        <v>11</v>
      </c>
      <c r="G37" s="204" t="s">
        <v>1525</v>
      </c>
      <c r="H37" s="204" t="s">
        <v>9693</v>
      </c>
      <c r="I37" s="204" t="s">
        <v>9694</v>
      </c>
      <c r="J37" s="204" t="s">
        <v>9623</v>
      </c>
      <c r="K37" s="82">
        <v>17</v>
      </c>
    </row>
    <row r="38" spans="1:11" ht="51" x14ac:dyDescent="0.2">
      <c r="A38" s="204">
        <v>4</v>
      </c>
      <c r="B38" s="204" t="s">
        <v>9695</v>
      </c>
      <c r="C38" s="205">
        <v>35181</v>
      </c>
      <c r="D38" s="204" t="s">
        <v>9227</v>
      </c>
      <c r="E38" s="204" t="s">
        <v>9163</v>
      </c>
      <c r="F38" s="204">
        <v>11</v>
      </c>
      <c r="G38" s="204" t="s">
        <v>1525</v>
      </c>
      <c r="H38" s="204" t="s">
        <v>9696</v>
      </c>
      <c r="I38" s="204" t="s">
        <v>9697</v>
      </c>
      <c r="J38" s="204" t="s">
        <v>9623</v>
      </c>
      <c r="K38" s="82">
        <v>104</v>
      </c>
    </row>
    <row r="39" spans="1:11" ht="38.25" x14ac:dyDescent="0.2">
      <c r="A39" s="204">
        <v>5</v>
      </c>
      <c r="B39" s="204" t="s">
        <v>9564</v>
      </c>
      <c r="C39" s="205">
        <v>35777</v>
      </c>
      <c r="D39" s="204" t="s">
        <v>9194</v>
      </c>
      <c r="E39" s="204" t="s">
        <v>9157</v>
      </c>
      <c r="F39" s="204">
        <v>9</v>
      </c>
      <c r="G39" s="204" t="s">
        <v>1529</v>
      </c>
      <c r="H39" s="204" t="s">
        <v>9698</v>
      </c>
      <c r="I39" s="204" t="s">
        <v>9699</v>
      </c>
      <c r="J39" s="204" t="s">
        <v>9623</v>
      </c>
      <c r="K39" s="8" t="s">
        <v>9208</v>
      </c>
    </row>
    <row r="40" spans="1:11" ht="38.25" x14ac:dyDescent="0.2">
      <c r="A40" s="204">
        <v>11</v>
      </c>
      <c r="B40" s="204" t="s">
        <v>9565</v>
      </c>
      <c r="C40" s="205">
        <v>34813</v>
      </c>
      <c r="D40" s="204" t="s">
        <v>4816</v>
      </c>
      <c r="E40" s="204" t="s">
        <v>9157</v>
      </c>
      <c r="F40" s="204">
        <v>10</v>
      </c>
      <c r="G40" s="204" t="s">
        <v>9566</v>
      </c>
      <c r="H40" s="204" t="s">
        <v>9700</v>
      </c>
      <c r="I40" s="204" t="s">
        <v>9701</v>
      </c>
      <c r="J40" s="204" t="s">
        <v>9623</v>
      </c>
      <c r="K40" s="207" t="s">
        <v>9628</v>
      </c>
    </row>
    <row r="41" spans="1:11" ht="38.25" x14ac:dyDescent="0.2">
      <c r="A41" s="204">
        <v>3</v>
      </c>
      <c r="B41" s="204" t="s">
        <v>1530</v>
      </c>
      <c r="C41" s="205">
        <v>35042</v>
      </c>
      <c r="D41" s="204" t="s">
        <v>9194</v>
      </c>
      <c r="E41" s="204" t="s">
        <v>9157</v>
      </c>
      <c r="F41" s="204">
        <v>11</v>
      </c>
      <c r="G41" s="204" t="s">
        <v>1529</v>
      </c>
      <c r="H41" s="204" t="s">
        <v>9702</v>
      </c>
      <c r="I41" s="204" t="s">
        <v>9703</v>
      </c>
      <c r="J41" s="204" t="s">
        <v>9623</v>
      </c>
      <c r="K41" s="82">
        <v>102</v>
      </c>
    </row>
    <row r="42" spans="1:11" ht="38.25" x14ac:dyDescent="0.2">
      <c r="A42" s="204">
        <v>5</v>
      </c>
      <c r="B42" s="204" t="s">
        <v>9552</v>
      </c>
      <c r="C42" s="205">
        <v>35195</v>
      </c>
      <c r="D42" s="204" t="s">
        <v>5397</v>
      </c>
      <c r="E42" s="204" t="s">
        <v>9152</v>
      </c>
      <c r="F42" s="204">
        <v>11</v>
      </c>
      <c r="G42" s="204" t="s">
        <v>9555</v>
      </c>
      <c r="H42" s="204" t="s">
        <v>9704</v>
      </c>
      <c r="I42" s="204" t="s">
        <v>9705</v>
      </c>
      <c r="J42" s="204" t="s">
        <v>9623</v>
      </c>
      <c r="K42" s="82">
        <v>104</v>
      </c>
    </row>
    <row r="43" spans="1:11" ht="38.25" x14ac:dyDescent="0.2">
      <c r="A43" s="204">
        <v>12</v>
      </c>
      <c r="B43" s="204" t="s">
        <v>546</v>
      </c>
      <c r="C43" s="205">
        <v>35917</v>
      </c>
      <c r="D43" s="204" t="s">
        <v>2440</v>
      </c>
      <c r="E43" s="204" t="s">
        <v>9152</v>
      </c>
      <c r="F43" s="204">
        <v>10</v>
      </c>
      <c r="G43" s="204" t="s">
        <v>547</v>
      </c>
      <c r="H43" s="204" t="s">
        <v>9706</v>
      </c>
      <c r="I43" s="204" t="s">
        <v>9707</v>
      </c>
      <c r="J43" s="204" t="s">
        <v>9623</v>
      </c>
      <c r="K43" s="207" t="s">
        <v>9628</v>
      </c>
    </row>
    <row r="44" spans="1:11" ht="38.25" x14ac:dyDescent="0.2">
      <c r="A44" s="204">
        <v>6</v>
      </c>
      <c r="B44" s="204" t="s">
        <v>9553</v>
      </c>
      <c r="C44" s="205">
        <v>35847</v>
      </c>
      <c r="D44" s="204" t="s">
        <v>5397</v>
      </c>
      <c r="E44" s="204" t="s">
        <v>9152</v>
      </c>
      <c r="F44" s="204">
        <v>9</v>
      </c>
      <c r="G44" s="204" t="s">
        <v>9556</v>
      </c>
      <c r="H44" s="204" t="s">
        <v>9708</v>
      </c>
      <c r="I44" s="204" t="s">
        <v>9709</v>
      </c>
      <c r="J44" s="204" t="s">
        <v>9623</v>
      </c>
      <c r="K44" s="8" t="s">
        <v>9208</v>
      </c>
    </row>
    <row r="45" spans="1:11" ht="63.75" x14ac:dyDescent="0.2">
      <c r="A45" s="204">
        <v>6</v>
      </c>
      <c r="B45" s="204" t="s">
        <v>9554</v>
      </c>
      <c r="C45" s="205">
        <v>35277</v>
      </c>
      <c r="D45" s="204" t="s">
        <v>5379</v>
      </c>
      <c r="E45" s="204" t="s">
        <v>9152</v>
      </c>
      <c r="F45" s="204">
        <v>11</v>
      </c>
      <c r="G45" s="204" t="s">
        <v>9557</v>
      </c>
      <c r="H45" s="204" t="s">
        <v>9710</v>
      </c>
      <c r="I45" s="204" t="s">
        <v>9711</v>
      </c>
      <c r="J45" s="204" t="s">
        <v>9623</v>
      </c>
      <c r="K45" s="82">
        <v>104</v>
      </c>
    </row>
    <row r="46" spans="1:11" ht="51" x14ac:dyDescent="0.2">
      <c r="A46" s="204">
        <v>7</v>
      </c>
      <c r="B46" s="204" t="s">
        <v>1533</v>
      </c>
      <c r="C46" s="205">
        <v>35065</v>
      </c>
      <c r="D46" s="204" t="s">
        <v>9233</v>
      </c>
      <c r="E46" s="204" t="s">
        <v>9156</v>
      </c>
      <c r="F46" s="204">
        <v>11</v>
      </c>
      <c r="G46" s="204" t="s">
        <v>9712</v>
      </c>
      <c r="H46" s="204" t="s">
        <v>9713</v>
      </c>
      <c r="I46" s="204" t="s">
        <v>9714</v>
      </c>
      <c r="J46" s="204" t="s">
        <v>9623</v>
      </c>
      <c r="K46" s="82">
        <v>104</v>
      </c>
    </row>
    <row r="47" spans="1:11" ht="76.5" x14ac:dyDescent="0.2">
      <c r="A47" s="204">
        <v>7</v>
      </c>
      <c r="B47" s="204" t="s">
        <v>9715</v>
      </c>
      <c r="C47" s="205">
        <v>35998</v>
      </c>
      <c r="D47" s="204" t="s">
        <v>9234</v>
      </c>
      <c r="E47" s="204" t="s">
        <v>9156</v>
      </c>
      <c r="F47" s="204">
        <v>9</v>
      </c>
      <c r="G47" s="204" t="s">
        <v>9716</v>
      </c>
      <c r="H47" s="204" t="s">
        <v>9717</v>
      </c>
      <c r="I47" s="204" t="s">
        <v>9718</v>
      </c>
      <c r="J47" s="204" t="s">
        <v>9623</v>
      </c>
      <c r="K47" s="8" t="s">
        <v>9628</v>
      </c>
    </row>
    <row r="48" spans="1:11" ht="51" x14ac:dyDescent="0.2">
      <c r="A48" s="204">
        <v>8</v>
      </c>
      <c r="B48" s="204" t="s">
        <v>9537</v>
      </c>
      <c r="C48" s="205">
        <v>36032</v>
      </c>
      <c r="D48" s="204" t="s">
        <v>5745</v>
      </c>
      <c r="E48" s="204" t="s">
        <v>9156</v>
      </c>
      <c r="F48" s="204">
        <v>9</v>
      </c>
      <c r="G48" s="204" t="s">
        <v>9539</v>
      </c>
      <c r="H48" s="204" t="s">
        <v>9719</v>
      </c>
      <c r="I48" s="204" t="s">
        <v>9720</v>
      </c>
      <c r="J48" s="204" t="s">
        <v>9623</v>
      </c>
      <c r="K48" s="8" t="s">
        <v>9208</v>
      </c>
    </row>
    <row r="49" spans="1:11" ht="38.25" x14ac:dyDescent="0.2">
      <c r="A49" s="204">
        <v>5</v>
      </c>
      <c r="B49" s="204" t="s">
        <v>9538</v>
      </c>
      <c r="C49" s="205">
        <v>36415</v>
      </c>
      <c r="D49" s="204" t="s">
        <v>9232</v>
      </c>
      <c r="E49" s="204" t="s">
        <v>9156</v>
      </c>
      <c r="F49" s="204">
        <v>8</v>
      </c>
      <c r="G49" s="204" t="s">
        <v>9540</v>
      </c>
      <c r="H49" s="204" t="s">
        <v>9721</v>
      </c>
      <c r="I49" s="204" t="s">
        <v>9722</v>
      </c>
      <c r="J49" s="204" t="s">
        <v>9623</v>
      </c>
      <c r="K49" s="82">
        <v>107</v>
      </c>
    </row>
    <row r="50" spans="1:11" ht="76.5" x14ac:dyDescent="0.2">
      <c r="A50" s="204">
        <v>9</v>
      </c>
      <c r="B50" s="204" t="s">
        <v>9527</v>
      </c>
      <c r="C50" s="205">
        <v>35673</v>
      </c>
      <c r="D50" s="204" t="s">
        <v>550</v>
      </c>
      <c r="E50" s="204" t="s">
        <v>9153</v>
      </c>
      <c r="F50" s="204">
        <v>9</v>
      </c>
      <c r="G50" s="204" t="s">
        <v>1534</v>
      </c>
      <c r="H50" s="204" t="s">
        <v>9723</v>
      </c>
      <c r="I50" s="204" t="s">
        <v>9724</v>
      </c>
      <c r="J50" s="204" t="s">
        <v>9623</v>
      </c>
      <c r="K50" s="8" t="s">
        <v>9208</v>
      </c>
    </row>
    <row r="51" spans="1:11" ht="76.5" x14ac:dyDescent="0.2">
      <c r="A51" s="204">
        <v>10</v>
      </c>
      <c r="B51" s="204" t="s">
        <v>9528</v>
      </c>
      <c r="C51" s="205">
        <v>35849</v>
      </c>
      <c r="D51" s="204" t="s">
        <v>550</v>
      </c>
      <c r="E51" s="204" t="s">
        <v>9153</v>
      </c>
      <c r="F51" s="204">
        <v>9</v>
      </c>
      <c r="G51" s="204" t="s">
        <v>1534</v>
      </c>
      <c r="H51" s="204" t="s">
        <v>9725</v>
      </c>
      <c r="I51" s="204" t="s">
        <v>9726</v>
      </c>
      <c r="J51" s="204" t="s">
        <v>9623</v>
      </c>
      <c r="K51" s="8" t="s">
        <v>9208</v>
      </c>
    </row>
    <row r="52" spans="1:11" ht="51" x14ac:dyDescent="0.2">
      <c r="A52" s="204">
        <v>13</v>
      </c>
      <c r="B52" s="204" t="s">
        <v>9529</v>
      </c>
      <c r="C52" s="205">
        <v>35329</v>
      </c>
      <c r="D52" s="204" t="s">
        <v>3366</v>
      </c>
      <c r="E52" s="204" t="s">
        <v>9153</v>
      </c>
      <c r="F52" s="204">
        <v>10</v>
      </c>
      <c r="G52" s="204" t="s">
        <v>9531</v>
      </c>
      <c r="H52" s="204" t="s">
        <v>9727</v>
      </c>
      <c r="I52" s="204" t="s">
        <v>9728</v>
      </c>
      <c r="J52" s="204" t="s">
        <v>9623</v>
      </c>
      <c r="K52" s="207" t="s">
        <v>9628</v>
      </c>
    </row>
    <row r="53" spans="1:11" ht="51" x14ac:dyDescent="0.2">
      <c r="A53" s="204">
        <v>8</v>
      </c>
      <c r="B53" s="204" t="s">
        <v>9530</v>
      </c>
      <c r="C53" s="205">
        <v>34946</v>
      </c>
      <c r="D53" s="204" t="s">
        <v>3366</v>
      </c>
      <c r="E53" s="204" t="s">
        <v>9153</v>
      </c>
      <c r="F53" s="204">
        <v>11</v>
      </c>
      <c r="G53" s="204" t="s">
        <v>9532</v>
      </c>
      <c r="H53" s="204" t="s">
        <v>9729</v>
      </c>
      <c r="I53" s="204" t="s">
        <v>9730</v>
      </c>
      <c r="J53" s="204" t="s">
        <v>9623</v>
      </c>
      <c r="K53" s="82">
        <v>104</v>
      </c>
    </row>
    <row r="54" spans="1:11" ht="51" x14ac:dyDescent="0.2">
      <c r="A54" s="204">
        <v>11</v>
      </c>
      <c r="B54" s="204" t="s">
        <v>9511</v>
      </c>
      <c r="C54" s="205">
        <v>35121</v>
      </c>
      <c r="D54" s="204" t="s">
        <v>9197</v>
      </c>
      <c r="E54" s="204" t="s">
        <v>9146</v>
      </c>
      <c r="F54" s="204">
        <v>9</v>
      </c>
      <c r="G54" s="204" t="s">
        <v>9513</v>
      </c>
      <c r="H54" s="204" t="s">
        <v>9731</v>
      </c>
      <c r="I54" s="204" t="s">
        <v>9732</v>
      </c>
      <c r="J54" s="204" t="s">
        <v>9623</v>
      </c>
      <c r="K54" s="8" t="s">
        <v>9208</v>
      </c>
    </row>
    <row r="55" spans="1:11" ht="38.25" x14ac:dyDescent="0.2">
      <c r="A55" s="204">
        <v>14</v>
      </c>
      <c r="B55" s="204" t="s">
        <v>9512</v>
      </c>
      <c r="C55" s="205">
        <v>35256</v>
      </c>
      <c r="D55" s="204" t="s">
        <v>1010</v>
      </c>
      <c r="E55" s="204" t="s">
        <v>9146</v>
      </c>
      <c r="F55" s="204">
        <v>10</v>
      </c>
      <c r="G55" s="204" t="s">
        <v>9514</v>
      </c>
      <c r="H55" s="204" t="s">
        <v>9733</v>
      </c>
      <c r="I55" s="204" t="s">
        <v>9734</v>
      </c>
      <c r="J55" s="204" t="s">
        <v>9623</v>
      </c>
      <c r="K55" s="207" t="s">
        <v>9628</v>
      </c>
    </row>
    <row r="56" spans="1:11" ht="38.25" x14ac:dyDescent="0.2">
      <c r="A56" s="204">
        <v>9</v>
      </c>
      <c r="B56" s="204" t="s">
        <v>1536</v>
      </c>
      <c r="C56" s="205">
        <v>35288</v>
      </c>
      <c r="D56" s="204" t="s">
        <v>9207</v>
      </c>
      <c r="E56" s="204" t="s">
        <v>9146</v>
      </c>
      <c r="F56" s="204">
        <v>11</v>
      </c>
      <c r="G56" s="204" t="s">
        <v>1535</v>
      </c>
      <c r="H56" s="204" t="s">
        <v>9735</v>
      </c>
      <c r="I56" s="204" t="s">
        <v>9736</v>
      </c>
      <c r="J56" s="204" t="s">
        <v>9623</v>
      </c>
      <c r="K56" s="82">
        <v>104</v>
      </c>
    </row>
    <row r="57" spans="1:11" ht="51" x14ac:dyDescent="0.2">
      <c r="A57" s="204">
        <v>12</v>
      </c>
      <c r="B57" s="204" t="s">
        <v>1582</v>
      </c>
      <c r="C57" s="205">
        <v>36338</v>
      </c>
      <c r="D57" s="204" t="s">
        <v>9222</v>
      </c>
      <c r="E57" s="204" t="s">
        <v>9148</v>
      </c>
      <c r="F57" s="204">
        <v>9</v>
      </c>
      <c r="G57" s="204" t="s">
        <v>9737</v>
      </c>
      <c r="H57" s="204" t="s">
        <v>9738</v>
      </c>
      <c r="I57" s="204" t="s">
        <v>9739</v>
      </c>
      <c r="J57" s="204" t="s">
        <v>9623</v>
      </c>
      <c r="K57" s="8" t="s">
        <v>9208</v>
      </c>
    </row>
    <row r="58" spans="1:11" ht="38.25" x14ac:dyDescent="0.2">
      <c r="A58" s="204">
        <v>6</v>
      </c>
      <c r="B58" s="204" t="s">
        <v>545</v>
      </c>
      <c r="C58" s="205">
        <v>36320</v>
      </c>
      <c r="D58" s="204" t="s">
        <v>9220</v>
      </c>
      <c r="E58" s="204" t="s">
        <v>9148</v>
      </c>
      <c r="F58" s="204">
        <v>8</v>
      </c>
      <c r="G58" s="204" t="s">
        <v>1540</v>
      </c>
      <c r="H58" s="204" t="s">
        <v>9740</v>
      </c>
      <c r="I58" s="204" t="s">
        <v>9741</v>
      </c>
      <c r="J58" s="204" t="s">
        <v>9623</v>
      </c>
      <c r="K58" s="82">
        <v>107</v>
      </c>
    </row>
    <row r="59" spans="1:11" ht="51" x14ac:dyDescent="0.2">
      <c r="A59" s="204">
        <v>15</v>
      </c>
      <c r="B59" s="204" t="s">
        <v>9569</v>
      </c>
      <c r="C59" s="205">
        <v>35621</v>
      </c>
      <c r="D59" s="204" t="s">
        <v>1838</v>
      </c>
      <c r="E59" s="204" t="s">
        <v>9148</v>
      </c>
      <c r="F59" s="204">
        <v>10</v>
      </c>
      <c r="G59" s="204" t="s">
        <v>1541</v>
      </c>
      <c r="H59" s="204" t="s">
        <v>9742</v>
      </c>
      <c r="I59" s="204" t="s">
        <v>9743</v>
      </c>
      <c r="J59" s="204" t="s">
        <v>9623</v>
      </c>
      <c r="K59" s="207" t="s">
        <v>9628</v>
      </c>
    </row>
    <row r="60" spans="1:11" ht="63.75" x14ac:dyDescent="0.2">
      <c r="A60" s="204">
        <v>10</v>
      </c>
      <c r="B60" s="204" t="s">
        <v>9570</v>
      </c>
      <c r="C60" s="205">
        <v>35109</v>
      </c>
      <c r="D60" s="204" t="s">
        <v>1811</v>
      </c>
      <c r="E60" s="204" t="s">
        <v>9148</v>
      </c>
      <c r="F60" s="204">
        <v>11</v>
      </c>
      <c r="G60" s="204" t="s">
        <v>1540</v>
      </c>
      <c r="H60" s="204" t="s">
        <v>9744</v>
      </c>
      <c r="I60" s="204" t="s">
        <v>9745</v>
      </c>
      <c r="J60" s="204" t="s">
        <v>9623</v>
      </c>
      <c r="K60" s="82">
        <v>104</v>
      </c>
    </row>
    <row r="61" spans="1:11" ht="51" x14ac:dyDescent="0.2">
      <c r="A61" s="204">
        <v>11</v>
      </c>
      <c r="B61" s="204" t="s">
        <v>9571</v>
      </c>
      <c r="C61" s="205">
        <v>35117</v>
      </c>
      <c r="D61" s="204" t="s">
        <v>9204</v>
      </c>
      <c r="E61" s="204" t="s">
        <v>9148</v>
      </c>
      <c r="F61" s="204">
        <v>11</v>
      </c>
      <c r="G61" s="204" t="s">
        <v>1537</v>
      </c>
      <c r="H61" s="204" t="s">
        <v>9746</v>
      </c>
      <c r="I61" s="204" t="s">
        <v>9747</v>
      </c>
      <c r="J61" s="204" t="s">
        <v>9623</v>
      </c>
      <c r="K61" s="82">
        <v>104</v>
      </c>
    </row>
    <row r="62" spans="1:11" ht="38.25" x14ac:dyDescent="0.2">
      <c r="A62" s="204">
        <v>12</v>
      </c>
      <c r="B62" s="204" t="s">
        <v>1538</v>
      </c>
      <c r="C62" s="205">
        <v>34970</v>
      </c>
      <c r="D62" s="204" t="s">
        <v>9219</v>
      </c>
      <c r="E62" s="204" t="s">
        <v>9148</v>
      </c>
      <c r="F62" s="204">
        <v>11</v>
      </c>
      <c r="G62" s="204" t="s">
        <v>1539</v>
      </c>
      <c r="H62" s="204" t="s">
        <v>9748</v>
      </c>
      <c r="I62" s="204" t="s">
        <v>9749</v>
      </c>
      <c r="J62" s="204" t="s">
        <v>9623</v>
      </c>
      <c r="K62" s="82">
        <v>104</v>
      </c>
    </row>
    <row r="63" spans="1:11" ht="63.75" x14ac:dyDescent="0.2">
      <c r="A63" s="204">
        <v>7</v>
      </c>
      <c r="B63" s="204" t="s">
        <v>9558</v>
      </c>
      <c r="C63" s="205">
        <v>36249</v>
      </c>
      <c r="D63" s="204" t="s">
        <v>4746</v>
      </c>
      <c r="E63" s="204" t="s">
        <v>9147</v>
      </c>
      <c r="F63" s="204">
        <v>8</v>
      </c>
      <c r="G63" s="204" t="s">
        <v>1545</v>
      </c>
      <c r="H63" s="204" t="s">
        <v>9750</v>
      </c>
      <c r="I63" s="204" t="s">
        <v>9751</v>
      </c>
      <c r="J63" s="204" t="s">
        <v>9623</v>
      </c>
      <c r="K63" s="99">
        <v>107</v>
      </c>
    </row>
    <row r="64" spans="1:11" ht="38.25" x14ac:dyDescent="0.2">
      <c r="A64" s="204">
        <v>16</v>
      </c>
      <c r="B64" s="204" t="s">
        <v>1542</v>
      </c>
      <c r="C64" s="205">
        <v>35228</v>
      </c>
      <c r="D64" s="204" t="s">
        <v>9237</v>
      </c>
      <c r="E64" s="204" t="s">
        <v>9147</v>
      </c>
      <c r="F64" s="204">
        <v>10</v>
      </c>
      <c r="G64" s="204" t="s">
        <v>9559</v>
      </c>
      <c r="H64" s="204" t="s">
        <v>9752</v>
      </c>
      <c r="I64" s="204" t="s">
        <v>9753</v>
      </c>
      <c r="J64" s="204" t="s">
        <v>9623</v>
      </c>
      <c r="K64" s="207" t="s">
        <v>9628</v>
      </c>
    </row>
    <row r="65" spans="1:11" ht="51" x14ac:dyDescent="0.2">
      <c r="A65" s="204">
        <v>4</v>
      </c>
      <c r="B65" s="204" t="s">
        <v>1543</v>
      </c>
      <c r="C65" s="205">
        <v>35249</v>
      </c>
      <c r="D65" s="204" t="s">
        <v>9238</v>
      </c>
      <c r="E65" s="204" t="s">
        <v>9147</v>
      </c>
      <c r="F65" s="204">
        <v>11</v>
      </c>
      <c r="G65" s="204" t="s">
        <v>1544</v>
      </c>
      <c r="H65" s="204" t="s">
        <v>9754</v>
      </c>
      <c r="I65" s="204" t="s">
        <v>9755</v>
      </c>
      <c r="J65" s="204" t="s">
        <v>9623</v>
      </c>
      <c r="K65" s="82">
        <v>102</v>
      </c>
    </row>
    <row r="66" spans="1:11" ht="38.25" x14ac:dyDescent="0.2">
      <c r="A66" s="204">
        <v>8</v>
      </c>
      <c r="B66" s="204" t="s">
        <v>9544</v>
      </c>
      <c r="C66" s="205">
        <v>35870</v>
      </c>
      <c r="D66" s="204" t="s">
        <v>1225</v>
      </c>
      <c r="E66" s="204" t="s">
        <v>9144</v>
      </c>
      <c r="F66" s="204">
        <v>8</v>
      </c>
      <c r="G66" s="204" t="s">
        <v>9546</v>
      </c>
      <c r="H66" s="204" t="s">
        <v>9756</v>
      </c>
      <c r="I66" s="204" t="s">
        <v>9757</v>
      </c>
      <c r="J66" s="204" t="s">
        <v>9623</v>
      </c>
      <c r="K66" s="99">
        <v>107</v>
      </c>
    </row>
    <row r="67" spans="1:11" ht="38.25" x14ac:dyDescent="0.2">
      <c r="A67" s="204">
        <v>14</v>
      </c>
      <c r="B67" s="204" t="s">
        <v>1546</v>
      </c>
      <c r="C67" s="205">
        <v>35790</v>
      </c>
      <c r="D67" s="204" t="s">
        <v>9223</v>
      </c>
      <c r="E67" s="204" t="s">
        <v>9144</v>
      </c>
      <c r="F67" s="204">
        <v>9</v>
      </c>
      <c r="G67" s="204" t="s">
        <v>1547</v>
      </c>
      <c r="H67" s="204" t="s">
        <v>9758</v>
      </c>
      <c r="I67" s="204" t="s">
        <v>9759</v>
      </c>
      <c r="J67" s="204" t="s">
        <v>9623</v>
      </c>
      <c r="K67" s="8" t="s">
        <v>9208</v>
      </c>
    </row>
    <row r="68" spans="1:11" ht="51" x14ac:dyDescent="0.2">
      <c r="A68" s="204">
        <v>17</v>
      </c>
      <c r="B68" s="204" t="s">
        <v>1548</v>
      </c>
      <c r="C68" s="205">
        <v>35641</v>
      </c>
      <c r="D68" s="204" t="s">
        <v>9198</v>
      </c>
      <c r="E68" s="204" t="s">
        <v>9144</v>
      </c>
      <c r="F68" s="204">
        <v>10</v>
      </c>
      <c r="G68" s="204" t="s">
        <v>1549</v>
      </c>
      <c r="H68" s="204" t="s">
        <v>9760</v>
      </c>
      <c r="I68" s="204" t="s">
        <v>9761</v>
      </c>
      <c r="J68" s="204" t="s">
        <v>9623</v>
      </c>
      <c r="K68" s="207" t="s">
        <v>9628</v>
      </c>
    </row>
    <row r="69" spans="1:11" ht="76.5" x14ac:dyDescent="0.2">
      <c r="A69" s="204">
        <v>5</v>
      </c>
      <c r="B69" s="204" t="s">
        <v>9545</v>
      </c>
      <c r="C69" s="205">
        <v>35341</v>
      </c>
      <c r="D69" s="204" t="s">
        <v>9224</v>
      </c>
      <c r="E69" s="204" t="s">
        <v>9144</v>
      </c>
      <c r="F69" s="204">
        <v>11</v>
      </c>
      <c r="G69" s="204" t="s">
        <v>1550</v>
      </c>
      <c r="H69" s="204" t="s">
        <v>9762</v>
      </c>
      <c r="I69" s="204" t="s">
        <v>9763</v>
      </c>
      <c r="J69" s="204" t="s">
        <v>9623</v>
      </c>
      <c r="K69" s="82">
        <v>102</v>
      </c>
    </row>
    <row r="70" spans="1:11" ht="51" x14ac:dyDescent="0.2">
      <c r="A70" s="204">
        <v>18</v>
      </c>
      <c r="B70" s="204" t="s">
        <v>9547</v>
      </c>
      <c r="C70" s="205">
        <v>35664</v>
      </c>
      <c r="D70" s="204" t="s">
        <v>9199</v>
      </c>
      <c r="E70" s="204" t="s">
        <v>9186</v>
      </c>
      <c r="F70" s="204">
        <v>10</v>
      </c>
      <c r="G70" s="204" t="s">
        <v>1551</v>
      </c>
      <c r="H70" s="204" t="s">
        <v>9764</v>
      </c>
      <c r="I70" s="204" t="s">
        <v>9765</v>
      </c>
      <c r="J70" s="204" t="s">
        <v>9623</v>
      </c>
      <c r="K70" s="207" t="s">
        <v>9628</v>
      </c>
    </row>
    <row r="71" spans="1:11" ht="51" x14ac:dyDescent="0.2">
      <c r="A71" s="204">
        <v>9</v>
      </c>
      <c r="B71" s="204" t="s">
        <v>9548</v>
      </c>
      <c r="C71" s="205">
        <v>36506</v>
      </c>
      <c r="D71" s="204" t="s">
        <v>9199</v>
      </c>
      <c r="E71" s="204" t="s">
        <v>9186</v>
      </c>
      <c r="F71" s="204">
        <v>7</v>
      </c>
      <c r="G71" s="204" t="s">
        <v>1551</v>
      </c>
      <c r="H71" s="204" t="s">
        <v>9766</v>
      </c>
      <c r="I71" s="204" t="s">
        <v>9767</v>
      </c>
      <c r="J71" s="204" t="s">
        <v>9623</v>
      </c>
      <c r="K71" s="82">
        <v>107</v>
      </c>
    </row>
    <row r="72" spans="1:11" ht="51" x14ac:dyDescent="0.2">
      <c r="A72" s="204">
        <v>10</v>
      </c>
      <c r="B72" s="204" t="s">
        <v>1553</v>
      </c>
      <c r="C72" s="205">
        <v>35173</v>
      </c>
      <c r="D72" s="204" t="s">
        <v>9200</v>
      </c>
      <c r="E72" s="204" t="s">
        <v>9145</v>
      </c>
      <c r="F72" s="204">
        <v>11</v>
      </c>
      <c r="G72" s="204" t="s">
        <v>1554</v>
      </c>
      <c r="H72" s="204" t="s">
        <v>9768</v>
      </c>
      <c r="I72" s="204" t="s">
        <v>9769</v>
      </c>
      <c r="J72" s="204" t="s">
        <v>9623</v>
      </c>
      <c r="K72" s="208">
        <v>107</v>
      </c>
    </row>
    <row r="73" spans="1:11" ht="51" x14ac:dyDescent="0.2">
      <c r="A73" s="204">
        <v>6</v>
      </c>
      <c r="B73" s="204" t="s">
        <v>1555</v>
      </c>
      <c r="C73" s="205">
        <v>35147</v>
      </c>
      <c r="D73" s="204" t="s">
        <v>9200</v>
      </c>
      <c r="E73" s="204" t="s">
        <v>9145</v>
      </c>
      <c r="F73" s="204">
        <v>11</v>
      </c>
      <c r="G73" s="204" t="s">
        <v>1554</v>
      </c>
      <c r="H73" s="204" t="s">
        <v>9770</v>
      </c>
      <c r="I73" s="204" t="s">
        <v>9771</v>
      </c>
      <c r="J73" s="204" t="s">
        <v>9623</v>
      </c>
      <c r="K73" s="82">
        <v>102</v>
      </c>
    </row>
    <row r="74" spans="1:11" ht="51" x14ac:dyDescent="0.2">
      <c r="A74" s="204">
        <v>19</v>
      </c>
      <c r="B74" s="204" t="s">
        <v>9549</v>
      </c>
      <c r="C74" s="205">
        <v>35418</v>
      </c>
      <c r="D74" s="204" t="s">
        <v>9200</v>
      </c>
      <c r="E74" s="204" t="s">
        <v>9145</v>
      </c>
      <c r="F74" s="204">
        <v>10</v>
      </c>
      <c r="G74" s="204" t="s">
        <v>1554</v>
      </c>
      <c r="H74" s="204" t="s">
        <v>9772</v>
      </c>
      <c r="I74" s="204" t="s">
        <v>9773</v>
      </c>
      <c r="J74" s="204" t="s">
        <v>9623</v>
      </c>
      <c r="K74" s="207" t="s">
        <v>9628</v>
      </c>
    </row>
    <row r="75" spans="1:11" ht="51" x14ac:dyDescent="0.2">
      <c r="A75" s="204">
        <v>20</v>
      </c>
      <c r="B75" s="204" t="s">
        <v>9550</v>
      </c>
      <c r="C75" s="205">
        <v>35547</v>
      </c>
      <c r="D75" s="204" t="s">
        <v>9200</v>
      </c>
      <c r="E75" s="204" t="s">
        <v>9145</v>
      </c>
      <c r="F75" s="204">
        <v>10</v>
      </c>
      <c r="G75" s="204" t="s">
        <v>1554</v>
      </c>
      <c r="H75" s="204" t="s">
        <v>9774</v>
      </c>
      <c r="I75" s="204" t="s">
        <v>9775</v>
      </c>
      <c r="J75" s="204" t="s">
        <v>9623</v>
      </c>
      <c r="K75" s="207" t="s">
        <v>9628</v>
      </c>
    </row>
    <row r="76" spans="1:11" ht="51" x14ac:dyDescent="0.2">
      <c r="A76" s="204">
        <v>11</v>
      </c>
      <c r="B76" s="204" t="s">
        <v>9519</v>
      </c>
      <c r="C76" s="205">
        <v>36356</v>
      </c>
      <c r="D76" s="209" t="s">
        <v>9776</v>
      </c>
      <c r="E76" s="204" t="s">
        <v>9164</v>
      </c>
      <c r="F76" s="204">
        <v>8</v>
      </c>
      <c r="G76" s="204" t="s">
        <v>1556</v>
      </c>
      <c r="H76" s="204" t="s">
        <v>9777</v>
      </c>
      <c r="I76" s="204" t="s">
        <v>9778</v>
      </c>
      <c r="J76" s="204" t="s">
        <v>9623</v>
      </c>
      <c r="K76" s="82">
        <v>107</v>
      </c>
    </row>
    <row r="77" spans="1:11" ht="63.75" x14ac:dyDescent="0.2">
      <c r="A77" s="204">
        <v>15</v>
      </c>
      <c r="B77" s="204" t="s">
        <v>9520</v>
      </c>
      <c r="C77" s="205">
        <v>36018</v>
      </c>
      <c r="D77" s="204" t="s">
        <v>2990</v>
      </c>
      <c r="E77" s="204" t="s">
        <v>9164</v>
      </c>
      <c r="F77" s="204">
        <v>9</v>
      </c>
      <c r="G77" s="204" t="s">
        <v>9522</v>
      </c>
      <c r="H77" s="204" t="s">
        <v>9779</v>
      </c>
      <c r="I77" s="204" t="s">
        <v>9780</v>
      </c>
      <c r="J77" s="204" t="s">
        <v>9623</v>
      </c>
      <c r="K77" s="8" t="s">
        <v>9208</v>
      </c>
    </row>
    <row r="78" spans="1:11" ht="63.75" x14ac:dyDescent="0.2">
      <c r="A78" s="204">
        <v>21</v>
      </c>
      <c r="B78" s="204" t="s">
        <v>1557</v>
      </c>
      <c r="C78" s="205">
        <v>35532</v>
      </c>
      <c r="D78" s="204" t="s">
        <v>9201</v>
      </c>
      <c r="E78" s="204" t="s">
        <v>9164</v>
      </c>
      <c r="F78" s="204">
        <v>10</v>
      </c>
      <c r="G78" s="204" t="s">
        <v>1556</v>
      </c>
      <c r="H78" s="204" t="s">
        <v>9781</v>
      </c>
      <c r="I78" s="204" t="s">
        <v>9782</v>
      </c>
      <c r="J78" s="204" t="s">
        <v>9623</v>
      </c>
      <c r="K78" s="207" t="s">
        <v>9628</v>
      </c>
    </row>
    <row r="79" spans="1:11" ht="63.75" x14ac:dyDescent="0.2">
      <c r="A79" s="204">
        <v>7</v>
      </c>
      <c r="B79" s="204" t="s">
        <v>9521</v>
      </c>
      <c r="C79" s="205">
        <v>35333</v>
      </c>
      <c r="D79" s="204" t="s">
        <v>693</v>
      </c>
      <c r="E79" s="204" t="s">
        <v>9164</v>
      </c>
      <c r="F79" s="204">
        <v>11</v>
      </c>
      <c r="G79" s="204" t="s">
        <v>9523</v>
      </c>
      <c r="H79" s="204" t="s">
        <v>9783</v>
      </c>
      <c r="I79" s="204" t="s">
        <v>9784</v>
      </c>
      <c r="J79" s="204" t="s">
        <v>9623</v>
      </c>
      <c r="K79" s="82">
        <v>102</v>
      </c>
    </row>
    <row r="80" spans="1:11" ht="63.75" x14ac:dyDescent="0.2">
      <c r="A80" s="204">
        <v>12</v>
      </c>
      <c r="B80" s="204" t="s">
        <v>9533</v>
      </c>
      <c r="C80" s="205">
        <v>36630</v>
      </c>
      <c r="D80" s="209" t="s">
        <v>9785</v>
      </c>
      <c r="E80" s="204" t="s">
        <v>9151</v>
      </c>
      <c r="F80" s="204">
        <v>7</v>
      </c>
      <c r="G80" s="204" t="s">
        <v>9536</v>
      </c>
      <c r="H80" s="204" t="s">
        <v>9786</v>
      </c>
      <c r="I80" s="204" t="s">
        <v>9787</v>
      </c>
      <c r="J80" s="204" t="s">
        <v>9623</v>
      </c>
      <c r="K80" s="99">
        <v>107</v>
      </c>
    </row>
    <row r="81" spans="1:11" ht="38.25" x14ac:dyDescent="0.2">
      <c r="A81" s="204">
        <v>16</v>
      </c>
      <c r="B81" s="204" t="s">
        <v>9534</v>
      </c>
      <c r="C81" s="205">
        <v>35958</v>
      </c>
      <c r="D81" s="204" t="s">
        <v>9215</v>
      </c>
      <c r="E81" s="204" t="s">
        <v>9151</v>
      </c>
      <c r="F81" s="204">
        <v>9</v>
      </c>
      <c r="G81" s="204" t="s">
        <v>1560</v>
      </c>
      <c r="H81" s="204" t="s">
        <v>9788</v>
      </c>
      <c r="I81" s="204" t="s">
        <v>9789</v>
      </c>
      <c r="J81" s="204" t="s">
        <v>9623</v>
      </c>
      <c r="K81" s="8" t="s">
        <v>9208</v>
      </c>
    </row>
    <row r="82" spans="1:11" ht="38.25" x14ac:dyDescent="0.2">
      <c r="A82" s="204">
        <v>22</v>
      </c>
      <c r="B82" s="204" t="s">
        <v>1558</v>
      </c>
      <c r="C82" s="205">
        <v>35552</v>
      </c>
      <c r="D82" s="204" t="s">
        <v>9202</v>
      </c>
      <c r="E82" s="204" t="s">
        <v>9151</v>
      </c>
      <c r="F82" s="204">
        <v>10</v>
      </c>
      <c r="G82" s="204" t="s">
        <v>1559</v>
      </c>
      <c r="H82" s="204" t="s">
        <v>9790</v>
      </c>
      <c r="I82" s="204" t="s">
        <v>9791</v>
      </c>
      <c r="J82" s="210" t="s">
        <v>9623</v>
      </c>
      <c r="K82" s="207" t="s">
        <v>9628</v>
      </c>
    </row>
    <row r="83" spans="1:11" ht="38.25" x14ac:dyDescent="0.2">
      <c r="A83" s="204">
        <v>8</v>
      </c>
      <c r="B83" s="204" t="s">
        <v>9535</v>
      </c>
      <c r="C83" s="205">
        <v>35040</v>
      </c>
      <c r="D83" s="204" t="s">
        <v>9202</v>
      </c>
      <c r="E83" s="204" t="s">
        <v>9151</v>
      </c>
      <c r="F83" s="204">
        <v>11</v>
      </c>
      <c r="G83" s="204" t="s">
        <v>1559</v>
      </c>
      <c r="H83" s="204" t="s">
        <v>9792</v>
      </c>
      <c r="I83" s="204" t="s">
        <v>9793</v>
      </c>
      <c r="J83" s="204" t="s">
        <v>9623</v>
      </c>
      <c r="K83" s="82">
        <v>102</v>
      </c>
    </row>
    <row r="84" spans="1:11" ht="38.25" x14ac:dyDescent="0.2">
      <c r="A84" s="204">
        <v>9</v>
      </c>
      <c r="B84" s="204" t="s">
        <v>1561</v>
      </c>
      <c r="C84" s="205">
        <v>35236</v>
      </c>
      <c r="D84" s="204" t="s">
        <v>9203</v>
      </c>
      <c r="E84" s="204" t="s">
        <v>9158</v>
      </c>
      <c r="F84" s="204">
        <v>11</v>
      </c>
      <c r="G84" s="204" t="s">
        <v>1562</v>
      </c>
      <c r="H84" s="204" t="s">
        <v>9794</v>
      </c>
      <c r="I84" s="204" t="s">
        <v>9795</v>
      </c>
      <c r="J84" s="204" t="s">
        <v>9623</v>
      </c>
      <c r="K84" s="82">
        <v>102</v>
      </c>
    </row>
    <row r="85" spans="1:11" ht="63.75" x14ac:dyDescent="0.2">
      <c r="A85" s="204">
        <v>10</v>
      </c>
      <c r="B85" s="204" t="s">
        <v>1564</v>
      </c>
      <c r="C85" s="205">
        <v>34995</v>
      </c>
      <c r="D85" s="204" t="s">
        <v>9226</v>
      </c>
      <c r="E85" s="204" t="s">
        <v>9158</v>
      </c>
      <c r="F85" s="204">
        <v>11</v>
      </c>
      <c r="G85" s="204" t="s">
        <v>1563</v>
      </c>
      <c r="H85" s="204" t="s">
        <v>9796</v>
      </c>
      <c r="I85" s="204" t="s">
        <v>9797</v>
      </c>
      <c r="J85" s="204" t="s">
        <v>9623</v>
      </c>
      <c r="K85" s="82">
        <v>102</v>
      </c>
    </row>
    <row r="86" spans="1:11" ht="38.25" x14ac:dyDescent="0.2">
      <c r="A86" s="204">
        <v>17</v>
      </c>
      <c r="B86" s="204" t="s">
        <v>9567</v>
      </c>
      <c r="C86" s="205">
        <v>35817</v>
      </c>
      <c r="D86" s="204" t="s">
        <v>9203</v>
      </c>
      <c r="E86" s="204" t="s">
        <v>9158</v>
      </c>
      <c r="F86" s="204">
        <v>9</v>
      </c>
      <c r="G86" s="204" t="s">
        <v>1562</v>
      </c>
      <c r="H86" s="204" t="s">
        <v>9798</v>
      </c>
      <c r="I86" s="204" t="s">
        <v>9799</v>
      </c>
      <c r="J86" s="204" t="s">
        <v>9623</v>
      </c>
      <c r="K86" s="8" t="s">
        <v>9208</v>
      </c>
    </row>
    <row r="87" spans="1:11" ht="38.25" x14ac:dyDescent="0.2">
      <c r="A87" s="204">
        <v>23</v>
      </c>
      <c r="B87" s="204" t="s">
        <v>9568</v>
      </c>
      <c r="C87" s="205">
        <v>35517</v>
      </c>
      <c r="D87" s="204" t="s">
        <v>9203</v>
      </c>
      <c r="E87" s="204" t="s">
        <v>9158</v>
      </c>
      <c r="F87" s="204">
        <v>10</v>
      </c>
      <c r="G87" s="204" t="s">
        <v>1562</v>
      </c>
      <c r="H87" s="204" t="s">
        <v>9800</v>
      </c>
      <c r="I87" s="204" t="s">
        <v>9801</v>
      </c>
      <c r="J87" s="204" t="s">
        <v>9623</v>
      </c>
      <c r="K87" s="207" t="s">
        <v>9628</v>
      </c>
    </row>
    <row r="88" spans="1:11" ht="38.25" x14ac:dyDescent="0.2">
      <c r="A88" s="204">
        <v>18</v>
      </c>
      <c r="B88" s="204" t="s">
        <v>9541</v>
      </c>
      <c r="C88" s="205">
        <v>36084</v>
      </c>
      <c r="D88" s="204" t="s">
        <v>1268</v>
      </c>
      <c r="E88" s="204" t="s">
        <v>9138</v>
      </c>
      <c r="F88" s="204">
        <v>9</v>
      </c>
      <c r="G88" s="204" t="s">
        <v>9542</v>
      </c>
      <c r="H88" s="204" t="s">
        <v>9802</v>
      </c>
      <c r="I88" s="204" t="s">
        <v>9803</v>
      </c>
      <c r="J88" s="204" t="s">
        <v>9623</v>
      </c>
      <c r="K88" s="8" t="s">
        <v>9208</v>
      </c>
    </row>
    <row r="89" spans="1:11" ht="38.25" x14ac:dyDescent="0.2">
      <c r="A89" s="204">
        <v>24</v>
      </c>
      <c r="B89" s="204" t="s">
        <v>551</v>
      </c>
      <c r="C89" s="205">
        <v>35514</v>
      </c>
      <c r="D89" s="204" t="s">
        <v>1309</v>
      </c>
      <c r="E89" s="204" t="s">
        <v>9138</v>
      </c>
      <c r="F89" s="204">
        <v>10</v>
      </c>
      <c r="G89" s="204" t="s">
        <v>1565</v>
      </c>
      <c r="H89" s="204" t="s">
        <v>9804</v>
      </c>
      <c r="I89" s="204" t="s">
        <v>9805</v>
      </c>
      <c r="J89" s="204" t="s">
        <v>9623</v>
      </c>
      <c r="K89" s="207" t="s">
        <v>9628</v>
      </c>
    </row>
    <row r="90" spans="1:11" ht="38.25" x14ac:dyDescent="0.2">
      <c r="A90" s="204">
        <v>11</v>
      </c>
      <c r="B90" s="204" t="s">
        <v>1566</v>
      </c>
      <c r="C90" s="205">
        <v>35332</v>
      </c>
      <c r="D90" s="204" t="s">
        <v>1309</v>
      </c>
      <c r="E90" s="204" t="s">
        <v>9138</v>
      </c>
      <c r="F90" s="204">
        <v>11</v>
      </c>
      <c r="G90" s="204" t="s">
        <v>9543</v>
      </c>
      <c r="H90" s="204" t="s">
        <v>9806</v>
      </c>
      <c r="I90" s="204" t="s">
        <v>9807</v>
      </c>
      <c r="J90" s="204" t="s">
        <v>9623</v>
      </c>
      <c r="K90" s="82">
        <v>102</v>
      </c>
    </row>
    <row r="91" spans="1:11" ht="38.25" x14ac:dyDescent="0.2">
      <c r="A91" s="204">
        <v>19</v>
      </c>
      <c r="B91" s="204" t="s">
        <v>9584</v>
      </c>
      <c r="C91" s="205">
        <v>35998</v>
      </c>
      <c r="D91" s="204" t="s">
        <v>9591</v>
      </c>
      <c r="E91" s="204" t="s">
        <v>1569</v>
      </c>
      <c r="F91" s="204">
        <v>9</v>
      </c>
      <c r="G91" s="204" t="s">
        <v>9594</v>
      </c>
      <c r="H91" s="204" t="s">
        <v>9808</v>
      </c>
      <c r="I91" s="204" t="s">
        <v>9809</v>
      </c>
      <c r="J91" s="204" t="s">
        <v>9623</v>
      </c>
      <c r="K91" s="8" t="s">
        <v>9208</v>
      </c>
    </row>
    <row r="92" spans="1:11" ht="38.25" x14ac:dyDescent="0.2">
      <c r="A92" s="204">
        <v>12</v>
      </c>
      <c r="B92" s="230" t="s">
        <v>1576</v>
      </c>
      <c r="C92" s="205">
        <v>35129</v>
      </c>
      <c r="D92" s="204" t="s">
        <v>9592</v>
      </c>
      <c r="E92" s="204" t="s">
        <v>1569</v>
      </c>
      <c r="F92" s="204">
        <v>11</v>
      </c>
      <c r="G92" s="204" t="s">
        <v>1594</v>
      </c>
      <c r="H92" s="204" t="s">
        <v>9810</v>
      </c>
      <c r="I92" s="204" t="s">
        <v>9811</v>
      </c>
      <c r="J92" s="204" t="s">
        <v>9623</v>
      </c>
      <c r="K92" s="82">
        <v>102</v>
      </c>
    </row>
    <row r="93" spans="1:11" ht="38.25" x14ac:dyDescent="0.2">
      <c r="A93" s="204">
        <v>25</v>
      </c>
      <c r="B93" s="204" t="s">
        <v>1570</v>
      </c>
      <c r="C93" s="205">
        <v>35384</v>
      </c>
      <c r="D93" s="204" t="s">
        <v>9591</v>
      </c>
      <c r="E93" s="204" t="s">
        <v>1569</v>
      </c>
      <c r="F93" s="204">
        <v>10</v>
      </c>
      <c r="G93" s="204" t="s">
        <v>1541</v>
      </c>
      <c r="H93" s="204" t="s">
        <v>9812</v>
      </c>
      <c r="I93" s="204" t="s">
        <v>9813</v>
      </c>
      <c r="J93" s="204" t="s">
        <v>9623</v>
      </c>
      <c r="K93" s="207" t="s">
        <v>9628</v>
      </c>
    </row>
    <row r="94" spans="1:11" ht="38.25" x14ac:dyDescent="0.2">
      <c r="A94" s="204">
        <v>13</v>
      </c>
      <c r="B94" s="204" t="s">
        <v>9586</v>
      </c>
      <c r="C94" s="205">
        <v>36354</v>
      </c>
      <c r="D94" s="204" t="s">
        <v>9591</v>
      </c>
      <c r="E94" s="204" t="s">
        <v>1569</v>
      </c>
      <c r="F94" s="204">
        <v>8</v>
      </c>
      <c r="G94" s="204" t="s">
        <v>1541</v>
      </c>
      <c r="H94" s="204" t="s">
        <v>9814</v>
      </c>
      <c r="I94" s="204" t="s">
        <v>9815</v>
      </c>
      <c r="J94" s="204" t="s">
        <v>9623</v>
      </c>
      <c r="K94" s="82">
        <v>107</v>
      </c>
    </row>
    <row r="95" spans="1:11" ht="38.25" x14ac:dyDescent="0.2">
      <c r="A95" s="204">
        <v>26</v>
      </c>
      <c r="B95" s="204" t="s">
        <v>9587</v>
      </c>
      <c r="C95" s="205">
        <v>35646</v>
      </c>
      <c r="D95" s="204" t="s">
        <v>9591</v>
      </c>
      <c r="E95" s="204" t="s">
        <v>1569</v>
      </c>
      <c r="F95" s="204">
        <v>10</v>
      </c>
      <c r="G95" s="204" t="s">
        <v>1541</v>
      </c>
      <c r="H95" s="204" t="s">
        <v>9816</v>
      </c>
      <c r="I95" s="204" t="s">
        <v>9817</v>
      </c>
      <c r="J95" s="204" t="s">
        <v>9623</v>
      </c>
      <c r="K95" s="207" t="s">
        <v>9628</v>
      </c>
    </row>
    <row r="96" spans="1:11" ht="51" x14ac:dyDescent="0.2">
      <c r="A96" s="204">
        <v>27</v>
      </c>
      <c r="B96" s="204" t="s">
        <v>9596</v>
      </c>
      <c r="C96" s="205">
        <v>35605</v>
      </c>
      <c r="D96" s="204" t="s">
        <v>9593</v>
      </c>
      <c r="E96" s="204" t="s">
        <v>1569</v>
      </c>
      <c r="F96" s="204">
        <v>10</v>
      </c>
      <c r="G96" s="204" t="s">
        <v>9597</v>
      </c>
      <c r="H96" s="204" t="s">
        <v>9818</v>
      </c>
      <c r="I96" s="204" t="s">
        <v>9819</v>
      </c>
      <c r="J96" s="204" t="s">
        <v>9623</v>
      </c>
      <c r="K96" s="207" t="s">
        <v>9628</v>
      </c>
    </row>
    <row r="97" spans="1:11" ht="38.25" x14ac:dyDescent="0.2">
      <c r="A97" s="204">
        <v>20</v>
      </c>
      <c r="B97" s="182" t="s">
        <v>9610</v>
      </c>
      <c r="C97" s="183">
        <v>35917</v>
      </c>
      <c r="D97" s="182" t="s">
        <v>9611</v>
      </c>
      <c r="E97" s="41" t="s">
        <v>1569</v>
      </c>
      <c r="F97" s="40">
        <v>9</v>
      </c>
      <c r="G97" s="41" t="s">
        <v>1594</v>
      </c>
      <c r="H97" s="204" t="s">
        <v>9820</v>
      </c>
      <c r="I97" s="204" t="s">
        <v>9821</v>
      </c>
      <c r="J97" s="204" t="s">
        <v>9623</v>
      </c>
      <c r="K97" s="8" t="s">
        <v>9208</v>
      </c>
    </row>
    <row r="98" spans="1:11" ht="38.25" x14ac:dyDescent="0.2">
      <c r="A98" s="204">
        <v>14</v>
      </c>
      <c r="B98" s="182" t="s">
        <v>9612</v>
      </c>
      <c r="C98" s="185">
        <v>36746</v>
      </c>
      <c r="D98" s="182" t="s">
        <v>9613</v>
      </c>
      <c r="E98" s="41" t="s">
        <v>1569</v>
      </c>
      <c r="F98" s="40">
        <v>7</v>
      </c>
      <c r="G98" s="41" t="s">
        <v>1594</v>
      </c>
      <c r="H98" s="204" t="s">
        <v>9822</v>
      </c>
      <c r="I98" s="204" t="s">
        <v>9823</v>
      </c>
      <c r="J98" s="204" t="s">
        <v>9623</v>
      </c>
      <c r="K98" s="82">
        <v>107</v>
      </c>
    </row>
    <row r="99" spans="1:11" ht="38.25" x14ac:dyDescent="0.2">
      <c r="A99" s="204">
        <v>13</v>
      </c>
      <c r="B99" s="41" t="s">
        <v>9614</v>
      </c>
      <c r="C99" s="186">
        <v>35865</v>
      </c>
      <c r="D99" s="55" t="s">
        <v>9204</v>
      </c>
      <c r="E99" s="41" t="s">
        <v>9148</v>
      </c>
      <c r="F99" s="41">
        <v>9</v>
      </c>
      <c r="G99" s="41" t="s">
        <v>9615</v>
      </c>
      <c r="H99" s="204" t="s">
        <v>9824</v>
      </c>
      <c r="I99" s="204" t="s">
        <v>9825</v>
      </c>
      <c r="J99" s="204" t="s">
        <v>9623</v>
      </c>
      <c r="K99" s="8" t="s">
        <v>9208</v>
      </c>
    </row>
    <row r="100" spans="1:11" ht="38.25" x14ac:dyDescent="0.2">
      <c r="A100" s="204">
        <v>106</v>
      </c>
      <c r="B100" s="175" t="s">
        <v>10093</v>
      </c>
      <c r="C100" s="205"/>
      <c r="D100" s="204"/>
      <c r="E100" s="204"/>
      <c r="F100" s="204"/>
      <c r="G100" s="204"/>
      <c r="H100" s="204" t="s">
        <v>9826</v>
      </c>
      <c r="I100" s="204" t="s">
        <v>9827</v>
      </c>
      <c r="J100" s="204" t="s">
        <v>9623</v>
      </c>
      <c r="K100" s="82"/>
    </row>
    <row r="101" spans="1:11" ht="38.25" x14ac:dyDescent="0.2">
      <c r="A101" s="204">
        <v>107</v>
      </c>
      <c r="B101" s="204" t="s">
        <v>9828</v>
      </c>
      <c r="C101" s="205"/>
      <c r="D101" s="204"/>
      <c r="E101" s="204"/>
      <c r="F101" s="204"/>
      <c r="G101" s="204"/>
      <c r="H101" s="204" t="s">
        <v>9829</v>
      </c>
      <c r="I101" s="204" t="s">
        <v>9830</v>
      </c>
      <c r="J101" s="204" t="s">
        <v>9623</v>
      </c>
      <c r="K101" s="82"/>
    </row>
    <row r="102" spans="1:11" ht="38.25" x14ac:dyDescent="0.2">
      <c r="A102" s="204">
        <v>108</v>
      </c>
      <c r="B102" s="204" t="s">
        <v>9831</v>
      </c>
      <c r="C102" s="205"/>
      <c r="D102" s="204"/>
      <c r="E102" s="204"/>
      <c r="F102" s="204"/>
      <c r="G102" s="204"/>
      <c r="H102" s="204" t="s">
        <v>9832</v>
      </c>
      <c r="I102" s="204" t="s">
        <v>9833</v>
      </c>
      <c r="J102" s="204" t="s">
        <v>9623</v>
      </c>
      <c r="K102" s="82"/>
    </row>
    <row r="103" spans="1:11" ht="38.25" x14ac:dyDescent="0.2">
      <c r="A103" s="204">
        <v>109</v>
      </c>
      <c r="B103" s="204" t="s">
        <v>9834</v>
      </c>
      <c r="C103" s="205"/>
      <c r="D103" s="204"/>
      <c r="E103" s="204"/>
      <c r="F103" s="204"/>
      <c r="G103" s="204"/>
      <c r="H103" s="204" t="s">
        <v>9835</v>
      </c>
      <c r="I103" s="204" t="s">
        <v>9836</v>
      </c>
      <c r="J103" s="204" t="s">
        <v>9623</v>
      </c>
      <c r="K103" s="82"/>
    </row>
    <row r="104" spans="1:11" ht="38.25" x14ac:dyDescent="0.2">
      <c r="A104" s="204">
        <v>110</v>
      </c>
      <c r="B104" s="204" t="s">
        <v>9837</v>
      </c>
      <c r="C104" s="205"/>
      <c r="D104" s="204"/>
      <c r="E104" s="204"/>
      <c r="F104" s="204"/>
      <c r="G104" s="204"/>
      <c r="H104" s="204" t="s">
        <v>9838</v>
      </c>
      <c r="I104" s="204" t="s">
        <v>9839</v>
      </c>
      <c r="J104" s="204" t="s">
        <v>9623</v>
      </c>
      <c r="K104" s="82"/>
    </row>
    <row r="105" spans="1:11" ht="38.25" x14ac:dyDescent="0.2">
      <c r="A105" s="204">
        <v>111</v>
      </c>
      <c r="B105" s="204" t="s">
        <v>9840</v>
      </c>
      <c r="C105" s="205"/>
      <c r="D105" s="204"/>
      <c r="E105" s="204"/>
      <c r="F105" s="204"/>
      <c r="G105" s="204"/>
      <c r="H105" s="204" t="s">
        <v>9841</v>
      </c>
      <c r="I105" s="204" t="s">
        <v>9842</v>
      </c>
      <c r="J105" s="204" t="s">
        <v>9623</v>
      </c>
      <c r="K105" s="82"/>
    </row>
    <row r="106" spans="1:11" ht="38.25" x14ac:dyDescent="0.2">
      <c r="A106" s="204">
        <v>112</v>
      </c>
      <c r="B106" s="204" t="s">
        <v>9843</v>
      </c>
      <c r="C106" s="205"/>
      <c r="D106" s="204"/>
      <c r="E106" s="204"/>
      <c r="F106" s="204"/>
      <c r="G106" s="204"/>
      <c r="H106" s="204" t="s">
        <v>9844</v>
      </c>
      <c r="I106" s="204" t="s">
        <v>9845</v>
      </c>
      <c r="J106" s="204" t="s">
        <v>9623</v>
      </c>
      <c r="K106" s="82"/>
    </row>
    <row r="107" spans="1:11" ht="38.25" x14ac:dyDescent="0.2">
      <c r="A107" s="204">
        <v>113</v>
      </c>
      <c r="B107" s="204" t="s">
        <v>9846</v>
      </c>
      <c r="C107" s="205"/>
      <c r="D107" s="204"/>
      <c r="E107" s="204"/>
      <c r="F107" s="204"/>
      <c r="G107" s="204"/>
      <c r="H107" s="204" t="s">
        <v>9847</v>
      </c>
      <c r="I107" s="204" t="s">
        <v>9848</v>
      </c>
      <c r="J107" s="204" t="s">
        <v>9623</v>
      </c>
      <c r="K107" s="82"/>
    </row>
    <row r="108" spans="1:11" ht="38.25" x14ac:dyDescent="0.2">
      <c r="A108" s="204">
        <v>114</v>
      </c>
      <c r="B108" s="204" t="s">
        <v>9849</v>
      </c>
      <c r="C108" s="205"/>
      <c r="D108" s="204"/>
      <c r="E108" s="204"/>
      <c r="F108" s="204"/>
      <c r="G108" s="204"/>
      <c r="H108" s="204" t="s">
        <v>9850</v>
      </c>
      <c r="I108" s="204" t="s">
        <v>9851</v>
      </c>
      <c r="J108" s="204" t="s">
        <v>9623</v>
      </c>
      <c r="K108" s="82"/>
    </row>
    <row r="109" spans="1:11" ht="38.25" x14ac:dyDescent="0.2">
      <c r="A109" s="204">
        <v>115</v>
      </c>
      <c r="B109" s="204" t="s">
        <v>9852</v>
      </c>
      <c r="C109" s="205"/>
      <c r="D109" s="204"/>
      <c r="E109" s="204"/>
      <c r="F109" s="204"/>
      <c r="G109" s="204"/>
      <c r="H109" s="204" t="s">
        <v>9853</v>
      </c>
      <c r="I109" s="204" t="s">
        <v>9854</v>
      </c>
      <c r="J109" s="204" t="s">
        <v>9623</v>
      </c>
      <c r="K109" s="82"/>
    </row>
    <row r="110" spans="1:11" ht="38.25" x14ac:dyDescent="0.2">
      <c r="A110" s="204">
        <v>116</v>
      </c>
      <c r="B110" s="204" t="s">
        <v>9855</v>
      </c>
      <c r="C110" s="205"/>
      <c r="D110" s="204"/>
      <c r="E110" s="204"/>
      <c r="F110" s="204"/>
      <c r="G110" s="204"/>
      <c r="H110" s="204" t="s">
        <v>9856</v>
      </c>
      <c r="I110" s="204" t="s">
        <v>9857</v>
      </c>
      <c r="J110" s="204" t="s">
        <v>9623</v>
      </c>
      <c r="K110" s="82"/>
    </row>
    <row r="111" spans="1:11" ht="38.25" x14ac:dyDescent="0.2">
      <c r="A111" s="204">
        <v>117</v>
      </c>
      <c r="B111" s="204" t="s">
        <v>9858</v>
      </c>
      <c r="C111" s="205"/>
      <c r="D111" s="204"/>
      <c r="E111" s="204"/>
      <c r="F111" s="204"/>
      <c r="G111" s="204"/>
      <c r="H111" s="204" t="s">
        <v>9859</v>
      </c>
      <c r="I111" s="204" t="s">
        <v>9860</v>
      </c>
      <c r="J111" s="204" t="s">
        <v>9623</v>
      </c>
      <c r="K111" s="82"/>
    </row>
    <row r="112" spans="1:11" ht="38.25" x14ac:dyDescent="0.2">
      <c r="A112" s="204">
        <v>118</v>
      </c>
      <c r="B112" s="204" t="s">
        <v>9861</v>
      </c>
      <c r="C112" s="205"/>
      <c r="D112" s="204"/>
      <c r="E112" s="204"/>
      <c r="F112" s="204"/>
      <c r="G112" s="204"/>
      <c r="H112" s="204" t="s">
        <v>9862</v>
      </c>
      <c r="I112" s="204" t="s">
        <v>9863</v>
      </c>
      <c r="J112" s="204" t="s">
        <v>9623</v>
      </c>
      <c r="K112" s="82"/>
    </row>
    <row r="113" spans="1:11" ht="38.25" x14ac:dyDescent="0.2">
      <c r="A113" s="204">
        <v>119</v>
      </c>
      <c r="B113" s="204" t="s">
        <v>9864</v>
      </c>
      <c r="C113" s="205"/>
      <c r="D113" s="204"/>
      <c r="E113" s="204"/>
      <c r="F113" s="204"/>
      <c r="G113" s="204"/>
      <c r="H113" s="204" t="s">
        <v>9865</v>
      </c>
      <c r="I113" s="204" t="s">
        <v>9866</v>
      </c>
      <c r="J113" s="204" t="s">
        <v>9623</v>
      </c>
      <c r="K113" s="82"/>
    </row>
    <row r="114" spans="1:11" ht="38.25" x14ac:dyDescent="0.2">
      <c r="A114" s="204">
        <v>120</v>
      </c>
      <c r="B114" s="204" t="s">
        <v>9867</v>
      </c>
      <c r="C114" s="205"/>
      <c r="D114" s="204"/>
      <c r="E114" s="204"/>
      <c r="F114" s="204"/>
      <c r="G114" s="204"/>
      <c r="H114" s="204" t="s">
        <v>9868</v>
      </c>
      <c r="I114" s="204" t="s">
        <v>9869</v>
      </c>
      <c r="J114" s="204" t="s">
        <v>9623</v>
      </c>
      <c r="K114" s="82"/>
    </row>
  </sheetData>
  <autoFilter ref="A1:K114"/>
  <dataValidations count="1">
    <dataValidation type="list" errorStyle="warning" allowBlank="1" showInputMessage="1" showErrorMessage="1" errorTitle="Район" error="Не введено район" promptTitle="Район" prompt="Виберіть район" sqref="E99">
      <formula1>#REF!</formula1>
    </dataValidation>
  </dataValidations>
  <hyperlinks>
    <hyperlink ref="J82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workbookViewId="0">
      <pane xSplit="2" ySplit="1" topLeftCell="C44" activePane="bottomRight" state="frozen"/>
      <selection pane="topRight" activeCell="C1" sqref="C1"/>
      <selection pane="bottomLeft" activeCell="A2" sqref="A2"/>
      <selection pane="bottomRight" activeCell="B52" sqref="B52"/>
    </sheetView>
  </sheetViews>
  <sheetFormatPr defaultRowHeight="12.75" x14ac:dyDescent="0.2"/>
  <cols>
    <col min="1" max="1" width="9.140625" style="225"/>
    <col min="2" max="2" width="34.140625" customWidth="1"/>
  </cols>
  <sheetData>
    <row r="1" spans="1:9" ht="38.25" x14ac:dyDescent="0.2">
      <c r="A1" s="223" t="s">
        <v>9870</v>
      </c>
      <c r="B1" s="222" t="s">
        <v>9871</v>
      </c>
      <c r="C1" s="222" t="s">
        <v>9872</v>
      </c>
      <c r="D1" s="222" t="s">
        <v>9873</v>
      </c>
      <c r="E1" s="222" t="s">
        <v>9874</v>
      </c>
      <c r="F1" s="222" t="s">
        <v>9875</v>
      </c>
      <c r="G1" s="222" t="s">
        <v>9876</v>
      </c>
      <c r="H1" s="218" t="s">
        <v>9960</v>
      </c>
      <c r="I1" s="222" t="s">
        <v>9877</v>
      </c>
    </row>
    <row r="2" spans="1:9" x14ac:dyDescent="0.2">
      <c r="A2" s="224">
        <v>1</v>
      </c>
      <c r="B2" s="219" t="s">
        <v>1503</v>
      </c>
      <c r="C2" s="220" t="s">
        <v>9878</v>
      </c>
      <c r="D2" s="220" t="s">
        <v>9878</v>
      </c>
      <c r="E2" s="220" t="s">
        <v>9879</v>
      </c>
      <c r="F2" s="219" t="s">
        <v>9880</v>
      </c>
      <c r="G2" s="219" t="s">
        <v>9881</v>
      </c>
      <c r="H2" s="219">
        <v>3</v>
      </c>
      <c r="I2" s="219">
        <v>355</v>
      </c>
    </row>
    <row r="3" spans="1:9" x14ac:dyDescent="0.2">
      <c r="A3" s="224">
        <v>2</v>
      </c>
      <c r="B3" s="219" t="s">
        <v>1518</v>
      </c>
      <c r="C3" s="220" t="s">
        <v>9879</v>
      </c>
      <c r="D3" s="220" t="s">
        <v>9882</v>
      </c>
      <c r="E3" s="220" t="s">
        <v>9879</v>
      </c>
      <c r="F3" s="219" t="s">
        <v>9880</v>
      </c>
      <c r="G3" s="219" t="s">
        <v>9883</v>
      </c>
      <c r="H3" s="219">
        <v>3</v>
      </c>
      <c r="I3" s="219">
        <v>355</v>
      </c>
    </row>
    <row r="4" spans="1:9" x14ac:dyDescent="0.2">
      <c r="A4" s="224">
        <v>3</v>
      </c>
      <c r="B4" s="219" t="s">
        <v>1548</v>
      </c>
      <c r="C4" s="220" t="s">
        <v>9879</v>
      </c>
      <c r="D4" s="219" t="s">
        <v>9884</v>
      </c>
      <c r="E4" s="220" t="s">
        <v>9885</v>
      </c>
      <c r="F4" s="219" t="s">
        <v>9886</v>
      </c>
      <c r="G4" s="219" t="s">
        <v>9883</v>
      </c>
      <c r="H4" s="219">
        <v>2</v>
      </c>
      <c r="I4" s="219">
        <v>309</v>
      </c>
    </row>
    <row r="5" spans="1:9" x14ac:dyDescent="0.2">
      <c r="A5" s="224">
        <v>4</v>
      </c>
      <c r="B5" s="219" t="s">
        <v>1508</v>
      </c>
      <c r="C5" s="220" t="s">
        <v>9879</v>
      </c>
      <c r="D5" s="219" t="s">
        <v>9887</v>
      </c>
      <c r="E5" s="220" t="s">
        <v>9879</v>
      </c>
      <c r="F5" s="219" t="s">
        <v>9880</v>
      </c>
      <c r="G5" s="219" t="s">
        <v>9883</v>
      </c>
      <c r="H5" s="219">
        <v>2</v>
      </c>
      <c r="I5" s="219">
        <v>257</v>
      </c>
    </row>
    <row r="6" spans="1:9" x14ac:dyDescent="0.2">
      <c r="A6" s="224">
        <v>5</v>
      </c>
      <c r="B6" s="219" t="s">
        <v>1502</v>
      </c>
      <c r="C6" s="220" t="s">
        <v>9879</v>
      </c>
      <c r="D6" s="219" t="s">
        <v>9888</v>
      </c>
      <c r="E6" s="219" t="s">
        <v>9889</v>
      </c>
      <c r="F6" s="219"/>
      <c r="G6" s="219" t="s">
        <v>9883</v>
      </c>
      <c r="H6" s="219">
        <v>1</v>
      </c>
      <c r="I6" s="219">
        <v>233</v>
      </c>
    </row>
    <row r="7" spans="1:9" x14ac:dyDescent="0.2">
      <c r="A7" s="224">
        <v>6</v>
      </c>
      <c r="B7" s="219" t="s">
        <v>1520</v>
      </c>
      <c r="C7" s="219" t="s">
        <v>9890</v>
      </c>
      <c r="D7" s="219" t="s">
        <v>9891</v>
      </c>
      <c r="E7" s="220" t="s">
        <v>9878</v>
      </c>
      <c r="F7" s="219" t="s">
        <v>9892</v>
      </c>
      <c r="G7" s="219" t="s">
        <v>9893</v>
      </c>
      <c r="H7" s="219">
        <v>1</v>
      </c>
      <c r="I7" s="219">
        <v>223</v>
      </c>
    </row>
    <row r="8" spans="1:9" x14ac:dyDescent="0.2">
      <c r="A8" s="224">
        <v>7</v>
      </c>
      <c r="B8" s="219" t="s">
        <v>1577</v>
      </c>
      <c r="C8" s="219" t="s">
        <v>9892</v>
      </c>
      <c r="D8" s="220" t="s">
        <v>9879</v>
      </c>
      <c r="E8" s="219" t="s">
        <v>9894</v>
      </c>
      <c r="F8" s="219"/>
      <c r="G8" s="219" t="s">
        <v>9895</v>
      </c>
      <c r="H8" s="219">
        <v>1</v>
      </c>
      <c r="I8" s="219">
        <v>219</v>
      </c>
    </row>
    <row r="9" spans="1:9" x14ac:dyDescent="0.2">
      <c r="A9" s="224">
        <v>8</v>
      </c>
      <c r="B9" s="219" t="s">
        <v>9506</v>
      </c>
      <c r="C9" s="220" t="s">
        <v>9879</v>
      </c>
      <c r="D9" s="219" t="s">
        <v>9891</v>
      </c>
      <c r="E9" s="219" t="s">
        <v>9896</v>
      </c>
      <c r="F9" s="219" t="s">
        <v>9886</v>
      </c>
      <c r="G9" s="219" t="s">
        <v>9897</v>
      </c>
      <c r="H9" s="219">
        <v>1</v>
      </c>
      <c r="I9" s="219">
        <v>192</v>
      </c>
    </row>
    <row r="10" spans="1:9" x14ac:dyDescent="0.2">
      <c r="A10" s="224">
        <v>9</v>
      </c>
      <c r="B10" s="219" t="s">
        <v>1526</v>
      </c>
      <c r="C10" s="220" t="s">
        <v>9879</v>
      </c>
      <c r="D10" s="219"/>
      <c r="E10" s="219" t="s">
        <v>9898</v>
      </c>
      <c r="F10" s="219"/>
      <c r="G10" s="219" t="s">
        <v>9899</v>
      </c>
      <c r="H10" s="219">
        <v>1</v>
      </c>
      <c r="I10" s="219">
        <v>183</v>
      </c>
    </row>
    <row r="11" spans="1:9" x14ac:dyDescent="0.2">
      <c r="A11" s="224">
        <v>10</v>
      </c>
      <c r="B11" s="219" t="s">
        <v>1561</v>
      </c>
      <c r="C11" s="220" t="s">
        <v>9900</v>
      </c>
      <c r="D11" s="219" t="s">
        <v>9880</v>
      </c>
      <c r="E11" s="219" t="s">
        <v>9901</v>
      </c>
      <c r="F11" s="219" t="s">
        <v>9880</v>
      </c>
      <c r="G11" s="219" t="s">
        <v>9902</v>
      </c>
      <c r="H11" s="219">
        <v>1</v>
      </c>
      <c r="I11" s="219">
        <v>150</v>
      </c>
    </row>
    <row r="12" spans="1:9" x14ac:dyDescent="0.2">
      <c r="A12" s="224">
        <v>11</v>
      </c>
      <c r="B12" s="219" t="s">
        <v>9571</v>
      </c>
      <c r="C12" s="219" t="s">
        <v>9903</v>
      </c>
      <c r="D12" s="219"/>
      <c r="E12" s="219" t="s">
        <v>9904</v>
      </c>
      <c r="F12" s="219" t="s">
        <v>9886</v>
      </c>
      <c r="G12" s="219" t="s">
        <v>9905</v>
      </c>
      <c r="H12" s="219">
        <v>0</v>
      </c>
      <c r="I12" s="219">
        <v>135</v>
      </c>
    </row>
    <row r="13" spans="1:9" x14ac:dyDescent="0.2">
      <c r="A13" s="224">
        <v>12</v>
      </c>
      <c r="B13" s="219" t="s">
        <v>1512</v>
      </c>
      <c r="C13" s="219" t="s">
        <v>9906</v>
      </c>
      <c r="D13" s="219" t="s">
        <v>9907</v>
      </c>
      <c r="E13" s="219" t="s">
        <v>9894</v>
      </c>
      <c r="F13" s="219" t="s">
        <v>9880</v>
      </c>
      <c r="G13" s="219" t="s">
        <v>9908</v>
      </c>
      <c r="H13" s="219">
        <v>0</v>
      </c>
      <c r="I13" s="219">
        <v>134</v>
      </c>
    </row>
    <row r="14" spans="1:9" x14ac:dyDescent="0.2">
      <c r="A14" s="224">
        <v>13</v>
      </c>
      <c r="B14" s="219" t="s">
        <v>1505</v>
      </c>
      <c r="C14" s="219" t="s">
        <v>9909</v>
      </c>
      <c r="D14" s="219" t="s">
        <v>9886</v>
      </c>
      <c r="E14" s="219" t="s">
        <v>9896</v>
      </c>
      <c r="F14" s="219"/>
      <c r="G14" s="219" t="s">
        <v>9910</v>
      </c>
      <c r="H14" s="219">
        <v>0</v>
      </c>
      <c r="I14" s="219">
        <v>132</v>
      </c>
    </row>
    <row r="15" spans="1:9" x14ac:dyDescent="0.2">
      <c r="A15" s="224">
        <v>14</v>
      </c>
      <c r="B15" s="219" t="s">
        <v>545</v>
      </c>
      <c r="C15" s="219" t="s">
        <v>9911</v>
      </c>
      <c r="D15" s="219" t="s">
        <v>9912</v>
      </c>
      <c r="E15" s="219" t="s">
        <v>9901</v>
      </c>
      <c r="F15" s="219" t="s">
        <v>9880</v>
      </c>
      <c r="G15" s="219" t="s">
        <v>9897</v>
      </c>
      <c r="H15" s="219">
        <v>0</v>
      </c>
      <c r="I15" s="219">
        <v>131</v>
      </c>
    </row>
    <row r="16" spans="1:9" x14ac:dyDescent="0.2">
      <c r="A16" s="224">
        <v>15</v>
      </c>
      <c r="B16" s="219" t="s">
        <v>1582</v>
      </c>
      <c r="C16" s="219" t="s">
        <v>9913</v>
      </c>
      <c r="D16" s="219" t="s">
        <v>9886</v>
      </c>
      <c r="E16" s="219" t="s">
        <v>9914</v>
      </c>
      <c r="F16" s="219" t="s">
        <v>9880</v>
      </c>
      <c r="G16" s="219" t="s">
        <v>9915</v>
      </c>
      <c r="H16" s="219">
        <v>0</v>
      </c>
      <c r="I16" s="219">
        <v>128</v>
      </c>
    </row>
    <row r="17" spans="1:9" x14ac:dyDescent="0.2">
      <c r="A17" s="224">
        <v>16</v>
      </c>
      <c r="B17" s="219" t="s">
        <v>558</v>
      </c>
      <c r="C17" s="220" t="s">
        <v>9879</v>
      </c>
      <c r="D17" s="219" t="s">
        <v>9916</v>
      </c>
      <c r="E17" s="219" t="s">
        <v>9917</v>
      </c>
      <c r="F17" s="219"/>
      <c r="G17" s="219" t="s">
        <v>9880</v>
      </c>
      <c r="H17" s="219">
        <v>1</v>
      </c>
      <c r="I17" s="219">
        <v>127</v>
      </c>
    </row>
    <row r="18" spans="1:9" x14ac:dyDescent="0.2">
      <c r="A18" s="224">
        <v>17</v>
      </c>
      <c r="B18" s="219" t="s">
        <v>9515</v>
      </c>
      <c r="C18" s="219" t="s">
        <v>9918</v>
      </c>
      <c r="D18" s="219"/>
      <c r="E18" s="219" t="s">
        <v>9904</v>
      </c>
      <c r="F18" s="219"/>
      <c r="G18" s="219" t="s">
        <v>9919</v>
      </c>
      <c r="H18" s="219">
        <v>0</v>
      </c>
      <c r="I18" s="219">
        <v>121</v>
      </c>
    </row>
    <row r="19" spans="1:9" x14ac:dyDescent="0.2">
      <c r="A19" s="224">
        <v>18</v>
      </c>
      <c r="B19" s="219" t="s">
        <v>9560</v>
      </c>
      <c r="C19" s="219" t="s">
        <v>9920</v>
      </c>
      <c r="D19" s="219" t="s">
        <v>9880</v>
      </c>
      <c r="E19" s="219" t="s">
        <v>9921</v>
      </c>
      <c r="F19" s="219" t="s">
        <v>9880</v>
      </c>
      <c r="G19" s="219" t="s">
        <v>9922</v>
      </c>
      <c r="H19" s="219">
        <v>0</v>
      </c>
      <c r="I19" s="219">
        <v>119</v>
      </c>
    </row>
    <row r="20" spans="1:9" x14ac:dyDescent="0.2">
      <c r="A20" s="224">
        <v>19</v>
      </c>
      <c r="B20" s="219" t="s">
        <v>9584</v>
      </c>
      <c r="C20" s="219" t="s">
        <v>9911</v>
      </c>
      <c r="D20" s="219" t="s">
        <v>9880</v>
      </c>
      <c r="E20" s="219" t="s">
        <v>9917</v>
      </c>
      <c r="F20" s="219" t="s">
        <v>9923</v>
      </c>
      <c r="G20" s="219" t="s">
        <v>9924</v>
      </c>
      <c r="H20" s="219">
        <v>0</v>
      </c>
      <c r="I20" s="219">
        <v>112</v>
      </c>
    </row>
    <row r="21" spans="1:9" x14ac:dyDescent="0.2">
      <c r="A21" s="224">
        <v>20</v>
      </c>
      <c r="B21" s="96" t="s">
        <v>9535</v>
      </c>
      <c r="C21" s="220" t="s">
        <v>9878</v>
      </c>
      <c r="D21" s="219"/>
      <c r="E21" s="219"/>
      <c r="F21" s="219"/>
      <c r="G21" s="219" t="s">
        <v>9925</v>
      </c>
      <c r="H21" s="219">
        <v>1</v>
      </c>
      <c r="I21" s="219">
        <v>110</v>
      </c>
    </row>
    <row r="22" spans="1:9" x14ac:dyDescent="0.2">
      <c r="A22" s="224">
        <v>21</v>
      </c>
      <c r="B22" s="219" t="s">
        <v>1575</v>
      </c>
      <c r="C22" s="219" t="s">
        <v>9926</v>
      </c>
      <c r="D22" s="219" t="s">
        <v>9880</v>
      </c>
      <c r="E22" s="219" t="s">
        <v>9896</v>
      </c>
      <c r="F22" s="219" t="s">
        <v>9880</v>
      </c>
      <c r="G22" s="219" t="s">
        <v>9895</v>
      </c>
      <c r="H22" s="219">
        <v>0</v>
      </c>
      <c r="I22" s="219">
        <v>109</v>
      </c>
    </row>
    <row r="23" spans="1:9" x14ac:dyDescent="0.2">
      <c r="A23" s="224">
        <v>22</v>
      </c>
      <c r="B23" s="219" t="s">
        <v>1538</v>
      </c>
      <c r="C23" s="219" t="s">
        <v>9927</v>
      </c>
      <c r="D23" s="219"/>
      <c r="E23" s="219" t="s">
        <v>9889</v>
      </c>
      <c r="F23" s="219" t="s">
        <v>9928</v>
      </c>
      <c r="G23" s="219" t="s">
        <v>9897</v>
      </c>
      <c r="H23" s="219">
        <v>0</v>
      </c>
      <c r="I23" s="219">
        <v>104</v>
      </c>
    </row>
    <row r="24" spans="1:9" x14ac:dyDescent="0.2">
      <c r="A24" s="224">
        <v>23</v>
      </c>
      <c r="B24" s="219" t="s">
        <v>9511</v>
      </c>
      <c r="C24" s="219" t="s">
        <v>9929</v>
      </c>
      <c r="D24" s="219" t="s">
        <v>9880</v>
      </c>
      <c r="E24" s="219" t="s">
        <v>9910</v>
      </c>
      <c r="F24" s="219" t="s">
        <v>9930</v>
      </c>
      <c r="G24" s="219" t="s">
        <v>9908</v>
      </c>
      <c r="H24" s="219">
        <v>0</v>
      </c>
      <c r="I24" s="219">
        <v>102</v>
      </c>
    </row>
    <row r="25" spans="1:9" x14ac:dyDescent="0.2">
      <c r="A25" s="224">
        <v>24</v>
      </c>
      <c r="B25" s="49" t="s">
        <v>9715</v>
      </c>
      <c r="C25" s="219" t="s">
        <v>9931</v>
      </c>
      <c r="D25" s="219"/>
      <c r="E25" s="219"/>
      <c r="F25" s="219"/>
      <c r="G25" s="219" t="s">
        <v>9883</v>
      </c>
      <c r="H25" s="219">
        <v>0</v>
      </c>
      <c r="I25" s="219">
        <v>81</v>
      </c>
    </row>
    <row r="26" spans="1:9" x14ac:dyDescent="0.2">
      <c r="A26" s="224">
        <v>25</v>
      </c>
      <c r="B26" s="219" t="s">
        <v>1564</v>
      </c>
      <c r="C26" s="219" t="s">
        <v>9927</v>
      </c>
      <c r="D26" s="219"/>
      <c r="E26" s="219" t="s">
        <v>9910</v>
      </c>
      <c r="F26" s="219"/>
      <c r="G26" s="219" t="s">
        <v>9908</v>
      </c>
      <c r="H26" s="219">
        <v>0</v>
      </c>
      <c r="I26" s="219">
        <v>78</v>
      </c>
    </row>
    <row r="27" spans="1:9" x14ac:dyDescent="0.2">
      <c r="A27" s="224">
        <v>26</v>
      </c>
      <c r="B27" s="175" t="s">
        <v>10093</v>
      </c>
      <c r="C27" s="219" t="s">
        <v>9932</v>
      </c>
      <c r="D27" s="219"/>
      <c r="E27" s="219" t="s">
        <v>9894</v>
      </c>
      <c r="F27" s="219"/>
      <c r="G27" s="219" t="s">
        <v>9895</v>
      </c>
      <c r="H27" s="219">
        <v>0</v>
      </c>
      <c r="I27" s="219">
        <v>77</v>
      </c>
    </row>
    <row r="28" spans="1:9" x14ac:dyDescent="0.2">
      <c r="A28" s="224">
        <v>27</v>
      </c>
      <c r="B28" s="219" t="s">
        <v>9550</v>
      </c>
      <c r="C28" s="219" t="s">
        <v>9903</v>
      </c>
      <c r="D28" s="219" t="s">
        <v>9933</v>
      </c>
      <c r="E28" s="219"/>
      <c r="F28" s="219"/>
      <c r="G28" s="219" t="s">
        <v>9880</v>
      </c>
      <c r="H28" s="219">
        <v>0</v>
      </c>
      <c r="I28" s="219">
        <v>75</v>
      </c>
    </row>
    <row r="29" spans="1:9" x14ac:dyDescent="0.2">
      <c r="A29" s="224">
        <v>28</v>
      </c>
      <c r="B29" s="219" t="s">
        <v>1542</v>
      </c>
      <c r="C29" s="219" t="s">
        <v>9934</v>
      </c>
      <c r="D29" s="219" t="s">
        <v>9880</v>
      </c>
      <c r="E29" s="219" t="s">
        <v>9904</v>
      </c>
      <c r="F29" s="219" t="s">
        <v>9880</v>
      </c>
      <c r="G29" s="219" t="s">
        <v>9886</v>
      </c>
      <c r="H29" s="219">
        <v>0</v>
      </c>
      <c r="I29" s="219">
        <v>72</v>
      </c>
    </row>
    <row r="30" spans="1:9" x14ac:dyDescent="0.2">
      <c r="A30" s="224">
        <v>29</v>
      </c>
      <c r="B30" s="219" t="s">
        <v>1570</v>
      </c>
      <c r="C30" s="219" t="s">
        <v>9880</v>
      </c>
      <c r="D30" s="219" t="s">
        <v>9880</v>
      </c>
      <c r="E30" s="219" t="s">
        <v>9904</v>
      </c>
      <c r="F30" s="219" t="s">
        <v>9886</v>
      </c>
      <c r="G30" s="219" t="s">
        <v>9893</v>
      </c>
      <c r="H30" s="219">
        <v>0</v>
      </c>
      <c r="I30" s="219">
        <v>66</v>
      </c>
    </row>
    <row r="31" spans="1:9" x14ac:dyDescent="0.2">
      <c r="A31" s="224">
        <v>30</v>
      </c>
      <c r="B31" s="41" t="s">
        <v>9614</v>
      </c>
      <c r="C31" s="219"/>
      <c r="D31" s="219" t="s">
        <v>9880</v>
      </c>
      <c r="E31" s="219" t="s">
        <v>9880</v>
      </c>
      <c r="F31" s="219" t="s">
        <v>9935</v>
      </c>
      <c r="G31" s="219" t="s">
        <v>9899</v>
      </c>
      <c r="H31" s="219">
        <v>0</v>
      </c>
      <c r="I31" s="219">
        <v>60</v>
      </c>
    </row>
    <row r="32" spans="1:9" x14ac:dyDescent="0.2">
      <c r="A32" s="224">
        <v>31</v>
      </c>
      <c r="B32" s="219" t="s">
        <v>9570</v>
      </c>
      <c r="C32" s="219" t="s">
        <v>9927</v>
      </c>
      <c r="D32" s="219" t="s">
        <v>9880</v>
      </c>
      <c r="E32" s="219" t="s">
        <v>9936</v>
      </c>
      <c r="F32" s="219"/>
      <c r="G32" s="219" t="s">
        <v>9902</v>
      </c>
      <c r="H32" s="219">
        <v>0</v>
      </c>
      <c r="I32" s="219">
        <v>58</v>
      </c>
    </row>
    <row r="33" spans="1:9" x14ac:dyDescent="0.2">
      <c r="A33" s="224" t="s">
        <v>9937</v>
      </c>
      <c r="B33" s="219" t="s">
        <v>1543</v>
      </c>
      <c r="C33" s="219" t="s">
        <v>9880</v>
      </c>
      <c r="D33" s="219" t="s">
        <v>9880</v>
      </c>
      <c r="E33" s="219" t="s">
        <v>9938</v>
      </c>
      <c r="F33" s="219" t="s">
        <v>9886</v>
      </c>
      <c r="G33" s="219" t="s">
        <v>9939</v>
      </c>
      <c r="H33" s="219">
        <v>0</v>
      </c>
      <c r="I33" s="219">
        <v>48</v>
      </c>
    </row>
    <row r="34" spans="1:9" x14ac:dyDescent="0.2">
      <c r="A34" s="224" t="s">
        <v>9937</v>
      </c>
      <c r="B34" s="219" t="s">
        <v>9521</v>
      </c>
      <c r="C34" s="219" t="s">
        <v>9886</v>
      </c>
      <c r="D34" s="219" t="s">
        <v>9880</v>
      </c>
      <c r="E34" s="219" t="s">
        <v>9896</v>
      </c>
      <c r="F34" s="219" t="s">
        <v>9880</v>
      </c>
      <c r="G34" s="219" t="s">
        <v>9940</v>
      </c>
      <c r="H34" s="219">
        <v>0</v>
      </c>
      <c r="I34" s="219">
        <v>48</v>
      </c>
    </row>
    <row r="35" spans="1:9" x14ac:dyDescent="0.2">
      <c r="A35" s="224" t="s">
        <v>9941</v>
      </c>
      <c r="B35" s="219" t="s">
        <v>9516</v>
      </c>
      <c r="C35" s="219"/>
      <c r="D35" s="219"/>
      <c r="E35" s="219" t="s">
        <v>9942</v>
      </c>
      <c r="F35" s="219"/>
      <c r="G35" s="219" t="s">
        <v>9943</v>
      </c>
      <c r="H35" s="219">
        <v>0</v>
      </c>
      <c r="I35" s="219">
        <v>46</v>
      </c>
    </row>
    <row r="36" spans="1:9" x14ac:dyDescent="0.2">
      <c r="A36" s="224" t="s">
        <v>9941</v>
      </c>
      <c r="B36" s="219" t="s">
        <v>9569</v>
      </c>
      <c r="C36" s="219"/>
      <c r="D36" s="219"/>
      <c r="E36" s="219" t="s">
        <v>9904</v>
      </c>
      <c r="F36" s="219"/>
      <c r="G36" s="219" t="s">
        <v>9940</v>
      </c>
      <c r="H36" s="219">
        <v>0</v>
      </c>
      <c r="I36" s="219">
        <v>46</v>
      </c>
    </row>
    <row r="37" spans="1:9" x14ac:dyDescent="0.2">
      <c r="A37" s="224">
        <v>36</v>
      </c>
      <c r="B37" s="230" t="s">
        <v>10092</v>
      </c>
      <c r="C37" s="219" t="s">
        <v>9886</v>
      </c>
      <c r="D37" s="219"/>
      <c r="E37" s="219" t="s">
        <v>9907</v>
      </c>
      <c r="F37" s="219"/>
      <c r="G37" s="219" t="s">
        <v>9943</v>
      </c>
      <c r="H37" s="219">
        <v>0</v>
      </c>
      <c r="I37" s="219">
        <v>42</v>
      </c>
    </row>
    <row r="38" spans="1:9" x14ac:dyDescent="0.2">
      <c r="A38" s="224">
        <v>37</v>
      </c>
      <c r="B38" s="219" t="s">
        <v>1528</v>
      </c>
      <c r="C38" s="219" t="s">
        <v>9880</v>
      </c>
      <c r="D38" s="219"/>
      <c r="E38" s="219"/>
      <c r="F38" s="219"/>
      <c r="G38" s="219" t="s">
        <v>9908</v>
      </c>
      <c r="H38" s="219">
        <v>0</v>
      </c>
      <c r="I38" s="219">
        <v>40</v>
      </c>
    </row>
    <row r="39" spans="1:9" x14ac:dyDescent="0.2">
      <c r="A39" s="224">
        <v>38</v>
      </c>
      <c r="B39" s="219" t="s">
        <v>1536</v>
      </c>
      <c r="C39" s="219" t="s">
        <v>9880</v>
      </c>
      <c r="D39" s="219" t="s">
        <v>9880</v>
      </c>
      <c r="E39" s="219" t="s">
        <v>9886</v>
      </c>
      <c r="F39" s="219"/>
      <c r="G39" s="219" t="s">
        <v>9905</v>
      </c>
      <c r="H39" s="219">
        <v>0</v>
      </c>
      <c r="I39" s="219">
        <v>35</v>
      </c>
    </row>
    <row r="40" spans="1:9" x14ac:dyDescent="0.2">
      <c r="A40" s="224" t="s">
        <v>9944</v>
      </c>
      <c r="B40" s="219" t="s">
        <v>9507</v>
      </c>
      <c r="C40" s="219" t="s">
        <v>9880</v>
      </c>
      <c r="D40" s="219"/>
      <c r="E40" s="219" t="s">
        <v>9914</v>
      </c>
      <c r="F40" s="219"/>
      <c r="G40" s="219"/>
      <c r="H40" s="219">
        <v>0</v>
      </c>
      <c r="I40" s="219">
        <v>34</v>
      </c>
    </row>
    <row r="41" spans="1:9" x14ac:dyDescent="0.2">
      <c r="A41" s="224" t="s">
        <v>9944</v>
      </c>
      <c r="B41" s="219" t="s">
        <v>9512</v>
      </c>
      <c r="C41" s="219" t="s">
        <v>9880</v>
      </c>
      <c r="D41" s="219"/>
      <c r="E41" s="219" t="s">
        <v>9894</v>
      </c>
      <c r="F41" s="219" t="s">
        <v>9880</v>
      </c>
      <c r="G41" s="219" t="s">
        <v>9880</v>
      </c>
      <c r="H41" s="219">
        <v>0</v>
      </c>
      <c r="I41" s="219">
        <v>34</v>
      </c>
    </row>
    <row r="42" spans="1:9" x14ac:dyDescent="0.2">
      <c r="A42" s="224">
        <v>41</v>
      </c>
      <c r="B42" s="219" t="s">
        <v>1546</v>
      </c>
      <c r="C42" s="219" t="s">
        <v>9880</v>
      </c>
      <c r="D42" s="219" t="s">
        <v>9886</v>
      </c>
      <c r="E42" s="219" t="s">
        <v>9945</v>
      </c>
      <c r="F42" s="219" t="s">
        <v>9880</v>
      </c>
      <c r="G42" s="219" t="s">
        <v>9880</v>
      </c>
      <c r="H42" s="219">
        <v>0</v>
      </c>
      <c r="I42" s="219">
        <v>32</v>
      </c>
    </row>
    <row r="43" spans="1:9" x14ac:dyDescent="0.2">
      <c r="A43" s="224" t="s">
        <v>9946</v>
      </c>
      <c r="B43" s="219" t="s">
        <v>1558</v>
      </c>
      <c r="C43" s="219"/>
      <c r="D43" s="219"/>
      <c r="E43" s="219" t="s">
        <v>9904</v>
      </c>
      <c r="F43" s="219"/>
      <c r="G43" s="219"/>
      <c r="H43" s="219">
        <v>0</v>
      </c>
      <c r="I43" s="219">
        <v>26</v>
      </c>
    </row>
    <row r="44" spans="1:9" x14ac:dyDescent="0.2">
      <c r="A44" s="224" t="s">
        <v>9946</v>
      </c>
      <c r="B44" s="219" t="s">
        <v>1576</v>
      </c>
      <c r="C44" s="219" t="s">
        <v>9912</v>
      </c>
      <c r="D44" s="219" t="s">
        <v>9880</v>
      </c>
      <c r="E44" s="219" t="s">
        <v>9904</v>
      </c>
      <c r="F44" s="219" t="s">
        <v>9880</v>
      </c>
      <c r="G44" s="219" t="s">
        <v>9880</v>
      </c>
      <c r="H44" s="219">
        <v>0</v>
      </c>
      <c r="I44" s="219">
        <v>26</v>
      </c>
    </row>
    <row r="45" spans="1:9" x14ac:dyDescent="0.2">
      <c r="A45" s="224">
        <v>44</v>
      </c>
      <c r="B45" s="219" t="s">
        <v>9587</v>
      </c>
      <c r="C45" s="219"/>
      <c r="D45" s="219"/>
      <c r="E45" s="219" t="s">
        <v>9947</v>
      </c>
      <c r="F45" s="219"/>
      <c r="G45" s="219" t="s">
        <v>9948</v>
      </c>
      <c r="H45" s="219">
        <v>0</v>
      </c>
      <c r="I45" s="219">
        <v>8</v>
      </c>
    </row>
    <row r="46" spans="1:9" x14ac:dyDescent="0.2">
      <c r="A46" s="224">
        <v>45</v>
      </c>
      <c r="B46" s="219" t="s">
        <v>9695</v>
      </c>
      <c r="C46" s="219"/>
      <c r="D46" s="219" t="s">
        <v>9933</v>
      </c>
      <c r="E46" s="219" t="s">
        <v>9949</v>
      </c>
      <c r="F46" s="219"/>
      <c r="G46" s="219"/>
      <c r="H46" s="219">
        <v>0</v>
      </c>
      <c r="I46" s="219">
        <v>7</v>
      </c>
    </row>
    <row r="47" spans="1:9" x14ac:dyDescent="0.2">
      <c r="A47" s="224" t="s">
        <v>9950</v>
      </c>
      <c r="B47" s="219" t="s">
        <v>1530</v>
      </c>
      <c r="C47" s="219" t="s">
        <v>9886</v>
      </c>
      <c r="D47" s="219" t="s">
        <v>9880</v>
      </c>
      <c r="E47" s="219" t="s">
        <v>9949</v>
      </c>
      <c r="F47" s="219"/>
      <c r="G47" s="219" t="s">
        <v>9880</v>
      </c>
      <c r="H47" s="219">
        <v>0</v>
      </c>
      <c r="I47" s="219">
        <v>6</v>
      </c>
    </row>
    <row r="48" spans="1:9" x14ac:dyDescent="0.2">
      <c r="A48" s="224" t="s">
        <v>9950</v>
      </c>
      <c r="B48" s="219" t="s">
        <v>9527</v>
      </c>
      <c r="C48" s="219"/>
      <c r="D48" s="219"/>
      <c r="E48" s="219" t="s">
        <v>9949</v>
      </c>
      <c r="F48" s="219"/>
      <c r="G48" s="219" t="s">
        <v>9912</v>
      </c>
      <c r="H48" s="219">
        <v>0</v>
      </c>
      <c r="I48" s="219">
        <v>6</v>
      </c>
    </row>
    <row r="49" spans="1:9" x14ac:dyDescent="0.2">
      <c r="A49" s="224" t="s">
        <v>9950</v>
      </c>
      <c r="B49" s="219" t="s">
        <v>9545</v>
      </c>
      <c r="C49" s="219"/>
      <c r="D49" s="219"/>
      <c r="E49" s="219" t="s">
        <v>9949</v>
      </c>
      <c r="F49" s="219"/>
      <c r="G49" s="219" t="s">
        <v>9880</v>
      </c>
      <c r="H49" s="219">
        <v>0</v>
      </c>
      <c r="I49" s="219">
        <v>6</v>
      </c>
    </row>
    <row r="50" spans="1:9" x14ac:dyDescent="0.2">
      <c r="A50" s="224" t="s">
        <v>9951</v>
      </c>
      <c r="B50" s="49" t="s">
        <v>1533</v>
      </c>
      <c r="C50" s="219" t="s">
        <v>9880</v>
      </c>
      <c r="D50" s="219"/>
      <c r="E50" s="219"/>
      <c r="F50" s="219"/>
      <c r="G50" s="219" t="s">
        <v>9928</v>
      </c>
      <c r="H50" s="219">
        <v>0</v>
      </c>
      <c r="I50" s="219">
        <v>5</v>
      </c>
    </row>
    <row r="51" spans="1:9" x14ac:dyDescent="0.2">
      <c r="A51" s="224" t="s">
        <v>9951</v>
      </c>
      <c r="B51" s="219" t="s">
        <v>9529</v>
      </c>
      <c r="C51" s="219"/>
      <c r="D51" s="219"/>
      <c r="E51" s="219"/>
      <c r="F51" s="219"/>
      <c r="G51" s="219" t="s">
        <v>9928</v>
      </c>
      <c r="H51" s="219">
        <v>0</v>
      </c>
      <c r="I51" s="219">
        <v>5</v>
      </c>
    </row>
    <row r="52" spans="1:9" x14ac:dyDescent="0.2">
      <c r="A52" s="224" t="s">
        <v>9951</v>
      </c>
      <c r="B52" s="219" t="s">
        <v>9586</v>
      </c>
      <c r="C52" s="219"/>
      <c r="D52" s="219"/>
      <c r="E52" s="219"/>
      <c r="F52" s="219"/>
      <c r="G52" s="219" t="s">
        <v>9952</v>
      </c>
      <c r="H52" s="219">
        <v>0</v>
      </c>
      <c r="I52" s="219">
        <v>5</v>
      </c>
    </row>
    <row r="53" spans="1:9" x14ac:dyDescent="0.2">
      <c r="A53" s="224">
        <v>52</v>
      </c>
      <c r="B53" s="219" t="s">
        <v>9577</v>
      </c>
      <c r="C53" s="219"/>
      <c r="D53" s="219"/>
      <c r="E53" s="219" t="s">
        <v>9907</v>
      </c>
      <c r="F53" s="219" t="s">
        <v>9880</v>
      </c>
      <c r="G53" s="219"/>
      <c r="H53" s="219">
        <v>0</v>
      </c>
      <c r="I53" s="219">
        <v>2</v>
      </c>
    </row>
    <row r="54" spans="1:9" x14ac:dyDescent="0.2">
      <c r="A54" s="224" t="s">
        <v>9953</v>
      </c>
      <c r="B54" s="219" t="s">
        <v>9598</v>
      </c>
      <c r="C54" s="219"/>
      <c r="D54" s="219"/>
      <c r="E54" s="219"/>
      <c r="F54" s="219"/>
      <c r="G54" s="219"/>
      <c r="H54" s="219">
        <v>0</v>
      </c>
      <c r="I54" s="219">
        <v>0</v>
      </c>
    </row>
    <row r="55" spans="1:9" x14ac:dyDescent="0.2">
      <c r="A55" s="224" t="s">
        <v>9953</v>
      </c>
      <c r="B55" s="219" t="s">
        <v>9599</v>
      </c>
      <c r="C55" s="219"/>
      <c r="D55" s="219"/>
      <c r="E55" s="219"/>
      <c r="F55" s="219"/>
      <c r="G55" s="219" t="s">
        <v>9880</v>
      </c>
      <c r="H55" s="219">
        <v>0</v>
      </c>
      <c r="I55" s="219">
        <v>0</v>
      </c>
    </row>
    <row r="56" spans="1:9" x14ac:dyDescent="0.2">
      <c r="A56" s="224" t="s">
        <v>9953</v>
      </c>
      <c r="B56" s="219" t="s">
        <v>9600</v>
      </c>
      <c r="C56" s="219"/>
      <c r="D56" s="219"/>
      <c r="E56" s="219" t="s">
        <v>9880</v>
      </c>
      <c r="F56" s="219" t="s">
        <v>9880</v>
      </c>
      <c r="G56" s="219" t="s">
        <v>9886</v>
      </c>
      <c r="H56" s="219">
        <v>0</v>
      </c>
      <c r="I56" s="219">
        <v>0</v>
      </c>
    </row>
    <row r="57" spans="1:9" x14ac:dyDescent="0.2">
      <c r="A57" s="224" t="s">
        <v>9953</v>
      </c>
      <c r="B57" s="219" t="s">
        <v>1506</v>
      </c>
      <c r="C57" s="219"/>
      <c r="D57" s="219"/>
      <c r="E57" s="219"/>
      <c r="F57" s="219"/>
      <c r="G57" s="219"/>
      <c r="H57" s="219">
        <v>0</v>
      </c>
      <c r="I57" s="219">
        <v>0</v>
      </c>
    </row>
    <row r="58" spans="1:9" x14ac:dyDescent="0.2">
      <c r="A58" s="224" t="s">
        <v>9953</v>
      </c>
      <c r="B58" s="219" t="s">
        <v>9502</v>
      </c>
      <c r="C58" s="219"/>
      <c r="D58" s="219"/>
      <c r="E58" s="219"/>
      <c r="F58" s="219"/>
      <c r="G58" s="219" t="s">
        <v>9880</v>
      </c>
      <c r="H58" s="219">
        <v>0</v>
      </c>
      <c r="I58" s="219">
        <v>0</v>
      </c>
    </row>
    <row r="59" spans="1:9" x14ac:dyDescent="0.2">
      <c r="A59" s="224" t="s">
        <v>9953</v>
      </c>
      <c r="B59" s="219" t="s">
        <v>9562</v>
      </c>
      <c r="C59" s="219"/>
      <c r="D59" s="219"/>
      <c r="E59" s="219"/>
      <c r="F59" s="219"/>
      <c r="G59" s="219"/>
      <c r="H59" s="219">
        <v>0</v>
      </c>
      <c r="I59" s="219">
        <v>0</v>
      </c>
    </row>
    <row r="60" spans="1:9" x14ac:dyDescent="0.2">
      <c r="A60" s="224" t="s">
        <v>9953</v>
      </c>
      <c r="B60" s="219" t="s">
        <v>9576</v>
      </c>
      <c r="C60" s="219"/>
      <c r="D60" s="219"/>
      <c r="E60" s="219"/>
      <c r="F60" s="219"/>
      <c r="G60" s="219" t="s">
        <v>9912</v>
      </c>
      <c r="H60" s="219">
        <v>0</v>
      </c>
      <c r="I60" s="219">
        <v>0</v>
      </c>
    </row>
    <row r="61" spans="1:9" x14ac:dyDescent="0.2">
      <c r="A61" s="224" t="s">
        <v>9953</v>
      </c>
      <c r="B61" s="219" t="s">
        <v>9578</v>
      </c>
      <c r="C61" s="219"/>
      <c r="D61" s="219"/>
      <c r="E61" s="219"/>
      <c r="F61" s="219" t="s">
        <v>9880</v>
      </c>
      <c r="G61" s="219" t="s">
        <v>9880</v>
      </c>
      <c r="H61" s="219">
        <v>0</v>
      </c>
      <c r="I61" s="219">
        <v>0</v>
      </c>
    </row>
    <row r="62" spans="1:9" x14ac:dyDescent="0.2">
      <c r="A62" s="224" t="s">
        <v>9953</v>
      </c>
      <c r="B62" s="219" t="s">
        <v>9508</v>
      </c>
      <c r="C62" s="219"/>
      <c r="D62" s="219"/>
      <c r="E62" s="219"/>
      <c r="F62" s="219"/>
      <c r="G62" s="219" t="s">
        <v>9880</v>
      </c>
      <c r="H62" s="219">
        <v>0</v>
      </c>
      <c r="I62" s="219">
        <v>0</v>
      </c>
    </row>
    <row r="63" spans="1:9" x14ac:dyDescent="0.2">
      <c r="A63" s="224" t="s">
        <v>9953</v>
      </c>
      <c r="B63" s="219" t="s">
        <v>9509</v>
      </c>
      <c r="C63" s="219"/>
      <c r="D63" s="219"/>
      <c r="E63" s="219"/>
      <c r="F63" s="219"/>
      <c r="G63" s="219"/>
      <c r="H63" s="219">
        <v>0</v>
      </c>
      <c r="I63" s="219">
        <v>0</v>
      </c>
    </row>
    <row r="64" spans="1:9" x14ac:dyDescent="0.2">
      <c r="A64" s="224" t="s">
        <v>9953</v>
      </c>
      <c r="B64" s="219" t="s">
        <v>9510</v>
      </c>
      <c r="C64" s="219"/>
      <c r="D64" s="219"/>
      <c r="E64" s="219"/>
      <c r="F64" s="219"/>
      <c r="G64" s="219" t="s">
        <v>9954</v>
      </c>
      <c r="H64" s="219">
        <v>0</v>
      </c>
      <c r="I64" s="219">
        <v>0</v>
      </c>
    </row>
    <row r="65" spans="1:9" x14ac:dyDescent="0.2">
      <c r="A65" s="224" t="s">
        <v>9953</v>
      </c>
      <c r="B65" s="219" t="s">
        <v>1514</v>
      </c>
      <c r="C65" s="219"/>
      <c r="D65" s="219"/>
      <c r="E65" s="219"/>
      <c r="F65" s="219"/>
      <c r="G65" s="219"/>
      <c r="H65" s="219">
        <v>0</v>
      </c>
      <c r="I65" s="219">
        <v>0</v>
      </c>
    </row>
    <row r="66" spans="1:9" x14ac:dyDescent="0.2">
      <c r="A66" s="224" t="s">
        <v>9953</v>
      </c>
      <c r="B66" s="219" t="s">
        <v>9606</v>
      </c>
      <c r="C66" s="219"/>
      <c r="D66" s="219"/>
      <c r="E66" s="219"/>
      <c r="F66" s="219"/>
      <c r="G66" s="219" t="s">
        <v>9880</v>
      </c>
      <c r="H66" s="219">
        <v>0</v>
      </c>
      <c r="I66" s="219">
        <v>0</v>
      </c>
    </row>
    <row r="67" spans="1:9" x14ac:dyDescent="0.2">
      <c r="A67" s="224" t="s">
        <v>9953</v>
      </c>
      <c r="B67" s="219" t="s">
        <v>1522</v>
      </c>
      <c r="C67" s="219"/>
      <c r="D67" s="219" t="s">
        <v>9886</v>
      </c>
      <c r="E67" s="219"/>
      <c r="F67" s="219" t="s">
        <v>9880</v>
      </c>
      <c r="G67" s="219"/>
      <c r="H67" s="219">
        <v>0</v>
      </c>
      <c r="I67" s="219">
        <v>0</v>
      </c>
    </row>
    <row r="68" spans="1:9" x14ac:dyDescent="0.2">
      <c r="A68" s="224" t="s">
        <v>9953</v>
      </c>
      <c r="B68" s="219" t="s">
        <v>9580</v>
      </c>
      <c r="C68" s="219"/>
      <c r="D68" s="219"/>
      <c r="E68" s="219"/>
      <c r="F68" s="219"/>
      <c r="G68" s="219"/>
      <c r="H68" s="219">
        <v>0</v>
      </c>
      <c r="I68" s="219">
        <v>0</v>
      </c>
    </row>
    <row r="69" spans="1:9" x14ac:dyDescent="0.2">
      <c r="A69" s="224" t="s">
        <v>9953</v>
      </c>
      <c r="B69" s="219" t="s">
        <v>9581</v>
      </c>
      <c r="C69" s="219"/>
      <c r="D69" s="219"/>
      <c r="E69" s="219"/>
      <c r="F69" s="219"/>
      <c r="G69" s="219"/>
      <c r="H69" s="219">
        <v>0</v>
      </c>
      <c r="I69" s="219">
        <v>0</v>
      </c>
    </row>
    <row r="70" spans="1:9" x14ac:dyDescent="0.2">
      <c r="A70" s="224" t="s">
        <v>9953</v>
      </c>
      <c r="B70" s="219" t="s">
        <v>1527</v>
      </c>
      <c r="C70" s="219"/>
      <c r="D70" s="219"/>
      <c r="E70" s="219"/>
      <c r="F70" s="219"/>
      <c r="G70" s="219"/>
      <c r="H70" s="219">
        <v>0</v>
      </c>
      <c r="I70" s="219">
        <v>0</v>
      </c>
    </row>
    <row r="71" spans="1:9" x14ac:dyDescent="0.2">
      <c r="A71" s="224" t="s">
        <v>9953</v>
      </c>
      <c r="B71" s="219" t="s">
        <v>9564</v>
      </c>
      <c r="C71" s="219"/>
      <c r="D71" s="219"/>
      <c r="E71" s="219"/>
      <c r="F71" s="219"/>
      <c r="G71" s="219"/>
      <c r="H71" s="219">
        <v>0</v>
      </c>
      <c r="I71" s="219">
        <v>0</v>
      </c>
    </row>
    <row r="72" spans="1:9" x14ac:dyDescent="0.2">
      <c r="A72" s="224" t="s">
        <v>9953</v>
      </c>
      <c r="B72" s="219" t="s">
        <v>9565</v>
      </c>
      <c r="C72" s="219"/>
      <c r="D72" s="219"/>
      <c r="E72" s="219"/>
      <c r="F72" s="219"/>
      <c r="G72" s="219"/>
      <c r="H72" s="219">
        <v>0</v>
      </c>
      <c r="I72" s="219">
        <v>0</v>
      </c>
    </row>
    <row r="73" spans="1:9" x14ac:dyDescent="0.2">
      <c r="A73" s="224" t="s">
        <v>9953</v>
      </c>
      <c r="B73" s="219" t="s">
        <v>9552</v>
      </c>
      <c r="C73" s="219"/>
      <c r="D73" s="219"/>
      <c r="E73" s="219"/>
      <c r="F73" s="219"/>
      <c r="G73" s="219"/>
      <c r="H73" s="219">
        <v>0</v>
      </c>
      <c r="I73" s="219">
        <v>0</v>
      </c>
    </row>
    <row r="74" spans="1:9" x14ac:dyDescent="0.2">
      <c r="A74" s="224" t="s">
        <v>9953</v>
      </c>
      <c r="B74" s="219" t="s">
        <v>546</v>
      </c>
      <c r="C74" s="219"/>
      <c r="D74" s="219"/>
      <c r="E74" s="219" t="s">
        <v>9886</v>
      </c>
      <c r="F74" s="219"/>
      <c r="G74" s="219" t="s">
        <v>9880</v>
      </c>
      <c r="H74" s="219">
        <v>0</v>
      </c>
      <c r="I74" s="219">
        <v>0</v>
      </c>
    </row>
    <row r="75" spans="1:9" x14ac:dyDescent="0.2">
      <c r="A75" s="224" t="s">
        <v>9953</v>
      </c>
      <c r="B75" s="219" t="s">
        <v>9553</v>
      </c>
      <c r="C75" s="219"/>
      <c r="D75" s="219"/>
      <c r="E75" s="219"/>
      <c r="F75" s="219"/>
      <c r="G75" s="219"/>
      <c r="H75" s="219">
        <v>0</v>
      </c>
      <c r="I75" s="219">
        <v>0</v>
      </c>
    </row>
    <row r="76" spans="1:9" x14ac:dyDescent="0.2">
      <c r="A76" s="224" t="s">
        <v>9953</v>
      </c>
      <c r="B76" s="219" t="s">
        <v>9554</v>
      </c>
      <c r="C76" s="219"/>
      <c r="D76" s="219"/>
      <c r="E76" s="219"/>
      <c r="F76" s="219"/>
      <c r="G76" s="219"/>
      <c r="H76" s="219">
        <v>0</v>
      </c>
      <c r="I76" s="219">
        <v>0</v>
      </c>
    </row>
    <row r="77" spans="1:9" x14ac:dyDescent="0.2">
      <c r="A77" s="224" t="s">
        <v>9953</v>
      </c>
      <c r="B77" s="182" t="s">
        <v>9537</v>
      </c>
      <c r="C77" s="219" t="s">
        <v>9880</v>
      </c>
      <c r="D77" s="219"/>
      <c r="E77" s="219"/>
      <c r="F77" s="219"/>
      <c r="G77" s="219"/>
      <c r="H77" s="219">
        <v>0</v>
      </c>
      <c r="I77" s="219">
        <v>0</v>
      </c>
    </row>
    <row r="78" spans="1:9" x14ac:dyDescent="0.2">
      <c r="A78" s="224" t="s">
        <v>9953</v>
      </c>
      <c r="B78" s="182" t="s">
        <v>9538</v>
      </c>
      <c r="C78" s="219"/>
      <c r="D78" s="219"/>
      <c r="E78" s="219"/>
      <c r="F78" s="219"/>
      <c r="G78" s="219" t="s">
        <v>9912</v>
      </c>
      <c r="H78" s="219">
        <v>0</v>
      </c>
      <c r="I78" s="219">
        <v>0</v>
      </c>
    </row>
    <row r="79" spans="1:9" x14ac:dyDescent="0.2">
      <c r="A79" s="224" t="s">
        <v>9953</v>
      </c>
      <c r="B79" s="219" t="s">
        <v>9528</v>
      </c>
      <c r="C79" s="219"/>
      <c r="D79" s="219"/>
      <c r="E79" s="219" t="s">
        <v>9880</v>
      </c>
      <c r="F79" s="219"/>
      <c r="G79" s="219" t="s">
        <v>9880</v>
      </c>
      <c r="H79" s="219">
        <v>0</v>
      </c>
      <c r="I79" s="219">
        <v>0</v>
      </c>
    </row>
    <row r="80" spans="1:9" x14ac:dyDescent="0.2">
      <c r="A80" s="224" t="s">
        <v>9953</v>
      </c>
      <c r="B80" s="219" t="s">
        <v>9530</v>
      </c>
      <c r="C80" s="219"/>
      <c r="D80" s="219"/>
      <c r="E80" s="219"/>
      <c r="F80" s="219"/>
      <c r="G80" s="219"/>
      <c r="H80" s="219">
        <v>0</v>
      </c>
      <c r="I80" s="219">
        <v>0</v>
      </c>
    </row>
    <row r="81" spans="1:9" x14ac:dyDescent="0.2">
      <c r="A81" s="224" t="s">
        <v>9953</v>
      </c>
      <c r="B81" s="219" t="s">
        <v>9558</v>
      </c>
      <c r="C81" s="219" t="s">
        <v>9880</v>
      </c>
      <c r="D81" s="219" t="s">
        <v>9880</v>
      </c>
      <c r="E81" s="219" t="s">
        <v>9880</v>
      </c>
      <c r="F81" s="219"/>
      <c r="G81" s="219" t="s">
        <v>9880</v>
      </c>
      <c r="H81" s="219">
        <v>0</v>
      </c>
      <c r="I81" s="219">
        <v>0</v>
      </c>
    </row>
    <row r="82" spans="1:9" x14ac:dyDescent="0.2">
      <c r="A82" s="224" t="s">
        <v>9953</v>
      </c>
      <c r="B82" s="41" t="s">
        <v>9544</v>
      </c>
      <c r="C82" s="219"/>
      <c r="D82" s="219" t="s">
        <v>9880</v>
      </c>
      <c r="E82" s="219"/>
      <c r="F82" s="219"/>
      <c r="G82" s="219"/>
      <c r="H82" s="219">
        <v>0</v>
      </c>
      <c r="I82" s="219">
        <v>0</v>
      </c>
    </row>
    <row r="83" spans="1:9" x14ac:dyDescent="0.2">
      <c r="A83" s="224" t="s">
        <v>9953</v>
      </c>
      <c r="B83" s="219" t="s">
        <v>9547</v>
      </c>
      <c r="C83" s="219"/>
      <c r="D83" s="219"/>
      <c r="E83" s="219"/>
      <c r="F83" s="219"/>
      <c r="G83" s="219"/>
      <c r="H83" s="219">
        <v>0</v>
      </c>
      <c r="I83" s="219">
        <v>0</v>
      </c>
    </row>
    <row r="84" spans="1:9" x14ac:dyDescent="0.2">
      <c r="A84" s="224" t="s">
        <v>9953</v>
      </c>
      <c r="B84" s="219" t="s">
        <v>9548</v>
      </c>
      <c r="C84" s="219" t="s">
        <v>9886</v>
      </c>
      <c r="D84" s="219"/>
      <c r="E84" s="219"/>
      <c r="F84" s="219"/>
      <c r="G84" s="219" t="s">
        <v>9886</v>
      </c>
      <c r="H84" s="219">
        <v>0</v>
      </c>
      <c r="I84" s="219">
        <v>0</v>
      </c>
    </row>
    <row r="85" spans="1:9" x14ac:dyDescent="0.2">
      <c r="A85" s="224" t="s">
        <v>9953</v>
      </c>
      <c r="B85" s="219" t="s">
        <v>1553</v>
      </c>
      <c r="C85" s="219"/>
      <c r="D85" s="219"/>
      <c r="E85" s="219" t="s">
        <v>9880</v>
      </c>
      <c r="F85" s="219"/>
      <c r="G85" s="219"/>
      <c r="H85" s="219">
        <v>0</v>
      </c>
      <c r="I85" s="219">
        <v>0</v>
      </c>
    </row>
    <row r="86" spans="1:9" x14ac:dyDescent="0.2">
      <c r="A86" s="224" t="s">
        <v>9953</v>
      </c>
      <c r="B86" s="219" t="s">
        <v>1555</v>
      </c>
      <c r="C86" s="219" t="s">
        <v>9880</v>
      </c>
      <c r="D86" s="219"/>
      <c r="E86" s="219" t="s">
        <v>9880</v>
      </c>
      <c r="F86" s="219"/>
      <c r="G86" s="219" t="s">
        <v>9886</v>
      </c>
      <c r="H86" s="219">
        <v>0</v>
      </c>
      <c r="I86" s="219">
        <v>0</v>
      </c>
    </row>
    <row r="87" spans="1:9" x14ac:dyDescent="0.2">
      <c r="A87" s="224" t="s">
        <v>9953</v>
      </c>
      <c r="B87" s="219" t="s">
        <v>9549</v>
      </c>
      <c r="C87" s="219" t="s">
        <v>9880</v>
      </c>
      <c r="D87" s="219"/>
      <c r="E87" s="219" t="s">
        <v>9886</v>
      </c>
      <c r="F87" s="219"/>
      <c r="G87" s="219"/>
      <c r="H87" s="219">
        <v>0</v>
      </c>
      <c r="I87" s="219">
        <v>0</v>
      </c>
    </row>
    <row r="88" spans="1:9" x14ac:dyDescent="0.2">
      <c r="A88" s="224" t="s">
        <v>9953</v>
      </c>
      <c r="B88" s="219" t="s">
        <v>9519</v>
      </c>
      <c r="C88" s="219"/>
      <c r="D88" s="219"/>
      <c r="E88" s="219"/>
      <c r="F88" s="219"/>
      <c r="G88" s="219"/>
      <c r="H88" s="219">
        <v>0</v>
      </c>
      <c r="I88" s="219">
        <v>0</v>
      </c>
    </row>
    <row r="89" spans="1:9" x14ac:dyDescent="0.2">
      <c r="A89" s="224" t="s">
        <v>9953</v>
      </c>
      <c r="B89" s="219" t="s">
        <v>9520</v>
      </c>
      <c r="C89" s="219"/>
      <c r="D89" s="219"/>
      <c r="E89" s="219"/>
      <c r="F89" s="219"/>
      <c r="G89" s="219"/>
      <c r="H89" s="219">
        <v>0</v>
      </c>
      <c r="I89" s="219">
        <v>0</v>
      </c>
    </row>
    <row r="90" spans="1:9" x14ac:dyDescent="0.2">
      <c r="A90" s="224" t="s">
        <v>9953</v>
      </c>
      <c r="B90" s="219" t="s">
        <v>1557</v>
      </c>
      <c r="C90" s="219" t="s">
        <v>9886</v>
      </c>
      <c r="D90" s="219" t="s">
        <v>9880</v>
      </c>
      <c r="E90" s="219" t="s">
        <v>9880</v>
      </c>
      <c r="F90" s="219"/>
      <c r="G90" s="219" t="s">
        <v>9880</v>
      </c>
      <c r="H90" s="219">
        <v>0</v>
      </c>
      <c r="I90" s="219">
        <v>0</v>
      </c>
    </row>
    <row r="91" spans="1:9" x14ac:dyDescent="0.2">
      <c r="A91" s="224" t="s">
        <v>9953</v>
      </c>
      <c r="B91" s="219" t="s">
        <v>9533</v>
      </c>
      <c r="C91" s="219"/>
      <c r="D91" s="219"/>
      <c r="E91" s="219"/>
      <c r="F91" s="219"/>
      <c r="G91" s="219"/>
      <c r="H91" s="219">
        <v>0</v>
      </c>
      <c r="I91" s="219">
        <v>0</v>
      </c>
    </row>
    <row r="92" spans="1:9" x14ac:dyDescent="0.2">
      <c r="A92" s="224" t="s">
        <v>9953</v>
      </c>
      <c r="B92" s="230" t="s">
        <v>10097</v>
      </c>
      <c r="C92" s="219"/>
      <c r="D92" s="219"/>
      <c r="E92" s="219"/>
      <c r="F92" s="219"/>
      <c r="G92" s="219"/>
      <c r="H92" s="219">
        <v>0</v>
      </c>
      <c r="I92" s="219">
        <v>0</v>
      </c>
    </row>
    <row r="93" spans="1:9" x14ac:dyDescent="0.2">
      <c r="A93" s="224" t="s">
        <v>9953</v>
      </c>
      <c r="B93" s="219" t="s">
        <v>9567</v>
      </c>
      <c r="C93" s="219" t="s">
        <v>9912</v>
      </c>
      <c r="D93" s="219"/>
      <c r="E93" s="219" t="s">
        <v>9880</v>
      </c>
      <c r="F93" s="219"/>
      <c r="G93" s="219" t="s">
        <v>9886</v>
      </c>
      <c r="H93" s="219">
        <v>0</v>
      </c>
      <c r="I93" s="219">
        <v>0</v>
      </c>
    </row>
    <row r="94" spans="1:9" x14ac:dyDescent="0.2">
      <c r="A94" s="224" t="s">
        <v>9953</v>
      </c>
      <c r="B94" s="219" t="s">
        <v>9568</v>
      </c>
      <c r="C94" s="219"/>
      <c r="D94" s="219"/>
      <c r="E94" s="219"/>
      <c r="F94" s="219"/>
      <c r="G94" s="219"/>
      <c r="H94" s="219">
        <v>0</v>
      </c>
      <c r="I94" s="219">
        <v>0</v>
      </c>
    </row>
    <row r="95" spans="1:9" x14ac:dyDescent="0.2">
      <c r="A95" s="224" t="s">
        <v>9953</v>
      </c>
      <c r="B95" s="219" t="s">
        <v>9541</v>
      </c>
      <c r="C95" s="219" t="s">
        <v>9880</v>
      </c>
      <c r="D95" s="219" t="s">
        <v>9880</v>
      </c>
      <c r="E95" s="219"/>
      <c r="F95" s="219" t="s">
        <v>9880</v>
      </c>
      <c r="G95" s="219"/>
      <c r="H95" s="219">
        <v>0</v>
      </c>
      <c r="I95" s="219">
        <v>0</v>
      </c>
    </row>
    <row r="96" spans="1:9" x14ac:dyDescent="0.2">
      <c r="A96" s="224" t="s">
        <v>9953</v>
      </c>
      <c r="B96" s="219" t="s">
        <v>551</v>
      </c>
      <c r="C96" s="219"/>
      <c r="D96" s="219" t="s">
        <v>9880</v>
      </c>
      <c r="E96" s="219" t="s">
        <v>9880</v>
      </c>
      <c r="F96" s="219"/>
      <c r="G96" s="219" t="s">
        <v>9880</v>
      </c>
      <c r="H96" s="219">
        <v>0</v>
      </c>
      <c r="I96" s="219">
        <v>0</v>
      </c>
    </row>
    <row r="97" spans="1:9" x14ac:dyDescent="0.2">
      <c r="A97" s="224" t="s">
        <v>9953</v>
      </c>
      <c r="B97" s="219" t="s">
        <v>1566</v>
      </c>
      <c r="C97" s="219"/>
      <c r="D97" s="219" t="s">
        <v>9880</v>
      </c>
      <c r="E97" s="219"/>
      <c r="F97" s="219"/>
      <c r="G97" s="219"/>
      <c r="H97" s="219">
        <v>0</v>
      </c>
      <c r="I97" s="219">
        <v>0</v>
      </c>
    </row>
    <row r="98" spans="1:9" x14ac:dyDescent="0.2">
      <c r="A98" s="224" t="s">
        <v>9953</v>
      </c>
      <c r="B98" s="219" t="s">
        <v>9585</v>
      </c>
      <c r="C98" s="219"/>
      <c r="D98" s="219"/>
      <c r="E98" s="219"/>
      <c r="F98" s="219"/>
      <c r="G98" s="219"/>
      <c r="H98" s="219">
        <v>0</v>
      </c>
      <c r="I98" s="219">
        <v>0</v>
      </c>
    </row>
    <row r="99" spans="1:9" x14ac:dyDescent="0.2">
      <c r="A99" s="224" t="s">
        <v>9953</v>
      </c>
      <c r="B99" s="219" t="s">
        <v>9588</v>
      </c>
      <c r="C99" s="219"/>
      <c r="D99" s="219"/>
      <c r="E99" s="219"/>
      <c r="F99" s="219"/>
      <c r="G99" s="219"/>
      <c r="H99" s="219">
        <v>0</v>
      </c>
      <c r="I99" s="219">
        <v>0</v>
      </c>
    </row>
    <row r="100" spans="1:9" x14ac:dyDescent="0.2">
      <c r="A100" s="224" t="s">
        <v>9953</v>
      </c>
      <c r="B100" s="219" t="s">
        <v>9589</v>
      </c>
      <c r="C100" s="219"/>
      <c r="D100" s="219"/>
      <c r="E100" s="219"/>
      <c r="F100" s="219"/>
      <c r="G100" s="219"/>
      <c r="H100" s="219">
        <v>0</v>
      </c>
      <c r="I100" s="219">
        <v>0</v>
      </c>
    </row>
    <row r="101" spans="1:9" x14ac:dyDescent="0.2">
      <c r="A101" s="224" t="s">
        <v>9953</v>
      </c>
      <c r="B101" s="219" t="s">
        <v>9590</v>
      </c>
      <c r="C101" s="219"/>
      <c r="D101" s="219"/>
      <c r="E101" s="219"/>
      <c r="F101" s="219"/>
      <c r="G101" s="219"/>
      <c r="H101" s="219">
        <v>0</v>
      </c>
      <c r="I101" s="219">
        <v>0</v>
      </c>
    </row>
    <row r="102" spans="1:9" x14ac:dyDescent="0.2">
      <c r="A102" s="224" t="s">
        <v>9953</v>
      </c>
      <c r="B102" s="219" t="s">
        <v>9595</v>
      </c>
      <c r="C102" s="219"/>
      <c r="D102" s="219"/>
      <c r="E102" s="219"/>
      <c r="F102" s="219"/>
      <c r="G102" s="219"/>
      <c r="H102" s="219">
        <v>0</v>
      </c>
      <c r="I102" s="219">
        <v>0</v>
      </c>
    </row>
    <row r="103" spans="1:9" x14ac:dyDescent="0.2">
      <c r="A103" s="224" t="s">
        <v>9953</v>
      </c>
      <c r="B103" s="219" t="s">
        <v>9602</v>
      </c>
      <c r="C103" s="219"/>
      <c r="D103" s="219"/>
      <c r="E103" s="219"/>
      <c r="F103" s="219"/>
      <c r="G103" s="219"/>
      <c r="H103" s="219">
        <v>0</v>
      </c>
      <c r="I103" s="219">
        <v>0</v>
      </c>
    </row>
    <row r="104" spans="1:9" x14ac:dyDescent="0.2">
      <c r="A104" s="224" t="s">
        <v>9953</v>
      </c>
      <c r="B104" s="219" t="s">
        <v>9596</v>
      </c>
      <c r="C104" s="219"/>
      <c r="D104" s="219"/>
      <c r="E104" s="219"/>
      <c r="F104" s="219"/>
      <c r="G104" s="219"/>
      <c r="H104" s="219">
        <v>0</v>
      </c>
      <c r="I104" s="219">
        <v>0</v>
      </c>
    </row>
    <row r="105" spans="1:9" x14ac:dyDescent="0.2">
      <c r="A105" s="224" t="s">
        <v>9953</v>
      </c>
      <c r="B105" s="219" t="s">
        <v>9603</v>
      </c>
      <c r="C105" s="219"/>
      <c r="D105" s="219"/>
      <c r="E105" s="219"/>
      <c r="F105" s="219"/>
      <c r="G105" s="219"/>
      <c r="H105" s="219">
        <v>0</v>
      </c>
      <c r="I105" s="219">
        <v>0</v>
      </c>
    </row>
    <row r="106" spans="1:9" x14ac:dyDescent="0.2">
      <c r="A106" s="224" t="s">
        <v>9953</v>
      </c>
      <c r="B106" s="219" t="s">
        <v>9955</v>
      </c>
      <c r="C106" s="219"/>
      <c r="D106" s="219"/>
      <c r="E106" s="219"/>
      <c r="F106" s="219"/>
      <c r="G106" s="219"/>
      <c r="H106" s="219">
        <v>0</v>
      </c>
      <c r="I106" s="219">
        <v>0</v>
      </c>
    </row>
    <row r="107" spans="1:9" x14ac:dyDescent="0.2">
      <c r="A107" s="224" t="s">
        <v>9953</v>
      </c>
      <c r="B107" s="219" t="s">
        <v>9956</v>
      </c>
      <c r="C107" s="219"/>
      <c r="D107" s="219"/>
      <c r="E107" s="219"/>
      <c r="F107" s="219"/>
      <c r="G107" s="219"/>
      <c r="H107" s="219">
        <v>0</v>
      </c>
      <c r="I107" s="219">
        <v>0</v>
      </c>
    </row>
    <row r="108" spans="1:9" x14ac:dyDescent="0.2">
      <c r="A108" s="224" t="s">
        <v>9953</v>
      </c>
      <c r="B108" s="219" t="s">
        <v>9828</v>
      </c>
      <c r="C108" s="219"/>
      <c r="D108" s="219"/>
      <c r="E108" s="219"/>
      <c r="F108" s="219"/>
      <c r="G108" s="219"/>
      <c r="H108" s="219">
        <v>0</v>
      </c>
      <c r="I108" s="219">
        <v>0</v>
      </c>
    </row>
    <row r="109" spans="1:9" x14ac:dyDescent="0.2">
      <c r="A109" s="224" t="s">
        <v>9953</v>
      </c>
      <c r="B109" s="219" t="s">
        <v>9831</v>
      </c>
      <c r="C109" s="219"/>
      <c r="D109" s="219"/>
      <c r="E109" s="219"/>
      <c r="F109" s="219"/>
      <c r="G109" s="219"/>
      <c r="H109" s="219">
        <v>0</v>
      </c>
      <c r="I109" s="219">
        <v>0</v>
      </c>
    </row>
    <row r="110" spans="1:9" x14ac:dyDescent="0.2">
      <c r="A110" s="224" t="s">
        <v>9953</v>
      </c>
      <c r="B110" s="219" t="s">
        <v>9834</v>
      </c>
      <c r="C110" s="219"/>
      <c r="D110" s="219"/>
      <c r="E110" s="219"/>
      <c r="F110" s="219"/>
      <c r="G110" s="219"/>
      <c r="H110" s="219">
        <v>0</v>
      </c>
      <c r="I110" s="219">
        <v>0</v>
      </c>
    </row>
    <row r="111" spans="1:9" x14ac:dyDescent="0.2">
      <c r="A111" s="224" t="s">
        <v>9953</v>
      </c>
      <c r="B111" s="219" t="s">
        <v>9837</v>
      </c>
      <c r="C111" s="219"/>
      <c r="D111" s="219"/>
      <c r="E111" s="219"/>
      <c r="F111" s="219"/>
      <c r="G111" s="219"/>
      <c r="H111" s="219">
        <v>0</v>
      </c>
      <c r="I111" s="219">
        <v>0</v>
      </c>
    </row>
    <row r="112" spans="1:9" x14ac:dyDescent="0.2">
      <c r="A112" s="224" t="s">
        <v>9953</v>
      </c>
      <c r="B112" s="219" t="s">
        <v>9840</v>
      </c>
      <c r="C112" s="219"/>
      <c r="D112" s="219"/>
      <c r="E112" s="219"/>
      <c r="F112" s="219"/>
      <c r="G112" s="219"/>
      <c r="H112" s="219">
        <v>0</v>
      </c>
      <c r="I112" s="219">
        <v>0</v>
      </c>
    </row>
    <row r="113" spans="1:9" x14ac:dyDescent="0.2">
      <c r="A113" s="224" t="s">
        <v>9953</v>
      </c>
      <c r="B113" s="219" t="s">
        <v>9843</v>
      </c>
      <c r="C113" s="219"/>
      <c r="D113" s="219"/>
      <c r="E113" s="219"/>
      <c r="F113" s="219"/>
      <c r="G113" s="219"/>
      <c r="H113" s="219">
        <v>0</v>
      </c>
      <c r="I113" s="219">
        <v>0</v>
      </c>
    </row>
    <row r="114" spans="1:9" x14ac:dyDescent="0.2">
      <c r="A114" s="224" t="s">
        <v>9953</v>
      </c>
      <c r="B114" s="219" t="s">
        <v>9846</v>
      </c>
      <c r="C114" s="219"/>
      <c r="D114" s="219"/>
      <c r="E114" s="219"/>
      <c r="F114" s="219"/>
      <c r="G114" s="219"/>
      <c r="H114" s="219">
        <v>0</v>
      </c>
      <c r="I114" s="219">
        <v>0</v>
      </c>
    </row>
    <row r="115" spans="1:9" x14ac:dyDescent="0.2">
      <c r="A115" s="224" t="s">
        <v>9953</v>
      </c>
      <c r="B115" s="219" t="s">
        <v>9849</v>
      </c>
      <c r="C115" s="219"/>
      <c r="D115" s="219"/>
      <c r="E115" s="219"/>
      <c r="F115" s="219"/>
      <c r="G115" s="219"/>
      <c r="H115" s="219">
        <v>0</v>
      </c>
      <c r="I115" s="219">
        <v>0</v>
      </c>
    </row>
    <row r="116" spans="1:9" x14ac:dyDescent="0.2">
      <c r="A116" s="224" t="s">
        <v>9953</v>
      </c>
      <c r="B116" s="219" t="s">
        <v>9852</v>
      </c>
      <c r="C116" s="219"/>
      <c r="D116" s="219"/>
      <c r="E116" s="219"/>
      <c r="F116" s="219"/>
      <c r="G116" s="219"/>
      <c r="H116" s="219">
        <v>0</v>
      </c>
      <c r="I116" s="219">
        <v>0</v>
      </c>
    </row>
    <row r="117" spans="1:9" x14ac:dyDescent="0.2">
      <c r="A117" s="224" t="s">
        <v>9953</v>
      </c>
      <c r="B117" s="219" t="s">
        <v>9855</v>
      </c>
      <c r="C117" s="219"/>
      <c r="D117" s="219"/>
      <c r="E117" s="219"/>
      <c r="F117" s="219"/>
      <c r="G117" s="219"/>
      <c r="H117" s="219">
        <v>0</v>
      </c>
      <c r="I117" s="219">
        <v>0</v>
      </c>
    </row>
    <row r="118" spans="1:9" x14ac:dyDescent="0.2">
      <c r="A118" s="224" t="s">
        <v>9953</v>
      </c>
      <c r="B118" s="219" t="s">
        <v>9858</v>
      </c>
      <c r="C118" s="219"/>
      <c r="D118" s="219"/>
      <c r="E118" s="219"/>
      <c r="F118" s="219"/>
      <c r="G118" s="219"/>
      <c r="H118" s="219">
        <v>0</v>
      </c>
      <c r="I118" s="219">
        <v>0</v>
      </c>
    </row>
    <row r="119" spans="1:9" x14ac:dyDescent="0.2">
      <c r="A119" s="224" t="s">
        <v>9953</v>
      </c>
      <c r="B119" s="219" t="s">
        <v>9861</v>
      </c>
      <c r="C119" s="219"/>
      <c r="D119" s="219"/>
      <c r="E119" s="219"/>
      <c r="F119" s="219"/>
      <c r="G119" s="219"/>
      <c r="H119" s="219">
        <v>0</v>
      </c>
      <c r="I119" s="219">
        <v>0</v>
      </c>
    </row>
    <row r="120" spans="1:9" x14ac:dyDescent="0.2">
      <c r="A120" s="224" t="s">
        <v>9953</v>
      </c>
      <c r="B120" s="219" t="s">
        <v>9864</v>
      </c>
      <c r="C120" s="219"/>
      <c r="D120" s="219"/>
      <c r="E120" s="219"/>
      <c r="F120" s="219"/>
      <c r="G120" s="219"/>
      <c r="H120" s="219">
        <v>0</v>
      </c>
      <c r="I120" s="219">
        <v>0</v>
      </c>
    </row>
    <row r="121" spans="1:9" x14ac:dyDescent="0.2">
      <c r="A121" s="224" t="s">
        <v>9953</v>
      </c>
      <c r="B121" s="219" t="s">
        <v>9867</v>
      </c>
      <c r="C121" s="219"/>
      <c r="D121" s="219"/>
      <c r="E121" s="219"/>
      <c r="F121" s="219"/>
      <c r="G121" s="219"/>
      <c r="H121" s="219">
        <v>0</v>
      </c>
      <c r="I121" s="219">
        <v>0</v>
      </c>
    </row>
    <row r="122" spans="1:9" x14ac:dyDescent="0.2">
      <c r="A122" s="224"/>
      <c r="B122" s="219" t="s">
        <v>9957</v>
      </c>
      <c r="C122" s="219">
        <v>89</v>
      </c>
      <c r="D122" s="219">
        <v>55</v>
      </c>
      <c r="E122" s="219">
        <v>93</v>
      </c>
      <c r="F122" s="219">
        <v>38</v>
      </c>
      <c r="G122" s="219">
        <v>129</v>
      </c>
      <c r="H122" s="219">
        <v>404</v>
      </c>
      <c r="I122" s="219"/>
    </row>
    <row r="123" spans="1:9" x14ac:dyDescent="0.2">
      <c r="A123" s="224"/>
      <c r="B123" s="219" t="s">
        <v>9958</v>
      </c>
      <c r="C123" s="219">
        <v>10</v>
      </c>
      <c r="D123" s="219">
        <v>3</v>
      </c>
      <c r="E123" s="219">
        <v>5</v>
      </c>
      <c r="F123" s="219">
        <v>0</v>
      </c>
      <c r="G123" s="219">
        <v>0</v>
      </c>
      <c r="H123" s="219">
        <v>18</v>
      </c>
      <c r="I123" s="219"/>
    </row>
    <row r="124" spans="1:9" x14ac:dyDescent="0.2">
      <c r="A124" s="224"/>
      <c r="B124" s="219" t="s">
        <v>9959</v>
      </c>
      <c r="C124" s="221">
        <v>0.11</v>
      </c>
      <c r="D124" s="221">
        <v>0.05</v>
      </c>
      <c r="E124" s="221">
        <v>0.05</v>
      </c>
      <c r="F124" s="221">
        <v>0</v>
      </c>
      <c r="G124" s="221">
        <v>0</v>
      </c>
      <c r="H124" s="221">
        <v>0.04</v>
      </c>
      <c r="I124" s="219"/>
    </row>
  </sheetData>
  <autoFilter ref="A1:K12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21"/>
  <sheetViews>
    <sheetView workbookViewId="0">
      <selection activeCell="C92" sqref="C92"/>
    </sheetView>
  </sheetViews>
  <sheetFormatPr defaultRowHeight="12.75" x14ac:dyDescent="0.2"/>
  <cols>
    <col min="1" max="1" width="5.42578125" customWidth="1"/>
    <col min="3" max="3" width="30.28515625" customWidth="1"/>
    <col min="4" max="4" width="12.28515625" customWidth="1"/>
    <col min="5" max="5" width="13.28515625" customWidth="1"/>
    <col min="6" max="6" width="6" customWidth="1"/>
    <col min="7" max="7" width="8.28515625" customWidth="1"/>
    <col min="8" max="8" width="9.28515625" customWidth="1"/>
    <col min="9" max="9" width="47.85546875" customWidth="1"/>
  </cols>
  <sheetData>
    <row r="1" spans="1:9" ht="25.5" x14ac:dyDescent="0.2">
      <c r="A1" s="204" t="s">
        <v>9961</v>
      </c>
      <c r="B1" s="204" t="s">
        <v>9962</v>
      </c>
      <c r="C1" s="204" t="s">
        <v>9963</v>
      </c>
      <c r="D1" s="204" t="s">
        <v>9964</v>
      </c>
      <c r="E1" s="201" t="s">
        <v>9135</v>
      </c>
      <c r="F1" s="201" t="s">
        <v>9136</v>
      </c>
      <c r="G1" s="201" t="s">
        <v>9617</v>
      </c>
      <c r="H1" s="201" t="s">
        <v>9620</v>
      </c>
      <c r="I1" s="227" t="s">
        <v>10085</v>
      </c>
    </row>
    <row r="2" spans="1:9" ht="25.5" hidden="1" x14ac:dyDescent="0.2">
      <c r="A2" s="82">
        <v>1</v>
      </c>
      <c r="B2" s="82" t="s">
        <v>9621</v>
      </c>
      <c r="C2" s="82" t="s">
        <v>1502</v>
      </c>
      <c r="D2" s="82" t="s">
        <v>9965</v>
      </c>
      <c r="E2" s="204" t="s">
        <v>9165</v>
      </c>
      <c r="F2" s="204">
        <v>11</v>
      </c>
      <c r="G2" s="204" t="s">
        <v>9621</v>
      </c>
      <c r="H2" s="82">
        <v>107</v>
      </c>
      <c r="I2" s="82" t="s">
        <v>10084</v>
      </c>
    </row>
    <row r="3" spans="1:9" ht="25.5" hidden="1" x14ac:dyDescent="0.2">
      <c r="A3" s="82">
        <v>2</v>
      </c>
      <c r="B3" s="82" t="s">
        <v>9624</v>
      </c>
      <c r="C3" s="82" t="s">
        <v>9598</v>
      </c>
      <c r="D3" s="82" t="s">
        <v>9966</v>
      </c>
      <c r="E3" s="204" t="s">
        <v>9165</v>
      </c>
      <c r="F3" s="204">
        <v>11</v>
      </c>
      <c r="G3" s="204" t="s">
        <v>9624</v>
      </c>
      <c r="H3" s="82">
        <v>17</v>
      </c>
      <c r="I3" s="82" t="s">
        <v>10084</v>
      </c>
    </row>
    <row r="4" spans="1:9" ht="25.5" hidden="1" x14ac:dyDescent="0.2">
      <c r="A4" s="204">
        <v>3</v>
      </c>
      <c r="B4" s="204" t="s">
        <v>9626</v>
      </c>
      <c r="C4" s="204" t="s">
        <v>9599</v>
      </c>
      <c r="D4" s="204" t="s">
        <v>9967</v>
      </c>
      <c r="E4" s="204" t="s">
        <v>9165</v>
      </c>
      <c r="F4" s="204">
        <v>10</v>
      </c>
      <c r="G4" s="204" t="s">
        <v>9626</v>
      </c>
      <c r="H4" s="165" t="s">
        <v>9628</v>
      </c>
      <c r="I4" s="204" t="s">
        <v>10084</v>
      </c>
    </row>
    <row r="5" spans="1:9" ht="25.5" hidden="1" x14ac:dyDescent="0.2">
      <c r="A5" s="204">
        <v>4</v>
      </c>
      <c r="B5" s="204" t="s">
        <v>9629</v>
      </c>
      <c r="C5" s="204" t="s">
        <v>9600</v>
      </c>
      <c r="D5" s="204" t="s">
        <v>9968</v>
      </c>
      <c r="E5" s="204" t="s">
        <v>9165</v>
      </c>
      <c r="F5" s="204">
        <v>10</v>
      </c>
      <c r="G5" s="204" t="s">
        <v>9629</v>
      </c>
      <c r="H5" s="165" t="s">
        <v>9628</v>
      </c>
      <c r="I5" s="204" t="s">
        <v>10084</v>
      </c>
    </row>
    <row r="6" spans="1:9" ht="25.5" hidden="1" x14ac:dyDescent="0.2">
      <c r="A6" s="204">
        <v>5</v>
      </c>
      <c r="B6" s="204" t="s">
        <v>9631</v>
      </c>
      <c r="C6" s="204" t="s">
        <v>1503</v>
      </c>
      <c r="D6" s="204" t="s">
        <v>9969</v>
      </c>
      <c r="E6" s="204" t="s">
        <v>9149</v>
      </c>
      <c r="F6" s="204">
        <v>10</v>
      </c>
      <c r="G6" s="204" t="s">
        <v>9631</v>
      </c>
      <c r="H6" s="165" t="s">
        <v>9628</v>
      </c>
      <c r="I6" s="204" t="s">
        <v>10084</v>
      </c>
    </row>
    <row r="7" spans="1:9" ht="25.5" hidden="1" x14ac:dyDescent="0.2">
      <c r="A7" s="204">
        <v>6</v>
      </c>
      <c r="B7" s="204" t="s">
        <v>9633</v>
      </c>
      <c r="C7" s="204" t="s">
        <v>1577</v>
      </c>
      <c r="D7" s="204" t="s">
        <v>9970</v>
      </c>
      <c r="E7" s="204" t="s">
        <v>9149</v>
      </c>
      <c r="F7" s="204">
        <v>10</v>
      </c>
      <c r="G7" s="204" t="s">
        <v>9633</v>
      </c>
      <c r="H7" s="165" t="s">
        <v>9628</v>
      </c>
      <c r="I7" s="204" t="s">
        <v>10084</v>
      </c>
    </row>
    <row r="8" spans="1:9" ht="25.5" hidden="1" x14ac:dyDescent="0.2">
      <c r="A8" s="82">
        <v>7</v>
      </c>
      <c r="B8" s="82" t="s">
        <v>9635</v>
      </c>
      <c r="C8" s="82" t="s">
        <v>1505</v>
      </c>
      <c r="D8" s="82" t="s">
        <v>9971</v>
      </c>
      <c r="E8" s="204" t="s">
        <v>9149</v>
      </c>
      <c r="F8" s="204">
        <v>11</v>
      </c>
      <c r="G8" s="204" t="s">
        <v>9635</v>
      </c>
      <c r="H8" s="82">
        <v>102</v>
      </c>
      <c r="I8" s="82" t="s">
        <v>10084</v>
      </c>
    </row>
    <row r="9" spans="1:9" ht="25.5" hidden="1" x14ac:dyDescent="0.2">
      <c r="A9" s="82">
        <v>8</v>
      </c>
      <c r="B9" s="82" t="s">
        <v>9637</v>
      </c>
      <c r="C9" s="82" t="s">
        <v>9506</v>
      </c>
      <c r="D9" s="82" t="s">
        <v>9972</v>
      </c>
      <c r="E9" s="204" t="s">
        <v>9149</v>
      </c>
      <c r="F9" s="204">
        <v>11</v>
      </c>
      <c r="G9" s="204" t="s">
        <v>9637</v>
      </c>
      <c r="H9" s="82">
        <v>104</v>
      </c>
      <c r="I9" s="82" t="s">
        <v>10084</v>
      </c>
    </row>
    <row r="10" spans="1:9" ht="25.5" hidden="1" x14ac:dyDescent="0.2">
      <c r="A10" s="82">
        <v>9</v>
      </c>
      <c r="B10" s="82" t="s">
        <v>9639</v>
      </c>
      <c r="C10" s="82" t="s">
        <v>9973</v>
      </c>
      <c r="D10" s="82" t="s">
        <v>9974</v>
      </c>
      <c r="E10" s="204" t="s">
        <v>9154</v>
      </c>
      <c r="F10" s="204">
        <v>11</v>
      </c>
      <c r="G10" s="204" t="s">
        <v>9639</v>
      </c>
      <c r="H10" s="82">
        <v>17</v>
      </c>
      <c r="I10" s="82" t="s">
        <v>10084</v>
      </c>
    </row>
    <row r="11" spans="1:9" ht="25.5" hidden="1" x14ac:dyDescent="0.2">
      <c r="A11" s="82">
        <v>10</v>
      </c>
      <c r="B11" s="82" t="s">
        <v>9641</v>
      </c>
      <c r="C11" s="82" t="s">
        <v>9502</v>
      </c>
      <c r="D11" s="82" t="s">
        <v>9975</v>
      </c>
      <c r="E11" s="204" t="s">
        <v>9154</v>
      </c>
      <c r="F11" s="204">
        <v>11</v>
      </c>
      <c r="G11" s="204" t="s">
        <v>9641</v>
      </c>
      <c r="H11" s="82">
        <v>17</v>
      </c>
      <c r="I11" s="82" t="s">
        <v>10084</v>
      </c>
    </row>
    <row r="12" spans="1:9" ht="25.5" hidden="1" x14ac:dyDescent="0.2">
      <c r="A12" s="82">
        <v>11</v>
      </c>
      <c r="B12" s="82" t="s">
        <v>9643</v>
      </c>
      <c r="C12" s="82" t="s">
        <v>1508</v>
      </c>
      <c r="D12" s="82" t="s">
        <v>9976</v>
      </c>
      <c r="E12" s="204" t="s">
        <v>9137</v>
      </c>
      <c r="F12" s="204">
        <v>11</v>
      </c>
      <c r="G12" s="204" t="s">
        <v>9643</v>
      </c>
      <c r="H12" s="82">
        <v>17</v>
      </c>
      <c r="I12" s="82" t="s">
        <v>10084</v>
      </c>
    </row>
    <row r="13" spans="1:9" ht="25.5" hidden="1" x14ac:dyDescent="0.2">
      <c r="A13" s="204">
        <v>12</v>
      </c>
      <c r="B13" s="204" t="s">
        <v>9645</v>
      </c>
      <c r="C13" s="204" t="s">
        <v>1512</v>
      </c>
      <c r="D13" s="204" t="s">
        <v>9977</v>
      </c>
      <c r="E13" s="204" t="s">
        <v>9137</v>
      </c>
      <c r="F13" s="204">
        <v>10</v>
      </c>
      <c r="G13" s="204" t="s">
        <v>9645</v>
      </c>
      <c r="H13" s="165" t="s">
        <v>9628</v>
      </c>
      <c r="I13" s="204" t="s">
        <v>10084</v>
      </c>
    </row>
    <row r="14" spans="1:9" ht="25.5" hidden="1" x14ac:dyDescent="0.2">
      <c r="A14" s="82">
        <v>13</v>
      </c>
      <c r="B14" s="82" t="s">
        <v>9647</v>
      </c>
      <c r="C14" s="82" t="s">
        <v>558</v>
      </c>
      <c r="D14" s="229" t="s">
        <v>10087</v>
      </c>
      <c r="E14" s="204" t="s">
        <v>9137</v>
      </c>
      <c r="F14" s="204">
        <v>8</v>
      </c>
      <c r="G14" s="204" t="s">
        <v>9647</v>
      </c>
      <c r="H14" s="82">
        <v>107</v>
      </c>
      <c r="I14" s="82" t="s">
        <v>10084</v>
      </c>
    </row>
    <row r="15" spans="1:9" ht="25.5" hidden="1" x14ac:dyDescent="0.2">
      <c r="A15" s="82">
        <v>14</v>
      </c>
      <c r="B15" s="82" t="s">
        <v>9649</v>
      </c>
      <c r="C15" s="82" t="s">
        <v>9562</v>
      </c>
      <c r="D15" s="82" t="s">
        <v>9978</v>
      </c>
      <c r="E15" s="204" t="s">
        <v>9137</v>
      </c>
      <c r="F15" s="204">
        <v>7</v>
      </c>
      <c r="G15" s="204" t="s">
        <v>9649</v>
      </c>
      <c r="H15" s="82">
        <v>104</v>
      </c>
      <c r="I15" s="82" t="s">
        <v>10084</v>
      </c>
    </row>
    <row r="16" spans="1:9" ht="25.5" hidden="1" x14ac:dyDescent="0.2">
      <c r="A16" s="82">
        <v>15</v>
      </c>
      <c r="B16" s="82" t="s">
        <v>9651</v>
      </c>
      <c r="C16" s="82" t="s">
        <v>1575</v>
      </c>
      <c r="D16" s="82" t="s">
        <v>9979</v>
      </c>
      <c r="E16" s="204" t="s">
        <v>9137</v>
      </c>
      <c r="F16" s="204">
        <v>11</v>
      </c>
      <c r="G16" s="204" t="s">
        <v>9651</v>
      </c>
      <c r="H16" s="82">
        <v>17</v>
      </c>
      <c r="I16" s="82" t="s">
        <v>10084</v>
      </c>
    </row>
    <row r="17" spans="1:9" ht="25.5" hidden="1" x14ac:dyDescent="0.2">
      <c r="A17" s="82">
        <v>16</v>
      </c>
      <c r="B17" s="82" t="s">
        <v>9653</v>
      </c>
      <c r="C17" s="82" t="s">
        <v>9576</v>
      </c>
      <c r="D17" s="229" t="s">
        <v>10088</v>
      </c>
      <c r="E17" s="204" t="s">
        <v>9142</v>
      </c>
      <c r="F17" s="204">
        <v>8</v>
      </c>
      <c r="G17" s="204" t="s">
        <v>9653</v>
      </c>
      <c r="H17" s="82">
        <v>107</v>
      </c>
      <c r="I17" s="82" t="s">
        <v>10084</v>
      </c>
    </row>
    <row r="18" spans="1:9" ht="25.5" hidden="1" x14ac:dyDescent="0.2">
      <c r="A18" s="204">
        <v>17</v>
      </c>
      <c r="B18" s="204" t="s">
        <v>9655</v>
      </c>
      <c r="C18" s="204" t="s">
        <v>9577</v>
      </c>
      <c r="D18" s="204" t="s">
        <v>9980</v>
      </c>
      <c r="E18" s="204" t="s">
        <v>9142</v>
      </c>
      <c r="F18" s="204">
        <v>10</v>
      </c>
      <c r="G18" s="204" t="s">
        <v>9655</v>
      </c>
      <c r="H18" s="165" t="s">
        <v>9628</v>
      </c>
      <c r="I18" s="204" t="s">
        <v>10084</v>
      </c>
    </row>
    <row r="19" spans="1:9" ht="25.5" hidden="1" x14ac:dyDescent="0.2">
      <c r="A19" s="82">
        <v>18</v>
      </c>
      <c r="B19" s="82" t="s">
        <v>9657</v>
      </c>
      <c r="C19" s="82" t="s">
        <v>9578</v>
      </c>
      <c r="D19" s="82" t="s">
        <v>9981</v>
      </c>
      <c r="E19" s="204" t="s">
        <v>9142</v>
      </c>
      <c r="F19" s="204">
        <v>11</v>
      </c>
      <c r="G19" s="204" t="s">
        <v>9657</v>
      </c>
      <c r="H19" s="82">
        <v>17</v>
      </c>
      <c r="I19" s="82" t="s">
        <v>10084</v>
      </c>
    </row>
    <row r="20" spans="1:9" ht="25.5" hidden="1" x14ac:dyDescent="0.2">
      <c r="A20" s="82">
        <v>19</v>
      </c>
      <c r="B20" s="82" t="s">
        <v>9659</v>
      </c>
      <c r="C20" s="82" t="s">
        <v>9507</v>
      </c>
      <c r="D20" s="82" t="s">
        <v>9982</v>
      </c>
      <c r="E20" s="204" t="s">
        <v>9149</v>
      </c>
      <c r="F20" s="204">
        <v>8</v>
      </c>
      <c r="G20" s="204" t="s">
        <v>9659</v>
      </c>
      <c r="H20" s="82">
        <v>102</v>
      </c>
      <c r="I20" s="82" t="s">
        <v>10084</v>
      </c>
    </row>
    <row r="21" spans="1:9" ht="25.5" hidden="1" x14ac:dyDescent="0.2">
      <c r="A21" s="82">
        <v>20</v>
      </c>
      <c r="B21" s="82" t="s">
        <v>9661</v>
      </c>
      <c r="C21" s="82" t="s">
        <v>9508</v>
      </c>
      <c r="D21" s="82" t="s">
        <v>9983</v>
      </c>
      <c r="E21" s="204" t="s">
        <v>9149</v>
      </c>
      <c r="F21" s="204">
        <v>8</v>
      </c>
      <c r="G21" s="204" t="s">
        <v>9661</v>
      </c>
      <c r="H21" s="82">
        <v>104</v>
      </c>
      <c r="I21" s="82" t="s">
        <v>10084</v>
      </c>
    </row>
    <row r="22" spans="1:9" ht="25.5" hidden="1" x14ac:dyDescent="0.2">
      <c r="A22" s="82">
        <v>21</v>
      </c>
      <c r="B22" s="82" t="s">
        <v>9663</v>
      </c>
      <c r="C22" s="82" t="s">
        <v>9509</v>
      </c>
      <c r="D22" s="82" t="s">
        <v>9984</v>
      </c>
      <c r="E22" s="204" t="s">
        <v>9149</v>
      </c>
      <c r="F22" s="204">
        <v>8</v>
      </c>
      <c r="G22" s="204" t="s">
        <v>9663</v>
      </c>
      <c r="H22" s="82">
        <v>107</v>
      </c>
      <c r="I22" s="82" t="s">
        <v>10084</v>
      </c>
    </row>
    <row r="23" spans="1:9" ht="25.5" x14ac:dyDescent="0.2">
      <c r="A23" s="82">
        <v>22</v>
      </c>
      <c r="B23" s="82" t="s">
        <v>9665</v>
      </c>
      <c r="C23" s="82" t="s">
        <v>9510</v>
      </c>
      <c r="D23" s="82" t="s">
        <v>9985</v>
      </c>
      <c r="E23" s="204" t="s">
        <v>9149</v>
      </c>
      <c r="F23" s="204" t="s">
        <v>7145</v>
      </c>
      <c r="G23" s="204" t="s">
        <v>9665</v>
      </c>
      <c r="H23" s="226" t="s">
        <v>9208</v>
      </c>
      <c r="I23" s="82" t="s">
        <v>10084</v>
      </c>
    </row>
    <row r="24" spans="1:9" ht="25.5" hidden="1" x14ac:dyDescent="0.2">
      <c r="A24" s="82">
        <v>23</v>
      </c>
      <c r="B24" s="82" t="s">
        <v>9667</v>
      </c>
      <c r="C24" s="82" t="s">
        <v>9515</v>
      </c>
      <c r="D24" s="82" t="s">
        <v>9986</v>
      </c>
      <c r="E24" s="204" t="s">
        <v>9150</v>
      </c>
      <c r="F24" s="204">
        <v>11</v>
      </c>
      <c r="G24" s="204" t="s">
        <v>9667</v>
      </c>
      <c r="H24" s="82">
        <v>17</v>
      </c>
      <c r="I24" s="82" t="s">
        <v>10084</v>
      </c>
    </row>
    <row r="25" spans="1:9" ht="25.5" hidden="1" x14ac:dyDescent="0.2">
      <c r="A25" s="204">
        <v>24</v>
      </c>
      <c r="B25" s="204" t="s">
        <v>9669</v>
      </c>
      <c r="C25" s="204" t="s">
        <v>1514</v>
      </c>
      <c r="D25" s="204" t="s">
        <v>9987</v>
      </c>
      <c r="E25" s="204" t="s">
        <v>9150</v>
      </c>
      <c r="F25" s="204">
        <v>10</v>
      </c>
      <c r="G25" s="204" t="s">
        <v>9669</v>
      </c>
      <c r="H25" s="165" t="s">
        <v>9628</v>
      </c>
      <c r="I25" s="204" t="s">
        <v>10084</v>
      </c>
    </row>
    <row r="26" spans="1:9" ht="25.5" x14ac:dyDescent="0.2">
      <c r="A26" s="82">
        <v>25</v>
      </c>
      <c r="B26" s="82" t="s">
        <v>9671</v>
      </c>
      <c r="C26" s="82" t="s">
        <v>9516</v>
      </c>
      <c r="D26" s="82" t="s">
        <v>9988</v>
      </c>
      <c r="E26" s="204" t="s">
        <v>9150</v>
      </c>
      <c r="F26" s="204">
        <v>9</v>
      </c>
      <c r="G26" s="204" t="s">
        <v>9671</v>
      </c>
      <c r="H26" s="226" t="s">
        <v>9208</v>
      </c>
      <c r="I26" s="82" t="s">
        <v>10084</v>
      </c>
    </row>
    <row r="27" spans="1:9" ht="25.5" x14ac:dyDescent="0.2">
      <c r="A27" s="82">
        <v>26</v>
      </c>
      <c r="B27" s="82" t="s">
        <v>9673</v>
      </c>
      <c r="C27" s="82" t="s">
        <v>9517</v>
      </c>
      <c r="D27" s="82" t="s">
        <v>9989</v>
      </c>
      <c r="E27" s="204" t="s">
        <v>9150</v>
      </c>
      <c r="F27" s="204">
        <v>9</v>
      </c>
      <c r="G27" s="204" t="s">
        <v>9673</v>
      </c>
      <c r="H27" s="226" t="s">
        <v>9208</v>
      </c>
      <c r="I27" s="82" t="s">
        <v>10084</v>
      </c>
    </row>
    <row r="28" spans="1:9" ht="25.5" hidden="1" x14ac:dyDescent="0.2">
      <c r="A28" s="82">
        <v>27</v>
      </c>
      <c r="B28" s="82" t="s">
        <v>9675</v>
      </c>
      <c r="C28" s="82" t="s">
        <v>1518</v>
      </c>
      <c r="D28" s="82" t="s">
        <v>9990</v>
      </c>
      <c r="E28" s="204" t="s">
        <v>9162</v>
      </c>
      <c r="F28" s="204">
        <v>11</v>
      </c>
      <c r="G28" s="204" t="s">
        <v>9675</v>
      </c>
      <c r="H28" s="82">
        <v>17</v>
      </c>
      <c r="I28" s="82" t="s">
        <v>10084</v>
      </c>
    </row>
    <row r="29" spans="1:9" ht="25.5" hidden="1" x14ac:dyDescent="0.2">
      <c r="A29" s="82">
        <v>28</v>
      </c>
      <c r="B29" s="82" t="s">
        <v>9677</v>
      </c>
      <c r="C29" s="82" t="s">
        <v>1520</v>
      </c>
      <c r="D29" s="82" t="s">
        <v>9991</v>
      </c>
      <c r="E29" s="204" t="s">
        <v>9162</v>
      </c>
      <c r="F29" s="204">
        <v>11</v>
      </c>
      <c r="G29" s="204" t="s">
        <v>9677</v>
      </c>
      <c r="H29" s="82">
        <v>17</v>
      </c>
      <c r="I29" s="82" t="s">
        <v>10084</v>
      </c>
    </row>
    <row r="30" spans="1:9" ht="25.5" hidden="1" x14ac:dyDescent="0.2">
      <c r="A30" s="204">
        <v>29</v>
      </c>
      <c r="B30" s="204" t="s">
        <v>9679</v>
      </c>
      <c r="C30" s="204" t="s">
        <v>9560</v>
      </c>
      <c r="D30" s="228" t="s">
        <v>10086</v>
      </c>
      <c r="E30" s="204" t="s">
        <v>9162</v>
      </c>
      <c r="F30" s="204">
        <v>10</v>
      </c>
      <c r="G30" s="204" t="s">
        <v>9679</v>
      </c>
      <c r="H30" s="165" t="s">
        <v>9628</v>
      </c>
      <c r="I30" s="204" t="s">
        <v>10084</v>
      </c>
    </row>
    <row r="31" spans="1:9" ht="25.5" hidden="1" x14ac:dyDescent="0.2">
      <c r="A31" s="82">
        <v>30</v>
      </c>
      <c r="B31" s="82" t="s">
        <v>9681</v>
      </c>
      <c r="C31" s="82" t="s">
        <v>9992</v>
      </c>
      <c r="D31" s="82" t="s">
        <v>9993</v>
      </c>
      <c r="E31" s="204" t="s">
        <v>9162</v>
      </c>
      <c r="F31" s="204">
        <v>11</v>
      </c>
      <c r="G31" s="204" t="s">
        <v>9681</v>
      </c>
      <c r="H31" s="82">
        <v>17</v>
      </c>
      <c r="I31" s="82" t="s">
        <v>10084</v>
      </c>
    </row>
    <row r="32" spans="1:9" ht="25.5" hidden="1" x14ac:dyDescent="0.2">
      <c r="A32" s="82">
        <v>31</v>
      </c>
      <c r="B32" s="82" t="s">
        <v>9683</v>
      </c>
      <c r="C32" s="82" t="s">
        <v>9994</v>
      </c>
      <c r="D32" s="82" t="s">
        <v>9995</v>
      </c>
      <c r="E32" s="204" t="s">
        <v>9155</v>
      </c>
      <c r="F32" s="204">
        <v>11</v>
      </c>
      <c r="G32" s="204" t="s">
        <v>9683</v>
      </c>
      <c r="H32" s="82">
        <v>17</v>
      </c>
      <c r="I32" s="82" t="s">
        <v>10084</v>
      </c>
    </row>
    <row r="33" spans="1:9" ht="25.5" hidden="1" x14ac:dyDescent="0.2">
      <c r="A33" s="204">
        <v>32</v>
      </c>
      <c r="B33" s="204" t="s">
        <v>9685</v>
      </c>
      <c r="C33" s="204" t="s">
        <v>9580</v>
      </c>
      <c r="D33" s="204" t="s">
        <v>9996</v>
      </c>
      <c r="E33" s="204" t="s">
        <v>9155</v>
      </c>
      <c r="F33" s="204">
        <v>10</v>
      </c>
      <c r="G33" s="204" t="s">
        <v>9685</v>
      </c>
      <c r="H33" s="165" t="s">
        <v>9628</v>
      </c>
      <c r="I33" s="204" t="s">
        <v>10084</v>
      </c>
    </row>
    <row r="34" spans="1:9" ht="25.5" hidden="1" x14ac:dyDescent="0.2">
      <c r="A34" s="82">
        <v>33</v>
      </c>
      <c r="B34" s="82" t="s">
        <v>9687</v>
      </c>
      <c r="C34" s="82" t="s">
        <v>9581</v>
      </c>
      <c r="D34" s="82" t="s">
        <v>9997</v>
      </c>
      <c r="E34" s="204" t="s">
        <v>9155</v>
      </c>
      <c r="F34" s="204">
        <v>11</v>
      </c>
      <c r="G34" s="204" t="s">
        <v>9687</v>
      </c>
      <c r="H34" s="82">
        <v>17</v>
      </c>
      <c r="I34" s="82" t="s">
        <v>10084</v>
      </c>
    </row>
    <row r="35" spans="1:9" ht="25.5" x14ac:dyDescent="0.2">
      <c r="A35" s="82">
        <v>34</v>
      </c>
      <c r="B35" s="82" t="s">
        <v>9689</v>
      </c>
      <c r="C35" s="82" t="s">
        <v>1528</v>
      </c>
      <c r="D35" s="82" t="s">
        <v>9998</v>
      </c>
      <c r="E35" s="204" t="s">
        <v>9163</v>
      </c>
      <c r="F35" s="204">
        <v>9</v>
      </c>
      <c r="G35" s="204" t="s">
        <v>9689</v>
      </c>
      <c r="H35" s="226" t="s">
        <v>9208</v>
      </c>
      <c r="I35" s="82" t="s">
        <v>10084</v>
      </c>
    </row>
    <row r="36" spans="1:9" ht="25.5" hidden="1" x14ac:dyDescent="0.2">
      <c r="A36" s="204">
        <v>35</v>
      </c>
      <c r="B36" s="204" t="s">
        <v>9691</v>
      </c>
      <c r="C36" s="204" t="s">
        <v>1527</v>
      </c>
      <c r="D36" s="204" t="s">
        <v>9999</v>
      </c>
      <c r="E36" s="204" t="s">
        <v>9163</v>
      </c>
      <c r="F36" s="204">
        <v>10</v>
      </c>
      <c r="G36" s="204" t="s">
        <v>9691</v>
      </c>
      <c r="H36" s="165" t="s">
        <v>9628</v>
      </c>
      <c r="I36" s="204" t="s">
        <v>10084</v>
      </c>
    </row>
    <row r="37" spans="1:9" ht="25.5" hidden="1" x14ac:dyDescent="0.2">
      <c r="A37" s="82">
        <v>36</v>
      </c>
      <c r="B37" s="82" t="s">
        <v>9693</v>
      </c>
      <c r="C37" s="82" t="s">
        <v>1526</v>
      </c>
      <c r="D37" s="82" t="s">
        <v>10000</v>
      </c>
      <c r="E37" s="204" t="s">
        <v>9163</v>
      </c>
      <c r="F37" s="204">
        <v>11</v>
      </c>
      <c r="G37" s="204" t="s">
        <v>9693</v>
      </c>
      <c r="H37" s="82">
        <v>17</v>
      </c>
      <c r="I37" s="82" t="s">
        <v>10084</v>
      </c>
    </row>
    <row r="38" spans="1:9" ht="25.5" hidden="1" x14ac:dyDescent="0.2">
      <c r="A38" s="82">
        <v>37</v>
      </c>
      <c r="B38" s="82" t="s">
        <v>9696</v>
      </c>
      <c r="C38" s="82" t="s">
        <v>9695</v>
      </c>
      <c r="D38" s="82" t="s">
        <v>10001</v>
      </c>
      <c r="E38" s="204" t="s">
        <v>9163</v>
      </c>
      <c r="F38" s="204">
        <v>11</v>
      </c>
      <c r="G38" s="204" t="s">
        <v>9696</v>
      </c>
      <c r="H38" s="82">
        <v>104</v>
      </c>
      <c r="I38" s="82" t="s">
        <v>10084</v>
      </c>
    </row>
    <row r="39" spans="1:9" ht="25.5" x14ac:dyDescent="0.2">
      <c r="A39" s="82">
        <v>38</v>
      </c>
      <c r="B39" s="82" t="s">
        <v>9698</v>
      </c>
      <c r="C39" s="82" t="s">
        <v>9564</v>
      </c>
      <c r="D39" s="82" t="s">
        <v>10002</v>
      </c>
      <c r="E39" s="204" t="s">
        <v>9157</v>
      </c>
      <c r="F39" s="204">
        <v>9</v>
      </c>
      <c r="G39" s="204" t="s">
        <v>9698</v>
      </c>
      <c r="H39" s="226" t="s">
        <v>9208</v>
      </c>
      <c r="I39" s="82" t="s">
        <v>10084</v>
      </c>
    </row>
    <row r="40" spans="1:9" ht="25.5" hidden="1" x14ac:dyDescent="0.2">
      <c r="A40" s="204">
        <v>39</v>
      </c>
      <c r="B40" s="204" t="s">
        <v>9700</v>
      </c>
      <c r="C40" s="204" t="s">
        <v>9565</v>
      </c>
      <c r="D40" s="204" t="s">
        <v>10003</v>
      </c>
      <c r="E40" s="204" t="s">
        <v>9157</v>
      </c>
      <c r="F40" s="204">
        <v>10</v>
      </c>
      <c r="G40" s="204" t="s">
        <v>9700</v>
      </c>
      <c r="H40" s="165" t="s">
        <v>9628</v>
      </c>
      <c r="I40" s="204" t="s">
        <v>10084</v>
      </c>
    </row>
    <row r="41" spans="1:9" ht="25.5" hidden="1" x14ac:dyDescent="0.2">
      <c r="A41" s="82">
        <v>40</v>
      </c>
      <c r="B41" s="82" t="s">
        <v>9702</v>
      </c>
      <c r="C41" s="82" t="s">
        <v>1530</v>
      </c>
      <c r="D41" s="82" t="s">
        <v>10004</v>
      </c>
      <c r="E41" s="204" t="s">
        <v>9157</v>
      </c>
      <c r="F41" s="204">
        <v>11</v>
      </c>
      <c r="G41" s="204" t="s">
        <v>9702</v>
      </c>
      <c r="H41" s="82">
        <v>102</v>
      </c>
      <c r="I41" s="82" t="s">
        <v>10084</v>
      </c>
    </row>
    <row r="42" spans="1:9" ht="25.5" hidden="1" x14ac:dyDescent="0.2">
      <c r="A42" s="82">
        <v>41</v>
      </c>
      <c r="B42" s="82" t="s">
        <v>9704</v>
      </c>
      <c r="C42" s="82" t="s">
        <v>9552</v>
      </c>
      <c r="D42" s="82" t="s">
        <v>10005</v>
      </c>
      <c r="E42" s="204" t="s">
        <v>9152</v>
      </c>
      <c r="F42" s="204">
        <v>11</v>
      </c>
      <c r="G42" s="204" t="s">
        <v>9704</v>
      </c>
      <c r="H42" s="82">
        <v>104</v>
      </c>
      <c r="I42" s="82" t="s">
        <v>10084</v>
      </c>
    </row>
    <row r="43" spans="1:9" ht="25.5" hidden="1" x14ac:dyDescent="0.2">
      <c r="A43" s="204">
        <v>42</v>
      </c>
      <c r="B43" s="204" t="s">
        <v>9706</v>
      </c>
      <c r="C43" s="204" t="s">
        <v>546</v>
      </c>
      <c r="D43" s="204" t="s">
        <v>10006</v>
      </c>
      <c r="E43" s="204" t="s">
        <v>9152</v>
      </c>
      <c r="F43" s="204">
        <v>10</v>
      </c>
      <c r="G43" s="204" t="s">
        <v>9706</v>
      </c>
      <c r="H43" s="165" t="s">
        <v>9628</v>
      </c>
      <c r="I43" s="204" t="s">
        <v>10084</v>
      </c>
    </row>
    <row r="44" spans="1:9" ht="25.5" x14ac:dyDescent="0.2">
      <c r="A44" s="82">
        <v>43</v>
      </c>
      <c r="B44" s="82" t="s">
        <v>9708</v>
      </c>
      <c r="C44" s="82" t="s">
        <v>9553</v>
      </c>
      <c r="D44" s="82" t="s">
        <v>10007</v>
      </c>
      <c r="E44" s="204" t="s">
        <v>9152</v>
      </c>
      <c r="F44" s="204">
        <v>9</v>
      </c>
      <c r="G44" s="204" t="s">
        <v>9708</v>
      </c>
      <c r="H44" s="226" t="s">
        <v>9208</v>
      </c>
      <c r="I44" s="82" t="s">
        <v>10084</v>
      </c>
    </row>
    <row r="45" spans="1:9" ht="25.5" hidden="1" x14ac:dyDescent="0.2">
      <c r="A45" s="82">
        <v>44</v>
      </c>
      <c r="B45" s="82" t="s">
        <v>9710</v>
      </c>
      <c r="C45" s="82" t="s">
        <v>9554</v>
      </c>
      <c r="D45" s="82" t="s">
        <v>10008</v>
      </c>
      <c r="E45" s="204" t="s">
        <v>9152</v>
      </c>
      <c r="F45" s="204">
        <v>11</v>
      </c>
      <c r="G45" s="204" t="s">
        <v>9710</v>
      </c>
      <c r="H45" s="82">
        <v>104</v>
      </c>
      <c r="I45" s="82" t="s">
        <v>10084</v>
      </c>
    </row>
    <row r="46" spans="1:9" ht="25.5" hidden="1" x14ac:dyDescent="0.2">
      <c r="A46" s="82">
        <v>45</v>
      </c>
      <c r="B46" s="82" t="s">
        <v>9713</v>
      </c>
      <c r="C46" s="82" t="s">
        <v>10009</v>
      </c>
      <c r="D46" s="82" t="s">
        <v>10010</v>
      </c>
      <c r="E46" s="204" t="s">
        <v>9156</v>
      </c>
      <c r="F46" s="204">
        <v>11</v>
      </c>
      <c r="G46" s="204" t="s">
        <v>9713</v>
      </c>
      <c r="H46" s="82">
        <v>104</v>
      </c>
      <c r="I46" s="82" t="s">
        <v>10084</v>
      </c>
    </row>
    <row r="47" spans="1:9" ht="25.5" hidden="1" x14ac:dyDescent="0.2">
      <c r="A47" s="204">
        <v>46</v>
      </c>
      <c r="B47" s="204" t="s">
        <v>9717</v>
      </c>
      <c r="C47" s="204" t="s">
        <v>10011</v>
      </c>
      <c r="D47" s="204" t="s">
        <v>10012</v>
      </c>
      <c r="E47" s="204" t="s">
        <v>9156</v>
      </c>
      <c r="F47" s="204">
        <v>9</v>
      </c>
      <c r="G47" s="204" t="s">
        <v>9717</v>
      </c>
      <c r="H47" s="209" t="s">
        <v>9628</v>
      </c>
      <c r="I47" s="204" t="s">
        <v>10084</v>
      </c>
    </row>
    <row r="48" spans="1:9" ht="25.5" x14ac:dyDescent="0.2">
      <c r="A48" s="82">
        <v>47</v>
      </c>
      <c r="B48" s="82" t="s">
        <v>9719</v>
      </c>
      <c r="C48" s="82" t="s">
        <v>10013</v>
      </c>
      <c r="D48" s="82" t="s">
        <v>10014</v>
      </c>
      <c r="E48" s="204" t="s">
        <v>9156</v>
      </c>
      <c r="F48" s="204">
        <v>9</v>
      </c>
      <c r="G48" s="204" t="s">
        <v>9719</v>
      </c>
      <c r="H48" s="226" t="s">
        <v>9208</v>
      </c>
      <c r="I48" s="82" t="s">
        <v>10084</v>
      </c>
    </row>
    <row r="49" spans="1:9" ht="25.5" hidden="1" x14ac:dyDescent="0.2">
      <c r="A49" s="82">
        <v>48</v>
      </c>
      <c r="B49" s="82" t="s">
        <v>9721</v>
      </c>
      <c r="C49" s="82" t="s">
        <v>10015</v>
      </c>
      <c r="D49" s="82" t="s">
        <v>10016</v>
      </c>
      <c r="E49" s="204" t="s">
        <v>9156</v>
      </c>
      <c r="F49" s="204">
        <v>8</v>
      </c>
      <c r="G49" s="204" t="s">
        <v>9721</v>
      </c>
      <c r="H49" s="82">
        <v>107</v>
      </c>
      <c r="I49" s="82" t="s">
        <v>10084</v>
      </c>
    </row>
    <row r="50" spans="1:9" ht="25.5" x14ac:dyDescent="0.2">
      <c r="A50" s="82">
        <v>49</v>
      </c>
      <c r="B50" s="82" t="s">
        <v>9723</v>
      </c>
      <c r="C50" s="82" t="s">
        <v>9527</v>
      </c>
      <c r="D50" s="82" t="s">
        <v>10017</v>
      </c>
      <c r="E50" s="204" t="s">
        <v>9153</v>
      </c>
      <c r="F50" s="204">
        <v>9</v>
      </c>
      <c r="G50" s="204" t="s">
        <v>9723</v>
      </c>
      <c r="H50" s="226" t="s">
        <v>9208</v>
      </c>
      <c r="I50" s="82" t="s">
        <v>10084</v>
      </c>
    </row>
    <row r="51" spans="1:9" ht="25.5" x14ac:dyDescent="0.2">
      <c r="A51" s="82">
        <v>50</v>
      </c>
      <c r="B51" s="82" t="s">
        <v>9725</v>
      </c>
      <c r="C51" s="82" t="s">
        <v>9528</v>
      </c>
      <c r="D51" s="82" t="s">
        <v>10018</v>
      </c>
      <c r="E51" s="204" t="s">
        <v>9153</v>
      </c>
      <c r="F51" s="204">
        <v>9</v>
      </c>
      <c r="G51" s="204" t="s">
        <v>9725</v>
      </c>
      <c r="H51" s="226" t="s">
        <v>9208</v>
      </c>
      <c r="I51" s="82" t="s">
        <v>10084</v>
      </c>
    </row>
    <row r="52" spans="1:9" ht="25.5" hidden="1" x14ac:dyDescent="0.2">
      <c r="A52" s="204">
        <v>51</v>
      </c>
      <c r="B52" s="204" t="s">
        <v>9727</v>
      </c>
      <c r="C52" s="204" t="s">
        <v>9529</v>
      </c>
      <c r="D52" s="204" t="s">
        <v>10019</v>
      </c>
      <c r="E52" s="204" t="s">
        <v>9153</v>
      </c>
      <c r="F52" s="204">
        <v>10</v>
      </c>
      <c r="G52" s="204" t="s">
        <v>9727</v>
      </c>
      <c r="H52" s="165" t="s">
        <v>9628</v>
      </c>
      <c r="I52" s="204" t="s">
        <v>10084</v>
      </c>
    </row>
    <row r="53" spans="1:9" ht="25.5" hidden="1" x14ac:dyDescent="0.2">
      <c r="A53" s="82">
        <v>52</v>
      </c>
      <c r="B53" s="82" t="s">
        <v>9729</v>
      </c>
      <c r="C53" s="82" t="s">
        <v>9530</v>
      </c>
      <c r="D53" s="82" t="s">
        <v>10020</v>
      </c>
      <c r="E53" s="204" t="s">
        <v>9153</v>
      </c>
      <c r="F53" s="204">
        <v>11</v>
      </c>
      <c r="G53" s="204" t="s">
        <v>9729</v>
      </c>
      <c r="H53" s="82">
        <v>104</v>
      </c>
      <c r="I53" s="82" t="s">
        <v>10084</v>
      </c>
    </row>
    <row r="54" spans="1:9" ht="25.5" x14ac:dyDescent="0.2">
      <c r="A54" s="82">
        <v>53</v>
      </c>
      <c r="B54" s="82" t="s">
        <v>9731</v>
      </c>
      <c r="C54" s="82" t="s">
        <v>9511</v>
      </c>
      <c r="D54" s="82" t="s">
        <v>10021</v>
      </c>
      <c r="E54" s="204" t="s">
        <v>9146</v>
      </c>
      <c r="F54" s="204">
        <v>9</v>
      </c>
      <c r="G54" s="204" t="s">
        <v>9731</v>
      </c>
      <c r="H54" s="226" t="s">
        <v>9208</v>
      </c>
      <c r="I54" s="82" t="s">
        <v>10084</v>
      </c>
    </row>
    <row r="55" spans="1:9" ht="25.5" hidden="1" x14ac:dyDescent="0.2">
      <c r="A55" s="204">
        <v>54</v>
      </c>
      <c r="B55" s="204" t="s">
        <v>9733</v>
      </c>
      <c r="C55" s="204" t="s">
        <v>9512</v>
      </c>
      <c r="D55" s="204" t="s">
        <v>10022</v>
      </c>
      <c r="E55" s="204" t="s">
        <v>9146</v>
      </c>
      <c r="F55" s="204">
        <v>10</v>
      </c>
      <c r="G55" s="204" t="s">
        <v>9733</v>
      </c>
      <c r="H55" s="165" t="s">
        <v>9628</v>
      </c>
      <c r="I55" s="204" t="s">
        <v>10084</v>
      </c>
    </row>
    <row r="56" spans="1:9" ht="25.5" hidden="1" x14ac:dyDescent="0.2">
      <c r="A56" s="82">
        <v>55</v>
      </c>
      <c r="B56" s="82" t="s">
        <v>9735</v>
      </c>
      <c r="C56" s="82" t="s">
        <v>1536</v>
      </c>
      <c r="D56" s="82" t="s">
        <v>10023</v>
      </c>
      <c r="E56" s="204" t="s">
        <v>9146</v>
      </c>
      <c r="F56" s="204">
        <v>11</v>
      </c>
      <c r="G56" s="204" t="s">
        <v>9735</v>
      </c>
      <c r="H56" s="82">
        <v>104</v>
      </c>
      <c r="I56" s="82" t="s">
        <v>10084</v>
      </c>
    </row>
    <row r="57" spans="1:9" ht="25.5" x14ac:dyDescent="0.2">
      <c r="A57" s="82">
        <v>56</v>
      </c>
      <c r="B57" s="82" t="s">
        <v>9738</v>
      </c>
      <c r="C57" s="82" t="s">
        <v>1582</v>
      </c>
      <c r="D57" s="82" t="s">
        <v>10024</v>
      </c>
      <c r="E57" s="204" t="s">
        <v>9148</v>
      </c>
      <c r="F57" s="204">
        <v>9</v>
      </c>
      <c r="G57" s="204" t="s">
        <v>9738</v>
      </c>
      <c r="H57" s="226" t="s">
        <v>9208</v>
      </c>
      <c r="I57" s="82" t="s">
        <v>10084</v>
      </c>
    </row>
    <row r="58" spans="1:9" ht="25.5" hidden="1" x14ac:dyDescent="0.2">
      <c r="A58" s="82">
        <v>57</v>
      </c>
      <c r="B58" s="82" t="s">
        <v>9740</v>
      </c>
      <c r="C58" s="82" t="s">
        <v>545</v>
      </c>
      <c r="D58" s="82" t="s">
        <v>10025</v>
      </c>
      <c r="E58" s="204" t="s">
        <v>9148</v>
      </c>
      <c r="F58" s="204">
        <v>8</v>
      </c>
      <c r="G58" s="204" t="s">
        <v>9740</v>
      </c>
      <c r="H58" s="82">
        <v>107</v>
      </c>
      <c r="I58" s="82" t="s">
        <v>10084</v>
      </c>
    </row>
    <row r="59" spans="1:9" ht="25.5" hidden="1" x14ac:dyDescent="0.2">
      <c r="A59" s="204">
        <v>58</v>
      </c>
      <c r="B59" s="204" t="s">
        <v>9742</v>
      </c>
      <c r="C59" s="204" t="s">
        <v>9569</v>
      </c>
      <c r="D59" s="204" t="s">
        <v>10026</v>
      </c>
      <c r="E59" s="204" t="s">
        <v>9148</v>
      </c>
      <c r="F59" s="204">
        <v>10</v>
      </c>
      <c r="G59" s="204" t="s">
        <v>9742</v>
      </c>
      <c r="H59" s="165" t="s">
        <v>9628</v>
      </c>
      <c r="I59" s="204" t="s">
        <v>10084</v>
      </c>
    </row>
    <row r="60" spans="1:9" ht="25.5" hidden="1" x14ac:dyDescent="0.2">
      <c r="A60" s="82">
        <v>59</v>
      </c>
      <c r="B60" s="82" t="s">
        <v>9744</v>
      </c>
      <c r="C60" s="82" t="s">
        <v>9570</v>
      </c>
      <c r="D60" s="82" t="s">
        <v>10027</v>
      </c>
      <c r="E60" s="204" t="s">
        <v>9148</v>
      </c>
      <c r="F60" s="204">
        <v>11</v>
      </c>
      <c r="G60" s="204" t="s">
        <v>9744</v>
      </c>
      <c r="H60" s="82">
        <v>104</v>
      </c>
      <c r="I60" s="82" t="s">
        <v>10084</v>
      </c>
    </row>
    <row r="61" spans="1:9" ht="25.5" hidden="1" x14ac:dyDescent="0.2">
      <c r="A61" s="82">
        <v>60</v>
      </c>
      <c r="B61" s="82" t="s">
        <v>9746</v>
      </c>
      <c r="C61" s="82" t="s">
        <v>9571</v>
      </c>
      <c r="D61" s="82" t="s">
        <v>10028</v>
      </c>
      <c r="E61" s="204" t="s">
        <v>9148</v>
      </c>
      <c r="F61" s="204">
        <v>11</v>
      </c>
      <c r="G61" s="204" t="s">
        <v>9746</v>
      </c>
      <c r="H61" s="82">
        <v>104</v>
      </c>
      <c r="I61" s="82" t="s">
        <v>10084</v>
      </c>
    </row>
    <row r="62" spans="1:9" ht="25.5" hidden="1" x14ac:dyDescent="0.2">
      <c r="A62" s="82">
        <v>61</v>
      </c>
      <c r="B62" s="82" t="s">
        <v>9748</v>
      </c>
      <c r="C62" s="82" t="s">
        <v>1538</v>
      </c>
      <c r="D62" s="82" t="s">
        <v>10029</v>
      </c>
      <c r="E62" s="204" t="s">
        <v>9148</v>
      </c>
      <c r="F62" s="204">
        <v>11</v>
      </c>
      <c r="G62" s="204" t="s">
        <v>9748</v>
      </c>
      <c r="H62" s="82">
        <v>104</v>
      </c>
      <c r="I62" s="82" t="s">
        <v>10084</v>
      </c>
    </row>
    <row r="63" spans="1:9" ht="25.5" hidden="1" x14ac:dyDescent="0.2">
      <c r="A63" s="82">
        <v>62</v>
      </c>
      <c r="B63" s="82" t="s">
        <v>9750</v>
      </c>
      <c r="C63" s="82" t="s">
        <v>9558</v>
      </c>
      <c r="D63" s="229" t="s">
        <v>10089</v>
      </c>
      <c r="E63" s="204" t="s">
        <v>9147</v>
      </c>
      <c r="F63" s="204">
        <v>8</v>
      </c>
      <c r="G63" s="204" t="s">
        <v>9750</v>
      </c>
      <c r="H63" s="82">
        <v>107</v>
      </c>
      <c r="I63" s="82" t="s">
        <v>10084</v>
      </c>
    </row>
    <row r="64" spans="1:9" ht="25.5" hidden="1" x14ac:dyDescent="0.2">
      <c r="A64" s="204">
        <v>63</v>
      </c>
      <c r="B64" s="204" t="s">
        <v>9752</v>
      </c>
      <c r="C64" s="204" t="s">
        <v>1542</v>
      </c>
      <c r="D64" s="204" t="s">
        <v>10030</v>
      </c>
      <c r="E64" s="204" t="s">
        <v>9147</v>
      </c>
      <c r="F64" s="204">
        <v>10</v>
      </c>
      <c r="G64" s="204" t="s">
        <v>9752</v>
      </c>
      <c r="H64" s="165" t="s">
        <v>9628</v>
      </c>
      <c r="I64" s="204" t="s">
        <v>10084</v>
      </c>
    </row>
    <row r="65" spans="1:9" ht="25.5" hidden="1" x14ac:dyDescent="0.2">
      <c r="A65" s="82">
        <v>64</v>
      </c>
      <c r="B65" s="82" t="s">
        <v>9754</v>
      </c>
      <c r="C65" s="82" t="s">
        <v>1543</v>
      </c>
      <c r="D65" s="82" t="s">
        <v>10031</v>
      </c>
      <c r="E65" s="204" t="s">
        <v>9147</v>
      </c>
      <c r="F65" s="204">
        <v>11</v>
      </c>
      <c r="G65" s="204" t="s">
        <v>9754</v>
      </c>
      <c r="H65" s="82">
        <v>102</v>
      </c>
      <c r="I65" s="82" t="s">
        <v>10084</v>
      </c>
    </row>
    <row r="66" spans="1:9" ht="25.5" hidden="1" x14ac:dyDescent="0.2">
      <c r="A66" s="82">
        <v>65</v>
      </c>
      <c r="B66" s="82" t="s">
        <v>9756</v>
      </c>
      <c r="C66" s="82" t="s">
        <v>10032</v>
      </c>
      <c r="D66" s="82" t="s">
        <v>10033</v>
      </c>
      <c r="E66" s="204" t="s">
        <v>9144</v>
      </c>
      <c r="F66" s="204">
        <v>8</v>
      </c>
      <c r="G66" s="204" t="s">
        <v>9756</v>
      </c>
      <c r="H66" s="82">
        <v>107</v>
      </c>
      <c r="I66" s="82" t="s">
        <v>10084</v>
      </c>
    </row>
    <row r="67" spans="1:9" ht="25.5" x14ac:dyDescent="0.2">
      <c r="A67" s="82">
        <v>66</v>
      </c>
      <c r="B67" s="82" t="s">
        <v>9758</v>
      </c>
      <c r="C67" s="82" t="s">
        <v>1546</v>
      </c>
      <c r="D67" s="82" t="s">
        <v>10034</v>
      </c>
      <c r="E67" s="204" t="s">
        <v>9144</v>
      </c>
      <c r="F67" s="204">
        <v>9</v>
      </c>
      <c r="G67" s="204" t="s">
        <v>9758</v>
      </c>
      <c r="H67" s="226" t="s">
        <v>9208</v>
      </c>
      <c r="I67" s="82" t="s">
        <v>10084</v>
      </c>
    </row>
    <row r="68" spans="1:9" ht="25.5" hidden="1" x14ac:dyDescent="0.2">
      <c r="A68" s="204">
        <v>67</v>
      </c>
      <c r="B68" s="204" t="s">
        <v>9760</v>
      </c>
      <c r="C68" s="204" t="s">
        <v>1548</v>
      </c>
      <c r="D68" s="204" t="s">
        <v>10035</v>
      </c>
      <c r="E68" s="204" t="s">
        <v>9144</v>
      </c>
      <c r="F68" s="204">
        <v>10</v>
      </c>
      <c r="G68" s="204" t="s">
        <v>9760</v>
      </c>
      <c r="H68" s="165" t="s">
        <v>9628</v>
      </c>
      <c r="I68" s="204" t="s">
        <v>10084</v>
      </c>
    </row>
    <row r="69" spans="1:9" ht="25.5" hidden="1" x14ac:dyDescent="0.2">
      <c r="A69" s="82">
        <v>68</v>
      </c>
      <c r="B69" s="82" t="s">
        <v>9762</v>
      </c>
      <c r="C69" s="82" t="s">
        <v>9545</v>
      </c>
      <c r="D69" s="82" t="s">
        <v>10036</v>
      </c>
      <c r="E69" s="204" t="s">
        <v>9144</v>
      </c>
      <c r="F69" s="204">
        <v>11</v>
      </c>
      <c r="G69" s="204" t="s">
        <v>9762</v>
      </c>
      <c r="H69" s="82">
        <v>102</v>
      </c>
      <c r="I69" s="82" t="s">
        <v>10084</v>
      </c>
    </row>
    <row r="70" spans="1:9" ht="25.5" hidden="1" x14ac:dyDescent="0.2">
      <c r="A70" s="204">
        <v>69</v>
      </c>
      <c r="B70" s="204" t="s">
        <v>9764</v>
      </c>
      <c r="C70" s="204" t="s">
        <v>9547</v>
      </c>
      <c r="D70" s="204" t="s">
        <v>10037</v>
      </c>
      <c r="E70" s="204" t="s">
        <v>9186</v>
      </c>
      <c r="F70" s="204">
        <v>10</v>
      </c>
      <c r="G70" s="204" t="s">
        <v>9764</v>
      </c>
      <c r="H70" s="165" t="s">
        <v>9628</v>
      </c>
      <c r="I70" s="204" t="s">
        <v>10084</v>
      </c>
    </row>
    <row r="71" spans="1:9" ht="25.5" hidden="1" x14ac:dyDescent="0.2">
      <c r="A71" s="82">
        <v>70</v>
      </c>
      <c r="B71" s="82" t="s">
        <v>9766</v>
      </c>
      <c r="C71" s="82" t="s">
        <v>9548</v>
      </c>
      <c r="D71" s="82" t="s">
        <v>10038</v>
      </c>
      <c r="E71" s="204" t="s">
        <v>9186</v>
      </c>
      <c r="F71" s="204">
        <v>7</v>
      </c>
      <c r="G71" s="204" t="s">
        <v>9766</v>
      </c>
      <c r="H71" s="82">
        <v>107</v>
      </c>
      <c r="I71" s="82" t="s">
        <v>10084</v>
      </c>
    </row>
    <row r="72" spans="1:9" ht="38.25" hidden="1" x14ac:dyDescent="0.2">
      <c r="A72" s="82">
        <v>71</v>
      </c>
      <c r="B72" s="82" t="s">
        <v>9768</v>
      </c>
      <c r="C72" s="82" t="s">
        <v>1553</v>
      </c>
      <c r="D72" s="82" t="s">
        <v>10039</v>
      </c>
      <c r="E72" s="204" t="s">
        <v>9145</v>
      </c>
      <c r="F72" s="204">
        <v>11</v>
      </c>
      <c r="G72" s="204" t="s">
        <v>9768</v>
      </c>
      <c r="H72" s="82">
        <v>107</v>
      </c>
      <c r="I72" s="82" t="s">
        <v>10084</v>
      </c>
    </row>
    <row r="73" spans="1:9" ht="38.25" hidden="1" x14ac:dyDescent="0.2">
      <c r="A73" s="82">
        <v>72</v>
      </c>
      <c r="B73" s="82" t="s">
        <v>9770</v>
      </c>
      <c r="C73" s="82" t="s">
        <v>1555</v>
      </c>
      <c r="D73" s="82" t="s">
        <v>10040</v>
      </c>
      <c r="E73" s="204" t="s">
        <v>9145</v>
      </c>
      <c r="F73" s="204">
        <v>11</v>
      </c>
      <c r="G73" s="204" t="s">
        <v>9770</v>
      </c>
      <c r="H73" s="82">
        <v>102</v>
      </c>
      <c r="I73" s="82" t="s">
        <v>10084</v>
      </c>
    </row>
    <row r="74" spans="1:9" ht="38.25" hidden="1" x14ac:dyDescent="0.2">
      <c r="A74" s="204">
        <v>73</v>
      </c>
      <c r="B74" s="204" t="s">
        <v>9772</v>
      </c>
      <c r="C74" s="204" t="s">
        <v>9549</v>
      </c>
      <c r="D74" s="204" t="s">
        <v>10041</v>
      </c>
      <c r="E74" s="204" t="s">
        <v>9145</v>
      </c>
      <c r="F74" s="204">
        <v>10</v>
      </c>
      <c r="G74" s="204" t="s">
        <v>9772</v>
      </c>
      <c r="H74" s="165" t="s">
        <v>9628</v>
      </c>
      <c r="I74" s="204" t="s">
        <v>10084</v>
      </c>
    </row>
    <row r="75" spans="1:9" ht="38.25" hidden="1" x14ac:dyDescent="0.2">
      <c r="A75" s="204">
        <v>74</v>
      </c>
      <c r="B75" s="204" t="s">
        <v>9774</v>
      </c>
      <c r="C75" s="204" t="s">
        <v>9550</v>
      </c>
      <c r="D75" s="204" t="s">
        <v>10042</v>
      </c>
      <c r="E75" s="204" t="s">
        <v>9145</v>
      </c>
      <c r="F75" s="204">
        <v>10</v>
      </c>
      <c r="G75" s="204" t="s">
        <v>9774</v>
      </c>
      <c r="H75" s="165" t="s">
        <v>9628</v>
      </c>
      <c r="I75" s="204" t="s">
        <v>10084</v>
      </c>
    </row>
    <row r="76" spans="1:9" ht="25.5" hidden="1" x14ac:dyDescent="0.2">
      <c r="A76" s="82">
        <v>75</v>
      </c>
      <c r="B76" s="82" t="s">
        <v>9777</v>
      </c>
      <c r="C76" s="82" t="s">
        <v>9519</v>
      </c>
      <c r="D76" s="82" t="s">
        <v>10043</v>
      </c>
      <c r="E76" s="204" t="s">
        <v>9164</v>
      </c>
      <c r="F76" s="204">
        <v>8</v>
      </c>
      <c r="G76" s="204" t="s">
        <v>9777</v>
      </c>
      <c r="H76" s="82">
        <v>107</v>
      </c>
      <c r="I76" s="82" t="s">
        <v>10084</v>
      </c>
    </row>
    <row r="77" spans="1:9" ht="25.5" x14ac:dyDescent="0.2">
      <c r="A77" s="82">
        <v>76</v>
      </c>
      <c r="B77" s="82" t="s">
        <v>9779</v>
      </c>
      <c r="C77" s="82" t="s">
        <v>9520</v>
      </c>
      <c r="D77" s="82" t="s">
        <v>10044</v>
      </c>
      <c r="E77" s="204" t="s">
        <v>9164</v>
      </c>
      <c r="F77" s="204">
        <v>9</v>
      </c>
      <c r="G77" s="204" t="s">
        <v>9779</v>
      </c>
      <c r="H77" s="226" t="s">
        <v>9208</v>
      </c>
      <c r="I77" s="82" t="s">
        <v>10084</v>
      </c>
    </row>
    <row r="78" spans="1:9" ht="25.5" hidden="1" x14ac:dyDescent="0.2">
      <c r="A78" s="204">
        <v>77</v>
      </c>
      <c r="B78" s="204" t="s">
        <v>9781</v>
      </c>
      <c r="C78" s="204" t="s">
        <v>1557</v>
      </c>
      <c r="D78" s="204" t="s">
        <v>10045</v>
      </c>
      <c r="E78" s="204" t="s">
        <v>9164</v>
      </c>
      <c r="F78" s="204">
        <v>10</v>
      </c>
      <c r="G78" s="204" t="s">
        <v>9781</v>
      </c>
      <c r="H78" s="165" t="s">
        <v>9628</v>
      </c>
      <c r="I78" s="204" t="s">
        <v>10084</v>
      </c>
    </row>
    <row r="79" spans="1:9" ht="25.5" hidden="1" x14ac:dyDescent="0.2">
      <c r="A79" s="82">
        <v>78</v>
      </c>
      <c r="B79" s="82" t="s">
        <v>9783</v>
      </c>
      <c r="C79" s="82" t="s">
        <v>9521</v>
      </c>
      <c r="D79" s="82" t="s">
        <v>10046</v>
      </c>
      <c r="E79" s="204" t="s">
        <v>9164</v>
      </c>
      <c r="F79" s="204">
        <v>11</v>
      </c>
      <c r="G79" s="204" t="s">
        <v>9783</v>
      </c>
      <c r="H79" s="82">
        <v>102</v>
      </c>
      <c r="I79" s="82" t="s">
        <v>10084</v>
      </c>
    </row>
    <row r="80" spans="1:9" ht="25.5" hidden="1" x14ac:dyDescent="0.2">
      <c r="A80" s="82">
        <v>79</v>
      </c>
      <c r="B80" s="82" t="s">
        <v>9786</v>
      </c>
      <c r="C80" s="82" t="s">
        <v>9533</v>
      </c>
      <c r="D80" s="82" t="s">
        <v>10047</v>
      </c>
      <c r="E80" s="204" t="s">
        <v>9151</v>
      </c>
      <c r="F80" s="204">
        <v>7</v>
      </c>
      <c r="G80" s="204" t="s">
        <v>9786</v>
      </c>
      <c r="H80" s="82">
        <v>107</v>
      </c>
      <c r="I80" s="82" t="s">
        <v>10084</v>
      </c>
    </row>
    <row r="81" spans="1:9" ht="25.5" x14ac:dyDescent="0.2">
      <c r="A81" s="82">
        <v>80</v>
      </c>
      <c r="B81" s="82" t="s">
        <v>9788</v>
      </c>
      <c r="C81" s="82" t="s">
        <v>9534</v>
      </c>
      <c r="D81" s="82" t="s">
        <v>10048</v>
      </c>
      <c r="E81" s="204" t="s">
        <v>9151</v>
      </c>
      <c r="F81" s="204">
        <v>9</v>
      </c>
      <c r="G81" s="204" t="s">
        <v>9788</v>
      </c>
      <c r="H81" s="226" t="s">
        <v>9208</v>
      </c>
      <c r="I81" s="82" t="s">
        <v>10084</v>
      </c>
    </row>
    <row r="82" spans="1:9" ht="25.5" hidden="1" x14ac:dyDescent="0.2">
      <c r="A82" s="204">
        <v>81</v>
      </c>
      <c r="B82" s="204" t="s">
        <v>9790</v>
      </c>
      <c r="C82" s="204" t="s">
        <v>1558</v>
      </c>
      <c r="D82" s="204" t="s">
        <v>10049</v>
      </c>
      <c r="E82" s="204" t="s">
        <v>9151</v>
      </c>
      <c r="F82" s="204">
        <v>10</v>
      </c>
      <c r="G82" s="204" t="s">
        <v>9790</v>
      </c>
      <c r="H82" s="165" t="s">
        <v>9628</v>
      </c>
      <c r="I82" s="204" t="s">
        <v>10084</v>
      </c>
    </row>
    <row r="83" spans="1:9" ht="25.5" hidden="1" x14ac:dyDescent="0.2">
      <c r="A83" s="82">
        <v>82</v>
      </c>
      <c r="B83" s="82" t="s">
        <v>9792</v>
      </c>
      <c r="C83" s="82" t="s">
        <v>9535</v>
      </c>
      <c r="D83" s="82" t="s">
        <v>10050</v>
      </c>
      <c r="E83" s="204" t="s">
        <v>9151</v>
      </c>
      <c r="F83" s="204">
        <v>11</v>
      </c>
      <c r="G83" s="204" t="s">
        <v>9792</v>
      </c>
      <c r="H83" s="82">
        <v>102</v>
      </c>
      <c r="I83" s="82" t="s">
        <v>10084</v>
      </c>
    </row>
    <row r="84" spans="1:9" ht="25.5" hidden="1" x14ac:dyDescent="0.2">
      <c r="A84" s="82">
        <v>83</v>
      </c>
      <c r="B84" s="82" t="s">
        <v>9794</v>
      </c>
      <c r="C84" s="82" t="s">
        <v>1561</v>
      </c>
      <c r="D84" s="82" t="s">
        <v>10051</v>
      </c>
      <c r="E84" s="204" t="s">
        <v>9158</v>
      </c>
      <c r="F84" s="204">
        <v>11</v>
      </c>
      <c r="G84" s="204" t="s">
        <v>9794</v>
      </c>
      <c r="H84" s="82">
        <v>102</v>
      </c>
      <c r="I84" s="82" t="s">
        <v>10084</v>
      </c>
    </row>
    <row r="85" spans="1:9" ht="25.5" hidden="1" x14ac:dyDescent="0.2">
      <c r="A85" s="82">
        <v>84</v>
      </c>
      <c r="B85" s="82" t="s">
        <v>9796</v>
      </c>
      <c r="C85" s="82" t="s">
        <v>1564</v>
      </c>
      <c r="D85" s="82" t="s">
        <v>10052</v>
      </c>
      <c r="E85" s="204" t="s">
        <v>9158</v>
      </c>
      <c r="F85" s="204">
        <v>11</v>
      </c>
      <c r="G85" s="204" t="s">
        <v>9796</v>
      </c>
      <c r="H85" s="82">
        <v>102</v>
      </c>
      <c r="I85" s="82" t="s">
        <v>10084</v>
      </c>
    </row>
    <row r="86" spans="1:9" ht="25.5" x14ac:dyDescent="0.2">
      <c r="A86" s="82">
        <v>85</v>
      </c>
      <c r="B86" s="82" t="s">
        <v>9798</v>
      </c>
      <c r="C86" s="82" t="s">
        <v>9567</v>
      </c>
      <c r="D86" s="82" t="s">
        <v>10053</v>
      </c>
      <c r="E86" s="204" t="s">
        <v>9158</v>
      </c>
      <c r="F86" s="204">
        <v>9</v>
      </c>
      <c r="G86" s="204" t="s">
        <v>9798</v>
      </c>
      <c r="H86" s="226" t="s">
        <v>9208</v>
      </c>
      <c r="I86" s="82" t="s">
        <v>10084</v>
      </c>
    </row>
    <row r="87" spans="1:9" ht="25.5" hidden="1" x14ac:dyDescent="0.2">
      <c r="A87" s="204">
        <v>86</v>
      </c>
      <c r="B87" s="204" t="s">
        <v>9800</v>
      </c>
      <c r="C87" s="204" t="s">
        <v>9568</v>
      </c>
      <c r="D87" s="204" t="s">
        <v>10054</v>
      </c>
      <c r="E87" s="204" t="s">
        <v>9158</v>
      </c>
      <c r="F87" s="204">
        <v>10</v>
      </c>
      <c r="G87" s="204" t="s">
        <v>9800</v>
      </c>
      <c r="H87" s="165" t="s">
        <v>9628</v>
      </c>
      <c r="I87" s="204" t="s">
        <v>10084</v>
      </c>
    </row>
    <row r="88" spans="1:9" ht="25.5" x14ac:dyDescent="0.2">
      <c r="A88" s="82">
        <v>87</v>
      </c>
      <c r="B88" s="82" t="s">
        <v>9802</v>
      </c>
      <c r="C88" s="82" t="s">
        <v>9541</v>
      </c>
      <c r="D88" s="82" t="s">
        <v>10055</v>
      </c>
      <c r="E88" s="204" t="s">
        <v>9138</v>
      </c>
      <c r="F88" s="204">
        <v>9</v>
      </c>
      <c r="G88" s="204" t="s">
        <v>9802</v>
      </c>
      <c r="H88" s="226" t="s">
        <v>9208</v>
      </c>
      <c r="I88" s="82" t="s">
        <v>10084</v>
      </c>
    </row>
    <row r="89" spans="1:9" ht="25.5" hidden="1" x14ac:dyDescent="0.2">
      <c r="A89" s="204">
        <v>88</v>
      </c>
      <c r="B89" s="204" t="s">
        <v>9804</v>
      </c>
      <c r="C89" s="204" t="s">
        <v>551</v>
      </c>
      <c r="D89" s="204" t="s">
        <v>10056</v>
      </c>
      <c r="E89" s="204" t="s">
        <v>9138</v>
      </c>
      <c r="F89" s="204">
        <v>10</v>
      </c>
      <c r="G89" s="204" t="s">
        <v>9804</v>
      </c>
      <c r="H89" s="165" t="s">
        <v>9628</v>
      </c>
      <c r="I89" s="204" t="s">
        <v>10084</v>
      </c>
    </row>
    <row r="90" spans="1:9" ht="25.5" hidden="1" x14ac:dyDescent="0.2">
      <c r="A90" s="82">
        <v>89</v>
      </c>
      <c r="B90" s="82" t="s">
        <v>9806</v>
      </c>
      <c r="C90" s="82" t="s">
        <v>1566</v>
      </c>
      <c r="D90" s="82" t="s">
        <v>10057</v>
      </c>
      <c r="E90" s="204" t="s">
        <v>9138</v>
      </c>
      <c r="F90" s="204">
        <v>11</v>
      </c>
      <c r="G90" s="204" t="s">
        <v>9806</v>
      </c>
      <c r="H90" s="82">
        <v>102</v>
      </c>
      <c r="I90" s="82" t="s">
        <v>10084</v>
      </c>
    </row>
    <row r="91" spans="1:9" ht="25.5" x14ac:dyDescent="0.2">
      <c r="A91" s="82">
        <v>90</v>
      </c>
      <c r="B91" s="82" t="s">
        <v>9808</v>
      </c>
      <c r="C91" s="82" t="s">
        <v>10058</v>
      </c>
      <c r="D91" s="82" t="s">
        <v>10059</v>
      </c>
      <c r="E91" s="204" t="s">
        <v>1569</v>
      </c>
      <c r="F91" s="204">
        <v>9</v>
      </c>
      <c r="G91" s="204" t="s">
        <v>9808</v>
      </c>
      <c r="H91" s="226" t="s">
        <v>9208</v>
      </c>
      <c r="I91" s="82" t="s">
        <v>10084</v>
      </c>
    </row>
    <row r="92" spans="1:9" ht="25.5" hidden="1" x14ac:dyDescent="0.2">
      <c r="A92" s="82">
        <v>91</v>
      </c>
      <c r="B92" s="82" t="s">
        <v>9810</v>
      </c>
      <c r="C92" s="82" t="s">
        <v>1576</v>
      </c>
      <c r="D92" s="82" t="s">
        <v>10060</v>
      </c>
      <c r="E92" s="204" t="s">
        <v>1569</v>
      </c>
      <c r="F92" s="204">
        <v>11</v>
      </c>
      <c r="G92" s="204" t="s">
        <v>9810</v>
      </c>
      <c r="H92" s="82">
        <v>102</v>
      </c>
      <c r="I92" s="82" t="s">
        <v>10084</v>
      </c>
    </row>
    <row r="93" spans="1:9" ht="25.5" hidden="1" x14ac:dyDescent="0.2">
      <c r="A93" s="204">
        <v>92</v>
      </c>
      <c r="B93" s="204" t="s">
        <v>9812</v>
      </c>
      <c r="C93" s="204" t="s">
        <v>1570</v>
      </c>
      <c r="D93" s="204" t="s">
        <v>10061</v>
      </c>
      <c r="E93" s="204" t="s">
        <v>1569</v>
      </c>
      <c r="F93" s="204">
        <v>10</v>
      </c>
      <c r="G93" s="204" t="s">
        <v>9812</v>
      </c>
      <c r="H93" s="165" t="s">
        <v>9628</v>
      </c>
      <c r="I93" s="204" t="s">
        <v>10084</v>
      </c>
    </row>
    <row r="94" spans="1:9" ht="25.5" hidden="1" x14ac:dyDescent="0.2">
      <c r="A94" s="82">
        <v>93</v>
      </c>
      <c r="B94" s="82" t="s">
        <v>9814</v>
      </c>
      <c r="C94" s="82" t="s">
        <v>9586</v>
      </c>
      <c r="D94" s="82" t="s">
        <v>10062</v>
      </c>
      <c r="E94" s="204" t="s">
        <v>1569</v>
      </c>
      <c r="F94" s="204">
        <v>8</v>
      </c>
      <c r="G94" s="204" t="s">
        <v>9814</v>
      </c>
      <c r="H94" s="82">
        <v>107</v>
      </c>
      <c r="I94" s="82" t="s">
        <v>10084</v>
      </c>
    </row>
    <row r="95" spans="1:9" ht="25.5" hidden="1" x14ac:dyDescent="0.2">
      <c r="A95" s="204">
        <v>94</v>
      </c>
      <c r="B95" s="204" t="s">
        <v>9816</v>
      </c>
      <c r="C95" s="204" t="s">
        <v>9587</v>
      </c>
      <c r="D95" s="204" t="s">
        <v>10063</v>
      </c>
      <c r="E95" s="204" t="s">
        <v>1569</v>
      </c>
      <c r="F95" s="204">
        <v>10</v>
      </c>
      <c r="G95" s="204" t="s">
        <v>9816</v>
      </c>
      <c r="H95" s="165" t="s">
        <v>9628</v>
      </c>
      <c r="I95" s="204" t="s">
        <v>10084</v>
      </c>
    </row>
    <row r="96" spans="1:9" ht="25.5" hidden="1" x14ac:dyDescent="0.2">
      <c r="A96" s="204">
        <v>95</v>
      </c>
      <c r="B96" s="204" t="s">
        <v>9818</v>
      </c>
      <c r="C96" s="204" t="s">
        <v>9596</v>
      </c>
      <c r="D96" s="204" t="s">
        <v>10064</v>
      </c>
      <c r="E96" s="204" t="s">
        <v>1569</v>
      </c>
      <c r="F96" s="204">
        <v>10</v>
      </c>
      <c r="G96" s="204" t="s">
        <v>9818</v>
      </c>
      <c r="H96" s="165" t="s">
        <v>9628</v>
      </c>
      <c r="I96" s="204" t="s">
        <v>10084</v>
      </c>
    </row>
    <row r="97" spans="1:9" ht="25.5" x14ac:dyDescent="0.2">
      <c r="A97" s="82">
        <v>96</v>
      </c>
      <c r="B97" s="82" t="s">
        <v>9820</v>
      </c>
      <c r="C97" s="82" t="s">
        <v>9610</v>
      </c>
      <c r="D97" s="82" t="s">
        <v>10065</v>
      </c>
      <c r="E97" s="41" t="s">
        <v>1569</v>
      </c>
      <c r="F97" s="40">
        <v>7</v>
      </c>
      <c r="G97" s="204" t="s">
        <v>9820</v>
      </c>
      <c r="H97" s="226" t="s">
        <v>9208</v>
      </c>
      <c r="I97" s="82" t="s">
        <v>10084</v>
      </c>
    </row>
    <row r="98" spans="1:9" ht="25.5" hidden="1" x14ac:dyDescent="0.2">
      <c r="A98" s="82">
        <v>97</v>
      </c>
      <c r="B98" s="82" t="s">
        <v>9822</v>
      </c>
      <c r="C98" s="82" t="s">
        <v>9612</v>
      </c>
      <c r="D98" s="82" t="s">
        <v>10066</v>
      </c>
      <c r="E98" s="41" t="s">
        <v>9148</v>
      </c>
      <c r="F98" s="41">
        <v>9</v>
      </c>
      <c r="G98" s="204" t="s">
        <v>9822</v>
      </c>
      <c r="H98" s="82">
        <v>107</v>
      </c>
      <c r="I98" s="82" t="s">
        <v>10084</v>
      </c>
    </row>
    <row r="99" spans="1:9" ht="25.5" x14ac:dyDescent="0.2">
      <c r="A99" s="82">
        <v>98</v>
      </c>
      <c r="B99" s="82" t="s">
        <v>9824</v>
      </c>
      <c r="C99" s="82" t="s">
        <v>9614</v>
      </c>
      <c r="D99" s="82" t="s">
        <v>10067</v>
      </c>
      <c r="E99" s="41" t="s">
        <v>9148</v>
      </c>
      <c r="F99" s="41">
        <v>9</v>
      </c>
      <c r="G99" s="204" t="s">
        <v>9824</v>
      </c>
      <c r="H99" s="226" t="s">
        <v>9208</v>
      </c>
      <c r="I99" s="82" t="s">
        <v>10084</v>
      </c>
    </row>
    <row r="100" spans="1:9" ht="25.5" hidden="1" x14ac:dyDescent="0.2">
      <c r="A100" s="204">
        <v>99</v>
      </c>
      <c r="B100" s="204" t="s">
        <v>9826</v>
      </c>
      <c r="C100" s="204" t="s">
        <v>10083</v>
      </c>
      <c r="D100" s="204" t="s">
        <v>10068</v>
      </c>
      <c r="E100" s="204" t="s">
        <v>9163</v>
      </c>
      <c r="F100" s="204">
        <v>10</v>
      </c>
      <c r="G100" s="204" t="s">
        <v>9826</v>
      </c>
      <c r="H100" s="204" t="s">
        <v>9628</v>
      </c>
      <c r="I100" s="204" t="s">
        <v>10084</v>
      </c>
    </row>
    <row r="101" spans="1:9" ht="25.5" hidden="1" x14ac:dyDescent="0.2">
      <c r="A101" s="82">
        <v>100</v>
      </c>
      <c r="B101" s="82" t="s">
        <v>9829</v>
      </c>
      <c r="C101" s="82" t="s">
        <v>9828</v>
      </c>
      <c r="D101" s="82" t="s">
        <v>10069</v>
      </c>
      <c r="E101" s="82"/>
      <c r="F101" s="82"/>
      <c r="G101" s="204" t="s">
        <v>9829</v>
      </c>
      <c r="H101" s="82"/>
      <c r="I101" s="82" t="s">
        <v>10084</v>
      </c>
    </row>
    <row r="102" spans="1:9" ht="25.5" hidden="1" x14ac:dyDescent="0.2">
      <c r="A102" s="82">
        <v>101</v>
      </c>
      <c r="B102" s="82" t="s">
        <v>9832</v>
      </c>
      <c r="C102" s="82" t="s">
        <v>9831</v>
      </c>
      <c r="D102" s="82" t="s">
        <v>10070</v>
      </c>
      <c r="E102" s="204"/>
      <c r="F102" s="204"/>
      <c r="G102" s="204" t="s">
        <v>9832</v>
      </c>
      <c r="H102" s="82"/>
      <c r="I102" s="82" t="s">
        <v>10084</v>
      </c>
    </row>
    <row r="103" spans="1:9" ht="25.5" hidden="1" x14ac:dyDescent="0.2">
      <c r="A103" s="82">
        <v>102</v>
      </c>
      <c r="B103" s="82" t="s">
        <v>9835</v>
      </c>
      <c r="C103" s="82" t="s">
        <v>9834</v>
      </c>
      <c r="D103" s="82" t="s">
        <v>10071</v>
      </c>
      <c r="E103" s="204"/>
      <c r="F103" s="204"/>
      <c r="G103" s="204" t="s">
        <v>9835</v>
      </c>
      <c r="H103" s="82"/>
      <c r="I103" s="82" t="s">
        <v>10084</v>
      </c>
    </row>
    <row r="104" spans="1:9" ht="25.5" hidden="1" x14ac:dyDescent="0.2">
      <c r="A104" s="82">
        <v>103</v>
      </c>
      <c r="B104" s="82" t="s">
        <v>9838</v>
      </c>
      <c r="C104" s="82" t="s">
        <v>9837</v>
      </c>
      <c r="D104" s="82" t="s">
        <v>10072</v>
      </c>
      <c r="E104" s="204"/>
      <c r="F104" s="204"/>
      <c r="G104" s="204" t="s">
        <v>9838</v>
      </c>
      <c r="H104" s="82"/>
      <c r="I104" s="82" t="s">
        <v>10084</v>
      </c>
    </row>
    <row r="105" spans="1:9" ht="25.5" hidden="1" x14ac:dyDescent="0.2">
      <c r="A105" s="82">
        <v>104</v>
      </c>
      <c r="B105" s="82" t="s">
        <v>9841</v>
      </c>
      <c r="C105" s="82" t="s">
        <v>9840</v>
      </c>
      <c r="D105" s="82" t="s">
        <v>10073</v>
      </c>
      <c r="E105" s="204"/>
      <c r="F105" s="204"/>
      <c r="G105" s="204" t="s">
        <v>9841</v>
      </c>
      <c r="H105" s="82"/>
      <c r="I105" s="82" t="s">
        <v>10084</v>
      </c>
    </row>
    <row r="106" spans="1:9" ht="25.5" hidden="1" x14ac:dyDescent="0.2">
      <c r="A106" s="82">
        <v>105</v>
      </c>
      <c r="B106" s="82" t="s">
        <v>9844</v>
      </c>
      <c r="C106" s="82" t="s">
        <v>9843</v>
      </c>
      <c r="D106" s="82" t="s">
        <v>10074</v>
      </c>
      <c r="E106" s="204"/>
      <c r="F106" s="204"/>
      <c r="G106" s="204" t="s">
        <v>9844</v>
      </c>
      <c r="H106" s="82"/>
      <c r="I106" s="82" t="s">
        <v>10084</v>
      </c>
    </row>
    <row r="107" spans="1:9" ht="25.5" hidden="1" x14ac:dyDescent="0.2">
      <c r="A107" s="82">
        <v>106</v>
      </c>
      <c r="B107" s="82" t="s">
        <v>9847</v>
      </c>
      <c r="C107" s="82" t="s">
        <v>9846</v>
      </c>
      <c r="D107" s="82" t="s">
        <v>10075</v>
      </c>
      <c r="E107" s="204"/>
      <c r="F107" s="204"/>
      <c r="G107" s="204" t="s">
        <v>9847</v>
      </c>
      <c r="H107" s="82"/>
      <c r="I107" s="82" t="s">
        <v>10084</v>
      </c>
    </row>
    <row r="108" spans="1:9" ht="25.5" hidden="1" x14ac:dyDescent="0.2">
      <c r="A108" s="82">
        <v>107</v>
      </c>
      <c r="B108" s="82" t="s">
        <v>9850</v>
      </c>
      <c r="C108" s="82" t="s">
        <v>9849</v>
      </c>
      <c r="D108" s="82" t="s">
        <v>10076</v>
      </c>
      <c r="E108" s="204"/>
      <c r="F108" s="204"/>
      <c r="G108" s="204" t="s">
        <v>9850</v>
      </c>
      <c r="H108" s="82"/>
      <c r="I108" s="82" t="s">
        <v>10084</v>
      </c>
    </row>
    <row r="109" spans="1:9" ht="25.5" hidden="1" x14ac:dyDescent="0.2">
      <c r="A109" s="82">
        <v>108</v>
      </c>
      <c r="B109" s="82" t="s">
        <v>9853</v>
      </c>
      <c r="C109" s="82" t="s">
        <v>9852</v>
      </c>
      <c r="D109" s="82" t="s">
        <v>10077</v>
      </c>
      <c r="E109" s="204"/>
      <c r="F109" s="204"/>
      <c r="G109" s="204" t="s">
        <v>9853</v>
      </c>
      <c r="H109" s="82"/>
      <c r="I109" s="82" t="s">
        <v>10084</v>
      </c>
    </row>
    <row r="110" spans="1:9" ht="25.5" hidden="1" x14ac:dyDescent="0.2">
      <c r="A110" s="82">
        <v>109</v>
      </c>
      <c r="B110" s="82" t="s">
        <v>9856</v>
      </c>
      <c r="C110" s="82" t="s">
        <v>9855</v>
      </c>
      <c r="D110" s="82" t="s">
        <v>10078</v>
      </c>
      <c r="E110" s="204"/>
      <c r="F110" s="204"/>
      <c r="G110" s="204" t="s">
        <v>9856</v>
      </c>
      <c r="H110" s="82"/>
      <c r="I110" s="82" t="s">
        <v>10084</v>
      </c>
    </row>
    <row r="111" spans="1:9" ht="25.5" hidden="1" x14ac:dyDescent="0.2">
      <c r="A111" s="82">
        <v>110</v>
      </c>
      <c r="B111" s="82" t="s">
        <v>9859</v>
      </c>
      <c r="C111" s="82" t="s">
        <v>9858</v>
      </c>
      <c r="D111" s="82" t="s">
        <v>10079</v>
      </c>
      <c r="E111" s="204"/>
      <c r="F111" s="204"/>
      <c r="G111" s="204" t="s">
        <v>9859</v>
      </c>
      <c r="H111" s="82"/>
      <c r="I111" s="82" t="s">
        <v>10084</v>
      </c>
    </row>
    <row r="112" spans="1:9" ht="25.5" hidden="1" x14ac:dyDescent="0.2">
      <c r="A112" s="82">
        <v>111</v>
      </c>
      <c r="B112" s="82" t="s">
        <v>9862</v>
      </c>
      <c r="C112" s="82" t="s">
        <v>9861</v>
      </c>
      <c r="D112" s="82" t="s">
        <v>10080</v>
      </c>
      <c r="E112" s="204"/>
      <c r="F112" s="204"/>
      <c r="G112" s="204" t="s">
        <v>9862</v>
      </c>
      <c r="H112" s="82"/>
      <c r="I112" s="82" t="s">
        <v>10084</v>
      </c>
    </row>
    <row r="113" spans="1:9" ht="25.5" hidden="1" x14ac:dyDescent="0.2">
      <c r="A113" s="82">
        <v>112</v>
      </c>
      <c r="B113" s="82" t="s">
        <v>9865</v>
      </c>
      <c r="C113" s="82" t="s">
        <v>9864</v>
      </c>
      <c r="D113" s="82" t="s">
        <v>10081</v>
      </c>
      <c r="E113" s="204"/>
      <c r="F113" s="204"/>
      <c r="G113" s="204" t="s">
        <v>9865</v>
      </c>
      <c r="H113" s="82"/>
      <c r="I113" s="82" t="s">
        <v>10084</v>
      </c>
    </row>
    <row r="114" spans="1:9" ht="25.5" hidden="1" x14ac:dyDescent="0.2">
      <c r="A114" s="82">
        <v>113</v>
      </c>
      <c r="B114" s="82" t="s">
        <v>9868</v>
      </c>
      <c r="C114" s="82" t="s">
        <v>9867</v>
      </c>
      <c r="D114" s="82" t="s">
        <v>10082</v>
      </c>
      <c r="E114" s="204"/>
      <c r="F114" s="204"/>
      <c r="G114" s="204" t="s">
        <v>9868</v>
      </c>
      <c r="H114" s="82"/>
      <c r="I114" s="82" t="s">
        <v>10084</v>
      </c>
    </row>
    <row r="115" spans="1:9" hidden="1" x14ac:dyDescent="0.2">
      <c r="A115" s="82">
        <v>114</v>
      </c>
    </row>
    <row r="116" spans="1:9" hidden="1" x14ac:dyDescent="0.2">
      <c r="A116" s="82">
        <v>115</v>
      </c>
    </row>
    <row r="117" spans="1:9" hidden="1" x14ac:dyDescent="0.2">
      <c r="A117" s="82">
        <v>116</v>
      </c>
    </row>
    <row r="118" spans="1:9" hidden="1" x14ac:dyDescent="0.2">
      <c r="A118" s="82">
        <v>117</v>
      </c>
    </row>
    <row r="119" spans="1:9" hidden="1" x14ac:dyDescent="0.2">
      <c r="A119" s="82">
        <v>118</v>
      </c>
    </row>
    <row r="120" spans="1:9" hidden="1" x14ac:dyDescent="0.2">
      <c r="A120" s="82">
        <v>119</v>
      </c>
    </row>
    <row r="121" spans="1:9" hidden="1" x14ac:dyDescent="0.2">
      <c r="A121" s="82">
        <v>120</v>
      </c>
    </row>
  </sheetData>
  <autoFilter ref="A1:I121">
    <filterColumn colId="7">
      <filters>
        <filter val="ВІППО"/>
      </filters>
    </filterColumn>
  </autoFilter>
  <dataValidations count="1">
    <dataValidation type="list" errorStyle="warning" allowBlank="1" showInputMessage="1" showErrorMessage="1" errorTitle="Район" error="Не введено район" promptTitle="Район" prompt="Виберіть район" sqref="E98:E99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Список</vt:lpstr>
      <vt:lpstr>Протокол</vt:lpstr>
      <vt:lpstr>По районах</vt:lpstr>
      <vt:lpstr>Заклади</vt:lpstr>
      <vt:lpstr>Звіт</vt:lpstr>
      <vt:lpstr>Звіт_друк</vt:lpstr>
      <vt:lpstr>Коди</vt:lpstr>
      <vt:lpstr>Тур1</vt:lpstr>
      <vt:lpstr>Коди2</vt:lpstr>
      <vt:lpstr>Тур2</vt:lpstr>
      <vt:lpstr>Список!Заголовки_для_печати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</dc:creator>
  <cp:lastModifiedBy>Admin</cp:lastModifiedBy>
  <cp:lastPrinted>2013-02-03T15:35:15Z</cp:lastPrinted>
  <dcterms:created xsi:type="dcterms:W3CDTF">2005-12-28T21:38:33Z</dcterms:created>
  <dcterms:modified xsi:type="dcterms:W3CDTF">2013-02-03T18:57:51Z</dcterms:modified>
</cp:coreProperties>
</file>